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8445" activeTab="1"/>
  </bookViews>
  <sheets>
    <sheet name="Лист7" sheetId="7" r:id="rId1"/>
    <sheet name="Перечень" sheetId="8" r:id="rId2"/>
    <sheet name="Базовые таблицы" sheetId="1" r:id="rId3"/>
    <sheet name="Лист3" sheetId="3" r:id="rId4"/>
    <sheet name="Лист4" sheetId="4" r:id="rId5"/>
    <sheet name="Лист2" sheetId="2" r:id="rId6"/>
    <sheet name="Лист5" sheetId="5" r:id="rId7"/>
    <sheet name="Лист6" sheetId="6" r:id="rId8"/>
  </sheets>
  <definedNames>
    <definedName name="_xlnm._FilterDatabase" localSheetId="3" hidden="1">Лист3!$A$2:$D$737</definedName>
    <definedName name="_xlnm._FilterDatabase" localSheetId="1" hidden="1">Перечень!$A$1:$P$637</definedName>
    <definedName name="Economy_Type">Лист7!$C$4</definedName>
    <definedName name="Settlement_Type">Лист7!$C$2</definedName>
    <definedName name="Shop_Size">Лист7!$C$6</definedName>
  </definedNames>
  <calcPr calcId="145621"/>
</workbook>
</file>

<file path=xl/calcChain.xml><?xml version="1.0" encoding="utf-8"?>
<calcChain xmlns="http://schemas.openxmlformats.org/spreadsheetml/2006/main">
  <c r="D280" i="8" l="1"/>
  <c r="D278" i="8"/>
  <c r="D274" i="8"/>
  <c r="D273" i="8"/>
  <c r="D272" i="8"/>
  <c r="J629" i="8"/>
  <c r="I629" i="8"/>
  <c r="J628" i="8"/>
  <c r="I628" i="8"/>
  <c r="J627" i="8"/>
  <c r="I627" i="8"/>
  <c r="J626" i="8"/>
  <c r="I626" i="8"/>
  <c r="J625" i="8"/>
  <c r="I625" i="8"/>
  <c r="J624" i="8"/>
  <c r="I624" i="8"/>
  <c r="J623" i="8"/>
  <c r="I623" i="8"/>
  <c r="J622" i="8"/>
  <c r="I622" i="8"/>
  <c r="J621" i="8"/>
  <c r="I621" i="8"/>
  <c r="J620" i="8"/>
  <c r="I620" i="8"/>
  <c r="J619" i="8"/>
  <c r="I619" i="8"/>
  <c r="J618" i="8"/>
  <c r="I618" i="8"/>
  <c r="J617" i="8"/>
  <c r="I617" i="8"/>
  <c r="J616" i="8"/>
  <c r="I616" i="8"/>
  <c r="J615" i="8"/>
  <c r="I615" i="8"/>
  <c r="J614" i="8"/>
  <c r="I614" i="8"/>
  <c r="J613" i="8"/>
  <c r="I613" i="8"/>
  <c r="J612" i="8"/>
  <c r="I612" i="8"/>
  <c r="J611" i="8"/>
  <c r="I611" i="8"/>
  <c r="J610" i="8"/>
  <c r="I610" i="8"/>
  <c r="J609" i="8"/>
  <c r="I609" i="8"/>
  <c r="J608" i="8"/>
  <c r="I608" i="8"/>
  <c r="J607" i="8"/>
  <c r="I607" i="8"/>
  <c r="J606" i="8"/>
  <c r="I606" i="8"/>
  <c r="J605" i="8"/>
  <c r="I605" i="8"/>
  <c r="J604" i="8"/>
  <c r="I604" i="8"/>
  <c r="J603" i="8"/>
  <c r="I603" i="8"/>
  <c r="J602" i="8"/>
  <c r="I602" i="8"/>
  <c r="J601" i="8"/>
  <c r="I601" i="8"/>
  <c r="J600" i="8"/>
  <c r="I600" i="8"/>
  <c r="J599" i="8"/>
  <c r="I599" i="8"/>
  <c r="J598" i="8"/>
  <c r="I598" i="8"/>
  <c r="J597" i="8"/>
  <c r="I597" i="8"/>
  <c r="J596" i="8"/>
  <c r="I596" i="8"/>
  <c r="J595" i="8"/>
  <c r="I595" i="8"/>
  <c r="J594" i="8"/>
  <c r="I594" i="8"/>
  <c r="J593" i="8"/>
  <c r="I593" i="8"/>
  <c r="J592" i="8"/>
  <c r="I592" i="8"/>
  <c r="J591" i="8"/>
  <c r="I591" i="8"/>
  <c r="J590" i="8"/>
  <c r="I590" i="8"/>
  <c r="J589" i="8"/>
  <c r="I589" i="8"/>
  <c r="J588" i="8"/>
  <c r="I588" i="8"/>
  <c r="J587" i="8"/>
  <c r="I587" i="8"/>
  <c r="J586" i="8"/>
  <c r="I586" i="8"/>
  <c r="J585" i="8"/>
  <c r="I585" i="8"/>
  <c r="J584" i="8"/>
  <c r="I584" i="8"/>
  <c r="J583" i="8"/>
  <c r="I583" i="8"/>
  <c r="J582" i="8"/>
  <c r="I582" i="8"/>
  <c r="J581" i="8"/>
  <c r="I581" i="8"/>
  <c r="J580" i="8"/>
  <c r="I580" i="8"/>
  <c r="J579" i="8"/>
  <c r="I579" i="8"/>
  <c r="J578" i="8"/>
  <c r="I578" i="8"/>
  <c r="J577" i="8"/>
  <c r="I577" i="8"/>
  <c r="J576" i="8"/>
  <c r="I576" i="8"/>
  <c r="J575" i="8"/>
  <c r="I575" i="8"/>
  <c r="J574" i="8"/>
  <c r="I574" i="8"/>
  <c r="J573" i="8"/>
  <c r="I573" i="8"/>
  <c r="J572" i="8"/>
  <c r="I572" i="8"/>
  <c r="J571" i="8"/>
  <c r="I571" i="8"/>
  <c r="J570" i="8"/>
  <c r="I570" i="8"/>
  <c r="J569" i="8"/>
  <c r="I569" i="8"/>
  <c r="J568" i="8"/>
  <c r="I568" i="8"/>
  <c r="J567" i="8"/>
  <c r="I567" i="8"/>
  <c r="J566" i="8"/>
  <c r="I566" i="8"/>
  <c r="J565" i="8"/>
  <c r="I565" i="8"/>
  <c r="J564" i="8"/>
  <c r="I564" i="8"/>
  <c r="J563" i="8"/>
  <c r="I563" i="8"/>
  <c r="J562" i="8"/>
  <c r="I562" i="8"/>
  <c r="J561" i="8"/>
  <c r="I561" i="8"/>
  <c r="J560" i="8"/>
  <c r="I560" i="8"/>
  <c r="J559" i="8"/>
  <c r="I559" i="8"/>
  <c r="J558" i="8"/>
  <c r="I558" i="8"/>
  <c r="J557" i="8"/>
  <c r="I557" i="8"/>
  <c r="J556" i="8"/>
  <c r="I556" i="8"/>
  <c r="J555" i="8"/>
  <c r="I555" i="8"/>
  <c r="J554" i="8"/>
  <c r="I554" i="8"/>
  <c r="J553" i="8"/>
  <c r="I553" i="8"/>
  <c r="J552" i="8"/>
  <c r="I552" i="8"/>
  <c r="J551" i="8"/>
  <c r="I551" i="8"/>
  <c r="J550" i="8"/>
  <c r="I550" i="8"/>
  <c r="J549" i="8"/>
  <c r="I549" i="8"/>
  <c r="J548" i="8"/>
  <c r="I548" i="8"/>
  <c r="J547" i="8"/>
  <c r="I547" i="8"/>
  <c r="J546" i="8"/>
  <c r="I546" i="8"/>
  <c r="J545" i="8"/>
  <c r="I545" i="8"/>
  <c r="J544" i="8"/>
  <c r="I544" i="8"/>
  <c r="J543" i="8"/>
  <c r="I543" i="8"/>
  <c r="J542" i="8"/>
  <c r="I542" i="8"/>
  <c r="J541" i="8"/>
  <c r="I541" i="8"/>
  <c r="J540" i="8"/>
  <c r="I540" i="8"/>
  <c r="K539" i="8"/>
  <c r="I539" i="8"/>
  <c r="J538" i="8"/>
  <c r="I538" i="8"/>
  <c r="J537" i="8"/>
  <c r="I537" i="8"/>
  <c r="K536" i="8"/>
  <c r="I536" i="8"/>
  <c r="J535" i="8"/>
  <c r="I535" i="8"/>
  <c r="J534" i="8"/>
  <c r="I534" i="8"/>
  <c r="J533" i="8"/>
  <c r="I533" i="8"/>
  <c r="K532" i="8"/>
  <c r="I532" i="8"/>
  <c r="J531" i="8"/>
  <c r="I531" i="8"/>
  <c r="K530" i="8"/>
  <c r="I530" i="8"/>
  <c r="J529" i="8"/>
  <c r="I529" i="8"/>
  <c r="K528" i="8"/>
  <c r="I528" i="8"/>
  <c r="K527" i="8"/>
  <c r="J527" i="8"/>
  <c r="K526" i="8"/>
  <c r="I526" i="8"/>
  <c r="J525" i="8"/>
  <c r="I525" i="8"/>
  <c r="K524" i="8"/>
  <c r="I524" i="8"/>
  <c r="J523" i="8"/>
  <c r="I523" i="8"/>
  <c r="J522" i="8"/>
  <c r="I522" i="8"/>
  <c r="J521" i="8"/>
  <c r="I521" i="8"/>
  <c r="K520" i="8"/>
  <c r="J520" i="8"/>
  <c r="I520" i="8"/>
  <c r="K519" i="8"/>
  <c r="J519" i="8"/>
  <c r="K518" i="8"/>
  <c r="I518" i="8"/>
  <c r="J517" i="8"/>
  <c r="I517" i="8"/>
  <c r="K516" i="8"/>
  <c r="J516" i="8"/>
  <c r="K515" i="8"/>
  <c r="J515" i="8"/>
  <c r="K514" i="8"/>
  <c r="J514" i="8"/>
  <c r="J513" i="8"/>
  <c r="I513" i="8"/>
  <c r="K512" i="8"/>
  <c r="I512" i="8"/>
  <c r="K511" i="8"/>
  <c r="I511" i="8"/>
  <c r="K510" i="8"/>
  <c r="I510" i="8"/>
  <c r="J509" i="8"/>
  <c r="I509" i="8"/>
  <c r="K508" i="8"/>
  <c r="I508" i="8"/>
  <c r="K507" i="8"/>
  <c r="J507" i="8"/>
  <c r="K506" i="8"/>
  <c r="J506" i="8"/>
  <c r="K505" i="8"/>
  <c r="J505" i="8"/>
  <c r="J504" i="8"/>
  <c r="I504" i="8"/>
  <c r="K503" i="8"/>
  <c r="J503" i="8"/>
  <c r="J502" i="8"/>
  <c r="I502" i="8"/>
  <c r="K501" i="8"/>
  <c r="I501" i="8"/>
  <c r="J500" i="8"/>
  <c r="I500" i="8"/>
  <c r="J499" i="8"/>
  <c r="I499" i="8"/>
  <c r="K498" i="8"/>
  <c r="I498" i="8"/>
  <c r="K497" i="8"/>
  <c r="I497" i="8"/>
  <c r="K496" i="8"/>
  <c r="I496" i="8"/>
  <c r="J495" i="8"/>
  <c r="I495" i="8"/>
  <c r="J494" i="8"/>
  <c r="I494" i="8"/>
  <c r="J493" i="8"/>
  <c r="I493" i="8"/>
  <c r="J492" i="8"/>
  <c r="I492" i="8"/>
  <c r="J491" i="8"/>
  <c r="I491" i="8"/>
  <c r="K490" i="8"/>
  <c r="J490" i="8"/>
  <c r="K489" i="8"/>
  <c r="I489" i="8"/>
  <c r="J488" i="8"/>
  <c r="I488" i="8"/>
  <c r="K487" i="8"/>
  <c r="I487" i="8"/>
  <c r="K486" i="8"/>
  <c r="I486" i="8"/>
  <c r="J485" i="8"/>
  <c r="I485" i="8"/>
  <c r="J484" i="8"/>
  <c r="I484" i="8"/>
  <c r="K483" i="8"/>
  <c r="I483" i="8"/>
  <c r="J482" i="8"/>
  <c r="I482" i="8"/>
  <c r="K481" i="8"/>
  <c r="I481" i="8"/>
  <c r="K480" i="8"/>
  <c r="I480" i="8"/>
  <c r="K479" i="8"/>
  <c r="J479" i="8"/>
  <c r="K478" i="8"/>
  <c r="J478" i="8"/>
  <c r="J477" i="8"/>
  <c r="I477" i="8"/>
  <c r="K476" i="8"/>
  <c r="J476" i="8"/>
  <c r="K475" i="8"/>
  <c r="I475" i="8"/>
  <c r="J474" i="8"/>
  <c r="I474" i="8"/>
  <c r="K473" i="8"/>
  <c r="J473" i="8"/>
  <c r="J472" i="8"/>
  <c r="I472" i="8"/>
  <c r="K471" i="8"/>
  <c r="J471" i="8"/>
  <c r="J470" i="8"/>
  <c r="I470" i="8"/>
  <c r="K469" i="8"/>
  <c r="I469" i="8"/>
  <c r="K468" i="8"/>
  <c r="I468" i="8"/>
  <c r="K467" i="8"/>
  <c r="I467" i="8"/>
  <c r="K466" i="8"/>
  <c r="I466" i="8"/>
  <c r="K465" i="8"/>
  <c r="J465" i="8"/>
  <c r="K464" i="8"/>
  <c r="J464" i="8"/>
  <c r="J463" i="8"/>
  <c r="I463" i="8"/>
  <c r="J462" i="8"/>
  <c r="I462" i="8"/>
  <c r="J461" i="8"/>
  <c r="I461" i="8"/>
  <c r="K460" i="8"/>
  <c r="I460" i="8"/>
  <c r="K459" i="8"/>
  <c r="J459" i="8"/>
  <c r="J458" i="8"/>
  <c r="I458" i="8"/>
  <c r="J457" i="8"/>
  <c r="I457" i="8"/>
  <c r="K456" i="8"/>
  <c r="J456" i="8"/>
  <c r="K455" i="8"/>
  <c r="I455" i="8"/>
  <c r="K454" i="8"/>
  <c r="J454" i="8"/>
  <c r="K453" i="8"/>
  <c r="I453" i="8"/>
  <c r="K452" i="8"/>
  <c r="I452" i="8"/>
  <c r="J451" i="8"/>
  <c r="I451" i="8"/>
  <c r="K450" i="8"/>
  <c r="I450" i="8"/>
  <c r="K449" i="8"/>
  <c r="I449" i="8"/>
  <c r="K448" i="8"/>
  <c r="I448" i="8"/>
  <c r="J447" i="8"/>
  <c r="I447" i="8"/>
  <c r="J446" i="8"/>
  <c r="I446" i="8"/>
  <c r="K445" i="8"/>
  <c r="I445" i="8"/>
  <c r="K444" i="8"/>
  <c r="J444" i="8"/>
  <c r="J443" i="8"/>
  <c r="I443" i="8"/>
  <c r="K442" i="8"/>
  <c r="I442" i="8"/>
  <c r="K441" i="8"/>
  <c r="I441" i="8"/>
  <c r="K440" i="8"/>
  <c r="I440" i="8"/>
  <c r="K439" i="8"/>
  <c r="I439" i="8"/>
  <c r="K438" i="8"/>
  <c r="I438" i="8"/>
  <c r="J437" i="8"/>
  <c r="I437" i="8"/>
  <c r="J436" i="8"/>
  <c r="I436" i="8"/>
  <c r="J435" i="8"/>
  <c r="I435" i="8"/>
  <c r="K434" i="8"/>
  <c r="I434" i="8"/>
  <c r="J433" i="8"/>
  <c r="I433" i="8"/>
  <c r="K432" i="8"/>
  <c r="J432" i="8"/>
  <c r="K431" i="8"/>
  <c r="I431" i="8"/>
  <c r="J430" i="8"/>
  <c r="I430" i="8"/>
  <c r="J429" i="8"/>
  <c r="I429" i="8"/>
  <c r="K428" i="8"/>
  <c r="J428" i="8"/>
  <c r="K427" i="8"/>
  <c r="J427" i="8"/>
  <c r="K426" i="8"/>
  <c r="I426" i="8"/>
  <c r="K425" i="8"/>
  <c r="I425" i="8"/>
  <c r="K424" i="8"/>
  <c r="I424" i="8"/>
  <c r="K423" i="8"/>
  <c r="J423" i="8"/>
  <c r="K422" i="8"/>
  <c r="I422" i="8"/>
  <c r="J421" i="8"/>
  <c r="I421" i="8"/>
  <c r="J420" i="8"/>
  <c r="I420" i="8"/>
  <c r="K419" i="8"/>
  <c r="I419" i="8"/>
  <c r="K418" i="8"/>
  <c r="J418" i="8"/>
  <c r="K417" i="8"/>
  <c r="I417" i="8"/>
  <c r="K416" i="8"/>
  <c r="I416" i="8"/>
  <c r="J415" i="8"/>
  <c r="I415" i="8"/>
  <c r="J414" i="8"/>
  <c r="I414" i="8"/>
  <c r="J413" i="8"/>
  <c r="I413" i="8"/>
  <c r="K412" i="8"/>
  <c r="I412" i="8"/>
  <c r="K411" i="8"/>
  <c r="I411" i="8"/>
  <c r="J410" i="8"/>
  <c r="I410" i="8"/>
  <c r="J409" i="8"/>
  <c r="I409" i="8"/>
  <c r="K408" i="8"/>
  <c r="I408" i="8"/>
  <c r="K407" i="8"/>
  <c r="I407" i="8"/>
  <c r="J406" i="8"/>
  <c r="I406" i="8"/>
  <c r="J405" i="8"/>
  <c r="I405" i="8"/>
  <c r="K404" i="8"/>
  <c r="I404" i="8"/>
  <c r="J403" i="8"/>
  <c r="I403" i="8"/>
  <c r="K402" i="8"/>
  <c r="I402" i="8"/>
  <c r="K401" i="8"/>
  <c r="I401" i="8"/>
  <c r="K400" i="8"/>
  <c r="I400" i="8"/>
  <c r="J399" i="8"/>
  <c r="I399" i="8"/>
  <c r="J398" i="8"/>
  <c r="I398" i="8"/>
  <c r="J397" i="8"/>
  <c r="I397" i="8"/>
  <c r="J396" i="8"/>
  <c r="I396" i="8"/>
  <c r="J395" i="8"/>
  <c r="I395" i="8"/>
  <c r="K394" i="8"/>
  <c r="I394" i="8"/>
  <c r="J393" i="8"/>
  <c r="I393" i="8"/>
  <c r="K392" i="8"/>
  <c r="I392" i="8"/>
  <c r="K391" i="8"/>
  <c r="J391" i="8"/>
  <c r="J390" i="8"/>
  <c r="I390" i="8"/>
  <c r="K389" i="8"/>
  <c r="I389" i="8"/>
  <c r="K388" i="8"/>
  <c r="J388" i="8"/>
  <c r="I388" i="8"/>
  <c r="J387" i="8"/>
  <c r="I387" i="8"/>
  <c r="J386" i="8"/>
  <c r="I386" i="8"/>
  <c r="J385" i="8"/>
  <c r="I385" i="8"/>
  <c r="K384" i="8"/>
  <c r="I384" i="8"/>
  <c r="K383" i="8"/>
  <c r="I383" i="8"/>
  <c r="K382" i="8"/>
  <c r="I382" i="8"/>
  <c r="K381" i="8"/>
  <c r="J381" i="8"/>
  <c r="J380" i="8"/>
  <c r="I380" i="8"/>
  <c r="J379" i="8"/>
  <c r="I379" i="8"/>
  <c r="K378" i="8"/>
  <c r="I378" i="8"/>
  <c r="J377" i="8"/>
  <c r="I377" i="8"/>
  <c r="K376" i="8"/>
  <c r="I376" i="8"/>
  <c r="J375" i="8"/>
  <c r="I375" i="8"/>
  <c r="J374" i="8"/>
  <c r="I374" i="8"/>
  <c r="K373" i="8"/>
  <c r="I373" i="8"/>
  <c r="J372" i="8"/>
  <c r="I372" i="8"/>
  <c r="K371" i="8"/>
  <c r="I371" i="8"/>
  <c r="K370" i="8"/>
  <c r="I370" i="8"/>
  <c r="K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K354" i="8"/>
  <c r="I354" i="8"/>
  <c r="J353" i="8"/>
  <c r="I353" i="8"/>
  <c r="K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K331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K318" i="8"/>
  <c r="I318" i="8"/>
  <c r="K317" i="8"/>
  <c r="I317" i="8"/>
  <c r="J316" i="8"/>
  <c r="I316" i="8"/>
  <c r="K315" i="8"/>
  <c r="I315" i="8"/>
  <c r="K314" i="8"/>
  <c r="I314" i="8"/>
  <c r="K313" i="8"/>
  <c r="I313" i="8"/>
  <c r="K312" i="8"/>
  <c r="I312" i="8"/>
  <c r="J311" i="8"/>
  <c r="I311" i="8"/>
  <c r="J310" i="8"/>
  <c r="I310" i="8"/>
  <c r="K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K259" i="8"/>
  <c r="J259" i="8"/>
  <c r="I259" i="8"/>
  <c r="J258" i="8"/>
  <c r="I258" i="8"/>
  <c r="J257" i="8"/>
  <c r="I257" i="8"/>
  <c r="K256" i="8"/>
  <c r="I256" i="8"/>
  <c r="K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K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K216" i="8"/>
  <c r="J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K207" i="8"/>
  <c r="I207" i="8"/>
  <c r="K206" i="8"/>
  <c r="I206" i="8"/>
  <c r="K205" i="8"/>
  <c r="I205" i="8"/>
  <c r="K204" i="8"/>
  <c r="I204" i="8"/>
  <c r="K203" i="8"/>
  <c r="I203" i="8"/>
  <c r="K202" i="8"/>
  <c r="I202" i="8"/>
  <c r="K201" i="8"/>
  <c r="I201" i="8"/>
  <c r="J200" i="8"/>
  <c r="I200" i="8"/>
  <c r="K199" i="8"/>
  <c r="I199" i="8"/>
  <c r="K198" i="8"/>
  <c r="J198" i="8"/>
  <c r="J197" i="8"/>
  <c r="I197" i="8"/>
  <c r="K196" i="8"/>
  <c r="J196" i="8"/>
  <c r="K195" i="8"/>
  <c r="I195" i="8"/>
  <c r="J194" i="8"/>
  <c r="I194" i="8"/>
  <c r="J193" i="8"/>
  <c r="I193" i="8"/>
  <c r="J192" i="8"/>
  <c r="I192" i="8"/>
  <c r="K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K172" i="8"/>
  <c r="J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K156" i="8"/>
  <c r="J156" i="8"/>
  <c r="J155" i="8"/>
  <c r="I155" i="8"/>
  <c r="J154" i="8"/>
  <c r="I154" i="8"/>
  <c r="K153" i="8"/>
  <c r="J153" i="8"/>
  <c r="J152" i="8"/>
  <c r="I152" i="8"/>
  <c r="J151" i="8"/>
  <c r="I151" i="8"/>
  <c r="J150" i="8"/>
  <c r="I150" i="8"/>
  <c r="K149" i="8"/>
  <c r="I149" i="8"/>
  <c r="J148" i="8"/>
  <c r="I148" i="8"/>
  <c r="J147" i="8"/>
  <c r="I147" i="8"/>
  <c r="K146" i="8"/>
  <c r="I146" i="8"/>
  <c r="K145" i="8"/>
  <c r="I145" i="8"/>
  <c r="J144" i="8"/>
  <c r="I144" i="8"/>
  <c r="K143" i="8"/>
  <c r="I143" i="8"/>
  <c r="J142" i="8"/>
  <c r="I142" i="8"/>
  <c r="J141" i="8"/>
  <c r="I141" i="8"/>
  <c r="K140" i="8"/>
  <c r="I140" i="8"/>
  <c r="J139" i="8"/>
  <c r="I139" i="8"/>
  <c r="J138" i="8"/>
  <c r="I138" i="8"/>
  <c r="K137" i="8"/>
  <c r="I137" i="8"/>
  <c r="K136" i="8"/>
  <c r="I136" i="8"/>
  <c r="K135" i="8"/>
  <c r="I135" i="8"/>
  <c r="K134" i="8"/>
  <c r="J134" i="8"/>
  <c r="J133" i="8"/>
  <c r="I133" i="8"/>
  <c r="K132" i="8"/>
  <c r="I132" i="8"/>
  <c r="K131" i="8"/>
  <c r="I131" i="8"/>
  <c r="K130" i="8"/>
  <c r="I130" i="8"/>
  <c r="K129" i="8"/>
  <c r="J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K119" i="8"/>
  <c r="I119" i="8"/>
  <c r="K118" i="8"/>
  <c r="J118" i="8"/>
  <c r="K117" i="8"/>
  <c r="I117" i="8"/>
  <c r="J116" i="8"/>
  <c r="I116" i="8"/>
  <c r="K115" i="8"/>
  <c r="I115" i="8"/>
  <c r="J114" i="8"/>
  <c r="I114" i="8"/>
  <c r="J113" i="8"/>
  <c r="I113" i="8"/>
  <c r="K112" i="8"/>
  <c r="J112" i="8"/>
  <c r="J111" i="8"/>
  <c r="I111" i="8"/>
  <c r="J110" i="8"/>
  <c r="I110" i="8"/>
  <c r="K109" i="8"/>
  <c r="J109" i="8"/>
  <c r="J108" i="8"/>
  <c r="I108" i="8"/>
  <c r="J107" i="8"/>
  <c r="I107" i="8"/>
  <c r="K106" i="8"/>
  <c r="I106" i="8"/>
  <c r="K105" i="8"/>
  <c r="J105" i="8"/>
  <c r="J104" i="8"/>
  <c r="I104" i="8"/>
  <c r="K103" i="8"/>
  <c r="I103" i="8"/>
  <c r="J102" i="8"/>
  <c r="I102" i="8"/>
  <c r="J101" i="8"/>
  <c r="I101" i="8"/>
  <c r="K100" i="8"/>
  <c r="I100" i="8"/>
  <c r="J99" i="8"/>
  <c r="I99" i="8"/>
  <c r="K98" i="8"/>
  <c r="I98" i="8"/>
  <c r="K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J45" i="8"/>
  <c r="I45" i="8"/>
  <c r="J44" i="8"/>
  <c r="I44" i="8"/>
  <c r="J43" i="8"/>
  <c r="I43" i="8"/>
  <c r="J42" i="8"/>
  <c r="I42" i="8"/>
  <c r="J41" i="8"/>
  <c r="I41" i="8"/>
  <c r="J40" i="8"/>
  <c r="I40" i="8"/>
  <c r="J39" i="8"/>
  <c r="I39" i="8"/>
  <c r="J38" i="8"/>
  <c r="I38" i="8"/>
  <c r="J37" i="8"/>
  <c r="I37" i="8"/>
  <c r="J36" i="8"/>
  <c r="I36" i="8"/>
  <c r="J35" i="8"/>
  <c r="I35" i="8"/>
  <c r="J34" i="8"/>
  <c r="I34" i="8"/>
  <c r="J33" i="8"/>
  <c r="I33" i="8"/>
  <c r="J32" i="8"/>
  <c r="I32" i="8"/>
  <c r="J31" i="8"/>
  <c r="I31" i="8"/>
  <c r="J30" i="8"/>
  <c r="I30" i="8"/>
  <c r="J29" i="8"/>
  <c r="I29" i="8"/>
  <c r="J28" i="8"/>
  <c r="I28" i="8"/>
  <c r="J27" i="8"/>
  <c r="I27" i="8"/>
  <c r="J26" i="8"/>
  <c r="I26" i="8"/>
  <c r="J25" i="8"/>
  <c r="I25" i="8"/>
  <c r="J24" i="8"/>
  <c r="I24" i="8"/>
  <c r="J23" i="8"/>
  <c r="I23" i="8"/>
  <c r="K22" i="8"/>
  <c r="I22" i="8"/>
  <c r="K21" i="8"/>
  <c r="J21" i="8"/>
  <c r="J20" i="8"/>
  <c r="I20" i="8"/>
  <c r="K19" i="8"/>
  <c r="I19" i="8"/>
  <c r="J18" i="8"/>
  <c r="I18" i="8"/>
  <c r="J17" i="8"/>
  <c r="I17" i="8"/>
  <c r="J16" i="8"/>
  <c r="I16" i="8"/>
  <c r="J15" i="8"/>
  <c r="I15" i="8"/>
  <c r="K14" i="8"/>
  <c r="J14" i="8"/>
  <c r="J13" i="8"/>
  <c r="I13" i="8"/>
  <c r="J12" i="8"/>
  <c r="I12" i="8"/>
  <c r="J11" i="8"/>
  <c r="I11" i="8"/>
  <c r="J10" i="8"/>
  <c r="I10" i="8"/>
  <c r="K9" i="8"/>
  <c r="I9" i="8"/>
  <c r="J8" i="8"/>
  <c r="I8" i="8"/>
  <c r="J7" i="8"/>
  <c r="I7" i="8"/>
  <c r="J6" i="8"/>
  <c r="I6" i="8"/>
  <c r="J5" i="8"/>
  <c r="I5" i="8"/>
  <c r="J4" i="8"/>
  <c r="I4" i="8"/>
  <c r="J3" i="8"/>
  <c r="I3" i="8"/>
  <c r="N331" i="8" l="1"/>
  <c r="O331" i="8" s="1"/>
  <c r="O259" i="8"/>
  <c r="P259" i="8" s="1"/>
  <c r="L388" i="8"/>
  <c r="L331" i="8"/>
  <c r="M331" i="8" s="1"/>
  <c r="L259" i="8"/>
  <c r="M259" i="8" s="1"/>
  <c r="N259" i="8" s="1"/>
  <c r="L520" i="8"/>
  <c r="M520" i="8" s="1"/>
  <c r="N520" i="8" s="1"/>
  <c r="O520" i="8" l="1"/>
  <c r="P520" i="8" s="1"/>
  <c r="M388" i="8"/>
  <c r="P331" i="8"/>
  <c r="G629" i="8"/>
  <c r="K629" i="8" s="1"/>
  <c r="L629" i="8" s="1"/>
  <c r="G628" i="8"/>
  <c r="K628" i="8" s="1"/>
  <c r="L628" i="8" s="1"/>
  <c r="G627" i="8"/>
  <c r="K627" i="8" s="1"/>
  <c r="L627" i="8" s="1"/>
  <c r="G626" i="8"/>
  <c r="K626" i="8" s="1"/>
  <c r="L626" i="8" s="1"/>
  <c r="G625" i="8"/>
  <c r="K625" i="8" s="1"/>
  <c r="L625" i="8" s="1"/>
  <c r="G624" i="8"/>
  <c r="K624" i="8" s="1"/>
  <c r="L624" i="8" s="1"/>
  <c r="G623" i="8"/>
  <c r="K623" i="8" s="1"/>
  <c r="L623" i="8" s="1"/>
  <c r="G622" i="8"/>
  <c r="K622" i="8" s="1"/>
  <c r="L622" i="8" s="1"/>
  <c r="G621" i="8"/>
  <c r="K621" i="8" s="1"/>
  <c r="L621" i="8" s="1"/>
  <c r="G620" i="8"/>
  <c r="K620" i="8" s="1"/>
  <c r="L620" i="8" s="1"/>
  <c r="G619" i="8"/>
  <c r="K619" i="8" s="1"/>
  <c r="L619" i="8" s="1"/>
  <c r="G618" i="8"/>
  <c r="K618" i="8" s="1"/>
  <c r="L618" i="8" s="1"/>
  <c r="G617" i="8"/>
  <c r="K617" i="8" s="1"/>
  <c r="L617" i="8" s="1"/>
  <c r="G616" i="8"/>
  <c r="K616" i="8" s="1"/>
  <c r="L616" i="8" s="1"/>
  <c r="G615" i="8"/>
  <c r="K615" i="8" s="1"/>
  <c r="L615" i="8" s="1"/>
  <c r="G614" i="8"/>
  <c r="K614" i="8" s="1"/>
  <c r="L614" i="8" s="1"/>
  <c r="G613" i="8"/>
  <c r="K613" i="8" s="1"/>
  <c r="L613" i="8" s="1"/>
  <c r="G612" i="8"/>
  <c r="K612" i="8" s="1"/>
  <c r="L612" i="8" s="1"/>
  <c r="G611" i="8"/>
  <c r="K611" i="8" s="1"/>
  <c r="L611" i="8" s="1"/>
  <c r="G610" i="8"/>
  <c r="K610" i="8" s="1"/>
  <c r="L610" i="8" s="1"/>
  <c r="G609" i="8"/>
  <c r="K609" i="8" s="1"/>
  <c r="L609" i="8" s="1"/>
  <c r="G608" i="8"/>
  <c r="K608" i="8" s="1"/>
  <c r="L608" i="8" s="1"/>
  <c r="G607" i="8"/>
  <c r="K607" i="8" s="1"/>
  <c r="L607" i="8" s="1"/>
  <c r="G606" i="8"/>
  <c r="K606" i="8" s="1"/>
  <c r="L606" i="8" s="1"/>
  <c r="G605" i="8"/>
  <c r="K605" i="8" s="1"/>
  <c r="L605" i="8" s="1"/>
  <c r="G604" i="8"/>
  <c r="K604" i="8" s="1"/>
  <c r="L604" i="8" s="1"/>
  <c r="G603" i="8"/>
  <c r="K603" i="8" s="1"/>
  <c r="L603" i="8" s="1"/>
  <c r="G602" i="8"/>
  <c r="K602" i="8" s="1"/>
  <c r="L602" i="8" s="1"/>
  <c r="G601" i="8"/>
  <c r="K601" i="8" s="1"/>
  <c r="L601" i="8" s="1"/>
  <c r="G600" i="8"/>
  <c r="K600" i="8" s="1"/>
  <c r="L600" i="8" s="1"/>
  <c r="G599" i="8"/>
  <c r="K599" i="8" s="1"/>
  <c r="L599" i="8" s="1"/>
  <c r="G598" i="8"/>
  <c r="K598" i="8" s="1"/>
  <c r="L598" i="8" s="1"/>
  <c r="G597" i="8"/>
  <c r="K597" i="8" s="1"/>
  <c r="L597" i="8" s="1"/>
  <c r="G596" i="8"/>
  <c r="K596" i="8" s="1"/>
  <c r="L596" i="8" s="1"/>
  <c r="G595" i="8"/>
  <c r="K595" i="8" s="1"/>
  <c r="L595" i="8" s="1"/>
  <c r="G594" i="8"/>
  <c r="K594" i="8" s="1"/>
  <c r="L594" i="8" s="1"/>
  <c r="G593" i="8"/>
  <c r="K593" i="8" s="1"/>
  <c r="L593" i="8" s="1"/>
  <c r="G592" i="8"/>
  <c r="K592" i="8" s="1"/>
  <c r="L592" i="8" s="1"/>
  <c r="G591" i="8"/>
  <c r="K591" i="8" s="1"/>
  <c r="L591" i="8" s="1"/>
  <c r="G590" i="8"/>
  <c r="K590" i="8" s="1"/>
  <c r="L590" i="8" s="1"/>
  <c r="G589" i="8"/>
  <c r="K589" i="8" s="1"/>
  <c r="L589" i="8" s="1"/>
  <c r="G588" i="8"/>
  <c r="K588" i="8" s="1"/>
  <c r="L588" i="8" s="1"/>
  <c r="G587" i="8"/>
  <c r="K587" i="8" s="1"/>
  <c r="L587" i="8" s="1"/>
  <c r="G586" i="8"/>
  <c r="K586" i="8" s="1"/>
  <c r="L586" i="8" s="1"/>
  <c r="G585" i="8"/>
  <c r="K585" i="8" s="1"/>
  <c r="L585" i="8" s="1"/>
  <c r="G584" i="8"/>
  <c r="K584" i="8" s="1"/>
  <c r="L584" i="8" s="1"/>
  <c r="G583" i="8"/>
  <c r="K583" i="8" s="1"/>
  <c r="L583" i="8" s="1"/>
  <c r="G582" i="8"/>
  <c r="K582" i="8" s="1"/>
  <c r="L582" i="8" s="1"/>
  <c r="G581" i="8"/>
  <c r="K581" i="8" s="1"/>
  <c r="L581" i="8" s="1"/>
  <c r="G580" i="8"/>
  <c r="K580" i="8" s="1"/>
  <c r="L580" i="8" s="1"/>
  <c r="G579" i="8"/>
  <c r="K579" i="8" s="1"/>
  <c r="L579" i="8" s="1"/>
  <c r="G578" i="8"/>
  <c r="K578" i="8" s="1"/>
  <c r="L578" i="8" s="1"/>
  <c r="G577" i="8"/>
  <c r="K577" i="8" s="1"/>
  <c r="L577" i="8" s="1"/>
  <c r="G576" i="8"/>
  <c r="K576" i="8" s="1"/>
  <c r="L576" i="8" s="1"/>
  <c r="G575" i="8"/>
  <c r="K575" i="8" s="1"/>
  <c r="L575" i="8" s="1"/>
  <c r="G574" i="8"/>
  <c r="K574" i="8" s="1"/>
  <c r="L574" i="8" s="1"/>
  <c r="G573" i="8"/>
  <c r="K573" i="8" s="1"/>
  <c r="L573" i="8" s="1"/>
  <c r="G572" i="8"/>
  <c r="K572" i="8" s="1"/>
  <c r="L572" i="8" s="1"/>
  <c r="G571" i="8"/>
  <c r="K571" i="8" s="1"/>
  <c r="L571" i="8" s="1"/>
  <c r="G570" i="8"/>
  <c r="K570" i="8" s="1"/>
  <c r="L570" i="8" s="1"/>
  <c r="G569" i="8"/>
  <c r="K569" i="8" s="1"/>
  <c r="L569" i="8" s="1"/>
  <c r="G568" i="8"/>
  <c r="K568" i="8" s="1"/>
  <c r="L568" i="8" s="1"/>
  <c r="G567" i="8"/>
  <c r="K567" i="8" s="1"/>
  <c r="L567" i="8" s="1"/>
  <c r="G566" i="8"/>
  <c r="K566" i="8" s="1"/>
  <c r="L566" i="8" s="1"/>
  <c r="G565" i="8"/>
  <c r="K565" i="8" s="1"/>
  <c r="L565" i="8" s="1"/>
  <c r="G564" i="8"/>
  <c r="K564" i="8" s="1"/>
  <c r="L564" i="8" s="1"/>
  <c r="G563" i="8"/>
  <c r="K563" i="8" s="1"/>
  <c r="L563" i="8" s="1"/>
  <c r="G562" i="8"/>
  <c r="K562" i="8" s="1"/>
  <c r="L562" i="8" s="1"/>
  <c r="G561" i="8"/>
  <c r="K561" i="8" s="1"/>
  <c r="L561" i="8" s="1"/>
  <c r="G560" i="8"/>
  <c r="K560" i="8" s="1"/>
  <c r="L560" i="8" s="1"/>
  <c r="G559" i="8"/>
  <c r="K559" i="8" s="1"/>
  <c r="L559" i="8" s="1"/>
  <c r="G558" i="8"/>
  <c r="K558" i="8" s="1"/>
  <c r="L558" i="8" s="1"/>
  <c r="G557" i="8"/>
  <c r="K557" i="8" s="1"/>
  <c r="L557" i="8" s="1"/>
  <c r="G556" i="8"/>
  <c r="K556" i="8" s="1"/>
  <c r="L556" i="8" s="1"/>
  <c r="G555" i="8"/>
  <c r="K555" i="8" s="1"/>
  <c r="L555" i="8" s="1"/>
  <c r="G554" i="8"/>
  <c r="K554" i="8" s="1"/>
  <c r="L554" i="8" s="1"/>
  <c r="G553" i="8"/>
  <c r="K553" i="8" s="1"/>
  <c r="L553" i="8" s="1"/>
  <c r="G552" i="8"/>
  <c r="K552" i="8" s="1"/>
  <c r="L552" i="8" s="1"/>
  <c r="G551" i="8"/>
  <c r="K551" i="8" s="1"/>
  <c r="L551" i="8" s="1"/>
  <c r="G550" i="8"/>
  <c r="K550" i="8" s="1"/>
  <c r="L550" i="8" s="1"/>
  <c r="G549" i="8"/>
  <c r="K549" i="8" s="1"/>
  <c r="L549" i="8" s="1"/>
  <c r="G548" i="8"/>
  <c r="K548" i="8" s="1"/>
  <c r="L548" i="8" s="1"/>
  <c r="G547" i="8"/>
  <c r="K547" i="8" s="1"/>
  <c r="L547" i="8" s="1"/>
  <c r="G546" i="8"/>
  <c r="K546" i="8" s="1"/>
  <c r="L546" i="8" s="1"/>
  <c r="G545" i="8"/>
  <c r="K545" i="8" s="1"/>
  <c r="L545" i="8" s="1"/>
  <c r="G544" i="8"/>
  <c r="K544" i="8" s="1"/>
  <c r="L544" i="8" s="1"/>
  <c r="G543" i="8"/>
  <c r="K543" i="8" s="1"/>
  <c r="L543" i="8" s="1"/>
  <c r="G542" i="8"/>
  <c r="K542" i="8" s="1"/>
  <c r="L542" i="8" s="1"/>
  <c r="G541" i="8"/>
  <c r="K541" i="8" s="1"/>
  <c r="L541" i="8" s="1"/>
  <c r="G540" i="8"/>
  <c r="K540" i="8" s="1"/>
  <c r="L540" i="8" s="1"/>
  <c r="G539" i="8"/>
  <c r="J539" i="8" s="1"/>
  <c r="L539" i="8" s="1"/>
  <c r="G538" i="8"/>
  <c r="K538" i="8" s="1"/>
  <c r="L538" i="8" s="1"/>
  <c r="G537" i="8"/>
  <c r="K537" i="8" s="1"/>
  <c r="L537" i="8" s="1"/>
  <c r="G536" i="8"/>
  <c r="J536" i="8" s="1"/>
  <c r="L536" i="8" s="1"/>
  <c r="G535" i="8"/>
  <c r="K535" i="8" s="1"/>
  <c r="L535" i="8" s="1"/>
  <c r="G534" i="8"/>
  <c r="K534" i="8" s="1"/>
  <c r="L534" i="8" s="1"/>
  <c r="G533" i="8"/>
  <c r="K533" i="8" s="1"/>
  <c r="L533" i="8" s="1"/>
  <c r="G532" i="8"/>
  <c r="J532" i="8" s="1"/>
  <c r="L532" i="8" s="1"/>
  <c r="G531" i="8"/>
  <c r="K531" i="8" s="1"/>
  <c r="L531" i="8" s="1"/>
  <c r="G530" i="8"/>
  <c r="J530" i="8" s="1"/>
  <c r="L530" i="8" s="1"/>
  <c r="G529" i="8"/>
  <c r="K529" i="8" s="1"/>
  <c r="L529" i="8" s="1"/>
  <c r="G528" i="8"/>
  <c r="J528" i="8" s="1"/>
  <c r="L528" i="8" s="1"/>
  <c r="G527" i="8"/>
  <c r="I527" i="8" s="1"/>
  <c r="L527" i="8" s="1"/>
  <c r="G526" i="8"/>
  <c r="J526" i="8" s="1"/>
  <c r="L526" i="8" s="1"/>
  <c r="G525" i="8"/>
  <c r="K525" i="8" s="1"/>
  <c r="L525" i="8" s="1"/>
  <c r="G524" i="8"/>
  <c r="J524" i="8" s="1"/>
  <c r="L524" i="8" s="1"/>
  <c r="G523" i="8"/>
  <c r="K523" i="8" s="1"/>
  <c r="L523" i="8" s="1"/>
  <c r="G522" i="8"/>
  <c r="K522" i="8" s="1"/>
  <c r="L522" i="8" s="1"/>
  <c r="G521" i="8"/>
  <c r="K521" i="8" s="1"/>
  <c r="L521" i="8" s="1"/>
  <c r="G520" i="8"/>
  <c r="G519" i="8"/>
  <c r="I519" i="8" s="1"/>
  <c r="L519" i="8" s="1"/>
  <c r="G518" i="8"/>
  <c r="J518" i="8" s="1"/>
  <c r="L518" i="8" s="1"/>
  <c r="G517" i="8"/>
  <c r="K517" i="8" s="1"/>
  <c r="L517" i="8" s="1"/>
  <c r="G516" i="8"/>
  <c r="I516" i="8" s="1"/>
  <c r="L516" i="8" s="1"/>
  <c r="G515" i="8"/>
  <c r="I515" i="8" s="1"/>
  <c r="L515" i="8" s="1"/>
  <c r="G514" i="8"/>
  <c r="I514" i="8" s="1"/>
  <c r="L514" i="8" s="1"/>
  <c r="G513" i="8"/>
  <c r="K513" i="8" s="1"/>
  <c r="L513" i="8" s="1"/>
  <c r="G512" i="8"/>
  <c r="J512" i="8" s="1"/>
  <c r="L512" i="8" s="1"/>
  <c r="G511" i="8"/>
  <c r="J511" i="8" s="1"/>
  <c r="L511" i="8" s="1"/>
  <c r="G510" i="8"/>
  <c r="J510" i="8" s="1"/>
  <c r="L510" i="8" s="1"/>
  <c r="G509" i="8"/>
  <c r="K509" i="8" s="1"/>
  <c r="L509" i="8" s="1"/>
  <c r="G508" i="8"/>
  <c r="J508" i="8" s="1"/>
  <c r="L508" i="8" s="1"/>
  <c r="G507" i="8"/>
  <c r="I507" i="8" s="1"/>
  <c r="L507" i="8" s="1"/>
  <c r="G506" i="8"/>
  <c r="I506" i="8" s="1"/>
  <c r="L506" i="8" s="1"/>
  <c r="G505" i="8"/>
  <c r="I505" i="8" s="1"/>
  <c r="L505" i="8" s="1"/>
  <c r="G504" i="8"/>
  <c r="K504" i="8" s="1"/>
  <c r="L504" i="8" s="1"/>
  <c r="G503" i="8"/>
  <c r="I503" i="8" s="1"/>
  <c r="L503" i="8" s="1"/>
  <c r="G502" i="8"/>
  <c r="K502" i="8" s="1"/>
  <c r="L502" i="8" s="1"/>
  <c r="G501" i="8"/>
  <c r="J501" i="8" s="1"/>
  <c r="L501" i="8" s="1"/>
  <c r="G500" i="8"/>
  <c r="K500" i="8" s="1"/>
  <c r="L500" i="8" s="1"/>
  <c r="G499" i="8"/>
  <c r="K499" i="8" s="1"/>
  <c r="L499" i="8" s="1"/>
  <c r="G498" i="8"/>
  <c r="J498" i="8" s="1"/>
  <c r="L498" i="8" s="1"/>
  <c r="G497" i="8"/>
  <c r="J497" i="8" s="1"/>
  <c r="L497" i="8" s="1"/>
  <c r="G496" i="8"/>
  <c r="J496" i="8" s="1"/>
  <c r="L496" i="8" s="1"/>
  <c r="G495" i="8"/>
  <c r="K495" i="8" s="1"/>
  <c r="L495" i="8" s="1"/>
  <c r="G494" i="8"/>
  <c r="K494" i="8" s="1"/>
  <c r="L494" i="8" s="1"/>
  <c r="G493" i="8"/>
  <c r="K493" i="8" s="1"/>
  <c r="L493" i="8" s="1"/>
  <c r="G492" i="8"/>
  <c r="K492" i="8" s="1"/>
  <c r="L492" i="8" s="1"/>
  <c r="G491" i="8"/>
  <c r="K491" i="8" s="1"/>
  <c r="L491" i="8" s="1"/>
  <c r="G490" i="8"/>
  <c r="I490" i="8" s="1"/>
  <c r="L490" i="8" s="1"/>
  <c r="G489" i="8"/>
  <c r="J489" i="8" s="1"/>
  <c r="L489" i="8" s="1"/>
  <c r="G488" i="8"/>
  <c r="K488" i="8" s="1"/>
  <c r="L488" i="8" s="1"/>
  <c r="G487" i="8"/>
  <c r="J487" i="8" s="1"/>
  <c r="L487" i="8" s="1"/>
  <c r="G486" i="8"/>
  <c r="J486" i="8" s="1"/>
  <c r="L486" i="8" s="1"/>
  <c r="G485" i="8"/>
  <c r="K485" i="8" s="1"/>
  <c r="L485" i="8" s="1"/>
  <c r="G484" i="8"/>
  <c r="K484" i="8" s="1"/>
  <c r="L484" i="8" s="1"/>
  <c r="G483" i="8"/>
  <c r="J483" i="8" s="1"/>
  <c r="L483" i="8" s="1"/>
  <c r="G482" i="8"/>
  <c r="K482" i="8" s="1"/>
  <c r="L482" i="8" s="1"/>
  <c r="G481" i="8"/>
  <c r="J481" i="8" s="1"/>
  <c r="L481" i="8" s="1"/>
  <c r="G480" i="8"/>
  <c r="J480" i="8" s="1"/>
  <c r="L480" i="8" s="1"/>
  <c r="G479" i="8"/>
  <c r="I479" i="8" s="1"/>
  <c r="L479" i="8" s="1"/>
  <c r="G478" i="8"/>
  <c r="I478" i="8" s="1"/>
  <c r="L478" i="8" s="1"/>
  <c r="G477" i="8"/>
  <c r="K477" i="8" s="1"/>
  <c r="L477" i="8" s="1"/>
  <c r="G476" i="8"/>
  <c r="I476" i="8" s="1"/>
  <c r="L476" i="8" s="1"/>
  <c r="G475" i="8"/>
  <c r="J475" i="8" s="1"/>
  <c r="L475" i="8" s="1"/>
  <c r="G474" i="8"/>
  <c r="K474" i="8" s="1"/>
  <c r="L474" i="8" s="1"/>
  <c r="G473" i="8"/>
  <c r="I473" i="8" s="1"/>
  <c r="L473" i="8" s="1"/>
  <c r="G472" i="8"/>
  <c r="K472" i="8" s="1"/>
  <c r="L472" i="8" s="1"/>
  <c r="G471" i="8"/>
  <c r="I471" i="8" s="1"/>
  <c r="L471" i="8" s="1"/>
  <c r="G470" i="8"/>
  <c r="K470" i="8" s="1"/>
  <c r="L470" i="8" s="1"/>
  <c r="G469" i="8"/>
  <c r="J469" i="8" s="1"/>
  <c r="L469" i="8" s="1"/>
  <c r="G468" i="8"/>
  <c r="J468" i="8" s="1"/>
  <c r="L468" i="8" s="1"/>
  <c r="G467" i="8"/>
  <c r="J467" i="8" s="1"/>
  <c r="L467" i="8" s="1"/>
  <c r="G466" i="8"/>
  <c r="J466" i="8" s="1"/>
  <c r="L466" i="8" s="1"/>
  <c r="G465" i="8"/>
  <c r="I465" i="8" s="1"/>
  <c r="L465" i="8" s="1"/>
  <c r="G464" i="8"/>
  <c r="I464" i="8" s="1"/>
  <c r="L464" i="8" s="1"/>
  <c r="G463" i="8"/>
  <c r="K463" i="8" s="1"/>
  <c r="L463" i="8" s="1"/>
  <c r="G462" i="8"/>
  <c r="K462" i="8" s="1"/>
  <c r="L462" i="8" s="1"/>
  <c r="G461" i="8"/>
  <c r="K461" i="8" s="1"/>
  <c r="L461" i="8" s="1"/>
  <c r="G460" i="8"/>
  <c r="J460" i="8" s="1"/>
  <c r="L460" i="8" s="1"/>
  <c r="G459" i="8"/>
  <c r="I459" i="8" s="1"/>
  <c r="L459" i="8" s="1"/>
  <c r="G458" i="8"/>
  <c r="K458" i="8" s="1"/>
  <c r="L458" i="8" s="1"/>
  <c r="G457" i="8"/>
  <c r="K457" i="8" s="1"/>
  <c r="L457" i="8" s="1"/>
  <c r="G456" i="8"/>
  <c r="I456" i="8" s="1"/>
  <c r="L456" i="8" s="1"/>
  <c r="G455" i="8"/>
  <c r="J455" i="8" s="1"/>
  <c r="L455" i="8" s="1"/>
  <c r="G454" i="8"/>
  <c r="I454" i="8" s="1"/>
  <c r="L454" i="8" s="1"/>
  <c r="G453" i="8"/>
  <c r="J453" i="8" s="1"/>
  <c r="L453" i="8" s="1"/>
  <c r="G452" i="8"/>
  <c r="J452" i="8" s="1"/>
  <c r="L452" i="8" s="1"/>
  <c r="G451" i="8"/>
  <c r="K451" i="8" s="1"/>
  <c r="L451" i="8" s="1"/>
  <c r="G450" i="8"/>
  <c r="J450" i="8" s="1"/>
  <c r="L450" i="8" s="1"/>
  <c r="G449" i="8"/>
  <c r="J449" i="8" s="1"/>
  <c r="L449" i="8" s="1"/>
  <c r="G448" i="8"/>
  <c r="J448" i="8" s="1"/>
  <c r="L448" i="8" s="1"/>
  <c r="G447" i="8"/>
  <c r="K447" i="8" s="1"/>
  <c r="L447" i="8" s="1"/>
  <c r="G446" i="8"/>
  <c r="K446" i="8" s="1"/>
  <c r="L446" i="8" s="1"/>
  <c r="G445" i="8"/>
  <c r="J445" i="8" s="1"/>
  <c r="L445" i="8" s="1"/>
  <c r="G444" i="8"/>
  <c r="I444" i="8" s="1"/>
  <c r="L444" i="8" s="1"/>
  <c r="G443" i="8"/>
  <c r="K443" i="8" s="1"/>
  <c r="L443" i="8" s="1"/>
  <c r="G442" i="8"/>
  <c r="J442" i="8" s="1"/>
  <c r="L442" i="8" s="1"/>
  <c r="G441" i="8"/>
  <c r="J441" i="8" s="1"/>
  <c r="L441" i="8" s="1"/>
  <c r="G440" i="8"/>
  <c r="J440" i="8" s="1"/>
  <c r="L440" i="8" s="1"/>
  <c r="G439" i="8"/>
  <c r="J439" i="8" s="1"/>
  <c r="L439" i="8" s="1"/>
  <c r="G438" i="8"/>
  <c r="J438" i="8" s="1"/>
  <c r="L438" i="8" s="1"/>
  <c r="G437" i="8"/>
  <c r="K437" i="8" s="1"/>
  <c r="L437" i="8" s="1"/>
  <c r="G436" i="8"/>
  <c r="K436" i="8" s="1"/>
  <c r="L436" i="8" s="1"/>
  <c r="G435" i="8"/>
  <c r="K435" i="8" s="1"/>
  <c r="L435" i="8" s="1"/>
  <c r="G434" i="8"/>
  <c r="J434" i="8" s="1"/>
  <c r="L434" i="8" s="1"/>
  <c r="G433" i="8"/>
  <c r="K433" i="8" s="1"/>
  <c r="L433" i="8" s="1"/>
  <c r="G432" i="8"/>
  <c r="I432" i="8" s="1"/>
  <c r="L432" i="8" s="1"/>
  <c r="G431" i="8"/>
  <c r="J431" i="8" s="1"/>
  <c r="L431" i="8" s="1"/>
  <c r="G430" i="8"/>
  <c r="K430" i="8" s="1"/>
  <c r="L430" i="8" s="1"/>
  <c r="G429" i="8"/>
  <c r="K429" i="8" s="1"/>
  <c r="L429" i="8" s="1"/>
  <c r="G428" i="8"/>
  <c r="I428" i="8" s="1"/>
  <c r="L428" i="8" s="1"/>
  <c r="G427" i="8"/>
  <c r="I427" i="8" s="1"/>
  <c r="L427" i="8" s="1"/>
  <c r="G426" i="8"/>
  <c r="J426" i="8" s="1"/>
  <c r="L426" i="8" s="1"/>
  <c r="G425" i="8"/>
  <c r="J425" i="8" s="1"/>
  <c r="L425" i="8" s="1"/>
  <c r="G424" i="8"/>
  <c r="J424" i="8" s="1"/>
  <c r="L424" i="8" s="1"/>
  <c r="G423" i="8"/>
  <c r="I423" i="8" s="1"/>
  <c r="L423" i="8" s="1"/>
  <c r="G422" i="8"/>
  <c r="J422" i="8" s="1"/>
  <c r="L422" i="8" s="1"/>
  <c r="G421" i="8"/>
  <c r="K421" i="8" s="1"/>
  <c r="L421" i="8" s="1"/>
  <c r="G420" i="8"/>
  <c r="K420" i="8" s="1"/>
  <c r="L420" i="8" s="1"/>
  <c r="G419" i="8"/>
  <c r="J419" i="8" s="1"/>
  <c r="L419" i="8" s="1"/>
  <c r="G418" i="8"/>
  <c r="I418" i="8" s="1"/>
  <c r="L418" i="8" s="1"/>
  <c r="G417" i="8"/>
  <c r="J417" i="8" s="1"/>
  <c r="L417" i="8" s="1"/>
  <c r="G416" i="8"/>
  <c r="J416" i="8" s="1"/>
  <c r="L416" i="8" s="1"/>
  <c r="G415" i="8"/>
  <c r="K415" i="8" s="1"/>
  <c r="L415" i="8" s="1"/>
  <c r="G414" i="8"/>
  <c r="K414" i="8" s="1"/>
  <c r="L414" i="8" s="1"/>
  <c r="G413" i="8"/>
  <c r="K413" i="8" s="1"/>
  <c r="L413" i="8" s="1"/>
  <c r="G412" i="8"/>
  <c r="J412" i="8" s="1"/>
  <c r="L412" i="8" s="1"/>
  <c r="G411" i="8"/>
  <c r="J411" i="8" s="1"/>
  <c r="L411" i="8" s="1"/>
  <c r="G410" i="8"/>
  <c r="K410" i="8" s="1"/>
  <c r="L410" i="8" s="1"/>
  <c r="G409" i="8"/>
  <c r="K409" i="8" s="1"/>
  <c r="L409" i="8" s="1"/>
  <c r="G408" i="8"/>
  <c r="J408" i="8" s="1"/>
  <c r="L408" i="8" s="1"/>
  <c r="G407" i="8"/>
  <c r="J407" i="8" s="1"/>
  <c r="L407" i="8" s="1"/>
  <c r="G406" i="8"/>
  <c r="K406" i="8" s="1"/>
  <c r="L406" i="8" s="1"/>
  <c r="G405" i="8"/>
  <c r="K405" i="8" s="1"/>
  <c r="L405" i="8" s="1"/>
  <c r="G404" i="8"/>
  <c r="J404" i="8" s="1"/>
  <c r="L404" i="8" s="1"/>
  <c r="G403" i="8"/>
  <c r="K403" i="8" s="1"/>
  <c r="L403" i="8" s="1"/>
  <c r="G402" i="8"/>
  <c r="J402" i="8" s="1"/>
  <c r="L402" i="8" s="1"/>
  <c r="G401" i="8"/>
  <c r="J401" i="8" s="1"/>
  <c r="L401" i="8" s="1"/>
  <c r="G400" i="8"/>
  <c r="J400" i="8" s="1"/>
  <c r="L400" i="8" s="1"/>
  <c r="G399" i="8"/>
  <c r="K399" i="8" s="1"/>
  <c r="L399" i="8" s="1"/>
  <c r="G398" i="8"/>
  <c r="K398" i="8" s="1"/>
  <c r="L398" i="8" s="1"/>
  <c r="G397" i="8"/>
  <c r="K397" i="8" s="1"/>
  <c r="L397" i="8" s="1"/>
  <c r="G396" i="8"/>
  <c r="K396" i="8" s="1"/>
  <c r="L396" i="8" s="1"/>
  <c r="G395" i="8"/>
  <c r="K395" i="8" s="1"/>
  <c r="L395" i="8" s="1"/>
  <c r="G394" i="8"/>
  <c r="J394" i="8" s="1"/>
  <c r="L394" i="8" s="1"/>
  <c r="G393" i="8"/>
  <c r="K393" i="8" s="1"/>
  <c r="L393" i="8" s="1"/>
  <c r="G392" i="8"/>
  <c r="J392" i="8" s="1"/>
  <c r="L392" i="8" s="1"/>
  <c r="G391" i="8"/>
  <c r="I391" i="8" s="1"/>
  <c r="L391" i="8" s="1"/>
  <c r="G390" i="8"/>
  <c r="K390" i="8" s="1"/>
  <c r="L390" i="8" s="1"/>
  <c r="G389" i="8"/>
  <c r="J389" i="8" s="1"/>
  <c r="L389" i="8" s="1"/>
  <c r="G388" i="8"/>
  <c r="G387" i="8"/>
  <c r="K387" i="8" s="1"/>
  <c r="L387" i="8" s="1"/>
  <c r="G386" i="8"/>
  <c r="K386" i="8" s="1"/>
  <c r="L386" i="8" s="1"/>
  <c r="G385" i="8"/>
  <c r="K385" i="8" s="1"/>
  <c r="L385" i="8" s="1"/>
  <c r="G384" i="8"/>
  <c r="J384" i="8" s="1"/>
  <c r="L384" i="8" s="1"/>
  <c r="G383" i="8"/>
  <c r="J383" i="8" s="1"/>
  <c r="L383" i="8" s="1"/>
  <c r="G382" i="8"/>
  <c r="J382" i="8" s="1"/>
  <c r="L382" i="8" s="1"/>
  <c r="G381" i="8"/>
  <c r="I381" i="8" s="1"/>
  <c r="L381" i="8" s="1"/>
  <c r="G380" i="8"/>
  <c r="K380" i="8" s="1"/>
  <c r="L380" i="8" s="1"/>
  <c r="G379" i="8"/>
  <c r="K379" i="8" s="1"/>
  <c r="L379" i="8" s="1"/>
  <c r="G378" i="8"/>
  <c r="J378" i="8" s="1"/>
  <c r="L378" i="8" s="1"/>
  <c r="G377" i="8"/>
  <c r="K377" i="8" s="1"/>
  <c r="L377" i="8" s="1"/>
  <c r="G376" i="8"/>
  <c r="J376" i="8" s="1"/>
  <c r="L376" i="8" s="1"/>
  <c r="G375" i="8"/>
  <c r="K375" i="8" s="1"/>
  <c r="L375" i="8" s="1"/>
  <c r="G374" i="8"/>
  <c r="K374" i="8" s="1"/>
  <c r="L374" i="8" s="1"/>
  <c r="G373" i="8"/>
  <c r="J373" i="8" s="1"/>
  <c r="L373" i="8" s="1"/>
  <c r="G372" i="8"/>
  <c r="K372" i="8" s="1"/>
  <c r="L372" i="8" s="1"/>
  <c r="G371" i="8"/>
  <c r="J371" i="8" s="1"/>
  <c r="L371" i="8" s="1"/>
  <c r="G370" i="8"/>
  <c r="J370" i="8" s="1"/>
  <c r="L370" i="8" s="1"/>
  <c r="G369" i="8"/>
  <c r="J369" i="8" s="1"/>
  <c r="L369" i="8" s="1"/>
  <c r="G368" i="8"/>
  <c r="K368" i="8" s="1"/>
  <c r="L368" i="8" s="1"/>
  <c r="G367" i="8"/>
  <c r="K367" i="8" s="1"/>
  <c r="L367" i="8" s="1"/>
  <c r="G366" i="8"/>
  <c r="K366" i="8" s="1"/>
  <c r="L366" i="8" s="1"/>
  <c r="G365" i="8"/>
  <c r="K365" i="8" s="1"/>
  <c r="L365" i="8" s="1"/>
  <c r="G364" i="8"/>
  <c r="K364" i="8" s="1"/>
  <c r="L364" i="8" s="1"/>
  <c r="G363" i="8"/>
  <c r="K363" i="8" s="1"/>
  <c r="L363" i="8" s="1"/>
  <c r="G362" i="8"/>
  <c r="K362" i="8" s="1"/>
  <c r="L362" i="8" s="1"/>
  <c r="G361" i="8"/>
  <c r="K361" i="8" s="1"/>
  <c r="L361" i="8" s="1"/>
  <c r="G360" i="8"/>
  <c r="K360" i="8" s="1"/>
  <c r="L360" i="8" s="1"/>
  <c r="G359" i="8"/>
  <c r="K359" i="8" s="1"/>
  <c r="L359" i="8" s="1"/>
  <c r="G358" i="8"/>
  <c r="K358" i="8" s="1"/>
  <c r="L358" i="8" s="1"/>
  <c r="G357" i="8"/>
  <c r="K357" i="8" s="1"/>
  <c r="L357" i="8" s="1"/>
  <c r="G356" i="8"/>
  <c r="K356" i="8" s="1"/>
  <c r="L356" i="8" s="1"/>
  <c r="G355" i="8"/>
  <c r="K355" i="8" s="1"/>
  <c r="L355" i="8" s="1"/>
  <c r="G354" i="8"/>
  <c r="J354" i="8" s="1"/>
  <c r="L354" i="8" s="1"/>
  <c r="G353" i="8"/>
  <c r="K353" i="8" s="1"/>
  <c r="L353" i="8" s="1"/>
  <c r="G352" i="8"/>
  <c r="J352" i="8" s="1"/>
  <c r="L352" i="8" s="1"/>
  <c r="G351" i="8"/>
  <c r="K351" i="8" s="1"/>
  <c r="L351" i="8" s="1"/>
  <c r="G350" i="8"/>
  <c r="K350" i="8" s="1"/>
  <c r="L350" i="8" s="1"/>
  <c r="G349" i="8"/>
  <c r="K349" i="8" s="1"/>
  <c r="L349" i="8" s="1"/>
  <c r="G348" i="8"/>
  <c r="K348" i="8" s="1"/>
  <c r="L348" i="8" s="1"/>
  <c r="G347" i="8"/>
  <c r="K347" i="8" s="1"/>
  <c r="L347" i="8" s="1"/>
  <c r="G346" i="8"/>
  <c r="K346" i="8" s="1"/>
  <c r="L346" i="8" s="1"/>
  <c r="G345" i="8"/>
  <c r="K345" i="8" s="1"/>
  <c r="L345" i="8" s="1"/>
  <c r="G344" i="8"/>
  <c r="K344" i="8" s="1"/>
  <c r="L344" i="8" s="1"/>
  <c r="G343" i="8"/>
  <c r="K343" i="8" s="1"/>
  <c r="L343" i="8" s="1"/>
  <c r="G342" i="8"/>
  <c r="K342" i="8" s="1"/>
  <c r="L342" i="8" s="1"/>
  <c r="G341" i="8"/>
  <c r="K341" i="8" s="1"/>
  <c r="L341" i="8" s="1"/>
  <c r="G340" i="8"/>
  <c r="K340" i="8" s="1"/>
  <c r="L340" i="8" s="1"/>
  <c r="G339" i="8"/>
  <c r="K339" i="8" s="1"/>
  <c r="L339" i="8" s="1"/>
  <c r="G338" i="8"/>
  <c r="K338" i="8" s="1"/>
  <c r="L338" i="8" s="1"/>
  <c r="G337" i="8"/>
  <c r="K337" i="8" s="1"/>
  <c r="L337" i="8" s="1"/>
  <c r="G336" i="8"/>
  <c r="K336" i="8" s="1"/>
  <c r="L336" i="8" s="1"/>
  <c r="G335" i="8"/>
  <c r="K335" i="8" s="1"/>
  <c r="L335" i="8" s="1"/>
  <c r="G334" i="8"/>
  <c r="K334" i="8" s="1"/>
  <c r="L334" i="8" s="1"/>
  <c r="G333" i="8"/>
  <c r="K333" i="8" s="1"/>
  <c r="L333" i="8" s="1"/>
  <c r="G332" i="8"/>
  <c r="K332" i="8" s="1"/>
  <c r="L332" i="8" s="1"/>
  <c r="G331" i="8"/>
  <c r="G330" i="8"/>
  <c r="K330" i="8" s="1"/>
  <c r="L330" i="8" s="1"/>
  <c r="G329" i="8"/>
  <c r="K329" i="8" s="1"/>
  <c r="L329" i="8" s="1"/>
  <c r="G328" i="8"/>
  <c r="K328" i="8" s="1"/>
  <c r="L328" i="8" s="1"/>
  <c r="G327" i="8"/>
  <c r="K327" i="8" s="1"/>
  <c r="L327" i="8" s="1"/>
  <c r="G326" i="8"/>
  <c r="K326" i="8" s="1"/>
  <c r="L326" i="8" s="1"/>
  <c r="G325" i="8"/>
  <c r="K325" i="8" s="1"/>
  <c r="L325" i="8" s="1"/>
  <c r="G324" i="8"/>
  <c r="K324" i="8" s="1"/>
  <c r="L324" i="8" s="1"/>
  <c r="G323" i="8"/>
  <c r="K323" i="8" s="1"/>
  <c r="L323" i="8" s="1"/>
  <c r="G322" i="8"/>
  <c r="K322" i="8" s="1"/>
  <c r="L322" i="8" s="1"/>
  <c r="G321" i="8"/>
  <c r="K321" i="8" s="1"/>
  <c r="L321" i="8" s="1"/>
  <c r="G320" i="8"/>
  <c r="K320" i="8" s="1"/>
  <c r="L320" i="8" s="1"/>
  <c r="G319" i="8"/>
  <c r="K319" i="8" s="1"/>
  <c r="L319" i="8" s="1"/>
  <c r="G318" i="8"/>
  <c r="J318" i="8" s="1"/>
  <c r="L318" i="8" s="1"/>
  <c r="G317" i="8"/>
  <c r="J317" i="8" s="1"/>
  <c r="L317" i="8" s="1"/>
  <c r="G316" i="8"/>
  <c r="K316" i="8" s="1"/>
  <c r="L316" i="8" s="1"/>
  <c r="G315" i="8"/>
  <c r="J315" i="8" s="1"/>
  <c r="L315" i="8" s="1"/>
  <c r="G314" i="8"/>
  <c r="J314" i="8" s="1"/>
  <c r="L314" i="8" s="1"/>
  <c r="G313" i="8"/>
  <c r="J313" i="8" s="1"/>
  <c r="L313" i="8" s="1"/>
  <c r="G312" i="8"/>
  <c r="J312" i="8" s="1"/>
  <c r="L312" i="8" s="1"/>
  <c r="G311" i="8"/>
  <c r="K311" i="8" s="1"/>
  <c r="L311" i="8" s="1"/>
  <c r="G310" i="8"/>
  <c r="K310" i="8" s="1"/>
  <c r="L310" i="8" s="1"/>
  <c r="G309" i="8"/>
  <c r="J309" i="8" s="1"/>
  <c r="L309" i="8" s="1"/>
  <c r="G308" i="8"/>
  <c r="K308" i="8" s="1"/>
  <c r="L308" i="8" s="1"/>
  <c r="G307" i="8"/>
  <c r="K307" i="8" s="1"/>
  <c r="L307" i="8" s="1"/>
  <c r="G306" i="8"/>
  <c r="K306" i="8" s="1"/>
  <c r="L306" i="8" s="1"/>
  <c r="G305" i="8"/>
  <c r="K305" i="8" s="1"/>
  <c r="L305" i="8" s="1"/>
  <c r="G304" i="8"/>
  <c r="K304" i="8" s="1"/>
  <c r="L304" i="8" s="1"/>
  <c r="G303" i="8"/>
  <c r="K303" i="8" s="1"/>
  <c r="L303" i="8" s="1"/>
  <c r="G302" i="8"/>
  <c r="K302" i="8" s="1"/>
  <c r="L302" i="8" s="1"/>
  <c r="G301" i="8"/>
  <c r="K301" i="8" s="1"/>
  <c r="L301" i="8" s="1"/>
  <c r="G300" i="8"/>
  <c r="K300" i="8" s="1"/>
  <c r="L300" i="8" s="1"/>
  <c r="G299" i="8"/>
  <c r="K299" i="8" s="1"/>
  <c r="L299" i="8" s="1"/>
  <c r="G298" i="8"/>
  <c r="K298" i="8" s="1"/>
  <c r="L298" i="8" s="1"/>
  <c r="G297" i="8"/>
  <c r="K297" i="8" s="1"/>
  <c r="L297" i="8" s="1"/>
  <c r="G296" i="8"/>
  <c r="K296" i="8" s="1"/>
  <c r="L296" i="8" s="1"/>
  <c r="G295" i="8"/>
  <c r="K295" i="8" s="1"/>
  <c r="L295" i="8" s="1"/>
  <c r="G294" i="8"/>
  <c r="K294" i="8" s="1"/>
  <c r="L294" i="8" s="1"/>
  <c r="G293" i="8"/>
  <c r="K293" i="8" s="1"/>
  <c r="L293" i="8" s="1"/>
  <c r="G292" i="8"/>
  <c r="K292" i="8" s="1"/>
  <c r="L292" i="8" s="1"/>
  <c r="G291" i="8"/>
  <c r="K291" i="8" s="1"/>
  <c r="L291" i="8" s="1"/>
  <c r="G290" i="8"/>
  <c r="K290" i="8" s="1"/>
  <c r="L290" i="8" s="1"/>
  <c r="G289" i="8"/>
  <c r="K289" i="8" s="1"/>
  <c r="L289" i="8" s="1"/>
  <c r="G288" i="8"/>
  <c r="K288" i="8" s="1"/>
  <c r="L288" i="8" s="1"/>
  <c r="G287" i="8"/>
  <c r="K287" i="8" s="1"/>
  <c r="L287" i="8" s="1"/>
  <c r="G286" i="8"/>
  <c r="K286" i="8" s="1"/>
  <c r="L286" i="8" s="1"/>
  <c r="G285" i="8"/>
  <c r="K285" i="8" s="1"/>
  <c r="L285" i="8" s="1"/>
  <c r="G284" i="8"/>
  <c r="K284" i="8" s="1"/>
  <c r="L284" i="8" s="1"/>
  <c r="G283" i="8"/>
  <c r="K283" i="8" s="1"/>
  <c r="L283" i="8" s="1"/>
  <c r="G282" i="8"/>
  <c r="K282" i="8" s="1"/>
  <c r="L282" i="8" s="1"/>
  <c r="G281" i="8"/>
  <c r="K281" i="8" s="1"/>
  <c r="L281" i="8" s="1"/>
  <c r="G280" i="8"/>
  <c r="K280" i="8" s="1"/>
  <c r="L280" i="8" s="1"/>
  <c r="G279" i="8"/>
  <c r="K279" i="8" s="1"/>
  <c r="L279" i="8" s="1"/>
  <c r="G278" i="8"/>
  <c r="K278" i="8" s="1"/>
  <c r="L278" i="8" s="1"/>
  <c r="G277" i="8"/>
  <c r="K277" i="8" s="1"/>
  <c r="L277" i="8" s="1"/>
  <c r="G276" i="8"/>
  <c r="K276" i="8" s="1"/>
  <c r="L276" i="8" s="1"/>
  <c r="G275" i="8"/>
  <c r="K275" i="8" s="1"/>
  <c r="L275" i="8" s="1"/>
  <c r="G274" i="8"/>
  <c r="K274" i="8" s="1"/>
  <c r="L274" i="8" s="1"/>
  <c r="G273" i="8"/>
  <c r="K273" i="8" s="1"/>
  <c r="L273" i="8" s="1"/>
  <c r="G272" i="8"/>
  <c r="K272" i="8" s="1"/>
  <c r="L272" i="8" s="1"/>
  <c r="G271" i="8"/>
  <c r="K271" i="8" s="1"/>
  <c r="L271" i="8" s="1"/>
  <c r="G270" i="8"/>
  <c r="K270" i="8" s="1"/>
  <c r="L270" i="8" s="1"/>
  <c r="G269" i="8"/>
  <c r="K269" i="8" s="1"/>
  <c r="L269" i="8" s="1"/>
  <c r="G268" i="8"/>
  <c r="K268" i="8" s="1"/>
  <c r="L268" i="8" s="1"/>
  <c r="G267" i="8"/>
  <c r="K267" i="8" s="1"/>
  <c r="L267" i="8" s="1"/>
  <c r="G266" i="8"/>
  <c r="K266" i="8" s="1"/>
  <c r="L266" i="8" s="1"/>
  <c r="G265" i="8"/>
  <c r="K265" i="8" s="1"/>
  <c r="L265" i="8" s="1"/>
  <c r="G264" i="8"/>
  <c r="K264" i="8" s="1"/>
  <c r="L264" i="8" s="1"/>
  <c r="G263" i="8"/>
  <c r="K263" i="8" s="1"/>
  <c r="L263" i="8" s="1"/>
  <c r="G262" i="8"/>
  <c r="K262" i="8" s="1"/>
  <c r="L262" i="8" s="1"/>
  <c r="G261" i="8"/>
  <c r="K261" i="8" s="1"/>
  <c r="L261" i="8" s="1"/>
  <c r="G260" i="8"/>
  <c r="K260" i="8" s="1"/>
  <c r="L260" i="8" s="1"/>
  <c r="G259" i="8"/>
  <c r="G258" i="8"/>
  <c r="K258" i="8" s="1"/>
  <c r="L258" i="8" s="1"/>
  <c r="G257" i="8"/>
  <c r="K257" i="8" s="1"/>
  <c r="L257" i="8" s="1"/>
  <c r="G256" i="8"/>
  <c r="J256" i="8" s="1"/>
  <c r="L256" i="8" s="1"/>
  <c r="G255" i="8"/>
  <c r="J255" i="8" s="1"/>
  <c r="L255" i="8" s="1"/>
  <c r="G254" i="8"/>
  <c r="K254" i="8" s="1"/>
  <c r="L254" i="8" s="1"/>
  <c r="G253" i="8"/>
  <c r="K253" i="8" s="1"/>
  <c r="L253" i="8" s="1"/>
  <c r="G252" i="8"/>
  <c r="K252" i="8" s="1"/>
  <c r="L252" i="8" s="1"/>
  <c r="G251" i="8"/>
  <c r="K251" i="8" s="1"/>
  <c r="L251" i="8" s="1"/>
  <c r="G250" i="8"/>
  <c r="K250" i="8" s="1"/>
  <c r="L250" i="8" s="1"/>
  <c r="G249" i="8"/>
  <c r="K249" i="8" s="1"/>
  <c r="L249" i="8" s="1"/>
  <c r="G248" i="8"/>
  <c r="K248" i="8" s="1"/>
  <c r="L248" i="8" s="1"/>
  <c r="G247" i="8"/>
  <c r="K247" i="8" s="1"/>
  <c r="L247" i="8" s="1"/>
  <c r="G246" i="8"/>
  <c r="K246" i="8" s="1"/>
  <c r="L246" i="8" s="1"/>
  <c r="G245" i="8"/>
  <c r="K245" i="8" s="1"/>
  <c r="L245" i="8" s="1"/>
  <c r="G244" i="8"/>
  <c r="K244" i="8" s="1"/>
  <c r="L244" i="8" s="1"/>
  <c r="G243" i="8"/>
  <c r="K243" i="8" s="1"/>
  <c r="L243" i="8" s="1"/>
  <c r="G242" i="8"/>
  <c r="K242" i="8" s="1"/>
  <c r="L242" i="8" s="1"/>
  <c r="G241" i="8"/>
  <c r="K241" i="8" s="1"/>
  <c r="L241" i="8" s="1"/>
  <c r="G240" i="8"/>
  <c r="K240" i="8" s="1"/>
  <c r="L240" i="8" s="1"/>
  <c r="G239" i="8"/>
  <c r="K239" i="8" s="1"/>
  <c r="L239" i="8" s="1"/>
  <c r="G238" i="8"/>
  <c r="K238" i="8" s="1"/>
  <c r="L238" i="8" s="1"/>
  <c r="G237" i="8"/>
  <c r="K237" i="8" s="1"/>
  <c r="L237" i="8" s="1"/>
  <c r="G236" i="8"/>
  <c r="K236" i="8" s="1"/>
  <c r="L236" i="8" s="1"/>
  <c r="G235" i="8"/>
  <c r="K235" i="8" s="1"/>
  <c r="L235" i="8" s="1"/>
  <c r="G234" i="8"/>
  <c r="K234" i="8" s="1"/>
  <c r="L234" i="8" s="1"/>
  <c r="G233" i="8"/>
  <c r="K233" i="8" s="1"/>
  <c r="L233" i="8" s="1"/>
  <c r="G232" i="8"/>
  <c r="K232" i="8" s="1"/>
  <c r="L232" i="8" s="1"/>
  <c r="G231" i="8"/>
  <c r="K231" i="8" s="1"/>
  <c r="L231" i="8" s="1"/>
  <c r="G230" i="8"/>
  <c r="K230" i="8" s="1"/>
  <c r="L230" i="8" s="1"/>
  <c r="G229" i="8"/>
  <c r="K229" i="8" s="1"/>
  <c r="L229" i="8" s="1"/>
  <c r="G228" i="8"/>
  <c r="K228" i="8" s="1"/>
  <c r="L228" i="8" s="1"/>
  <c r="G227" i="8"/>
  <c r="J227" i="8" s="1"/>
  <c r="L227" i="8" s="1"/>
  <c r="G226" i="8"/>
  <c r="K226" i="8" s="1"/>
  <c r="L226" i="8" s="1"/>
  <c r="G225" i="8"/>
  <c r="K225" i="8" s="1"/>
  <c r="L225" i="8" s="1"/>
  <c r="G224" i="8"/>
  <c r="K224" i="8" s="1"/>
  <c r="L224" i="8" s="1"/>
  <c r="G223" i="8"/>
  <c r="K223" i="8" s="1"/>
  <c r="L223" i="8" s="1"/>
  <c r="G222" i="8"/>
  <c r="K222" i="8" s="1"/>
  <c r="L222" i="8" s="1"/>
  <c r="G221" i="8"/>
  <c r="K221" i="8" s="1"/>
  <c r="L221" i="8" s="1"/>
  <c r="G220" i="8"/>
  <c r="K220" i="8" s="1"/>
  <c r="L220" i="8" s="1"/>
  <c r="G219" i="8"/>
  <c r="K219" i="8" s="1"/>
  <c r="L219" i="8" s="1"/>
  <c r="G218" i="8"/>
  <c r="K218" i="8" s="1"/>
  <c r="L218" i="8" s="1"/>
  <c r="G217" i="8"/>
  <c r="K217" i="8" s="1"/>
  <c r="L217" i="8" s="1"/>
  <c r="G216" i="8"/>
  <c r="I216" i="8" s="1"/>
  <c r="L216" i="8" s="1"/>
  <c r="G215" i="8"/>
  <c r="K215" i="8" s="1"/>
  <c r="L215" i="8" s="1"/>
  <c r="G214" i="8"/>
  <c r="K214" i="8" s="1"/>
  <c r="L214" i="8" s="1"/>
  <c r="G213" i="8"/>
  <c r="K213" i="8" s="1"/>
  <c r="L213" i="8" s="1"/>
  <c r="G212" i="8"/>
  <c r="K212" i="8" s="1"/>
  <c r="L212" i="8" s="1"/>
  <c r="G211" i="8"/>
  <c r="K211" i="8" s="1"/>
  <c r="L211" i="8" s="1"/>
  <c r="G210" i="8"/>
  <c r="K210" i="8" s="1"/>
  <c r="L210" i="8" s="1"/>
  <c r="G209" i="8"/>
  <c r="K209" i="8" s="1"/>
  <c r="L209" i="8" s="1"/>
  <c r="G208" i="8"/>
  <c r="K208" i="8" s="1"/>
  <c r="L208" i="8" s="1"/>
  <c r="G207" i="8"/>
  <c r="J207" i="8" s="1"/>
  <c r="L207" i="8" s="1"/>
  <c r="G206" i="8"/>
  <c r="J206" i="8" s="1"/>
  <c r="L206" i="8" s="1"/>
  <c r="G205" i="8"/>
  <c r="J205" i="8" s="1"/>
  <c r="L205" i="8" s="1"/>
  <c r="G204" i="8"/>
  <c r="J204" i="8" s="1"/>
  <c r="L204" i="8" s="1"/>
  <c r="G203" i="8"/>
  <c r="J203" i="8" s="1"/>
  <c r="L203" i="8" s="1"/>
  <c r="G202" i="8"/>
  <c r="J202" i="8" s="1"/>
  <c r="L202" i="8" s="1"/>
  <c r="G201" i="8"/>
  <c r="J201" i="8" s="1"/>
  <c r="L201" i="8" s="1"/>
  <c r="G200" i="8"/>
  <c r="K200" i="8" s="1"/>
  <c r="L200" i="8" s="1"/>
  <c r="G199" i="8"/>
  <c r="J199" i="8" s="1"/>
  <c r="L199" i="8" s="1"/>
  <c r="G198" i="8"/>
  <c r="I198" i="8" s="1"/>
  <c r="L198" i="8" s="1"/>
  <c r="G197" i="8"/>
  <c r="K197" i="8" s="1"/>
  <c r="L197" i="8" s="1"/>
  <c r="G196" i="8"/>
  <c r="I196" i="8" s="1"/>
  <c r="L196" i="8" s="1"/>
  <c r="G195" i="8"/>
  <c r="J195" i="8" s="1"/>
  <c r="L195" i="8" s="1"/>
  <c r="G194" i="8"/>
  <c r="K194" i="8" s="1"/>
  <c r="L194" i="8" s="1"/>
  <c r="G193" i="8"/>
  <c r="K193" i="8" s="1"/>
  <c r="L193" i="8" s="1"/>
  <c r="G192" i="8"/>
  <c r="K192" i="8" s="1"/>
  <c r="L192" i="8" s="1"/>
  <c r="G191" i="8"/>
  <c r="J191" i="8" s="1"/>
  <c r="L191" i="8" s="1"/>
  <c r="G190" i="8"/>
  <c r="K190" i="8" s="1"/>
  <c r="L190" i="8" s="1"/>
  <c r="G189" i="8"/>
  <c r="K189" i="8" s="1"/>
  <c r="L189" i="8" s="1"/>
  <c r="G188" i="8"/>
  <c r="K188" i="8" s="1"/>
  <c r="L188" i="8" s="1"/>
  <c r="G187" i="8"/>
  <c r="K187" i="8" s="1"/>
  <c r="L187" i="8" s="1"/>
  <c r="G186" i="8"/>
  <c r="K186" i="8" s="1"/>
  <c r="L186" i="8" s="1"/>
  <c r="G185" i="8"/>
  <c r="K185" i="8" s="1"/>
  <c r="L185" i="8" s="1"/>
  <c r="G184" i="8"/>
  <c r="K184" i="8" s="1"/>
  <c r="L184" i="8" s="1"/>
  <c r="G183" i="8"/>
  <c r="K183" i="8" s="1"/>
  <c r="L183" i="8" s="1"/>
  <c r="G182" i="8"/>
  <c r="K182" i="8" s="1"/>
  <c r="L182" i="8" s="1"/>
  <c r="G181" i="8"/>
  <c r="K181" i="8" s="1"/>
  <c r="L181" i="8" s="1"/>
  <c r="G180" i="8"/>
  <c r="K180" i="8" s="1"/>
  <c r="L180" i="8" s="1"/>
  <c r="G179" i="8"/>
  <c r="K179" i="8" s="1"/>
  <c r="L179" i="8" s="1"/>
  <c r="G178" i="8"/>
  <c r="K178" i="8" s="1"/>
  <c r="L178" i="8" s="1"/>
  <c r="G177" i="8"/>
  <c r="K177" i="8" s="1"/>
  <c r="L177" i="8" s="1"/>
  <c r="G176" i="8"/>
  <c r="K176" i="8" s="1"/>
  <c r="L176" i="8" s="1"/>
  <c r="G175" i="8"/>
  <c r="K175" i="8" s="1"/>
  <c r="L175" i="8" s="1"/>
  <c r="G174" i="8"/>
  <c r="K174" i="8" s="1"/>
  <c r="L174" i="8" s="1"/>
  <c r="G173" i="8"/>
  <c r="K173" i="8" s="1"/>
  <c r="L173" i="8" s="1"/>
  <c r="G172" i="8"/>
  <c r="I172" i="8" s="1"/>
  <c r="L172" i="8" s="1"/>
  <c r="G171" i="8"/>
  <c r="K171" i="8" s="1"/>
  <c r="L171" i="8" s="1"/>
  <c r="G170" i="8"/>
  <c r="K170" i="8" s="1"/>
  <c r="L170" i="8" s="1"/>
  <c r="G169" i="8"/>
  <c r="K169" i="8" s="1"/>
  <c r="L169" i="8" s="1"/>
  <c r="G168" i="8"/>
  <c r="K168" i="8" s="1"/>
  <c r="L168" i="8" s="1"/>
  <c r="G167" i="8"/>
  <c r="K167" i="8" s="1"/>
  <c r="L167" i="8" s="1"/>
  <c r="G166" i="8"/>
  <c r="K166" i="8" s="1"/>
  <c r="L166" i="8" s="1"/>
  <c r="G165" i="8"/>
  <c r="K165" i="8" s="1"/>
  <c r="L165" i="8" s="1"/>
  <c r="G164" i="8"/>
  <c r="K164" i="8" s="1"/>
  <c r="L164" i="8" s="1"/>
  <c r="G163" i="8"/>
  <c r="K163" i="8" s="1"/>
  <c r="L163" i="8" s="1"/>
  <c r="G162" i="8"/>
  <c r="K162" i="8" s="1"/>
  <c r="L162" i="8" s="1"/>
  <c r="G161" i="8"/>
  <c r="K161" i="8" s="1"/>
  <c r="L161" i="8" s="1"/>
  <c r="G160" i="8"/>
  <c r="K160" i="8" s="1"/>
  <c r="L160" i="8" s="1"/>
  <c r="G159" i="8"/>
  <c r="K159" i="8" s="1"/>
  <c r="L159" i="8" s="1"/>
  <c r="G158" i="8"/>
  <c r="K158" i="8" s="1"/>
  <c r="L158" i="8" s="1"/>
  <c r="G157" i="8"/>
  <c r="K157" i="8" s="1"/>
  <c r="L157" i="8" s="1"/>
  <c r="G156" i="8"/>
  <c r="I156" i="8" s="1"/>
  <c r="L156" i="8" s="1"/>
  <c r="G155" i="8"/>
  <c r="K155" i="8" s="1"/>
  <c r="L155" i="8" s="1"/>
  <c r="G154" i="8"/>
  <c r="K154" i="8" s="1"/>
  <c r="L154" i="8" s="1"/>
  <c r="G153" i="8"/>
  <c r="I153" i="8" s="1"/>
  <c r="L153" i="8" s="1"/>
  <c r="G152" i="8"/>
  <c r="K152" i="8" s="1"/>
  <c r="L152" i="8" s="1"/>
  <c r="G151" i="8"/>
  <c r="K151" i="8" s="1"/>
  <c r="L151" i="8" s="1"/>
  <c r="G150" i="8"/>
  <c r="K150" i="8" s="1"/>
  <c r="L150" i="8" s="1"/>
  <c r="G149" i="8"/>
  <c r="J149" i="8" s="1"/>
  <c r="L149" i="8" s="1"/>
  <c r="G148" i="8"/>
  <c r="K148" i="8" s="1"/>
  <c r="L148" i="8" s="1"/>
  <c r="G147" i="8"/>
  <c r="K147" i="8" s="1"/>
  <c r="L147" i="8" s="1"/>
  <c r="G146" i="8"/>
  <c r="J146" i="8" s="1"/>
  <c r="L146" i="8" s="1"/>
  <c r="G145" i="8"/>
  <c r="J145" i="8" s="1"/>
  <c r="L145" i="8" s="1"/>
  <c r="G144" i="8"/>
  <c r="K144" i="8" s="1"/>
  <c r="L144" i="8" s="1"/>
  <c r="G143" i="8"/>
  <c r="J143" i="8" s="1"/>
  <c r="L143" i="8" s="1"/>
  <c r="G142" i="8"/>
  <c r="K142" i="8" s="1"/>
  <c r="L142" i="8" s="1"/>
  <c r="G141" i="8"/>
  <c r="K141" i="8" s="1"/>
  <c r="L141" i="8" s="1"/>
  <c r="G140" i="8"/>
  <c r="J140" i="8" s="1"/>
  <c r="L140" i="8" s="1"/>
  <c r="G139" i="8"/>
  <c r="K139" i="8" s="1"/>
  <c r="L139" i="8" s="1"/>
  <c r="G138" i="8"/>
  <c r="K138" i="8" s="1"/>
  <c r="L138" i="8" s="1"/>
  <c r="G137" i="8"/>
  <c r="J137" i="8" s="1"/>
  <c r="L137" i="8" s="1"/>
  <c r="G136" i="8"/>
  <c r="J136" i="8" s="1"/>
  <c r="L136" i="8" s="1"/>
  <c r="G135" i="8"/>
  <c r="J135" i="8" s="1"/>
  <c r="L135" i="8" s="1"/>
  <c r="G134" i="8"/>
  <c r="I134" i="8" s="1"/>
  <c r="L134" i="8" s="1"/>
  <c r="G133" i="8"/>
  <c r="K133" i="8" s="1"/>
  <c r="L133" i="8" s="1"/>
  <c r="G132" i="8"/>
  <c r="J132" i="8" s="1"/>
  <c r="L132" i="8" s="1"/>
  <c r="G131" i="8"/>
  <c r="J131" i="8" s="1"/>
  <c r="L131" i="8" s="1"/>
  <c r="G130" i="8"/>
  <c r="J130" i="8" s="1"/>
  <c r="L130" i="8" s="1"/>
  <c r="G129" i="8"/>
  <c r="I129" i="8" s="1"/>
  <c r="L129" i="8" s="1"/>
  <c r="G128" i="8"/>
  <c r="K128" i="8" s="1"/>
  <c r="L128" i="8" s="1"/>
  <c r="G127" i="8"/>
  <c r="K127" i="8" s="1"/>
  <c r="L127" i="8" s="1"/>
  <c r="G126" i="8"/>
  <c r="K126" i="8" s="1"/>
  <c r="L126" i="8" s="1"/>
  <c r="G125" i="8"/>
  <c r="K125" i="8" s="1"/>
  <c r="L125" i="8" s="1"/>
  <c r="G124" i="8"/>
  <c r="K124" i="8" s="1"/>
  <c r="L124" i="8" s="1"/>
  <c r="G123" i="8"/>
  <c r="K123" i="8" s="1"/>
  <c r="L123" i="8" s="1"/>
  <c r="G122" i="8"/>
  <c r="K122" i="8" s="1"/>
  <c r="L122" i="8" s="1"/>
  <c r="G121" i="8"/>
  <c r="K121" i="8" s="1"/>
  <c r="L121" i="8" s="1"/>
  <c r="G120" i="8"/>
  <c r="K120" i="8" s="1"/>
  <c r="L120" i="8" s="1"/>
  <c r="G119" i="8"/>
  <c r="J119" i="8" s="1"/>
  <c r="L119" i="8" s="1"/>
  <c r="G118" i="8"/>
  <c r="I118" i="8" s="1"/>
  <c r="L118" i="8" s="1"/>
  <c r="G117" i="8"/>
  <c r="J117" i="8" s="1"/>
  <c r="L117" i="8" s="1"/>
  <c r="G116" i="8"/>
  <c r="K116" i="8" s="1"/>
  <c r="L116" i="8" s="1"/>
  <c r="G115" i="8"/>
  <c r="J115" i="8" s="1"/>
  <c r="L115" i="8" s="1"/>
  <c r="G114" i="8"/>
  <c r="K114" i="8" s="1"/>
  <c r="L114" i="8" s="1"/>
  <c r="G113" i="8"/>
  <c r="K113" i="8" s="1"/>
  <c r="L113" i="8" s="1"/>
  <c r="G112" i="8"/>
  <c r="I112" i="8" s="1"/>
  <c r="L112" i="8" s="1"/>
  <c r="G111" i="8"/>
  <c r="K111" i="8" s="1"/>
  <c r="L111" i="8" s="1"/>
  <c r="G110" i="8"/>
  <c r="K110" i="8" s="1"/>
  <c r="L110" i="8" s="1"/>
  <c r="G109" i="8"/>
  <c r="I109" i="8" s="1"/>
  <c r="L109" i="8" s="1"/>
  <c r="G108" i="8"/>
  <c r="K108" i="8" s="1"/>
  <c r="L108" i="8" s="1"/>
  <c r="G107" i="8"/>
  <c r="K107" i="8" s="1"/>
  <c r="L107" i="8" s="1"/>
  <c r="G106" i="8"/>
  <c r="J106" i="8" s="1"/>
  <c r="L106" i="8" s="1"/>
  <c r="G105" i="8"/>
  <c r="I105" i="8" s="1"/>
  <c r="L105" i="8" s="1"/>
  <c r="G104" i="8"/>
  <c r="K104" i="8" s="1"/>
  <c r="L104" i="8" s="1"/>
  <c r="G103" i="8"/>
  <c r="J103" i="8" s="1"/>
  <c r="L103" i="8" s="1"/>
  <c r="G102" i="8"/>
  <c r="K102" i="8" s="1"/>
  <c r="L102" i="8" s="1"/>
  <c r="G101" i="8"/>
  <c r="K101" i="8" s="1"/>
  <c r="L101" i="8" s="1"/>
  <c r="G100" i="8"/>
  <c r="J100" i="8" s="1"/>
  <c r="L100" i="8" s="1"/>
  <c r="G99" i="8"/>
  <c r="K99" i="8" s="1"/>
  <c r="L99" i="8" s="1"/>
  <c r="G98" i="8"/>
  <c r="J98" i="8" s="1"/>
  <c r="L98" i="8" s="1"/>
  <c r="G97" i="8"/>
  <c r="J97" i="8" s="1"/>
  <c r="L97" i="8" s="1"/>
  <c r="G96" i="8"/>
  <c r="K96" i="8" s="1"/>
  <c r="L96" i="8" s="1"/>
  <c r="G95" i="8"/>
  <c r="K95" i="8" s="1"/>
  <c r="L95" i="8" s="1"/>
  <c r="G94" i="8"/>
  <c r="K94" i="8" s="1"/>
  <c r="L94" i="8" s="1"/>
  <c r="G93" i="8"/>
  <c r="K93" i="8" s="1"/>
  <c r="L93" i="8" s="1"/>
  <c r="G92" i="8"/>
  <c r="K92" i="8" s="1"/>
  <c r="L92" i="8" s="1"/>
  <c r="M92" i="8" s="1"/>
  <c r="G91" i="8"/>
  <c r="K91" i="8" s="1"/>
  <c r="L91" i="8" s="1"/>
  <c r="G90" i="8"/>
  <c r="K90" i="8" s="1"/>
  <c r="L90" i="8" s="1"/>
  <c r="G89" i="8"/>
  <c r="K89" i="8" s="1"/>
  <c r="L89" i="8" s="1"/>
  <c r="G88" i="8"/>
  <c r="K88" i="8" s="1"/>
  <c r="L88" i="8" s="1"/>
  <c r="G87" i="8"/>
  <c r="K87" i="8" s="1"/>
  <c r="L87" i="8" s="1"/>
  <c r="G86" i="8"/>
  <c r="K86" i="8" s="1"/>
  <c r="L86" i="8" s="1"/>
  <c r="G85" i="8"/>
  <c r="K85" i="8" s="1"/>
  <c r="L85" i="8" s="1"/>
  <c r="G84" i="8"/>
  <c r="K84" i="8" s="1"/>
  <c r="L84" i="8" s="1"/>
  <c r="M84" i="8" s="1"/>
  <c r="G83" i="8"/>
  <c r="K83" i="8" s="1"/>
  <c r="L83" i="8" s="1"/>
  <c r="G82" i="8"/>
  <c r="K82" i="8" s="1"/>
  <c r="L82" i="8" s="1"/>
  <c r="G81" i="8"/>
  <c r="K81" i="8" s="1"/>
  <c r="L81" i="8" s="1"/>
  <c r="G80" i="8"/>
  <c r="K80" i="8" s="1"/>
  <c r="L80" i="8" s="1"/>
  <c r="M80" i="8" s="1"/>
  <c r="G79" i="8"/>
  <c r="K79" i="8" s="1"/>
  <c r="L79" i="8" s="1"/>
  <c r="G78" i="8"/>
  <c r="K78" i="8" s="1"/>
  <c r="L78" i="8" s="1"/>
  <c r="G77" i="8"/>
  <c r="K77" i="8" s="1"/>
  <c r="L77" i="8" s="1"/>
  <c r="G76" i="8"/>
  <c r="K76" i="8" s="1"/>
  <c r="L76" i="8" s="1"/>
  <c r="M76" i="8" s="1"/>
  <c r="G75" i="8"/>
  <c r="K75" i="8" s="1"/>
  <c r="L75" i="8" s="1"/>
  <c r="G74" i="8"/>
  <c r="K74" i="8" s="1"/>
  <c r="L74" i="8" s="1"/>
  <c r="G73" i="8"/>
  <c r="K73" i="8" s="1"/>
  <c r="L73" i="8" s="1"/>
  <c r="G72" i="8"/>
  <c r="K72" i="8" s="1"/>
  <c r="L72" i="8" s="1"/>
  <c r="M72" i="8" s="1"/>
  <c r="G71" i="8"/>
  <c r="K71" i="8" s="1"/>
  <c r="L71" i="8" s="1"/>
  <c r="G70" i="8"/>
  <c r="K70" i="8" s="1"/>
  <c r="L70" i="8" s="1"/>
  <c r="G69" i="8"/>
  <c r="K69" i="8" s="1"/>
  <c r="L69" i="8" s="1"/>
  <c r="G68" i="8"/>
  <c r="K68" i="8" s="1"/>
  <c r="L68" i="8" s="1"/>
  <c r="M68" i="8" s="1"/>
  <c r="G67" i="8"/>
  <c r="K67" i="8" s="1"/>
  <c r="L67" i="8" s="1"/>
  <c r="G66" i="8"/>
  <c r="K66" i="8" s="1"/>
  <c r="L66" i="8" s="1"/>
  <c r="G65" i="8"/>
  <c r="K65" i="8" s="1"/>
  <c r="L65" i="8" s="1"/>
  <c r="G64" i="8"/>
  <c r="K64" i="8" s="1"/>
  <c r="L64" i="8" s="1"/>
  <c r="M64" i="8" s="1"/>
  <c r="G63" i="8"/>
  <c r="K63" i="8" s="1"/>
  <c r="L63" i="8" s="1"/>
  <c r="G62" i="8"/>
  <c r="K62" i="8" s="1"/>
  <c r="L62" i="8" s="1"/>
  <c r="G61" i="8"/>
  <c r="K61" i="8" s="1"/>
  <c r="L61" i="8" s="1"/>
  <c r="G60" i="8"/>
  <c r="K60" i="8" s="1"/>
  <c r="L60" i="8" s="1"/>
  <c r="M60" i="8" s="1"/>
  <c r="G59" i="8"/>
  <c r="K59" i="8" s="1"/>
  <c r="L59" i="8" s="1"/>
  <c r="G58" i="8"/>
  <c r="K58" i="8" s="1"/>
  <c r="L58" i="8" s="1"/>
  <c r="G57" i="8"/>
  <c r="K57" i="8" s="1"/>
  <c r="L57" i="8" s="1"/>
  <c r="G56" i="8"/>
  <c r="K56" i="8" s="1"/>
  <c r="L56" i="8" s="1"/>
  <c r="M56" i="8" s="1"/>
  <c r="G55" i="8"/>
  <c r="K55" i="8" s="1"/>
  <c r="L55" i="8" s="1"/>
  <c r="G54" i="8"/>
  <c r="K54" i="8" s="1"/>
  <c r="L54" i="8" s="1"/>
  <c r="G53" i="8"/>
  <c r="K53" i="8" s="1"/>
  <c r="L53" i="8" s="1"/>
  <c r="G52" i="8"/>
  <c r="K52" i="8" s="1"/>
  <c r="L52" i="8" s="1"/>
  <c r="M52" i="8" s="1"/>
  <c r="G51" i="8"/>
  <c r="K51" i="8" s="1"/>
  <c r="L51" i="8" s="1"/>
  <c r="G50" i="8"/>
  <c r="K50" i="8" s="1"/>
  <c r="L50" i="8" s="1"/>
  <c r="G49" i="8"/>
  <c r="K49" i="8" s="1"/>
  <c r="L49" i="8" s="1"/>
  <c r="G48" i="8"/>
  <c r="K48" i="8" s="1"/>
  <c r="L48" i="8" s="1"/>
  <c r="M48" i="8" s="1"/>
  <c r="G47" i="8"/>
  <c r="K47" i="8" s="1"/>
  <c r="L47" i="8" s="1"/>
  <c r="G46" i="8"/>
  <c r="K46" i="8" s="1"/>
  <c r="L46" i="8" s="1"/>
  <c r="G45" i="8"/>
  <c r="K45" i="8" s="1"/>
  <c r="L45" i="8" s="1"/>
  <c r="G44" i="8"/>
  <c r="K44" i="8" s="1"/>
  <c r="L44" i="8" s="1"/>
  <c r="M44" i="8" s="1"/>
  <c r="G43" i="8"/>
  <c r="K43" i="8" s="1"/>
  <c r="L43" i="8" s="1"/>
  <c r="G42" i="8"/>
  <c r="K42" i="8" s="1"/>
  <c r="L42" i="8" s="1"/>
  <c r="G41" i="8"/>
  <c r="K41" i="8" s="1"/>
  <c r="L41" i="8" s="1"/>
  <c r="G40" i="8"/>
  <c r="K40" i="8" s="1"/>
  <c r="L40" i="8" s="1"/>
  <c r="M40" i="8" s="1"/>
  <c r="G39" i="8"/>
  <c r="K39" i="8" s="1"/>
  <c r="L39" i="8" s="1"/>
  <c r="G38" i="8"/>
  <c r="K38" i="8" s="1"/>
  <c r="L38" i="8" s="1"/>
  <c r="G37" i="8"/>
  <c r="K37" i="8" s="1"/>
  <c r="L37" i="8" s="1"/>
  <c r="G36" i="8"/>
  <c r="K36" i="8" s="1"/>
  <c r="L36" i="8" s="1"/>
  <c r="M36" i="8" s="1"/>
  <c r="G35" i="8"/>
  <c r="K35" i="8" s="1"/>
  <c r="L35" i="8" s="1"/>
  <c r="G34" i="8"/>
  <c r="K34" i="8" s="1"/>
  <c r="L34" i="8" s="1"/>
  <c r="M34" i="8" s="1"/>
  <c r="G33" i="8"/>
  <c r="K33" i="8" s="1"/>
  <c r="L33" i="8" s="1"/>
  <c r="G32" i="8"/>
  <c r="K32" i="8" s="1"/>
  <c r="L32" i="8" s="1"/>
  <c r="G31" i="8"/>
  <c r="K31" i="8" s="1"/>
  <c r="L31" i="8" s="1"/>
  <c r="G30" i="8"/>
  <c r="K30" i="8" s="1"/>
  <c r="L30" i="8" s="1"/>
  <c r="M30" i="8" s="1"/>
  <c r="G29" i="8"/>
  <c r="K29" i="8" s="1"/>
  <c r="L29" i="8" s="1"/>
  <c r="G28" i="8"/>
  <c r="K28" i="8" s="1"/>
  <c r="L28" i="8" s="1"/>
  <c r="G27" i="8"/>
  <c r="K27" i="8" s="1"/>
  <c r="L27" i="8" s="1"/>
  <c r="G26" i="8"/>
  <c r="K26" i="8" s="1"/>
  <c r="L26" i="8" s="1"/>
  <c r="M26" i="8" s="1"/>
  <c r="G25" i="8"/>
  <c r="K25" i="8" s="1"/>
  <c r="L25" i="8" s="1"/>
  <c r="G24" i="8"/>
  <c r="K24" i="8" s="1"/>
  <c r="L24" i="8" s="1"/>
  <c r="G23" i="8"/>
  <c r="K23" i="8" s="1"/>
  <c r="L23" i="8" s="1"/>
  <c r="G22" i="8"/>
  <c r="J22" i="8" s="1"/>
  <c r="L22" i="8" s="1"/>
  <c r="M22" i="8" s="1"/>
  <c r="G21" i="8"/>
  <c r="I21" i="8" s="1"/>
  <c r="L21" i="8" s="1"/>
  <c r="G20" i="8"/>
  <c r="K20" i="8" s="1"/>
  <c r="L20" i="8" s="1"/>
  <c r="G19" i="8"/>
  <c r="J19" i="8" s="1"/>
  <c r="L19" i="8" s="1"/>
  <c r="G18" i="8"/>
  <c r="K18" i="8" s="1"/>
  <c r="L18" i="8" s="1"/>
  <c r="M18" i="8" s="1"/>
  <c r="G17" i="8"/>
  <c r="K17" i="8" s="1"/>
  <c r="L17" i="8" s="1"/>
  <c r="G16" i="8"/>
  <c r="K16" i="8" s="1"/>
  <c r="L16" i="8" s="1"/>
  <c r="G15" i="8"/>
  <c r="K15" i="8" s="1"/>
  <c r="L15" i="8" s="1"/>
  <c r="G14" i="8"/>
  <c r="I14" i="8" s="1"/>
  <c r="L14" i="8" s="1"/>
  <c r="G13" i="8"/>
  <c r="K13" i="8" s="1"/>
  <c r="L13" i="8" s="1"/>
  <c r="G12" i="8"/>
  <c r="K12" i="8" s="1"/>
  <c r="L12" i="8" s="1"/>
  <c r="G11" i="8"/>
  <c r="K11" i="8" s="1"/>
  <c r="L11" i="8" s="1"/>
  <c r="G10" i="8"/>
  <c r="K10" i="8" s="1"/>
  <c r="L10" i="8" s="1"/>
  <c r="G9" i="8"/>
  <c r="J9" i="8" s="1"/>
  <c r="L9" i="8" s="1"/>
  <c r="G8" i="8"/>
  <c r="K8" i="8" s="1"/>
  <c r="L8" i="8" s="1"/>
  <c r="G7" i="8"/>
  <c r="K7" i="8" s="1"/>
  <c r="L7" i="8" s="1"/>
  <c r="G6" i="8"/>
  <c r="K6" i="8" s="1"/>
  <c r="L6" i="8" s="1"/>
  <c r="G5" i="8"/>
  <c r="K5" i="8" s="1"/>
  <c r="L5" i="8" s="1"/>
  <c r="G4" i="8"/>
  <c r="K4" i="8" s="1"/>
  <c r="L4" i="8" s="1"/>
  <c r="G3" i="8"/>
  <c r="K3" i="8" s="1"/>
  <c r="L3" i="8" s="1"/>
  <c r="Y5" i="1"/>
  <c r="X5" i="1"/>
  <c r="W5" i="1"/>
  <c r="Y4" i="1"/>
  <c r="X4" i="1"/>
  <c r="W4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M4" i="8" l="1"/>
  <c r="N4" i="8" s="1"/>
  <c r="M8" i="8"/>
  <c r="N8" i="8" s="1"/>
  <c r="M12" i="8"/>
  <c r="N12" i="8" s="1"/>
  <c r="M16" i="8"/>
  <c r="M20" i="8"/>
  <c r="M24" i="8"/>
  <c r="N24" i="8" s="1"/>
  <c r="M28" i="8"/>
  <c r="M32" i="8"/>
  <c r="N36" i="8"/>
  <c r="O36" i="8" s="1"/>
  <c r="N40" i="8"/>
  <c r="O40" i="8" s="1"/>
  <c r="N44" i="8"/>
  <c r="O44" i="8" s="1"/>
  <c r="N48" i="8"/>
  <c r="O48" i="8" s="1"/>
  <c r="N52" i="8"/>
  <c r="O52" i="8" s="1"/>
  <c r="N56" i="8"/>
  <c r="O56" i="8" s="1"/>
  <c r="N60" i="8"/>
  <c r="O60" i="8" s="1"/>
  <c r="N64" i="8"/>
  <c r="O64" i="8" s="1"/>
  <c r="N68" i="8"/>
  <c r="O68" i="8" s="1"/>
  <c r="N72" i="8"/>
  <c r="O72" i="8" s="1"/>
  <c r="N76" i="8"/>
  <c r="O76" i="8" s="1"/>
  <c r="N80" i="8"/>
  <c r="O80" i="8" s="1"/>
  <c r="N84" i="8"/>
  <c r="O84" i="8" s="1"/>
  <c r="M88" i="8"/>
  <c r="N92" i="8"/>
  <c r="O92" i="8" s="1"/>
  <c r="M96" i="8"/>
  <c r="N96" i="8" s="1"/>
  <c r="O96" i="8" s="1"/>
  <c r="M100" i="8"/>
  <c r="N100" i="8" s="1"/>
  <c r="O100" i="8" s="1"/>
  <c r="M104" i="8"/>
  <c r="N104" i="8" s="1"/>
  <c r="O104" i="8" s="1"/>
  <c r="M108" i="8"/>
  <c r="N108" i="8" s="1"/>
  <c r="M112" i="8"/>
  <c r="N112" i="8" s="1"/>
  <c r="M116" i="8"/>
  <c r="N116" i="8" s="1"/>
  <c r="O116" i="8" s="1"/>
  <c r="P116" i="8" s="1"/>
  <c r="M120" i="8"/>
  <c r="N120" i="8" s="1"/>
  <c r="M124" i="8"/>
  <c r="N124" i="8" s="1"/>
  <c r="O124" i="8" s="1"/>
  <c r="M128" i="8"/>
  <c r="N128" i="8" s="1"/>
  <c r="O128" i="8" s="1"/>
  <c r="N132" i="8"/>
  <c r="O132" i="8" s="1"/>
  <c r="M132" i="8"/>
  <c r="M136" i="8"/>
  <c r="N136" i="8" s="1"/>
  <c r="O136" i="8" s="1"/>
  <c r="M140" i="8"/>
  <c r="N140" i="8" s="1"/>
  <c r="O140" i="8" s="1"/>
  <c r="M144" i="8"/>
  <c r="N144" i="8" s="1"/>
  <c r="O144" i="8" s="1"/>
  <c r="M148" i="8"/>
  <c r="N148" i="8" s="1"/>
  <c r="O148" i="8" s="1"/>
  <c r="M152" i="8"/>
  <c r="N152" i="8" s="1"/>
  <c r="O152" i="8" s="1"/>
  <c r="M156" i="8"/>
  <c r="N156" i="8" s="1"/>
  <c r="O156" i="8" s="1"/>
  <c r="M160" i="8"/>
  <c r="N160" i="8" s="1"/>
  <c r="O160" i="8" s="1"/>
  <c r="M164" i="8"/>
  <c r="N164" i="8" s="1"/>
  <c r="O164" i="8" s="1"/>
  <c r="M168" i="8"/>
  <c r="N168" i="8" s="1"/>
  <c r="O168" i="8" s="1"/>
  <c r="M172" i="8"/>
  <c r="N172" i="8" s="1"/>
  <c r="O172" i="8" s="1"/>
  <c r="M176" i="8"/>
  <c r="N176" i="8" s="1"/>
  <c r="O176" i="8" s="1"/>
  <c r="M180" i="8"/>
  <c r="N180" i="8" s="1"/>
  <c r="O180" i="8" s="1"/>
  <c r="M184" i="8"/>
  <c r="N184" i="8" s="1"/>
  <c r="O184" i="8" s="1"/>
  <c r="M188" i="8"/>
  <c r="N188" i="8" s="1"/>
  <c r="O188" i="8" s="1"/>
  <c r="M192" i="8"/>
  <c r="N192" i="8" s="1"/>
  <c r="O192" i="8" s="1"/>
  <c r="N196" i="8"/>
  <c r="O196" i="8" s="1"/>
  <c r="P196" i="8" s="1"/>
  <c r="M196" i="8"/>
  <c r="M200" i="8"/>
  <c r="N200" i="8" s="1"/>
  <c r="M204" i="8"/>
  <c r="N204" i="8" s="1"/>
  <c r="M208" i="8"/>
  <c r="N208" i="8" s="1"/>
  <c r="O208" i="8" s="1"/>
  <c r="P208" i="8" s="1"/>
  <c r="M212" i="8"/>
  <c r="N212" i="8" s="1"/>
  <c r="O212" i="8" s="1"/>
  <c r="P212" i="8" s="1"/>
  <c r="M216" i="8"/>
  <c r="N216" i="8" s="1"/>
  <c r="M220" i="8"/>
  <c r="M224" i="8"/>
  <c r="N224" i="8" s="1"/>
  <c r="O224" i="8" s="1"/>
  <c r="M228" i="8"/>
  <c r="N228" i="8" s="1"/>
  <c r="O228" i="8" s="1"/>
  <c r="P228" i="8" s="1"/>
  <c r="M232" i="8"/>
  <c r="N232" i="8" s="1"/>
  <c r="M236" i="8"/>
  <c r="N236" i="8" s="1"/>
  <c r="M240" i="8"/>
  <c r="N240" i="8" s="1"/>
  <c r="O240" i="8" s="1"/>
  <c r="P240" i="8" s="1"/>
  <c r="M244" i="8"/>
  <c r="N244" i="8" s="1"/>
  <c r="O244" i="8" s="1"/>
  <c r="P244" i="8" s="1"/>
  <c r="M248" i="8"/>
  <c r="N248" i="8" s="1"/>
  <c r="M252" i="8"/>
  <c r="M256" i="8"/>
  <c r="N256" i="8" s="1"/>
  <c r="O256" i="8" s="1"/>
  <c r="M260" i="8"/>
  <c r="N260" i="8" s="1"/>
  <c r="O260" i="8" s="1"/>
  <c r="P260" i="8" s="1"/>
  <c r="M264" i="8"/>
  <c r="N264" i="8" s="1"/>
  <c r="M268" i="8"/>
  <c r="N268" i="8" s="1"/>
  <c r="M272" i="8"/>
  <c r="N272" i="8" s="1"/>
  <c r="O272" i="8" s="1"/>
  <c r="P272" i="8" s="1"/>
  <c r="N276" i="8"/>
  <c r="M276" i="8"/>
  <c r="M280" i="8"/>
  <c r="N280" i="8" s="1"/>
  <c r="M284" i="8"/>
  <c r="M288" i="8"/>
  <c r="M292" i="8"/>
  <c r="N292" i="8" s="1"/>
  <c r="O292" i="8" s="1"/>
  <c r="M296" i="8"/>
  <c r="N296" i="8" s="1"/>
  <c r="O296" i="8" s="1"/>
  <c r="P296" i="8" s="1"/>
  <c r="M300" i="8"/>
  <c r="N300" i="8" s="1"/>
  <c r="O300" i="8" s="1"/>
  <c r="P300" i="8" s="1"/>
  <c r="M304" i="8"/>
  <c r="N304" i="8" s="1"/>
  <c r="M308" i="8"/>
  <c r="N308" i="8" s="1"/>
  <c r="O308" i="8" s="1"/>
  <c r="P308" i="8" s="1"/>
  <c r="M312" i="8"/>
  <c r="N312" i="8" s="1"/>
  <c r="O312" i="8" s="1"/>
  <c r="P312" i="8" s="1"/>
  <c r="M316" i="8"/>
  <c r="N316" i="8" s="1"/>
  <c r="O316" i="8" s="1"/>
  <c r="P316" i="8" s="1"/>
  <c r="M320" i="8"/>
  <c r="N320" i="8" s="1"/>
  <c r="O320" i="8" s="1"/>
  <c r="P320" i="8" s="1"/>
  <c r="M324" i="8"/>
  <c r="N324" i="8"/>
  <c r="O324" i="8" s="1"/>
  <c r="P324" i="8" s="1"/>
  <c r="M328" i="8"/>
  <c r="N328" i="8" s="1"/>
  <c r="O328" i="8" s="1"/>
  <c r="P328" i="8" s="1"/>
  <c r="M332" i="8"/>
  <c r="N332" i="8" s="1"/>
  <c r="O332" i="8" s="1"/>
  <c r="P332" i="8" s="1"/>
  <c r="M336" i="8"/>
  <c r="N336" i="8" s="1"/>
  <c r="O336" i="8" s="1"/>
  <c r="P336" i="8" s="1"/>
  <c r="M340" i="8"/>
  <c r="N340" i="8" s="1"/>
  <c r="O340" i="8" s="1"/>
  <c r="P340" i="8" s="1"/>
  <c r="M344" i="8"/>
  <c r="N344" i="8" s="1"/>
  <c r="O344" i="8" s="1"/>
  <c r="P344" i="8" s="1"/>
  <c r="M348" i="8"/>
  <c r="N348" i="8" s="1"/>
  <c r="O348" i="8" s="1"/>
  <c r="P348" i="8" s="1"/>
  <c r="M352" i="8"/>
  <c r="N352" i="8" s="1"/>
  <c r="O352" i="8" s="1"/>
  <c r="P352" i="8" s="1"/>
  <c r="M356" i="8"/>
  <c r="N356" i="8" s="1"/>
  <c r="O356" i="8" s="1"/>
  <c r="P356" i="8" s="1"/>
  <c r="M360" i="8"/>
  <c r="N360" i="8" s="1"/>
  <c r="O360" i="8" s="1"/>
  <c r="P360" i="8" s="1"/>
  <c r="M364" i="8"/>
  <c r="N364" i="8" s="1"/>
  <c r="O364" i="8" s="1"/>
  <c r="P364" i="8" s="1"/>
  <c r="M368" i="8"/>
  <c r="N368" i="8" s="1"/>
  <c r="O368" i="8" s="1"/>
  <c r="P368" i="8" s="1"/>
  <c r="M372" i="8"/>
  <c r="N372" i="8" s="1"/>
  <c r="M376" i="8"/>
  <c r="M380" i="8"/>
  <c r="M384" i="8"/>
  <c r="M392" i="8"/>
  <c r="M396" i="8"/>
  <c r="M400" i="8"/>
  <c r="M404" i="8"/>
  <c r="M408" i="8"/>
  <c r="M412" i="8"/>
  <c r="M416" i="8"/>
  <c r="M420" i="8"/>
  <c r="M424" i="8"/>
  <c r="M428" i="8"/>
  <c r="M432" i="8"/>
  <c r="M436" i="8"/>
  <c r="M440" i="8"/>
  <c r="M444" i="8"/>
  <c r="M448" i="8"/>
  <c r="N448" i="8" s="1"/>
  <c r="O448" i="8" s="1"/>
  <c r="P448" i="8" s="1"/>
  <c r="M452" i="8"/>
  <c r="N452" i="8" s="1"/>
  <c r="O452" i="8" s="1"/>
  <c r="P452" i="8" s="1"/>
  <c r="M456" i="8"/>
  <c r="N456" i="8" s="1"/>
  <c r="O456" i="8" s="1"/>
  <c r="P456" i="8" s="1"/>
  <c r="M460" i="8"/>
  <c r="N460" i="8" s="1"/>
  <c r="O460" i="8" s="1"/>
  <c r="P460" i="8" s="1"/>
  <c r="M464" i="8"/>
  <c r="N464" i="8" s="1"/>
  <c r="O464" i="8" s="1"/>
  <c r="P464" i="8" s="1"/>
  <c r="M468" i="8"/>
  <c r="N468" i="8" s="1"/>
  <c r="M472" i="8"/>
  <c r="N472" i="8" s="1"/>
  <c r="M476" i="8"/>
  <c r="N476" i="8" s="1"/>
  <c r="M480" i="8"/>
  <c r="M484" i="8"/>
  <c r="N484" i="8" s="1"/>
  <c r="M488" i="8"/>
  <c r="N488" i="8" s="1"/>
  <c r="M492" i="8"/>
  <c r="N492" i="8" s="1"/>
  <c r="M496" i="8"/>
  <c r="N496" i="8" s="1"/>
  <c r="M500" i="8"/>
  <c r="N500" i="8" s="1"/>
  <c r="M504" i="8"/>
  <c r="N504" i="8" s="1"/>
  <c r="M508" i="8"/>
  <c r="N508" i="8" s="1"/>
  <c r="M512" i="8"/>
  <c r="M516" i="8"/>
  <c r="N516" i="8" s="1"/>
  <c r="M524" i="8"/>
  <c r="N524" i="8" s="1"/>
  <c r="M528" i="8"/>
  <c r="N528" i="8" s="1"/>
  <c r="M532" i="8"/>
  <c r="N532" i="8" s="1"/>
  <c r="M536" i="8"/>
  <c r="N536" i="8" s="1"/>
  <c r="M540" i="8"/>
  <c r="N540" i="8" s="1"/>
  <c r="O540" i="8"/>
  <c r="P540" i="8" s="1"/>
  <c r="M544" i="8"/>
  <c r="N544" i="8" s="1"/>
  <c r="M548" i="8"/>
  <c r="N548" i="8" s="1"/>
  <c r="M552" i="8"/>
  <c r="N552" i="8" s="1"/>
  <c r="M556" i="8"/>
  <c r="N556" i="8" s="1"/>
  <c r="M560" i="8"/>
  <c r="N560" i="8" s="1"/>
  <c r="M564" i="8"/>
  <c r="N564" i="8" s="1"/>
  <c r="M568" i="8"/>
  <c r="N568" i="8" s="1"/>
  <c r="M572" i="8"/>
  <c r="N572" i="8" s="1"/>
  <c r="M576" i="8"/>
  <c r="N576" i="8" s="1"/>
  <c r="M580" i="8"/>
  <c r="N580" i="8" s="1"/>
  <c r="M584" i="8"/>
  <c r="N584" i="8" s="1"/>
  <c r="M588" i="8"/>
  <c r="N588" i="8" s="1"/>
  <c r="M592" i="8"/>
  <c r="N592" i="8" s="1"/>
  <c r="M596" i="8"/>
  <c r="N596" i="8" s="1"/>
  <c r="M600" i="8"/>
  <c r="N600" i="8" s="1"/>
  <c r="M604" i="8"/>
  <c r="N604" i="8" s="1"/>
  <c r="M608" i="8"/>
  <c r="N608" i="8" s="1"/>
  <c r="O608" i="8" s="1"/>
  <c r="M612" i="8"/>
  <c r="N612" i="8" s="1"/>
  <c r="M616" i="8"/>
  <c r="N616" i="8" s="1"/>
  <c r="M620" i="8"/>
  <c r="N620" i="8" s="1"/>
  <c r="M624" i="8"/>
  <c r="N624" i="8" s="1"/>
  <c r="M628" i="8"/>
  <c r="N628" i="8" s="1"/>
  <c r="M9" i="8"/>
  <c r="N9" i="8" s="1"/>
  <c r="M13" i="8"/>
  <c r="N13" i="8" s="1"/>
  <c r="M17" i="8"/>
  <c r="N17" i="8" s="1"/>
  <c r="O17" i="8" s="1"/>
  <c r="M21" i="8"/>
  <c r="N21" i="8" s="1"/>
  <c r="O21" i="8" s="1"/>
  <c r="M25" i="8"/>
  <c r="N25" i="8" s="1"/>
  <c r="O25" i="8" s="1"/>
  <c r="M29" i="8"/>
  <c r="N29" i="8" s="1"/>
  <c r="O29" i="8" s="1"/>
  <c r="M33" i="8"/>
  <c r="M37" i="8"/>
  <c r="N37" i="8" s="1"/>
  <c r="O37" i="8" s="1"/>
  <c r="M41" i="8"/>
  <c r="N41" i="8" s="1"/>
  <c r="O41" i="8" s="1"/>
  <c r="M45" i="8"/>
  <c r="N45" i="8" s="1"/>
  <c r="O45" i="8" s="1"/>
  <c r="M49" i="8"/>
  <c r="N49" i="8" s="1"/>
  <c r="O49" i="8" s="1"/>
  <c r="M53" i="8"/>
  <c r="N53" i="8" s="1"/>
  <c r="O53" i="8" s="1"/>
  <c r="M57" i="8"/>
  <c r="M61" i="8"/>
  <c r="N61" i="8" s="1"/>
  <c r="O61" i="8" s="1"/>
  <c r="M65" i="8"/>
  <c r="M69" i="8"/>
  <c r="N69" i="8" s="1"/>
  <c r="O69" i="8" s="1"/>
  <c r="M73" i="8"/>
  <c r="N73" i="8" s="1"/>
  <c r="O73" i="8" s="1"/>
  <c r="M77" i="8"/>
  <c r="N77" i="8" s="1"/>
  <c r="O77" i="8" s="1"/>
  <c r="M81" i="8"/>
  <c r="N81" i="8" s="1"/>
  <c r="O81" i="8" s="1"/>
  <c r="M85" i="8"/>
  <c r="N85" i="8" s="1"/>
  <c r="O85" i="8" s="1"/>
  <c r="M89" i="8"/>
  <c r="M93" i="8"/>
  <c r="N93" i="8" s="1"/>
  <c r="O93" i="8" s="1"/>
  <c r="M97" i="8"/>
  <c r="M101" i="8"/>
  <c r="N101" i="8" s="1"/>
  <c r="O101" i="8" s="1"/>
  <c r="M105" i="8"/>
  <c r="M109" i="8"/>
  <c r="N109" i="8" s="1"/>
  <c r="O109" i="8" s="1"/>
  <c r="M113" i="8"/>
  <c r="M117" i="8"/>
  <c r="N117" i="8" s="1"/>
  <c r="O117" i="8" s="1"/>
  <c r="M121" i="8"/>
  <c r="M125" i="8"/>
  <c r="N125" i="8" s="1"/>
  <c r="O125" i="8" s="1"/>
  <c r="M129" i="8"/>
  <c r="M133" i="8"/>
  <c r="N133" i="8" s="1"/>
  <c r="O133" i="8" s="1"/>
  <c r="M137" i="8"/>
  <c r="M141" i="8"/>
  <c r="N141" i="8" s="1"/>
  <c r="O141" i="8" s="1"/>
  <c r="M145" i="8"/>
  <c r="M149" i="8"/>
  <c r="N149" i="8" s="1"/>
  <c r="O149" i="8" s="1"/>
  <c r="M153" i="8"/>
  <c r="M157" i="8"/>
  <c r="N157" i="8" s="1"/>
  <c r="O157" i="8" s="1"/>
  <c r="M161" i="8"/>
  <c r="M165" i="8"/>
  <c r="N165" i="8" s="1"/>
  <c r="O165" i="8" s="1"/>
  <c r="M169" i="8"/>
  <c r="M173" i="8"/>
  <c r="N173" i="8" s="1"/>
  <c r="O173" i="8" s="1"/>
  <c r="M177" i="8"/>
  <c r="M181" i="8"/>
  <c r="N181" i="8" s="1"/>
  <c r="O181" i="8" s="1"/>
  <c r="M185" i="8"/>
  <c r="N189" i="8"/>
  <c r="O189" i="8" s="1"/>
  <c r="M189" i="8"/>
  <c r="M193" i="8"/>
  <c r="N193" i="8" s="1"/>
  <c r="M197" i="8"/>
  <c r="N197" i="8" s="1"/>
  <c r="M201" i="8"/>
  <c r="M205" i="8"/>
  <c r="N205" i="8" s="1"/>
  <c r="M209" i="8"/>
  <c r="N209" i="8" s="1"/>
  <c r="M213" i="8"/>
  <c r="M217" i="8"/>
  <c r="M221" i="8"/>
  <c r="M225" i="8"/>
  <c r="N225" i="8" s="1"/>
  <c r="M229" i="8"/>
  <c r="M233" i="8"/>
  <c r="M237" i="8"/>
  <c r="M241" i="8"/>
  <c r="N241" i="8" s="1"/>
  <c r="M245" i="8"/>
  <c r="M249" i="8"/>
  <c r="M253" i="8"/>
  <c r="M257" i="8"/>
  <c r="N257" i="8" s="1"/>
  <c r="M261" i="8"/>
  <c r="M265" i="8"/>
  <c r="M269" i="8"/>
  <c r="M273" i="8"/>
  <c r="N273" i="8" s="1"/>
  <c r="O273" i="8" s="1"/>
  <c r="P273" i="8" s="1"/>
  <c r="M277" i="8"/>
  <c r="N277" i="8" s="1"/>
  <c r="O277" i="8" s="1"/>
  <c r="P277" i="8" s="1"/>
  <c r="M281" i="8"/>
  <c r="N281" i="8" s="1"/>
  <c r="O281" i="8" s="1"/>
  <c r="P281" i="8" s="1"/>
  <c r="M285" i="8"/>
  <c r="N285" i="8" s="1"/>
  <c r="M289" i="8"/>
  <c r="M293" i="8"/>
  <c r="N293" i="8" s="1"/>
  <c r="O293" i="8" s="1"/>
  <c r="P293" i="8" s="1"/>
  <c r="M297" i="8"/>
  <c r="M301" i="8"/>
  <c r="N301" i="8" s="1"/>
  <c r="O301" i="8" s="1"/>
  <c r="M305" i="8"/>
  <c r="N305" i="8" s="1"/>
  <c r="O305" i="8" s="1"/>
  <c r="P305" i="8" s="1"/>
  <c r="M309" i="8"/>
  <c r="N309" i="8" s="1"/>
  <c r="O309" i="8" s="1"/>
  <c r="M313" i="8"/>
  <c r="N313" i="8" s="1"/>
  <c r="O313" i="8" s="1"/>
  <c r="M317" i="8"/>
  <c r="N317" i="8" s="1"/>
  <c r="O317" i="8" s="1"/>
  <c r="M321" i="8"/>
  <c r="N321" i="8" s="1"/>
  <c r="O321" i="8" s="1"/>
  <c r="M325" i="8"/>
  <c r="N325" i="8" s="1"/>
  <c r="O325" i="8" s="1"/>
  <c r="M329" i="8"/>
  <c r="N329" i="8" s="1"/>
  <c r="O329" i="8" s="1"/>
  <c r="M333" i="8"/>
  <c r="N333" i="8" s="1"/>
  <c r="O333" i="8" s="1"/>
  <c r="M337" i="8"/>
  <c r="N337" i="8" s="1"/>
  <c r="O337" i="8" s="1"/>
  <c r="M341" i="8"/>
  <c r="N341" i="8" s="1"/>
  <c r="O341" i="8" s="1"/>
  <c r="M345" i="8"/>
  <c r="N345" i="8" s="1"/>
  <c r="O345" i="8" s="1"/>
  <c r="M349" i="8"/>
  <c r="N349" i="8" s="1"/>
  <c r="O349" i="8" s="1"/>
  <c r="M353" i="8"/>
  <c r="N353" i="8" s="1"/>
  <c r="O353" i="8" s="1"/>
  <c r="M357" i="8"/>
  <c r="N357" i="8" s="1"/>
  <c r="O357" i="8" s="1"/>
  <c r="M361" i="8"/>
  <c r="N361" i="8"/>
  <c r="O361" i="8" s="1"/>
  <c r="M365" i="8"/>
  <c r="N365" i="8" s="1"/>
  <c r="O365" i="8" s="1"/>
  <c r="M369" i="8"/>
  <c r="M373" i="8"/>
  <c r="M377" i="8"/>
  <c r="M381" i="8"/>
  <c r="M385" i="8"/>
  <c r="M389" i="8"/>
  <c r="M393" i="8"/>
  <c r="M397" i="8"/>
  <c r="M401" i="8"/>
  <c r="M405" i="8"/>
  <c r="M409" i="8"/>
  <c r="M413" i="8"/>
  <c r="M417" i="8"/>
  <c r="M421" i="8"/>
  <c r="M425" i="8"/>
  <c r="M429" i="8"/>
  <c r="M433" i="8"/>
  <c r="M437" i="8"/>
  <c r="M441" i="8"/>
  <c r="M445" i="8"/>
  <c r="M449" i="8"/>
  <c r="M453" i="8"/>
  <c r="M457" i="8"/>
  <c r="M461" i="8"/>
  <c r="M465" i="8"/>
  <c r="M469" i="8"/>
  <c r="N469" i="8" s="1"/>
  <c r="M473" i="8"/>
  <c r="N473" i="8" s="1"/>
  <c r="M477" i="8"/>
  <c r="N477" i="8" s="1"/>
  <c r="M481" i="8"/>
  <c r="N481" i="8" s="1"/>
  <c r="M485" i="8"/>
  <c r="N485" i="8" s="1"/>
  <c r="M489" i="8"/>
  <c r="N489" i="8" s="1"/>
  <c r="O493" i="8"/>
  <c r="P493" i="8" s="1"/>
  <c r="M493" i="8"/>
  <c r="N493" i="8" s="1"/>
  <c r="M497" i="8"/>
  <c r="N497" i="8" s="1"/>
  <c r="M501" i="8"/>
  <c r="N501" i="8" s="1"/>
  <c r="M505" i="8"/>
  <c r="N505" i="8" s="1"/>
  <c r="M509" i="8"/>
  <c r="N509" i="8" s="1"/>
  <c r="M513" i="8"/>
  <c r="N513" i="8" s="1"/>
  <c r="M517" i="8"/>
  <c r="N517" i="8" s="1"/>
  <c r="M521" i="8"/>
  <c r="M525" i="8"/>
  <c r="M529" i="8"/>
  <c r="M533" i="8"/>
  <c r="M537" i="8"/>
  <c r="M541" i="8"/>
  <c r="M545" i="8"/>
  <c r="M549" i="8"/>
  <c r="M553" i="8"/>
  <c r="M557" i="8"/>
  <c r="M561" i="8"/>
  <c r="N561" i="8" s="1"/>
  <c r="M565" i="8"/>
  <c r="N565" i="8" s="1"/>
  <c r="M569" i="8"/>
  <c r="N569" i="8" s="1"/>
  <c r="M573" i="8"/>
  <c r="N573" i="8" s="1"/>
  <c r="M577" i="8"/>
  <c r="N577" i="8" s="1"/>
  <c r="M581" i="8"/>
  <c r="N581" i="8" s="1"/>
  <c r="M585" i="8"/>
  <c r="N585" i="8" s="1"/>
  <c r="M589" i="8"/>
  <c r="N589" i="8" s="1"/>
  <c r="M593" i="8"/>
  <c r="N593" i="8" s="1"/>
  <c r="M597" i="8"/>
  <c r="N597" i="8" s="1"/>
  <c r="M601" i="8"/>
  <c r="N601" i="8" s="1"/>
  <c r="M605" i="8"/>
  <c r="N605" i="8" s="1"/>
  <c r="M609" i="8"/>
  <c r="N609" i="8" s="1"/>
  <c r="M613" i="8"/>
  <c r="N613" i="8" s="1"/>
  <c r="M617" i="8"/>
  <c r="N617" i="8" s="1"/>
  <c r="M621" i="8"/>
  <c r="N621" i="8" s="1"/>
  <c r="O621" i="8" s="1"/>
  <c r="P621" i="8" s="1"/>
  <c r="M625" i="8"/>
  <c r="N625" i="8" s="1"/>
  <c r="M629" i="8"/>
  <c r="N629" i="8" s="1"/>
  <c r="M6" i="8"/>
  <c r="N6" i="8" s="1"/>
  <c r="M10" i="8"/>
  <c r="N10" i="8" s="1"/>
  <c r="N18" i="8"/>
  <c r="O18" i="8" s="1"/>
  <c r="N26" i="8"/>
  <c r="O26" i="8" s="1"/>
  <c r="N34" i="8"/>
  <c r="O34" i="8" s="1"/>
  <c r="M42" i="8"/>
  <c r="N42" i="8" s="1"/>
  <c r="M46" i="8"/>
  <c r="M50" i="8"/>
  <c r="N50" i="8" s="1"/>
  <c r="O50" i="8"/>
  <c r="P50" i="8" s="1"/>
  <c r="M54" i="8"/>
  <c r="N54" i="8" s="1"/>
  <c r="M58" i="8"/>
  <c r="N58" i="8" s="1"/>
  <c r="M62" i="8"/>
  <c r="M66" i="8"/>
  <c r="N66" i="8" s="1"/>
  <c r="M70" i="8"/>
  <c r="N70" i="8" s="1"/>
  <c r="M74" i="8"/>
  <c r="N74" i="8" s="1"/>
  <c r="M78" i="8"/>
  <c r="M82" i="8"/>
  <c r="N82" i="8" s="1"/>
  <c r="M86" i="8"/>
  <c r="N86" i="8" s="1"/>
  <c r="M90" i="8"/>
  <c r="M94" i="8"/>
  <c r="N94" i="8" s="1"/>
  <c r="M98" i="8"/>
  <c r="N98" i="8" s="1"/>
  <c r="O98" i="8" s="1"/>
  <c r="P98" i="8" s="1"/>
  <c r="M102" i="8"/>
  <c r="N102" i="8" s="1"/>
  <c r="O102" i="8" s="1"/>
  <c r="M106" i="8"/>
  <c r="N106" i="8" s="1"/>
  <c r="O106" i="8" s="1"/>
  <c r="M110" i="8"/>
  <c r="N110" i="8" s="1"/>
  <c r="M114" i="8"/>
  <c r="N114" i="8" s="1"/>
  <c r="M118" i="8"/>
  <c r="N118" i="8" s="1"/>
  <c r="O118" i="8" s="1"/>
  <c r="P118" i="8" s="1"/>
  <c r="M122" i="8"/>
  <c r="N122" i="8" s="1"/>
  <c r="O122" i="8" s="1"/>
  <c r="M126" i="8"/>
  <c r="N126" i="8" s="1"/>
  <c r="O126" i="8" s="1"/>
  <c r="M130" i="8"/>
  <c r="N130" i="8" s="1"/>
  <c r="O130" i="8" s="1"/>
  <c r="M134" i="8"/>
  <c r="N134" i="8" s="1"/>
  <c r="O134" i="8" s="1"/>
  <c r="M138" i="8"/>
  <c r="N138" i="8" s="1"/>
  <c r="O138" i="8" s="1"/>
  <c r="M142" i="8"/>
  <c r="N142" i="8" s="1"/>
  <c r="O142" i="8" s="1"/>
  <c r="M146" i="8"/>
  <c r="N146" i="8" s="1"/>
  <c r="O146" i="8" s="1"/>
  <c r="M150" i="8"/>
  <c r="N150" i="8" s="1"/>
  <c r="O150" i="8" s="1"/>
  <c r="M154" i="8"/>
  <c r="N154" i="8" s="1"/>
  <c r="O154" i="8" s="1"/>
  <c r="M158" i="8"/>
  <c r="N158" i="8" s="1"/>
  <c r="O158" i="8" s="1"/>
  <c r="M162" i="8"/>
  <c r="N162" i="8" s="1"/>
  <c r="O162" i="8" s="1"/>
  <c r="M166" i="8"/>
  <c r="N166" i="8" s="1"/>
  <c r="O166" i="8" s="1"/>
  <c r="M170" i="8"/>
  <c r="N170" i="8" s="1"/>
  <c r="O170" i="8" s="1"/>
  <c r="M174" i="8"/>
  <c r="N174" i="8" s="1"/>
  <c r="O174" i="8" s="1"/>
  <c r="M178" i="8"/>
  <c r="N178" i="8" s="1"/>
  <c r="O178" i="8" s="1"/>
  <c r="M182" i="8"/>
  <c r="N182" i="8" s="1"/>
  <c r="O182" i="8" s="1"/>
  <c r="M186" i="8"/>
  <c r="N186" i="8" s="1"/>
  <c r="O186" i="8" s="1"/>
  <c r="M190" i="8"/>
  <c r="N190" i="8" s="1"/>
  <c r="M194" i="8"/>
  <c r="N194" i="8" s="1"/>
  <c r="O194" i="8" s="1"/>
  <c r="P194" i="8" s="1"/>
  <c r="M198" i="8"/>
  <c r="N198" i="8" s="1"/>
  <c r="O198" i="8" s="1"/>
  <c r="P198" i="8" s="1"/>
  <c r="M202" i="8"/>
  <c r="N202" i="8" s="1"/>
  <c r="M206" i="8"/>
  <c r="N206" i="8" s="1"/>
  <c r="M210" i="8"/>
  <c r="N210" i="8" s="1"/>
  <c r="O210" i="8" s="1"/>
  <c r="P210" i="8" s="1"/>
  <c r="M214" i="8"/>
  <c r="M218" i="8"/>
  <c r="N218" i="8" s="1"/>
  <c r="M222" i="8"/>
  <c r="N222" i="8"/>
  <c r="O222" i="8" s="1"/>
  <c r="P222" i="8" s="1"/>
  <c r="M226" i="8"/>
  <c r="N226" i="8" s="1"/>
  <c r="O226" i="8" s="1"/>
  <c r="P226" i="8" s="1"/>
  <c r="M230" i="8"/>
  <c r="N230" i="8" s="1"/>
  <c r="O230" i="8" s="1"/>
  <c r="P230" i="8" s="1"/>
  <c r="M234" i="8"/>
  <c r="N234" i="8" s="1"/>
  <c r="M238" i="8"/>
  <c r="N238" i="8" s="1"/>
  <c r="M242" i="8"/>
  <c r="N242" i="8" s="1"/>
  <c r="O242" i="8" s="1"/>
  <c r="P242" i="8" s="1"/>
  <c r="M246" i="8"/>
  <c r="N246" i="8" s="1"/>
  <c r="O246" i="8" s="1"/>
  <c r="P246" i="8" s="1"/>
  <c r="M250" i="8"/>
  <c r="M254" i="8"/>
  <c r="M258" i="8"/>
  <c r="N258" i="8" s="1"/>
  <c r="M262" i="8"/>
  <c r="N262" i="8" s="1"/>
  <c r="O262" i="8" s="1"/>
  <c r="P262" i="8" s="1"/>
  <c r="M266" i="8"/>
  <c r="M270" i="8"/>
  <c r="M274" i="8"/>
  <c r="N274" i="8"/>
  <c r="M278" i="8"/>
  <c r="N278" i="8" s="1"/>
  <c r="O278" i="8" s="1"/>
  <c r="M282" i="8"/>
  <c r="M286" i="8"/>
  <c r="N286" i="8" s="1"/>
  <c r="O286" i="8" s="1"/>
  <c r="P286" i="8" s="1"/>
  <c r="M290" i="8"/>
  <c r="M294" i="8"/>
  <c r="M298" i="8"/>
  <c r="N298" i="8" s="1"/>
  <c r="M302" i="8"/>
  <c r="N302" i="8" s="1"/>
  <c r="O302" i="8" s="1"/>
  <c r="P302" i="8" s="1"/>
  <c r="M306" i="8"/>
  <c r="M310" i="8"/>
  <c r="N310" i="8" s="1"/>
  <c r="O310" i="8" s="1"/>
  <c r="M314" i="8"/>
  <c r="M318" i="8"/>
  <c r="N318" i="8" s="1"/>
  <c r="O318" i="8" s="1"/>
  <c r="M322" i="8"/>
  <c r="M326" i="8"/>
  <c r="N326" i="8" s="1"/>
  <c r="O326" i="8" s="1"/>
  <c r="M330" i="8"/>
  <c r="M334" i="8"/>
  <c r="N334" i="8" s="1"/>
  <c r="O334" i="8" s="1"/>
  <c r="M338" i="8"/>
  <c r="M342" i="8"/>
  <c r="N342" i="8"/>
  <c r="O342" i="8" s="1"/>
  <c r="M346" i="8"/>
  <c r="M350" i="8"/>
  <c r="N350" i="8" s="1"/>
  <c r="O350" i="8" s="1"/>
  <c r="M354" i="8"/>
  <c r="M358" i="8"/>
  <c r="N358" i="8" s="1"/>
  <c r="O358" i="8" s="1"/>
  <c r="M362" i="8"/>
  <c r="M366" i="8"/>
  <c r="N366" i="8" s="1"/>
  <c r="O366" i="8" s="1"/>
  <c r="M370" i="8"/>
  <c r="M374" i="8"/>
  <c r="N374" i="8" s="1"/>
  <c r="M378" i="8"/>
  <c r="M382" i="8"/>
  <c r="N382" i="8" s="1"/>
  <c r="M386" i="8"/>
  <c r="M390" i="8"/>
  <c r="N390" i="8" s="1"/>
  <c r="M394" i="8"/>
  <c r="M398" i="8"/>
  <c r="N398" i="8" s="1"/>
  <c r="M402" i="8"/>
  <c r="M406" i="8"/>
  <c r="N406" i="8" s="1"/>
  <c r="O406" i="8"/>
  <c r="P406" i="8" s="1"/>
  <c r="M410" i="8"/>
  <c r="M414" i="8"/>
  <c r="N414" i="8" s="1"/>
  <c r="M418" i="8"/>
  <c r="M422" i="8"/>
  <c r="N422" i="8" s="1"/>
  <c r="M426" i="8"/>
  <c r="M430" i="8"/>
  <c r="N430" i="8" s="1"/>
  <c r="M434" i="8"/>
  <c r="M438" i="8"/>
  <c r="N438" i="8" s="1"/>
  <c r="M442" i="8"/>
  <c r="M446" i="8"/>
  <c r="N446" i="8" s="1"/>
  <c r="M450" i="8"/>
  <c r="M454" i="8"/>
  <c r="N454" i="8" s="1"/>
  <c r="M458" i="8"/>
  <c r="M462" i="8"/>
  <c r="N462" i="8" s="1"/>
  <c r="M466" i="8"/>
  <c r="M470" i="8"/>
  <c r="N470" i="8"/>
  <c r="M474" i="8"/>
  <c r="N474" i="8" s="1"/>
  <c r="M478" i="8"/>
  <c r="M482" i="8"/>
  <c r="N482" i="8" s="1"/>
  <c r="M486" i="8"/>
  <c r="N486" i="8" s="1"/>
  <c r="M490" i="8"/>
  <c r="M494" i="8"/>
  <c r="N494" i="8" s="1"/>
  <c r="M498" i="8"/>
  <c r="N498" i="8" s="1"/>
  <c r="M502" i="8"/>
  <c r="M506" i="8"/>
  <c r="N506" i="8"/>
  <c r="M510" i="8"/>
  <c r="N510" i="8" s="1"/>
  <c r="M514" i="8"/>
  <c r="N514" i="8" s="1"/>
  <c r="O514" i="8" s="1"/>
  <c r="P514" i="8" s="1"/>
  <c r="M518" i="8"/>
  <c r="N518" i="8" s="1"/>
  <c r="O518" i="8"/>
  <c r="P518" i="8" s="1"/>
  <c r="M522" i="8"/>
  <c r="N522" i="8" s="1"/>
  <c r="M526" i="8"/>
  <c r="N526" i="8" s="1"/>
  <c r="M530" i="8"/>
  <c r="M534" i="8"/>
  <c r="N534" i="8" s="1"/>
  <c r="M538" i="8"/>
  <c r="N538" i="8" s="1"/>
  <c r="M542" i="8"/>
  <c r="N542" i="8" s="1"/>
  <c r="M546" i="8"/>
  <c r="N546" i="8" s="1"/>
  <c r="M550" i="8"/>
  <c r="N550" i="8" s="1"/>
  <c r="M554" i="8"/>
  <c r="N554" i="8" s="1"/>
  <c r="M558" i="8"/>
  <c r="N558" i="8" s="1"/>
  <c r="M562" i="8"/>
  <c r="N562" i="8" s="1"/>
  <c r="M566" i="8"/>
  <c r="N566" i="8" s="1"/>
  <c r="M570" i="8"/>
  <c r="N570" i="8" s="1"/>
  <c r="M574" i="8"/>
  <c r="N574" i="8" s="1"/>
  <c r="M578" i="8"/>
  <c r="N578" i="8" s="1"/>
  <c r="M582" i="8"/>
  <c r="N582" i="8"/>
  <c r="M586" i="8"/>
  <c r="N586" i="8" s="1"/>
  <c r="M590" i="8"/>
  <c r="N590" i="8" s="1"/>
  <c r="M594" i="8"/>
  <c r="M598" i="8"/>
  <c r="M602" i="8"/>
  <c r="N602" i="8" s="1"/>
  <c r="M606" i="8"/>
  <c r="M610" i="8"/>
  <c r="N610" i="8" s="1"/>
  <c r="O610" i="8" s="1"/>
  <c r="P610" i="8" s="1"/>
  <c r="M614" i="8"/>
  <c r="N614" i="8" s="1"/>
  <c r="M618" i="8"/>
  <c r="N618" i="8" s="1"/>
  <c r="M622" i="8"/>
  <c r="N622" i="8" s="1"/>
  <c r="M626" i="8"/>
  <c r="N626" i="8" s="1"/>
  <c r="N388" i="8"/>
  <c r="O388" i="8" s="1"/>
  <c r="M5" i="8"/>
  <c r="N5" i="8" s="1"/>
  <c r="M14" i="8"/>
  <c r="N14" i="8" s="1"/>
  <c r="N22" i="8"/>
  <c r="N30" i="8"/>
  <c r="O30" i="8" s="1"/>
  <c r="M38" i="8"/>
  <c r="N38" i="8" s="1"/>
  <c r="M3" i="8"/>
  <c r="N3" i="8" s="1"/>
  <c r="M7" i="8"/>
  <c r="N7" i="8" s="1"/>
  <c r="M11" i="8"/>
  <c r="N11" i="8" s="1"/>
  <c r="M15" i="8"/>
  <c r="N15" i="8" s="1"/>
  <c r="M19" i="8"/>
  <c r="N19" i="8" s="1"/>
  <c r="M23" i="8"/>
  <c r="M27" i="8"/>
  <c r="N27" i="8" s="1"/>
  <c r="M31" i="8"/>
  <c r="M35" i="8"/>
  <c r="N35" i="8" s="1"/>
  <c r="M39" i="8"/>
  <c r="M43" i="8"/>
  <c r="N43" i="8" s="1"/>
  <c r="M47" i="8"/>
  <c r="M51" i="8"/>
  <c r="N51" i="8" s="1"/>
  <c r="M55" i="8"/>
  <c r="M59" i="8"/>
  <c r="N59" i="8" s="1"/>
  <c r="M63" i="8"/>
  <c r="M67" i="8"/>
  <c r="N67" i="8" s="1"/>
  <c r="M71" i="8"/>
  <c r="M75" i="8"/>
  <c r="N75" i="8" s="1"/>
  <c r="M79" i="8"/>
  <c r="M83" i="8"/>
  <c r="N83" i="8" s="1"/>
  <c r="M87" i="8"/>
  <c r="M91" i="8"/>
  <c r="N91" i="8" s="1"/>
  <c r="M95" i="8"/>
  <c r="M99" i="8"/>
  <c r="N99" i="8" s="1"/>
  <c r="M103" i="8"/>
  <c r="M107" i="8"/>
  <c r="N107" i="8"/>
  <c r="O107" i="8" s="1"/>
  <c r="M111" i="8"/>
  <c r="N111" i="8" s="1"/>
  <c r="O111" i="8" s="1"/>
  <c r="M115" i="8"/>
  <c r="N115" i="8"/>
  <c r="O115" i="8" s="1"/>
  <c r="M119" i="8"/>
  <c r="N119" i="8" s="1"/>
  <c r="O119" i="8" s="1"/>
  <c r="M123" i="8"/>
  <c r="N123" i="8"/>
  <c r="O123" i="8" s="1"/>
  <c r="M127" i="8"/>
  <c r="M131" i="8"/>
  <c r="N131" i="8" s="1"/>
  <c r="O131" i="8" s="1"/>
  <c r="M135" i="8"/>
  <c r="N135" i="8" s="1"/>
  <c r="O135" i="8" s="1"/>
  <c r="M139" i="8"/>
  <c r="N139" i="8" s="1"/>
  <c r="O139" i="8" s="1"/>
  <c r="M143" i="8"/>
  <c r="M147" i="8"/>
  <c r="N147" i="8" s="1"/>
  <c r="O147" i="8" s="1"/>
  <c r="M151" i="8"/>
  <c r="N151" i="8" s="1"/>
  <c r="O151" i="8" s="1"/>
  <c r="M155" i="8"/>
  <c r="N155" i="8" s="1"/>
  <c r="O155" i="8" s="1"/>
  <c r="M159" i="8"/>
  <c r="N159" i="8"/>
  <c r="O159" i="8" s="1"/>
  <c r="M163" i="8"/>
  <c r="N163" i="8" s="1"/>
  <c r="O163" i="8" s="1"/>
  <c r="M167" i="8"/>
  <c r="N167" i="8" s="1"/>
  <c r="O167" i="8" s="1"/>
  <c r="M171" i="8"/>
  <c r="N171" i="8"/>
  <c r="O171" i="8" s="1"/>
  <c r="M175" i="8"/>
  <c r="N175" i="8" s="1"/>
  <c r="O175" i="8" s="1"/>
  <c r="M179" i="8"/>
  <c r="N179" i="8" s="1"/>
  <c r="O179" i="8" s="1"/>
  <c r="M183" i="8"/>
  <c r="N183" i="8" s="1"/>
  <c r="O183" i="8" s="1"/>
  <c r="M187" i="8"/>
  <c r="N187" i="8" s="1"/>
  <c r="O187" i="8" s="1"/>
  <c r="M191" i="8"/>
  <c r="M195" i="8"/>
  <c r="N195" i="8" s="1"/>
  <c r="M199" i="8"/>
  <c r="M203" i="8"/>
  <c r="N203" i="8" s="1"/>
  <c r="M207" i="8"/>
  <c r="N207" i="8" s="1"/>
  <c r="M211" i="8"/>
  <c r="N211" i="8" s="1"/>
  <c r="O211" i="8"/>
  <c r="P211" i="8" s="1"/>
  <c r="M215" i="8"/>
  <c r="N215" i="8" s="1"/>
  <c r="M219" i="8"/>
  <c r="N219" i="8" s="1"/>
  <c r="M223" i="8"/>
  <c r="N223" i="8" s="1"/>
  <c r="M227" i="8"/>
  <c r="M231" i="8"/>
  <c r="N231" i="8" s="1"/>
  <c r="M235" i="8"/>
  <c r="N235" i="8" s="1"/>
  <c r="M239" i="8"/>
  <c r="N239" i="8" s="1"/>
  <c r="M243" i="8"/>
  <c r="N243" i="8" s="1"/>
  <c r="M247" i="8"/>
  <c r="N247" i="8" s="1"/>
  <c r="M251" i="8"/>
  <c r="N251" i="8" s="1"/>
  <c r="M255" i="8"/>
  <c r="N255" i="8" s="1"/>
  <c r="M263" i="8"/>
  <c r="M267" i="8"/>
  <c r="N267" i="8" s="1"/>
  <c r="M271" i="8"/>
  <c r="N271" i="8" s="1"/>
  <c r="M275" i="8"/>
  <c r="N275" i="8" s="1"/>
  <c r="M279" i="8"/>
  <c r="N279" i="8" s="1"/>
  <c r="O279" i="8"/>
  <c r="P279" i="8" s="1"/>
  <c r="M283" i="8"/>
  <c r="N283" i="8" s="1"/>
  <c r="M287" i="8"/>
  <c r="N287" i="8" s="1"/>
  <c r="O287" i="8" s="1"/>
  <c r="P287" i="8" s="1"/>
  <c r="M291" i="8"/>
  <c r="N291" i="8" s="1"/>
  <c r="M295" i="8"/>
  <c r="N295" i="8" s="1"/>
  <c r="M299" i="8"/>
  <c r="N299" i="8" s="1"/>
  <c r="M303" i="8"/>
  <c r="N303" i="8" s="1"/>
  <c r="O303" i="8" s="1"/>
  <c r="P303" i="8" s="1"/>
  <c r="M307" i="8"/>
  <c r="N307" i="8" s="1"/>
  <c r="O307" i="8" s="1"/>
  <c r="M311" i="8"/>
  <c r="N311" i="8" s="1"/>
  <c r="O311" i="8" s="1"/>
  <c r="M315" i="8"/>
  <c r="N315" i="8"/>
  <c r="O315" i="8" s="1"/>
  <c r="M319" i="8"/>
  <c r="N319" i="8" s="1"/>
  <c r="O319" i="8" s="1"/>
  <c r="M323" i="8"/>
  <c r="N323" i="8" s="1"/>
  <c r="O323" i="8" s="1"/>
  <c r="M327" i="8"/>
  <c r="N327" i="8" s="1"/>
  <c r="O327" i="8" s="1"/>
  <c r="M335" i="8"/>
  <c r="N335" i="8" s="1"/>
  <c r="O335" i="8" s="1"/>
  <c r="M339" i="8"/>
  <c r="N339" i="8" s="1"/>
  <c r="O339" i="8" s="1"/>
  <c r="M343" i="8"/>
  <c r="N343" i="8" s="1"/>
  <c r="O343" i="8" s="1"/>
  <c r="M347" i="8"/>
  <c r="N347" i="8" s="1"/>
  <c r="O347" i="8" s="1"/>
  <c r="M351" i="8"/>
  <c r="N351" i="8"/>
  <c r="O351" i="8" s="1"/>
  <c r="M355" i="8"/>
  <c r="N355" i="8" s="1"/>
  <c r="O355" i="8" s="1"/>
  <c r="M359" i="8"/>
  <c r="N359" i="8" s="1"/>
  <c r="O359" i="8" s="1"/>
  <c r="M363" i="8"/>
  <c r="N363" i="8" s="1"/>
  <c r="O363" i="8" s="1"/>
  <c r="M367" i="8"/>
  <c r="N367" i="8" s="1"/>
  <c r="O367" i="8" s="1"/>
  <c r="M371" i="8"/>
  <c r="M375" i="8"/>
  <c r="N375" i="8" s="1"/>
  <c r="M379" i="8"/>
  <c r="M383" i="8"/>
  <c r="N383" i="8" s="1"/>
  <c r="O383" i="8"/>
  <c r="P383" i="8" s="1"/>
  <c r="M387" i="8"/>
  <c r="M391" i="8"/>
  <c r="N391" i="8" s="1"/>
  <c r="M395" i="8"/>
  <c r="M399" i="8"/>
  <c r="N399" i="8" s="1"/>
  <c r="M403" i="8"/>
  <c r="M407" i="8"/>
  <c r="N407" i="8" s="1"/>
  <c r="M411" i="8"/>
  <c r="M415" i="8"/>
  <c r="N415" i="8" s="1"/>
  <c r="O415" i="8"/>
  <c r="P415" i="8" s="1"/>
  <c r="M419" i="8"/>
  <c r="M423" i="8"/>
  <c r="N423" i="8" s="1"/>
  <c r="O423" i="8" s="1"/>
  <c r="P423" i="8" s="1"/>
  <c r="M427" i="8"/>
  <c r="N427" i="8" s="1"/>
  <c r="M431" i="8"/>
  <c r="N431" i="8" s="1"/>
  <c r="M435" i="8"/>
  <c r="N435" i="8" s="1"/>
  <c r="M439" i="8"/>
  <c r="N439" i="8" s="1"/>
  <c r="M443" i="8"/>
  <c r="N443" i="8" s="1"/>
  <c r="O443" i="8" s="1"/>
  <c r="P443" i="8" s="1"/>
  <c r="M447" i="8"/>
  <c r="N447" i="8" s="1"/>
  <c r="O447" i="8"/>
  <c r="M451" i="8"/>
  <c r="N451" i="8" s="1"/>
  <c r="M455" i="8"/>
  <c r="N455" i="8" s="1"/>
  <c r="O455" i="8" s="1"/>
  <c r="P455" i="8" s="1"/>
  <c r="M459" i="8"/>
  <c r="N459" i="8" s="1"/>
  <c r="O459" i="8" s="1"/>
  <c r="P459" i="8" s="1"/>
  <c r="M463" i="8"/>
  <c r="N463" i="8" s="1"/>
  <c r="O463" i="8" s="1"/>
  <c r="M467" i="8"/>
  <c r="N467" i="8" s="1"/>
  <c r="O467" i="8" s="1"/>
  <c r="M471" i="8"/>
  <c r="N471" i="8"/>
  <c r="O471" i="8" s="1"/>
  <c r="M475" i="8"/>
  <c r="N475" i="8" s="1"/>
  <c r="O475" i="8" s="1"/>
  <c r="P475" i="8" s="1"/>
  <c r="M479" i="8"/>
  <c r="N479" i="8" s="1"/>
  <c r="O479" i="8" s="1"/>
  <c r="P479" i="8" s="1"/>
  <c r="M483" i="8"/>
  <c r="N483" i="8" s="1"/>
  <c r="O483" i="8" s="1"/>
  <c r="P483" i="8" s="1"/>
  <c r="M487" i="8"/>
  <c r="N487" i="8" s="1"/>
  <c r="O487" i="8" s="1"/>
  <c r="M491" i="8"/>
  <c r="N491" i="8" s="1"/>
  <c r="O491" i="8" s="1"/>
  <c r="P491" i="8" s="1"/>
  <c r="M495" i="8"/>
  <c r="M499" i="8"/>
  <c r="N499" i="8" s="1"/>
  <c r="O499" i="8" s="1"/>
  <c r="P499" i="8" s="1"/>
  <c r="M503" i="8"/>
  <c r="M507" i="8"/>
  <c r="N507" i="8" s="1"/>
  <c r="O507" i="8" s="1"/>
  <c r="P507" i="8" s="1"/>
  <c r="M511" i="8"/>
  <c r="N511" i="8" s="1"/>
  <c r="O511" i="8" s="1"/>
  <c r="P511" i="8" s="1"/>
  <c r="M515" i="8"/>
  <c r="N515" i="8" s="1"/>
  <c r="O515" i="8" s="1"/>
  <c r="P515" i="8" s="1"/>
  <c r="M519" i="8"/>
  <c r="M523" i="8"/>
  <c r="M527" i="8"/>
  <c r="M531" i="8"/>
  <c r="M535" i="8"/>
  <c r="M539" i="8"/>
  <c r="N539" i="8" s="1"/>
  <c r="M543" i="8"/>
  <c r="M547" i="8"/>
  <c r="N547" i="8" s="1"/>
  <c r="O547" i="8"/>
  <c r="P547" i="8" s="1"/>
  <c r="M551" i="8"/>
  <c r="M555" i="8"/>
  <c r="N555" i="8" s="1"/>
  <c r="M559" i="8"/>
  <c r="M563" i="8"/>
  <c r="M567" i="8"/>
  <c r="N567" i="8" s="1"/>
  <c r="M571" i="8"/>
  <c r="N571" i="8" s="1"/>
  <c r="M575" i="8"/>
  <c r="N575" i="8" s="1"/>
  <c r="M579" i="8"/>
  <c r="M583" i="8"/>
  <c r="N583" i="8" s="1"/>
  <c r="M587" i="8"/>
  <c r="M591" i="8"/>
  <c r="N591" i="8" s="1"/>
  <c r="M595" i="8"/>
  <c r="N595" i="8" s="1"/>
  <c r="M599" i="8"/>
  <c r="N599" i="8" s="1"/>
  <c r="O599" i="8" s="1"/>
  <c r="P599" i="8" s="1"/>
  <c r="M603" i="8"/>
  <c r="N603" i="8" s="1"/>
  <c r="M607" i="8"/>
  <c r="M611" i="8"/>
  <c r="N611" i="8" s="1"/>
  <c r="M615" i="8"/>
  <c r="N615" i="8" s="1"/>
  <c r="M619" i="8"/>
  <c r="N619" i="8" s="1"/>
  <c r="O619" i="8" s="1"/>
  <c r="P619" i="8" s="1"/>
  <c r="M623" i="8"/>
  <c r="M627" i="8"/>
  <c r="N627" i="8" s="1"/>
  <c r="G7" i="7"/>
  <c r="C6" i="7"/>
  <c r="G8" i="7" s="1"/>
  <c r="C4" i="7"/>
  <c r="G5" i="7"/>
  <c r="G4" i="7"/>
  <c r="C2" i="7"/>
  <c r="G3" i="7" s="1"/>
  <c r="O539" i="8" l="1"/>
  <c r="P539" i="8" s="1"/>
  <c r="O391" i="8"/>
  <c r="P391" i="8" s="1"/>
  <c r="O235" i="8"/>
  <c r="P235" i="8" s="1"/>
  <c r="O526" i="8"/>
  <c r="P526" i="8" s="1"/>
  <c r="O414" i="8"/>
  <c r="P414" i="8" s="1"/>
  <c r="P72" i="8"/>
  <c r="O58" i="8"/>
  <c r="P58" i="8" s="1"/>
  <c r="O489" i="8"/>
  <c r="P489" i="8" s="1"/>
  <c r="O555" i="8"/>
  <c r="P555" i="8" s="1"/>
  <c r="O399" i="8"/>
  <c r="P399" i="8" s="1"/>
  <c r="O243" i="8"/>
  <c r="P243" i="8" s="1"/>
  <c r="O7" i="8"/>
  <c r="P7" i="8" s="1"/>
  <c r="O38" i="8"/>
  <c r="P38" i="8" s="1"/>
  <c r="O550" i="8"/>
  <c r="P550" i="8" s="1"/>
  <c r="O438" i="8"/>
  <c r="P438" i="8" s="1"/>
  <c r="O374" i="8"/>
  <c r="P374" i="8" s="1"/>
  <c r="O82" i="8"/>
  <c r="P82" i="8" s="1"/>
  <c r="O257" i="8"/>
  <c r="P257" i="8" s="1"/>
  <c r="O628" i="8"/>
  <c r="P628" i="8" s="1"/>
  <c r="O276" i="8"/>
  <c r="P276" i="8" s="1"/>
  <c r="O407" i="8"/>
  <c r="P407" i="8" s="1"/>
  <c r="O375" i="8"/>
  <c r="P375" i="8" s="1"/>
  <c r="O271" i="8"/>
  <c r="P271" i="8" s="1"/>
  <c r="O15" i="8"/>
  <c r="P15" i="8" s="1"/>
  <c r="O558" i="8"/>
  <c r="P558" i="8" s="1"/>
  <c r="O446" i="8"/>
  <c r="P446" i="8" s="1"/>
  <c r="O382" i="8"/>
  <c r="P382" i="8" s="1"/>
  <c r="O10" i="8"/>
  <c r="P10" i="8" s="1"/>
  <c r="O241" i="8"/>
  <c r="P241" i="8" s="1"/>
  <c r="O9" i="8"/>
  <c r="P9" i="8" s="1"/>
  <c r="O504" i="8"/>
  <c r="P504" i="8" s="1"/>
  <c r="P40" i="8"/>
  <c r="O498" i="8"/>
  <c r="P498" i="8" s="1"/>
  <c r="O532" i="8"/>
  <c r="P532" i="8" s="1"/>
  <c r="P64" i="8"/>
  <c r="O470" i="8"/>
  <c r="O274" i="8"/>
  <c r="P274" i="8" s="1"/>
  <c r="N543" i="8"/>
  <c r="O543" i="8" s="1"/>
  <c r="P543" i="8" s="1"/>
  <c r="N531" i="8"/>
  <c r="O531" i="8" s="1"/>
  <c r="P531" i="8" s="1"/>
  <c r="N411" i="8"/>
  <c r="O411" i="8" s="1"/>
  <c r="P411" i="8" s="1"/>
  <c r="N379" i="8"/>
  <c r="O379" i="8" s="1"/>
  <c r="P379" i="8" s="1"/>
  <c r="N263" i="8"/>
  <c r="O263" i="8" s="1"/>
  <c r="P263" i="8" s="1"/>
  <c r="O614" i="8"/>
  <c r="P614" i="8" s="1"/>
  <c r="N419" i="8"/>
  <c r="O419" i="8" s="1"/>
  <c r="P419" i="8" s="1"/>
  <c r="N387" i="8"/>
  <c r="O387" i="8" s="1"/>
  <c r="P387" i="8" s="1"/>
  <c r="N551" i="8"/>
  <c r="O551" i="8" s="1"/>
  <c r="P551" i="8" s="1"/>
  <c r="N527" i="8"/>
  <c r="O527" i="8" s="1"/>
  <c r="P527" i="8" s="1"/>
  <c r="N559" i="8"/>
  <c r="O559" i="8" s="1"/>
  <c r="P559" i="8" s="1"/>
  <c r="N395" i="8"/>
  <c r="O395" i="8" s="1"/>
  <c r="P395" i="8" s="1"/>
  <c r="N227" i="8"/>
  <c r="O227" i="8" s="1"/>
  <c r="P227" i="8" s="1"/>
  <c r="N523" i="8"/>
  <c r="O523" i="8" s="1"/>
  <c r="P523" i="8" s="1"/>
  <c r="N535" i="8"/>
  <c r="O535" i="8" s="1"/>
  <c r="P535" i="8" s="1"/>
  <c r="N519" i="8"/>
  <c r="O519" i="8" s="1"/>
  <c r="P519" i="8" s="1"/>
  <c r="N403" i="8"/>
  <c r="O403" i="8" s="1"/>
  <c r="P403" i="8" s="1"/>
  <c r="N371" i="8"/>
  <c r="O371" i="8" s="1"/>
  <c r="P371" i="8" s="1"/>
  <c r="O22" i="8"/>
  <c r="P22" i="8" s="1"/>
  <c r="O251" i="8"/>
  <c r="P251" i="8" s="1"/>
  <c r="O219" i="8"/>
  <c r="P219" i="8" s="1"/>
  <c r="O3" i="8"/>
  <c r="P3" i="8" s="1"/>
  <c r="O5" i="8"/>
  <c r="P5" i="8" s="1"/>
  <c r="O534" i="8"/>
  <c r="P534" i="8" s="1"/>
  <c r="O474" i="8"/>
  <c r="P474" i="8" s="1"/>
  <c r="O454" i="8"/>
  <c r="P454" i="8" s="1"/>
  <c r="O422" i="8"/>
  <c r="P422" i="8" s="1"/>
  <c r="O390" i="8"/>
  <c r="P390" i="8" s="1"/>
  <c r="N306" i="8"/>
  <c r="O306" i="8" s="1"/>
  <c r="P306" i="8" s="1"/>
  <c r="O258" i="8"/>
  <c r="P258" i="8" s="1"/>
  <c r="O66" i="8"/>
  <c r="P66" i="8" s="1"/>
  <c r="P26" i="8"/>
  <c r="O509" i="8"/>
  <c r="P509" i="8" s="1"/>
  <c r="O477" i="8"/>
  <c r="P477" i="8" s="1"/>
  <c r="O469" i="8"/>
  <c r="P469" i="8" s="1"/>
  <c r="O225" i="8"/>
  <c r="P225" i="8" s="1"/>
  <c r="O616" i="8"/>
  <c r="P616" i="8" s="1"/>
  <c r="O548" i="8"/>
  <c r="P548" i="8" s="1"/>
  <c r="O488" i="8"/>
  <c r="P488" i="8" s="1"/>
  <c r="N288" i="8"/>
  <c r="O288" i="8" s="1"/>
  <c r="P288" i="8" s="1"/>
  <c r="P80" i="8"/>
  <c r="P48" i="8"/>
  <c r="O24" i="8"/>
  <c r="P24" i="8" s="1"/>
  <c r="O542" i="8"/>
  <c r="P542" i="8" s="1"/>
  <c r="O494" i="8"/>
  <c r="O482" i="8"/>
  <c r="O462" i="8"/>
  <c r="P462" i="8" s="1"/>
  <c r="O430" i="8"/>
  <c r="P430" i="8" s="1"/>
  <c r="O398" i="8"/>
  <c r="P398" i="8" s="1"/>
  <c r="O298" i="8"/>
  <c r="O218" i="8"/>
  <c r="P218" i="8" s="1"/>
  <c r="O86" i="8"/>
  <c r="O74" i="8"/>
  <c r="P74" i="8" s="1"/>
  <c r="O42" i="8"/>
  <c r="P42" i="8" s="1"/>
  <c r="O505" i="8"/>
  <c r="P505" i="8" s="1"/>
  <c r="O473" i="8"/>
  <c r="P473" i="8" s="1"/>
  <c r="O209" i="8"/>
  <c r="P209" i="8" s="1"/>
  <c r="O556" i="8"/>
  <c r="P556" i="8" s="1"/>
  <c r="O524" i="8"/>
  <c r="P524" i="8" s="1"/>
  <c r="O496" i="8"/>
  <c r="P496" i="8" s="1"/>
  <c r="O472" i="8"/>
  <c r="P472" i="8" s="1"/>
  <c r="O204" i="8"/>
  <c r="O120" i="8"/>
  <c r="P120" i="8" s="1"/>
  <c r="P56" i="8"/>
  <c r="O8" i="8"/>
  <c r="P8" i="8" s="1"/>
  <c r="O94" i="8"/>
  <c r="P94" i="8" s="1"/>
  <c r="O601" i="8"/>
  <c r="P601" i="8" s="1"/>
  <c r="O112" i="8"/>
  <c r="P112" i="8" s="1"/>
  <c r="O190" i="8"/>
  <c r="P190" i="8" s="1"/>
  <c r="O114" i="8"/>
  <c r="P114" i="8" s="1"/>
  <c r="O108" i="8"/>
  <c r="O435" i="8"/>
  <c r="P435" i="8" s="1"/>
  <c r="P363" i="8"/>
  <c r="P347" i="8"/>
  <c r="P319" i="8"/>
  <c r="N623" i="8"/>
  <c r="O623" i="8" s="1"/>
  <c r="P623" i="8" s="1"/>
  <c r="N579" i="8"/>
  <c r="O579" i="8" s="1"/>
  <c r="N503" i="8"/>
  <c r="O503" i="8" s="1"/>
  <c r="P487" i="8"/>
  <c r="P463" i="8"/>
  <c r="P175" i="8"/>
  <c r="O486" i="8"/>
  <c r="P486" i="8" s="1"/>
  <c r="N458" i="8"/>
  <c r="O458" i="8" s="1"/>
  <c r="P458" i="8" s="1"/>
  <c r="N426" i="8"/>
  <c r="O426" i="8" s="1"/>
  <c r="P426" i="8" s="1"/>
  <c r="N394" i="8"/>
  <c r="O394" i="8" s="1"/>
  <c r="P394" i="8" s="1"/>
  <c r="O627" i="8"/>
  <c r="P627" i="8" s="1"/>
  <c r="N607" i="8"/>
  <c r="O607" i="8" s="1"/>
  <c r="P607" i="8" s="1"/>
  <c r="P447" i="8"/>
  <c r="O439" i="8"/>
  <c r="P439" i="8" s="1"/>
  <c r="O431" i="8"/>
  <c r="P431" i="8" s="1"/>
  <c r="O299" i="8"/>
  <c r="P299" i="8" s="1"/>
  <c r="O291" i="8"/>
  <c r="P291" i="8" s="1"/>
  <c r="O283" i="8"/>
  <c r="P283" i="8" s="1"/>
  <c r="O275" i="8"/>
  <c r="P275" i="8" s="1"/>
  <c r="O267" i="8"/>
  <c r="P267" i="8" s="1"/>
  <c r="O255" i="8"/>
  <c r="P255" i="8" s="1"/>
  <c r="O247" i="8"/>
  <c r="P247" i="8" s="1"/>
  <c r="O239" i="8"/>
  <c r="P239" i="8" s="1"/>
  <c r="O231" i="8"/>
  <c r="P231" i="8" s="1"/>
  <c r="O223" i="8"/>
  <c r="P223" i="8" s="1"/>
  <c r="O215" i="8"/>
  <c r="P215" i="8" s="1"/>
  <c r="O207" i="8"/>
  <c r="P207" i="8" s="1"/>
  <c r="N199" i="8"/>
  <c r="O199" i="8" s="1"/>
  <c r="P199" i="8" s="1"/>
  <c r="N191" i="8"/>
  <c r="O191" i="8" s="1"/>
  <c r="N103" i="8"/>
  <c r="O103" i="8" s="1"/>
  <c r="N79" i="8"/>
  <c r="O79" i="8" s="1"/>
  <c r="P79" i="8" s="1"/>
  <c r="N63" i="8"/>
  <c r="O63" i="8" s="1"/>
  <c r="N39" i="8"/>
  <c r="O39" i="8" s="1"/>
  <c r="N23" i="8"/>
  <c r="O23" i="8" s="1"/>
  <c r="O506" i="8"/>
  <c r="P506" i="8" s="1"/>
  <c r="P494" i="8"/>
  <c r="N466" i="8"/>
  <c r="O466" i="8" s="1"/>
  <c r="N434" i="8"/>
  <c r="O434" i="8" s="1"/>
  <c r="P434" i="8" s="1"/>
  <c r="N402" i="8"/>
  <c r="O402" i="8" s="1"/>
  <c r="P402" i="8" s="1"/>
  <c r="N370" i="8"/>
  <c r="O370" i="8" s="1"/>
  <c r="P370" i="8" s="1"/>
  <c r="N338" i="8"/>
  <c r="O338" i="8" s="1"/>
  <c r="N270" i="8"/>
  <c r="O270" i="8" s="1"/>
  <c r="P270" i="8" s="1"/>
  <c r="N250" i="8"/>
  <c r="O250" i="8" s="1"/>
  <c r="P250" i="8" s="1"/>
  <c r="N127" i="8"/>
  <c r="O127" i="8" s="1"/>
  <c r="N87" i="8"/>
  <c r="O87" i="8" s="1"/>
  <c r="N47" i="8"/>
  <c r="O47" i="8" s="1"/>
  <c r="N598" i="8"/>
  <c r="O598" i="8" s="1"/>
  <c r="P598" i="8" s="1"/>
  <c r="O510" i="8"/>
  <c r="P510" i="8" s="1"/>
  <c r="N502" i="8"/>
  <c r="O502" i="8" s="1"/>
  <c r="N442" i="8"/>
  <c r="O442" i="8" s="1"/>
  <c r="P442" i="8" s="1"/>
  <c r="N410" i="8"/>
  <c r="O410" i="8" s="1"/>
  <c r="P410" i="8" s="1"/>
  <c r="N378" i="8"/>
  <c r="O378" i="8" s="1"/>
  <c r="P378" i="8" s="1"/>
  <c r="N346" i="8"/>
  <c r="O346" i="8" s="1"/>
  <c r="N314" i="8"/>
  <c r="O314" i="8" s="1"/>
  <c r="N266" i="8"/>
  <c r="O266" i="8" s="1"/>
  <c r="P266" i="8" s="1"/>
  <c r="O571" i="8"/>
  <c r="P571" i="8" s="1"/>
  <c r="O427" i="8"/>
  <c r="P427" i="8" s="1"/>
  <c r="P355" i="8"/>
  <c r="P327" i="8"/>
  <c r="P311" i="8"/>
  <c r="P167" i="8"/>
  <c r="P151" i="8"/>
  <c r="P143" i="8"/>
  <c r="N143" i="8"/>
  <c r="O143" i="8" s="1"/>
  <c r="N95" i="8"/>
  <c r="O95" i="8" s="1"/>
  <c r="P95" i="8" s="1"/>
  <c r="N71" i="8"/>
  <c r="O71" i="8" s="1"/>
  <c r="P71" i="8" s="1"/>
  <c r="N55" i="8"/>
  <c r="O55" i="8" s="1"/>
  <c r="N31" i="8"/>
  <c r="O31" i="8" s="1"/>
  <c r="P31" i="8" s="1"/>
  <c r="P388" i="8"/>
  <c r="N606" i="8"/>
  <c r="O606" i="8" s="1"/>
  <c r="P606" i="8" s="1"/>
  <c r="N490" i="8"/>
  <c r="O490" i="8" s="1"/>
  <c r="N478" i="8"/>
  <c r="O478" i="8" s="1"/>
  <c r="N450" i="8"/>
  <c r="O450" i="8" s="1"/>
  <c r="P450" i="8" s="1"/>
  <c r="N418" i="8"/>
  <c r="O418" i="8" s="1"/>
  <c r="P418" i="8" s="1"/>
  <c r="N386" i="8"/>
  <c r="O386" i="8" s="1"/>
  <c r="P386" i="8" s="1"/>
  <c r="N354" i="8"/>
  <c r="O354" i="8" s="1"/>
  <c r="N322" i="8"/>
  <c r="O322" i="8" s="1"/>
  <c r="N294" i="8"/>
  <c r="O294" i="8" s="1"/>
  <c r="N282" i="8"/>
  <c r="O282" i="8" s="1"/>
  <c r="P282" i="8" s="1"/>
  <c r="O603" i="8"/>
  <c r="P603" i="8" s="1"/>
  <c r="O595" i="8"/>
  <c r="P595" i="8" s="1"/>
  <c r="O451" i="8"/>
  <c r="P451" i="8" s="1"/>
  <c r="P339" i="8"/>
  <c r="O295" i="8"/>
  <c r="P295" i="8" s="1"/>
  <c r="O615" i="8"/>
  <c r="P615" i="8" s="1"/>
  <c r="N587" i="8"/>
  <c r="O587" i="8" s="1"/>
  <c r="P587" i="8" s="1"/>
  <c r="N563" i="8"/>
  <c r="O563" i="8" s="1"/>
  <c r="P495" i="8"/>
  <c r="N495" i="8"/>
  <c r="O495" i="8" s="1"/>
  <c r="P471" i="8"/>
  <c r="P183" i="8"/>
  <c r="P159" i="8"/>
  <c r="N362" i="8"/>
  <c r="O362" i="8" s="1"/>
  <c r="N330" i="8"/>
  <c r="O330" i="8" s="1"/>
  <c r="O254" i="8"/>
  <c r="P254" i="8" s="1"/>
  <c r="N254" i="8"/>
  <c r="O590" i="8"/>
  <c r="P590" i="8" s="1"/>
  <c r="O574" i="8"/>
  <c r="P574" i="8" s="1"/>
  <c r="N290" i="8"/>
  <c r="O290" i="8" s="1"/>
  <c r="P290" i="8" s="1"/>
  <c r="P182" i="8"/>
  <c r="P158" i="8"/>
  <c r="O611" i="8"/>
  <c r="P611" i="8" s="1"/>
  <c r="O591" i="8"/>
  <c r="P591" i="8" s="1"/>
  <c r="O583" i="8"/>
  <c r="P583" i="8" s="1"/>
  <c r="O575" i="8"/>
  <c r="P575" i="8" s="1"/>
  <c r="O567" i="8"/>
  <c r="P567" i="8" s="1"/>
  <c r="P467" i="8"/>
  <c r="P367" i="8"/>
  <c r="P359" i="8"/>
  <c r="P351" i="8"/>
  <c r="P343" i="8"/>
  <c r="P335" i="8"/>
  <c r="P323" i="8"/>
  <c r="P315" i="8"/>
  <c r="P307" i="8"/>
  <c r="O195" i="8"/>
  <c r="P195" i="8"/>
  <c r="P179" i="8"/>
  <c r="P171" i="8"/>
  <c r="P163" i="8"/>
  <c r="P155" i="8"/>
  <c r="P147" i="8"/>
  <c r="P139" i="8"/>
  <c r="P131" i="8"/>
  <c r="P123" i="8"/>
  <c r="P115" i="8"/>
  <c r="P107" i="8"/>
  <c r="O91" i="8"/>
  <c r="P91" i="8"/>
  <c r="O83" i="8"/>
  <c r="P83" i="8" s="1"/>
  <c r="O51" i="8"/>
  <c r="P51" i="8" s="1"/>
  <c r="O43" i="8"/>
  <c r="P43" i="8" s="1"/>
  <c r="O19" i="8"/>
  <c r="P19" i="8" s="1"/>
  <c r="O11" i="8"/>
  <c r="P11" i="8" s="1"/>
  <c r="P30" i="8"/>
  <c r="O14" i="8"/>
  <c r="P14" i="8" s="1"/>
  <c r="O602" i="8"/>
  <c r="P602" i="8" s="1"/>
  <c r="N594" i="8"/>
  <c r="O594" i="8" s="1"/>
  <c r="P594" i="8" s="1"/>
  <c r="O554" i="8"/>
  <c r="P554" i="8" s="1"/>
  <c r="O546" i="8"/>
  <c r="P546" i="8" s="1"/>
  <c r="O538" i="8"/>
  <c r="P538" i="8" s="1"/>
  <c r="O522" i="8"/>
  <c r="P522" i="8" s="1"/>
  <c r="P366" i="8"/>
  <c r="P358" i="8"/>
  <c r="P350" i="8"/>
  <c r="P342" i="8"/>
  <c r="P334" i="8"/>
  <c r="P326" i="8"/>
  <c r="P318" i="8"/>
  <c r="P310" i="8"/>
  <c r="P278" i="8"/>
  <c r="O234" i="8"/>
  <c r="P234" i="8" s="1"/>
  <c r="N214" i="8"/>
  <c r="O214" i="8" s="1"/>
  <c r="P214" i="8" s="1"/>
  <c r="O202" i="8"/>
  <c r="P202" i="8" s="1"/>
  <c r="P186" i="8"/>
  <c r="P170" i="8"/>
  <c r="P162" i="8"/>
  <c r="P154" i="8"/>
  <c r="P130" i="8"/>
  <c r="P122" i="8"/>
  <c r="O110" i="8"/>
  <c r="P110" i="8" s="1"/>
  <c r="N90" i="8"/>
  <c r="O90" i="8" s="1"/>
  <c r="P90" i="8" s="1"/>
  <c r="O70" i="8"/>
  <c r="P70" i="8" s="1"/>
  <c r="O54" i="8"/>
  <c r="P54" i="8" s="1"/>
  <c r="P34" i="8"/>
  <c r="P18" i="8"/>
  <c r="O6" i="8"/>
  <c r="P6" i="8" s="1"/>
  <c r="O625" i="8"/>
  <c r="P625" i="8" s="1"/>
  <c r="O613" i="8"/>
  <c r="P613" i="8" s="1"/>
  <c r="O597" i="8"/>
  <c r="P597" i="8" s="1"/>
  <c r="O593" i="8"/>
  <c r="P593" i="8" s="1"/>
  <c r="O585" i="8"/>
  <c r="P585" i="8" s="1"/>
  <c r="O577" i="8"/>
  <c r="P577" i="8" s="1"/>
  <c r="O569" i="8"/>
  <c r="P569" i="8" s="1"/>
  <c r="O561" i="8"/>
  <c r="P561" i="8" s="1"/>
  <c r="N545" i="8"/>
  <c r="O545" i="8" s="1"/>
  <c r="N529" i="8"/>
  <c r="O529" i="8" s="1"/>
  <c r="O513" i="8"/>
  <c r="P513" i="8" s="1"/>
  <c r="O497" i="8"/>
  <c r="P497" i="8" s="1"/>
  <c r="O481" i="8"/>
  <c r="P481" i="8" s="1"/>
  <c r="N465" i="8"/>
  <c r="O465" i="8" s="1"/>
  <c r="N457" i="8"/>
  <c r="O457" i="8" s="1"/>
  <c r="N441" i="8"/>
  <c r="O441" i="8" s="1"/>
  <c r="N425" i="8"/>
  <c r="O425" i="8" s="1"/>
  <c r="N409" i="8"/>
  <c r="O409" i="8" s="1"/>
  <c r="N401" i="8"/>
  <c r="O401" i="8" s="1"/>
  <c r="N393" i="8"/>
  <c r="O393" i="8" s="1"/>
  <c r="N385" i="8"/>
  <c r="O385" i="8" s="1"/>
  <c r="N377" i="8"/>
  <c r="O377" i="8" s="1"/>
  <c r="P361" i="8"/>
  <c r="P353" i="8"/>
  <c r="P345" i="8"/>
  <c r="P337" i="8"/>
  <c r="P329" i="8"/>
  <c r="P321" i="8"/>
  <c r="P313" i="8"/>
  <c r="N297" i="8"/>
  <c r="O297" i="8" s="1"/>
  <c r="P297" i="8" s="1"/>
  <c r="O285" i="8"/>
  <c r="P285" i="8" s="1"/>
  <c r="O205" i="8"/>
  <c r="P205" i="8" s="1"/>
  <c r="P189" i="8"/>
  <c r="P173" i="8"/>
  <c r="P165" i="8"/>
  <c r="P133" i="8"/>
  <c r="P117" i="8"/>
  <c r="P109" i="8"/>
  <c r="P93" i="8"/>
  <c r="O13" i="8"/>
  <c r="P13" i="8" s="1"/>
  <c r="O620" i="8"/>
  <c r="P620" i="8" s="1"/>
  <c r="O612" i="8"/>
  <c r="P612" i="8" s="1"/>
  <c r="O560" i="8"/>
  <c r="P560" i="8" s="1"/>
  <c r="O552" i="8"/>
  <c r="P552" i="8" s="1"/>
  <c r="O544" i="8"/>
  <c r="P544" i="8" s="1"/>
  <c r="O536" i="8"/>
  <c r="P536" i="8" s="1"/>
  <c r="O528" i="8"/>
  <c r="P528" i="8" s="1"/>
  <c r="O516" i="8"/>
  <c r="P516" i="8" s="1"/>
  <c r="O508" i="8"/>
  <c r="P508" i="8" s="1"/>
  <c r="O500" i="8"/>
  <c r="P500" i="8" s="1"/>
  <c r="O492" i="8"/>
  <c r="P492" i="8" s="1"/>
  <c r="O484" i="8"/>
  <c r="P484" i="8" s="1"/>
  <c r="O476" i="8"/>
  <c r="P476" i="8" s="1"/>
  <c r="O468" i="8"/>
  <c r="P468" i="8" s="1"/>
  <c r="N436" i="8"/>
  <c r="O436" i="8" s="1"/>
  <c r="N420" i="8"/>
  <c r="O420" i="8" s="1"/>
  <c r="N412" i="8"/>
  <c r="O412" i="8" s="1"/>
  <c r="N404" i="8"/>
  <c r="O404" i="8" s="1"/>
  <c r="O304" i="8"/>
  <c r="P304" i="8" s="1"/>
  <c r="O280" i="8"/>
  <c r="P280" i="8" s="1"/>
  <c r="O264" i="8"/>
  <c r="P264" i="8" s="1"/>
  <c r="P256" i="8"/>
  <c r="O248" i="8"/>
  <c r="P248" i="8" s="1"/>
  <c r="O232" i="8"/>
  <c r="P232" i="8" s="1"/>
  <c r="P224" i="8"/>
  <c r="O216" i="8"/>
  <c r="P216" i="8" s="1"/>
  <c r="O200" i="8"/>
  <c r="P200" i="8" s="1"/>
  <c r="P192" i="8"/>
  <c r="P176" i="8"/>
  <c r="P160" i="8"/>
  <c r="P144" i="8"/>
  <c r="P96" i="8"/>
  <c r="N88" i="8"/>
  <c r="O88" i="8" s="1"/>
  <c r="N32" i="8"/>
  <c r="O32" i="8" s="1"/>
  <c r="N16" i="8"/>
  <c r="O16" i="8" s="1"/>
  <c r="P135" i="8"/>
  <c r="P119" i="8"/>
  <c r="P111" i="8"/>
  <c r="O75" i="8"/>
  <c r="P75" i="8" s="1"/>
  <c r="O67" i="8"/>
  <c r="P67" i="8" s="1"/>
  <c r="O59" i="8"/>
  <c r="P59" i="8" s="1"/>
  <c r="O35" i="8"/>
  <c r="P35" i="8" s="1"/>
  <c r="O27" i="8"/>
  <c r="P27" i="8" s="1"/>
  <c r="O618" i="8"/>
  <c r="P618" i="8" s="1"/>
  <c r="O586" i="8"/>
  <c r="P586" i="8" s="1"/>
  <c r="O578" i="8"/>
  <c r="P578" i="8" s="1"/>
  <c r="O570" i="8"/>
  <c r="P570" i="8" s="1"/>
  <c r="O562" i="8"/>
  <c r="P562" i="8" s="1"/>
  <c r="N530" i="8"/>
  <c r="O530" i="8" s="1"/>
  <c r="O238" i="8"/>
  <c r="P238" i="8" s="1"/>
  <c r="O206" i="8"/>
  <c r="P206" i="8" s="1"/>
  <c r="P178" i="8"/>
  <c r="P146" i="8"/>
  <c r="P138" i="8"/>
  <c r="P106" i="8"/>
  <c r="P86" i="8"/>
  <c r="N78" i="8"/>
  <c r="O78" i="8" s="1"/>
  <c r="P78" i="8" s="1"/>
  <c r="N62" i="8"/>
  <c r="O62" i="8" s="1"/>
  <c r="N46" i="8"/>
  <c r="O46" i="8" s="1"/>
  <c r="P46" i="8" s="1"/>
  <c r="O609" i="8"/>
  <c r="P609" i="8" s="1"/>
  <c r="O573" i="8"/>
  <c r="P573" i="8" s="1"/>
  <c r="O517" i="8"/>
  <c r="P517" i="8" s="1"/>
  <c r="O501" i="8"/>
  <c r="P501" i="8" s="1"/>
  <c r="O485" i="8"/>
  <c r="P485" i="8" s="1"/>
  <c r="N461" i="8"/>
  <c r="O461" i="8" s="1"/>
  <c r="N453" i="8"/>
  <c r="O453" i="8" s="1"/>
  <c r="N445" i="8"/>
  <c r="O445" i="8" s="1"/>
  <c r="N429" i="8"/>
  <c r="O429" i="8" s="1"/>
  <c r="N421" i="8"/>
  <c r="O421" i="8" s="1"/>
  <c r="N413" i="8"/>
  <c r="O413" i="8" s="1"/>
  <c r="N405" i="8"/>
  <c r="O405" i="8" s="1"/>
  <c r="N397" i="8"/>
  <c r="O397" i="8" s="1"/>
  <c r="N381" i="8"/>
  <c r="O381" i="8" s="1"/>
  <c r="P301" i="8"/>
  <c r="N289" i="8"/>
  <c r="O289" i="8" s="1"/>
  <c r="P289" i="8" s="1"/>
  <c r="N269" i="8"/>
  <c r="N261" i="8"/>
  <c r="O261" i="8" s="1"/>
  <c r="N253" i="8"/>
  <c r="N245" i="8"/>
  <c r="O245" i="8" s="1"/>
  <c r="N237" i="8"/>
  <c r="O237" i="8" s="1"/>
  <c r="N229" i="8"/>
  <c r="O229" i="8" s="1"/>
  <c r="N221" i="8"/>
  <c r="N213" i="8"/>
  <c r="O213" i="8" s="1"/>
  <c r="O197" i="8"/>
  <c r="P197" i="8" s="1"/>
  <c r="P181" i="8"/>
  <c r="P157" i="8"/>
  <c r="P149" i="8"/>
  <c r="P141" i="8"/>
  <c r="P125" i="8"/>
  <c r="P101" i="8"/>
  <c r="P85" i="8"/>
  <c r="P77" i="8"/>
  <c r="P69" i="8"/>
  <c r="P61" i="8"/>
  <c r="P53" i="8"/>
  <c r="P45" i="8"/>
  <c r="P37" i="8"/>
  <c r="P29" i="8"/>
  <c r="P21" i="8"/>
  <c r="P608" i="8"/>
  <c r="O600" i="8"/>
  <c r="P600" i="8" s="1"/>
  <c r="O592" i="8"/>
  <c r="P592" i="8" s="1"/>
  <c r="O584" i="8"/>
  <c r="P584" i="8" s="1"/>
  <c r="O576" i="8"/>
  <c r="P576" i="8" s="1"/>
  <c r="O568" i="8"/>
  <c r="P568" i="8" s="1"/>
  <c r="N444" i="8"/>
  <c r="O444" i="8" s="1"/>
  <c r="P444" i="8" s="1"/>
  <c r="N428" i="8"/>
  <c r="O428" i="8" s="1"/>
  <c r="P428" i="8" s="1"/>
  <c r="N396" i="8"/>
  <c r="O396" i="8" s="1"/>
  <c r="P396" i="8" s="1"/>
  <c r="N384" i="8"/>
  <c r="O384" i="8" s="1"/>
  <c r="P384" i="8" s="1"/>
  <c r="N376" i="8"/>
  <c r="O376" i="8" s="1"/>
  <c r="P376" i="8" s="1"/>
  <c r="P292" i="8"/>
  <c r="O268" i="8"/>
  <c r="P268" i="8" s="1"/>
  <c r="O236" i="8"/>
  <c r="P236" i="8" s="1"/>
  <c r="P180" i="8"/>
  <c r="P172" i="8"/>
  <c r="P164" i="8"/>
  <c r="P156" i="8"/>
  <c r="P148" i="8"/>
  <c r="P140" i="8"/>
  <c r="P132" i="8"/>
  <c r="P124" i="8"/>
  <c r="P108" i="8"/>
  <c r="P92" i="8"/>
  <c r="P84" i="8"/>
  <c r="P76" i="8"/>
  <c r="P68" i="8"/>
  <c r="P60" i="8"/>
  <c r="P52" i="8"/>
  <c r="P44" i="8"/>
  <c r="P36" i="8"/>
  <c r="O12" i="8"/>
  <c r="P12" i="8" s="1"/>
  <c r="O4" i="8"/>
  <c r="P4" i="8" s="1"/>
  <c r="O617" i="8"/>
  <c r="P617" i="8" s="1"/>
  <c r="O589" i="8"/>
  <c r="P589" i="8" s="1"/>
  <c r="O581" i="8"/>
  <c r="P581" i="8" s="1"/>
  <c r="O565" i="8"/>
  <c r="P565" i="8" s="1"/>
  <c r="N557" i="8"/>
  <c r="O557" i="8" s="1"/>
  <c r="N549" i="8"/>
  <c r="N541" i="8"/>
  <c r="O541" i="8" s="1"/>
  <c r="N533" i="8"/>
  <c r="O533" i="8" s="1"/>
  <c r="N525" i="8"/>
  <c r="O525" i="8" s="1"/>
  <c r="N437" i="8"/>
  <c r="N389" i="8"/>
  <c r="O389" i="8" s="1"/>
  <c r="N373" i="8"/>
  <c r="O373" i="8" s="1"/>
  <c r="P365" i="8"/>
  <c r="P357" i="8"/>
  <c r="P349" i="8"/>
  <c r="P341" i="8"/>
  <c r="P333" i="8"/>
  <c r="P325" i="8"/>
  <c r="P317" i="8"/>
  <c r="P309" i="8"/>
  <c r="O624" i="8"/>
  <c r="P624" i="8" s="1"/>
  <c r="N424" i="8"/>
  <c r="O424" i="8" s="1"/>
  <c r="P424" i="8" s="1"/>
  <c r="P188" i="8"/>
  <c r="P100" i="8"/>
  <c r="N28" i="8"/>
  <c r="O28" i="8" s="1"/>
  <c r="P28" i="8" s="1"/>
  <c r="N20" i="8"/>
  <c r="O20" i="8" s="1"/>
  <c r="P20" i="8" s="1"/>
  <c r="O203" i="8"/>
  <c r="P203" i="8"/>
  <c r="P187" i="8"/>
  <c r="O99" i="8"/>
  <c r="P99" i="8" s="1"/>
  <c r="O626" i="8"/>
  <c r="P626" i="8" s="1"/>
  <c r="O622" i="8"/>
  <c r="P622" i="8" s="1"/>
  <c r="O582" i="8"/>
  <c r="P582" i="8" s="1"/>
  <c r="O566" i="8"/>
  <c r="P566" i="8" s="1"/>
  <c r="P482" i="8"/>
  <c r="P470" i="8"/>
  <c r="P298" i="8"/>
  <c r="P174" i="8"/>
  <c r="P166" i="8"/>
  <c r="P150" i="8"/>
  <c r="P142" i="8"/>
  <c r="P134" i="8"/>
  <c r="P126" i="8"/>
  <c r="P102" i="8"/>
  <c r="O629" i="8"/>
  <c r="P629" i="8" s="1"/>
  <c r="O605" i="8"/>
  <c r="P605" i="8" s="1"/>
  <c r="N553" i="8"/>
  <c r="O553" i="8" s="1"/>
  <c r="P553" i="8" s="1"/>
  <c r="N537" i="8"/>
  <c r="O537" i="8" s="1"/>
  <c r="P537" i="8" s="1"/>
  <c r="N521" i="8"/>
  <c r="O521" i="8" s="1"/>
  <c r="P521" i="8" s="1"/>
  <c r="N449" i="8"/>
  <c r="O449" i="8" s="1"/>
  <c r="P449" i="8" s="1"/>
  <c r="N433" i="8"/>
  <c r="O433" i="8" s="1"/>
  <c r="P433" i="8" s="1"/>
  <c r="N417" i="8"/>
  <c r="O417" i="8" s="1"/>
  <c r="P417" i="8" s="1"/>
  <c r="N369" i="8"/>
  <c r="O369" i="8" s="1"/>
  <c r="P369" i="8" s="1"/>
  <c r="N265" i="8"/>
  <c r="O265" i="8" s="1"/>
  <c r="N249" i="8"/>
  <c r="O249" i="8" s="1"/>
  <c r="N233" i="8"/>
  <c r="O233" i="8" s="1"/>
  <c r="N217" i="8"/>
  <c r="O217" i="8" s="1"/>
  <c r="P217" i="8"/>
  <c r="N201" i="8"/>
  <c r="O201" i="8" s="1"/>
  <c r="P201" i="8" s="1"/>
  <c r="O193" i="8"/>
  <c r="P193" i="8" s="1"/>
  <c r="N185" i="8"/>
  <c r="O185" i="8" s="1"/>
  <c r="N177" i="8"/>
  <c r="O177" i="8" s="1"/>
  <c r="N169" i="8"/>
  <c r="O169" i="8" s="1"/>
  <c r="N161" i="8"/>
  <c r="O161" i="8" s="1"/>
  <c r="N153" i="8"/>
  <c r="O153" i="8" s="1"/>
  <c r="N145" i="8"/>
  <c r="O145" i="8" s="1"/>
  <c r="N137" i="8"/>
  <c r="O137" i="8" s="1"/>
  <c r="N129" i="8"/>
  <c r="O129" i="8" s="1"/>
  <c r="N121" i="8"/>
  <c r="O121" i="8" s="1"/>
  <c r="N113" i="8"/>
  <c r="O113" i="8" s="1"/>
  <c r="N105" i="8"/>
  <c r="O105" i="8" s="1"/>
  <c r="N97" i="8"/>
  <c r="O97" i="8" s="1"/>
  <c r="N89" i="8"/>
  <c r="O89" i="8" s="1"/>
  <c r="P81" i="8"/>
  <c r="P73" i="8"/>
  <c r="N65" i="8"/>
  <c r="O65" i="8" s="1"/>
  <c r="N57" i="8"/>
  <c r="O57" i="8" s="1"/>
  <c r="P49" i="8"/>
  <c r="P41" i="8"/>
  <c r="N33" i="8"/>
  <c r="O33" i="8" s="1"/>
  <c r="P25" i="8"/>
  <c r="P17" i="8"/>
  <c r="O604" i="8"/>
  <c r="P604" i="8" s="1"/>
  <c r="O596" i="8"/>
  <c r="P596" i="8" s="1"/>
  <c r="O588" i="8"/>
  <c r="P588" i="8" s="1"/>
  <c r="O580" i="8"/>
  <c r="P580" i="8" s="1"/>
  <c r="O572" i="8"/>
  <c r="P572" i="8" s="1"/>
  <c r="O564" i="8"/>
  <c r="P564" i="8" s="1"/>
  <c r="N512" i="8"/>
  <c r="O512" i="8" s="1"/>
  <c r="N480" i="8"/>
  <c r="O480" i="8" s="1"/>
  <c r="N440" i="8"/>
  <c r="O440" i="8" s="1"/>
  <c r="P440" i="8"/>
  <c r="N432" i="8"/>
  <c r="O432" i="8" s="1"/>
  <c r="N416" i="8"/>
  <c r="O416" i="8" s="1"/>
  <c r="N408" i="8"/>
  <c r="O408" i="8" s="1"/>
  <c r="N400" i="8"/>
  <c r="O400" i="8" s="1"/>
  <c r="N392" i="8"/>
  <c r="O392" i="8" s="1"/>
  <c r="N380" i="8"/>
  <c r="O380" i="8" s="1"/>
  <c r="O372" i="8"/>
  <c r="P372" i="8" s="1"/>
  <c r="N284" i="8"/>
  <c r="O284" i="8" s="1"/>
  <c r="N252" i="8"/>
  <c r="N220" i="8"/>
  <c r="O220" i="8" s="1"/>
  <c r="P220" i="8" s="1"/>
  <c r="P204" i="8"/>
  <c r="P184" i="8"/>
  <c r="P168" i="8"/>
  <c r="P152" i="8"/>
  <c r="P136" i="8"/>
  <c r="P128" i="8"/>
  <c r="P104" i="8"/>
  <c r="G6" i="7"/>
  <c r="P129" i="8" l="1"/>
  <c r="P330" i="8"/>
  <c r="P354" i="8"/>
  <c r="P392" i="8"/>
  <c r="P408" i="8"/>
  <c r="P249" i="8"/>
  <c r="P97" i="8"/>
  <c r="P338" i="8"/>
  <c r="P380" i="8"/>
  <c r="P400" i="8"/>
  <c r="P416" i="8"/>
  <c r="P161" i="8"/>
  <c r="P420" i="8"/>
  <c r="P545" i="8"/>
  <c r="P512" i="8"/>
  <c r="P233" i="8"/>
  <c r="P265" i="8"/>
  <c r="P137" i="8"/>
  <c r="P404" i="8"/>
  <c r="P314" i="8"/>
  <c r="P105" i="8"/>
  <c r="P169" i="8"/>
  <c r="P346" i="8"/>
  <c r="P39" i="8"/>
  <c r="P466" i="8"/>
  <c r="P23" i="8"/>
  <c r="P284" i="8"/>
  <c r="P65" i="8"/>
  <c r="P145" i="8"/>
  <c r="P432" i="8"/>
  <c r="P480" i="8"/>
  <c r="P89" i="8"/>
  <c r="P121" i="8"/>
  <c r="P153" i="8"/>
  <c r="P185" i="8"/>
  <c r="P389" i="8"/>
  <c r="P525" i="8"/>
  <c r="P541" i="8"/>
  <c r="P557" i="8"/>
  <c r="P213" i="8"/>
  <c r="P229" i="8"/>
  <c r="P245" i="8"/>
  <c r="P261" i="8"/>
  <c r="P397" i="8"/>
  <c r="P413" i="8"/>
  <c r="P429" i="8"/>
  <c r="P453" i="8"/>
  <c r="P530" i="8"/>
  <c r="P32" i="8"/>
  <c r="P377" i="8"/>
  <c r="P393" i="8"/>
  <c r="P409" i="8"/>
  <c r="P441" i="8"/>
  <c r="P465" i="8"/>
  <c r="O269" i="8"/>
  <c r="P269" i="8" s="1"/>
  <c r="P362" i="8"/>
  <c r="P563" i="8"/>
  <c r="O221" i="8"/>
  <c r="P221" i="8" s="1"/>
  <c r="P322" i="8"/>
  <c r="P490" i="8"/>
  <c r="P55" i="8"/>
  <c r="O549" i="8"/>
  <c r="P549" i="8" s="1"/>
  <c r="P47" i="8"/>
  <c r="P87" i="8"/>
  <c r="O253" i="8"/>
  <c r="P253" i="8" s="1"/>
  <c r="O437" i="8"/>
  <c r="P437" i="8" s="1"/>
  <c r="P63" i="8"/>
  <c r="P503" i="8"/>
  <c r="P33" i="8"/>
  <c r="P62" i="8"/>
  <c r="P412" i="8"/>
  <c r="P436" i="8"/>
  <c r="P529" i="8"/>
  <c r="P294" i="8"/>
  <c r="O252" i="8"/>
  <c r="P252" i="8" s="1"/>
  <c r="P191" i="8"/>
  <c r="P579" i="8"/>
  <c r="P57" i="8"/>
  <c r="P373" i="8"/>
  <c r="P533" i="8"/>
  <c r="P237" i="8"/>
  <c r="P381" i="8"/>
  <c r="P405" i="8"/>
  <c r="P421" i="8"/>
  <c r="P445" i="8"/>
  <c r="P461" i="8"/>
  <c r="P16" i="8"/>
  <c r="P88" i="8"/>
  <c r="P385" i="8"/>
  <c r="P401" i="8"/>
  <c r="P425" i="8"/>
  <c r="P457" i="8"/>
  <c r="P478" i="8"/>
  <c r="P502" i="8"/>
  <c r="P127" i="8"/>
  <c r="P103" i="8"/>
  <c r="P113" i="8"/>
  <c r="P177" i="8"/>
  <c r="L238" i="2"/>
  <c r="L248" i="2"/>
  <c r="L258" i="2"/>
  <c r="L267" i="2"/>
  <c r="N267" i="2"/>
</calcChain>
</file>

<file path=xl/sharedStrings.xml><?xml version="1.0" encoding="utf-8"?>
<sst xmlns="http://schemas.openxmlformats.org/spreadsheetml/2006/main" count="5838" uniqueCount="1899">
  <si>
    <t>cp</t>
  </si>
  <si>
    <t>sp</t>
  </si>
  <si>
    <t>gp</t>
  </si>
  <si>
    <t>Продукт</t>
  </si>
  <si>
    <t>Цена</t>
  </si>
  <si>
    <t>1 фунт пшеницы</t>
  </si>
  <si>
    <t>1 фунт муки, или цыпленок</t>
  </si>
  <si>
    <t>1 фунт железной руды</t>
  </si>
  <si>
    <t>1 фунт табака, или медной руды</t>
  </si>
  <si>
    <t>5 см</t>
  </si>
  <si>
    <t>1 фунт корицы, или коза</t>
  </si>
  <si>
    <t>1 зм</t>
  </si>
  <si>
    <t>1 фунт имбиря или перца, или овца</t>
  </si>
  <si>
    <t>2 зм</t>
  </si>
  <si>
    <t>Поросенок</t>
  </si>
  <si>
    <t>3 зм</t>
  </si>
  <si>
    <t>1 кв. ярд (3 фута) льна</t>
  </si>
  <si>
    <t>4 зм</t>
  </si>
  <si>
    <t>1 фунт соли или сереба</t>
  </si>
  <si>
    <t>5 зм</t>
  </si>
  <si>
    <t>1 кв. ярд шелка, или корова</t>
  </si>
  <si>
    <t>10 зм</t>
  </si>
  <si>
    <t>1 фунт шафрана или гвоздики, или бык</t>
  </si>
  <si>
    <t>15 зм</t>
  </si>
  <si>
    <t>1 фунт золота</t>
  </si>
  <si>
    <t>50 зм</t>
  </si>
  <si>
    <t>1 фунт платины</t>
  </si>
  <si>
    <t>Рукавица латная</t>
  </si>
  <si>
    <t>1d3</t>
  </si>
  <si>
    <t>x2</t>
  </si>
  <si>
    <t>1 фн</t>
  </si>
  <si>
    <t>Кинжал</t>
  </si>
  <si>
    <t>1d4</t>
  </si>
  <si>
    <t>Катар</t>
  </si>
  <si>
    <t>Рукавица с шипами</t>
  </si>
  <si>
    <t>Булава, легкая</t>
  </si>
  <si>
    <t>1d6</t>
  </si>
  <si>
    <t>4 фн</t>
  </si>
  <si>
    <t>Серп</t>
  </si>
  <si>
    <t>2 фн</t>
  </si>
  <si>
    <t>Дубинка</t>
  </si>
  <si>
    <t>3 фн</t>
  </si>
  <si>
    <t>Булава, тяжелая</t>
  </si>
  <si>
    <t>12 зм</t>
  </si>
  <si>
    <t>1d8</t>
  </si>
  <si>
    <t>8 фн</t>
  </si>
  <si>
    <t>Моргенштерн</t>
  </si>
  <si>
    <t>8 зм</t>
  </si>
  <si>
    <t>6 фн</t>
  </si>
  <si>
    <t>Копье, короткое</t>
  </si>
  <si>
    <t>9 фн</t>
  </si>
  <si>
    <t>1d6/1d6</t>
  </si>
  <si>
    <t>Копье</t>
  </si>
  <si>
    <t>Арбалет, тяжелый</t>
  </si>
  <si>
    <t>1d10</t>
  </si>
  <si>
    <t>Болты (10)</t>
  </si>
  <si>
    <t>Арбалет, легкий</t>
  </si>
  <si>
    <t>35 зм</t>
  </si>
  <si>
    <t>Дротик</t>
  </si>
  <si>
    <t>Сулица</t>
  </si>
  <si>
    <t>Праща</t>
  </si>
  <si>
    <t>Пули (10)</t>
  </si>
  <si>
    <t>5 фн</t>
  </si>
  <si>
    <t>Топорик, метательный</t>
  </si>
  <si>
    <t>Молот, легкий</t>
  </si>
  <si>
    <t>Топор, ручной</t>
  </si>
  <si>
    <t>Кукри</t>
  </si>
  <si>
    <t>Чекан, легкий</t>
  </si>
  <si>
    <t>Гирька</t>
  </si>
  <si>
    <t>Меч, короткий</t>
  </si>
  <si>
    <t>Секира</t>
  </si>
  <si>
    <t>Цеп</t>
  </si>
  <si>
    <t>Меч, длинный</t>
  </si>
  <si>
    <t>Чекан, тяжелый</t>
  </si>
  <si>
    <t>Рапира</t>
  </si>
  <si>
    <t>20 зм</t>
  </si>
  <si>
    <t>Сабля</t>
  </si>
  <si>
    <t>Трезубец</t>
  </si>
  <si>
    <t>Молот, боевой</t>
  </si>
  <si>
    <t>Фальшион</t>
  </si>
  <si>
    <t>75 зм</t>
  </si>
  <si>
    <t>2d4</t>
  </si>
  <si>
    <t>10 фн</t>
  </si>
  <si>
    <t>12 фн</t>
  </si>
  <si>
    <t>Палица</t>
  </si>
  <si>
    <t>Цеп, тяжелый</t>
  </si>
  <si>
    <t>Меч, двуручный</t>
  </si>
  <si>
    <t>2d6</t>
  </si>
  <si>
    <t>Алебарда</t>
  </si>
  <si>
    <t>Коса, боевая</t>
  </si>
  <si>
    <t>Лук, длинный</t>
  </si>
  <si>
    <t>Стрелы (20)</t>
  </si>
  <si>
    <t>Лук, длинный составной</t>
  </si>
  <si>
    <t>100 зм</t>
  </si>
  <si>
    <t>Лук, короткий</t>
  </si>
  <si>
    <t>30 зм</t>
  </si>
  <si>
    <t>Лук, короткий составной</t>
  </si>
  <si>
    <t>Кама</t>
  </si>
  <si>
    <t>Нунчаки</t>
  </si>
  <si>
    <t>Сай</t>
  </si>
  <si>
    <t>Сиангам</t>
  </si>
  <si>
    <t>Меч, полуторный</t>
  </si>
  <si>
    <t>Топор, боевой дварфийский</t>
  </si>
  <si>
    <t>15 фн</t>
  </si>
  <si>
    <t>25 зм</t>
  </si>
  <si>
    <t>90 зм</t>
  </si>
  <si>
    <t>Боло</t>
  </si>
  <si>
    <t>Арбалет, ручной</t>
  </si>
  <si>
    <t>400 зм</t>
  </si>
  <si>
    <t>Болты (5)</t>
  </si>
  <si>
    <t>Сеть</t>
  </si>
  <si>
    <t>Сюрикен (5)</t>
  </si>
  <si>
    <t>Бонус</t>
  </si>
  <si>
    <t>Броня</t>
  </si>
  <si>
    <t>Стеганый</t>
  </si>
  <si>
    <t>Кожаный</t>
  </si>
  <si>
    <t>Клепаный кожаный</t>
  </si>
  <si>
    <t>20 фн</t>
  </si>
  <si>
    <t>Кольчужная рубаха</t>
  </si>
  <si>
    <t>25 фн</t>
  </si>
  <si>
    <t>Шкуры</t>
  </si>
  <si>
    <t>Чешуйчатый</t>
  </si>
  <si>
    <t>Кольчуга</t>
  </si>
  <si>
    <t>150 зм</t>
  </si>
  <si>
    <t>40 фн</t>
  </si>
  <si>
    <t>Панцирь+</t>
  </si>
  <si>
    <t>200 зм</t>
  </si>
  <si>
    <t>Бригантина</t>
  </si>
  <si>
    <t>Пластинчатый</t>
  </si>
  <si>
    <t>35 фн</t>
  </si>
  <si>
    <t>Полу-латы</t>
  </si>
  <si>
    <t>600 зм</t>
  </si>
  <si>
    <t>Полные латы</t>
  </si>
  <si>
    <t>Щиты</t>
  </si>
  <si>
    <t>Баклер</t>
  </si>
  <si>
    <t>Щит, легкий дерев.</t>
  </si>
  <si>
    <t>Щит, легкий стал.</t>
  </si>
  <si>
    <t>Щит, тяжелый дерев.</t>
  </si>
  <si>
    <t>Щит, тяжелый стал.</t>
  </si>
  <si>
    <t>Щит, башенный</t>
  </si>
  <si>
    <t>Шипы доспешные</t>
  </si>
  <si>
    <t>+10 фн</t>
  </si>
  <si>
    <t>Шипы щитовые</t>
  </si>
  <si>
    <t>+5 фн</t>
  </si>
  <si>
    <t>Рукавица латная закр.</t>
  </si>
  <si>
    <t>1 gp</t>
  </si>
  <si>
    <t>2 gp</t>
  </si>
  <si>
    <t>3 gp</t>
  </si>
  <si>
    <t>4 gp</t>
  </si>
  <si>
    <t>5 gp</t>
  </si>
  <si>
    <t>10 gp</t>
  </si>
  <si>
    <t>15 gp</t>
  </si>
  <si>
    <t>50 gp</t>
  </si>
  <si>
    <t>500 gp</t>
  </si>
  <si>
    <t>1 sp</t>
  </si>
  <si>
    <t>5 sp</t>
  </si>
  <si>
    <t>1 cp</t>
  </si>
  <si>
    <t>2 cp</t>
  </si>
  <si>
    <t>Снаряжение Путешественника</t>
  </si>
  <si>
    <t>Специальные Смеси и Предметы</t>
  </si>
  <si>
    <t>Предмет</t>
  </si>
  <si>
    <t>Вес</t>
  </si>
  <si>
    <t>Рюкзак (пустой)</t>
  </si>
  <si>
    <t>Кислота (фляга)</t>
  </si>
  <si>
    <t>Бочка (пустая)</t>
  </si>
  <si>
    <t>Огонь, алхимический (фляга)</t>
  </si>
  <si>
    <t>Корзина (пустая)</t>
  </si>
  <si>
    <t>Противоядие (пузырек)</t>
  </si>
  <si>
    <t>Постель</t>
  </si>
  <si>
    <t>Факел, вечногорящий</t>
  </si>
  <si>
    <t>Колокол</t>
  </si>
  <si>
    <t>Вода, святая (фляга)</t>
  </si>
  <si>
    <t>Одеяло, зимнее</t>
  </si>
  <si>
    <t>Шашка, дымовая</t>
  </si>
  <si>
    <t>Жезл, солнечный</t>
  </si>
  <si>
    <t>Бутыль с вином, стекло</t>
  </si>
  <si>
    <t>Мешок, алхимическое дерьмо</t>
  </si>
  <si>
    <t>Ведро (пустое)</t>
  </si>
  <si>
    <t>Камень-громовик</t>
  </si>
  <si>
    <t>"Ежики"</t>
  </si>
  <si>
    <t>Трутовица</t>
  </si>
  <si>
    <t>Свеча</t>
  </si>
  <si>
    <t>Брезент (кв. ярд)</t>
  </si>
  <si>
    <t>Инструменты и Наборы для Умений</t>
  </si>
  <si>
    <t>Тубус</t>
  </si>
  <si>
    <t>Цепь (10 ф)</t>
  </si>
  <si>
    <t>Алхимическая лаборатория</t>
  </si>
  <si>
    <t>Мел, 1 кусочек</t>
  </si>
  <si>
    <t>Инструменты ремесленника</t>
  </si>
  <si>
    <t>Сундук (пустой)</t>
  </si>
  <si>
    <t>шедевр</t>
  </si>
  <si>
    <t>Лом</t>
  </si>
  <si>
    <t>Снаряжение скалолаза</t>
  </si>
  <si>
    <t>Дрова, на 1 день</t>
  </si>
  <si>
    <t>Набор для гримировки</t>
  </si>
  <si>
    <t>Сеть, рыболовная, 25 кв.ф.</t>
  </si>
  <si>
    <t>Падуб и омела</t>
  </si>
  <si>
    <t>"Кошка"</t>
  </si>
  <si>
    <t>Песочные часы</t>
  </si>
  <si>
    <t>Молоток</t>
  </si>
  <si>
    <t>Увеличительное стекло</t>
  </si>
  <si>
    <t>Чернила (пузырек, 1 унция)</t>
  </si>
  <si>
    <t>Музыкальные инструменты</t>
  </si>
  <si>
    <t>Ручка, перьевая</t>
  </si>
  <si>
    <t>Кувшин, глиняный</t>
  </si>
  <si>
    <t>Весы торговые</t>
  </si>
  <si>
    <t>Лампа, обычная</t>
  </si>
  <si>
    <t>Книга заклинаний, для мага, пустая</t>
  </si>
  <si>
    <t>Фонарь, "бычий глаз"</t>
  </si>
  <si>
    <t>Воровской набор</t>
  </si>
  <si>
    <t>Фонарь, закрытый</t>
  </si>
  <si>
    <t>Инструменты, шедевр</t>
  </si>
  <si>
    <t>Клепсидра</t>
  </si>
  <si>
    <t>Одежда</t>
  </si>
  <si>
    <t>Наручники</t>
  </si>
  <si>
    <t>Одежда ремесленника</t>
  </si>
  <si>
    <t>Наручники, шедевр</t>
  </si>
  <si>
    <t>Облачение клирика</t>
  </si>
  <si>
    <t>Зеркало, маленькое</t>
  </si>
  <si>
    <t>Зимняя одежда</t>
  </si>
  <si>
    <t>Кружка, глиняная</t>
  </si>
  <si>
    <t>Костюм придворного</t>
  </si>
  <si>
    <t>Масло (фляжка, 1 пинта)</t>
  </si>
  <si>
    <t>Костюм артиста</t>
  </si>
  <si>
    <t>Бумага (лист)</t>
  </si>
  <si>
    <t>Одежда исследователя</t>
  </si>
  <si>
    <t>Пергамент (лист)</t>
  </si>
  <si>
    <t>2 см</t>
  </si>
  <si>
    <t>Одеяние монаха</t>
  </si>
  <si>
    <t>Кирка, шахтерская</t>
  </si>
  <si>
    <t>Костюм дворянина</t>
  </si>
  <si>
    <t>Кувшинчик, глиняный</t>
  </si>
  <si>
    <t>Лохмотья крестьянина</t>
  </si>
  <si>
    <t>Крюк, скалолазный</t>
  </si>
  <si>
    <t>Королевское одеяние</t>
  </si>
  <si>
    <t>Палка, 10 ф</t>
  </si>
  <si>
    <t>Одежда ученого</t>
  </si>
  <si>
    <t>Чайник, железный</t>
  </si>
  <si>
    <t>Одежда путешественника</t>
  </si>
  <si>
    <t>Кошель, ременной (пустой)</t>
  </si>
  <si>
    <t>Таран, портативный</t>
  </si>
  <si>
    <t>Еда, Питье и Постой</t>
  </si>
  <si>
    <t>Паек, сухой, 1-дневный</t>
  </si>
  <si>
    <t>Веревка, пеньковая, 50 ф</t>
  </si>
  <si>
    <t>Веревка, шелковая, 50 ф</t>
  </si>
  <si>
    <t>галлон</t>
  </si>
  <si>
    <t>Мешок (пустой)</t>
  </si>
  <si>
    <t>кружка</t>
  </si>
  <si>
    <t>Воск, уплотнительный</t>
  </si>
  <si>
    <t>Банкет (на одну персону)</t>
  </si>
  <si>
    <t>Игла, для шитья</t>
  </si>
  <si>
    <t>Хлеб, один кусок</t>
  </si>
  <si>
    <t>Свисток, сигнальный</t>
  </si>
  <si>
    <t>Сыр, один ломоть</t>
  </si>
  <si>
    <t>Кольцо, с печаткой</t>
  </si>
  <si>
    <t>Кувалда</t>
  </si>
  <si>
    <t>хорошая</t>
  </si>
  <si>
    <t>Мыло, кусок</t>
  </si>
  <si>
    <t>средняя</t>
  </si>
  <si>
    <t>Лопата</t>
  </si>
  <si>
    <t>паршивая</t>
  </si>
  <si>
    <t>Труба, подзорная</t>
  </si>
  <si>
    <t>Палатка</t>
  </si>
  <si>
    <t>хорошее</t>
  </si>
  <si>
    <t>Факел</t>
  </si>
  <si>
    <t>среднее</t>
  </si>
  <si>
    <t>Пузырек</t>
  </si>
  <si>
    <t>паршивое</t>
  </si>
  <si>
    <t>Мех, для воды</t>
  </si>
  <si>
    <t>Мясо, один ломоть</t>
  </si>
  <si>
    <t>Камень, точильный</t>
  </si>
  <si>
    <t>Верховые Животные и Снаряжение</t>
  </si>
  <si>
    <t>Транспорт</t>
  </si>
  <si>
    <t>Карета</t>
  </si>
  <si>
    <t>Уздечка и поводья</t>
  </si>
  <si>
    <t>Двуколка</t>
  </si>
  <si>
    <t>Собака, сторожевая</t>
  </si>
  <si>
    <t>Галлера</t>
  </si>
  <si>
    <t>Собака, верховая</t>
  </si>
  <si>
    <t>Корабль, плоскодонный</t>
  </si>
  <si>
    <t>Осел или мул</t>
  </si>
  <si>
    <t>Корабль, длинный</t>
  </si>
  <si>
    <t>Корм (на один день)</t>
  </si>
  <si>
    <t>Шлюпка</t>
  </si>
  <si>
    <t>весло</t>
  </si>
  <si>
    <t>Парусник</t>
  </si>
  <si>
    <t>Сани</t>
  </si>
  <si>
    <t>Пони</t>
  </si>
  <si>
    <t>Телега</t>
  </si>
  <si>
    <t>Корабль, военный</t>
  </si>
  <si>
    <t>Боевой пони</t>
  </si>
  <si>
    <t>Сумка, седельная</t>
  </si>
  <si>
    <t>Стойло (на один день)</t>
  </si>
  <si>
    <t>Item</t>
  </si>
  <si>
    <t>Rarity</t>
  </si>
  <si>
    <t>Base Price (in cp)</t>
  </si>
  <si>
    <t>Backpack (empty)</t>
  </si>
  <si>
    <t>Adventuring Gear/Luxury Items</t>
  </si>
  <si>
    <t>Barrel (empty)</t>
  </si>
  <si>
    <t>Basket (empty)</t>
  </si>
  <si>
    <t>Bedroll</t>
  </si>
  <si>
    <t>Bell</t>
  </si>
  <si>
    <t>Blanket (winter)</t>
  </si>
  <si>
    <t>Block and Tackle</t>
  </si>
  <si>
    <t>Bottle (wine, glass)</t>
  </si>
  <si>
    <t>Bucket (empty)</t>
  </si>
  <si>
    <t>Caltrops</t>
  </si>
  <si>
    <t>Candle</t>
  </si>
  <si>
    <t>Canvas (sq yd)</t>
  </si>
  <si>
    <t>Case (map or scroll)</t>
  </si>
  <si>
    <t>Chain (10 ft)</t>
  </si>
  <si>
    <t>Chalk (1 piece)</t>
  </si>
  <si>
    <t>Chest (empty)</t>
  </si>
  <si>
    <t>Crowbar</t>
  </si>
  <si>
    <t>Firewood (per day)</t>
  </si>
  <si>
    <t>Fishhook</t>
  </si>
  <si>
    <t>Fishing Net (25 sq ft)</t>
  </si>
  <si>
    <t>Flask (empty)</t>
  </si>
  <si>
    <t>Flint and Steel</t>
  </si>
  <si>
    <t>Grappling Hook</t>
  </si>
  <si>
    <t>Hammer</t>
  </si>
  <si>
    <t>Ink (1 oz vial)</t>
  </si>
  <si>
    <t>Ink Pen</t>
  </si>
  <si>
    <t>Jug, clay</t>
  </si>
  <si>
    <t>Ladder (10 ft)</t>
  </si>
  <si>
    <t>Lamp (common)</t>
  </si>
  <si>
    <t>Lantern (Bullseye)</t>
  </si>
  <si>
    <t>Lantern (Hooded)</t>
  </si>
  <si>
    <t>Lock (Very Simple)</t>
  </si>
  <si>
    <t>Lock (Average)</t>
  </si>
  <si>
    <t>Lock (Good)</t>
  </si>
  <si>
    <t>Lock (Amazing)</t>
  </si>
  <si>
    <t>Manacles</t>
  </si>
  <si>
    <t>Manacles (masterwork)</t>
  </si>
  <si>
    <t>Mirror (small steel)</t>
  </si>
  <si>
    <t>Mug/Tankard (clay)</t>
  </si>
  <si>
    <t>Oil (1 pint flask)</t>
  </si>
  <si>
    <t>Paper (sheet)</t>
  </si>
  <si>
    <t>Parchment (sheet)</t>
  </si>
  <si>
    <t>Pick, miner's</t>
  </si>
  <si>
    <t>Pitcher (clay)</t>
  </si>
  <si>
    <t>Piton</t>
  </si>
  <si>
    <t>Pole (10 ft)</t>
  </si>
  <si>
    <t>Pot (iron)</t>
  </si>
  <si>
    <t>Pouch, belt (empty)</t>
  </si>
  <si>
    <t>Ram, portable</t>
  </si>
  <si>
    <t>Rations, trail (per day)</t>
  </si>
  <si>
    <t>Rope, hemp (50 ft)</t>
  </si>
  <si>
    <t>Rope, silk (50 ft)</t>
  </si>
  <si>
    <t>Sack (empty)</t>
  </si>
  <si>
    <t>Sealing Wax</t>
  </si>
  <si>
    <t>Sewing Needle</t>
  </si>
  <si>
    <t>Signal Whistle</t>
  </si>
  <si>
    <t>Signet Ring</t>
  </si>
  <si>
    <t>Sledge</t>
  </si>
  <si>
    <t>Soap (per Lb)</t>
  </si>
  <si>
    <t>Spade or Shovel</t>
  </si>
  <si>
    <t>Spyglass</t>
  </si>
  <si>
    <t>Tent</t>
  </si>
  <si>
    <t>Torch</t>
  </si>
  <si>
    <t>Vial, ink or potion (empty)</t>
  </si>
  <si>
    <t>Waterskin</t>
  </si>
  <si>
    <t>Whetstone</t>
  </si>
  <si>
    <t>Acid (flask)</t>
  </si>
  <si>
    <t>Special Substances &amp; Items</t>
  </si>
  <si>
    <t>Alchemist's Fire (flask)</t>
  </si>
  <si>
    <t>Antitoxin</t>
  </si>
  <si>
    <t>Everburning Torch</t>
  </si>
  <si>
    <t>Holy Water (flask)</t>
  </si>
  <si>
    <t>Smokestick</t>
  </si>
  <si>
    <t>Sunrod</t>
  </si>
  <si>
    <t>Tanglefoot Bag</t>
  </si>
  <si>
    <t>Thunderstone</t>
  </si>
  <si>
    <t>Tindertwig</t>
  </si>
  <si>
    <t>Alchemist's Lab</t>
  </si>
  <si>
    <t>Tools &amp; Skill Kits</t>
  </si>
  <si>
    <t>Artisan's Tools</t>
  </si>
  <si>
    <t>Artisan's Tools, Masterwork</t>
  </si>
  <si>
    <t>Climber's Kit</t>
  </si>
  <si>
    <t>Disguise Kit</t>
  </si>
  <si>
    <t>Healer's Kit</t>
  </si>
  <si>
    <t>Holy Symbol (Wooden)</t>
  </si>
  <si>
    <t>Holy Symbol (Silver)</t>
  </si>
  <si>
    <t>Hourglass</t>
  </si>
  <si>
    <t>Magnifying Glass</t>
  </si>
  <si>
    <t>Musical Instrument (common)</t>
  </si>
  <si>
    <t>Musical Instrument (masterwork)</t>
  </si>
  <si>
    <t>Scale, merchant's</t>
  </si>
  <si>
    <t>Spell Component Pouch</t>
  </si>
  <si>
    <t>Spellbook, Wizard's (Blank)</t>
  </si>
  <si>
    <t>Thieves' Tools</t>
  </si>
  <si>
    <t>Thieves' Tools, Masterwork</t>
  </si>
  <si>
    <t>Tool, Masterwork</t>
  </si>
  <si>
    <t>Water Clock</t>
  </si>
  <si>
    <t>Artisan's Outfit</t>
  </si>
  <si>
    <t>Clothing</t>
  </si>
  <si>
    <t>Cleric's Vestments</t>
  </si>
  <si>
    <t>Cold Weather Outfit</t>
  </si>
  <si>
    <t>Courtier's Outfit</t>
  </si>
  <si>
    <t>Entertainer's Outfit</t>
  </si>
  <si>
    <t>Explorer's Outfit</t>
  </si>
  <si>
    <t>Monk's Outfit</t>
  </si>
  <si>
    <t>Noble's Outfit</t>
  </si>
  <si>
    <t>Peasant's Outfit</t>
  </si>
  <si>
    <t>Royal Outfit</t>
  </si>
  <si>
    <t>Scholar's Outfit</t>
  </si>
  <si>
    <t>Traveler's Outfit</t>
  </si>
  <si>
    <t>Ale (gallon)</t>
  </si>
  <si>
    <t>Food, Drink &amp; Lodging</t>
  </si>
  <si>
    <t>Bread (per loaf)</t>
  </si>
  <si>
    <t>Cheese, hunk of</t>
  </si>
  <si>
    <t>Meat, chunk of</t>
  </si>
  <si>
    <t>Wine, Common (pitcher)</t>
  </si>
  <si>
    <t>Wine, Fine (bottle)</t>
  </si>
  <si>
    <t>Bit &amp; Bridle</t>
  </si>
  <si>
    <t>Mounts &amp; Related Gear</t>
  </si>
  <si>
    <t>Dog, guard</t>
  </si>
  <si>
    <t>Dog, riding</t>
  </si>
  <si>
    <t>Donkey or Mule</t>
  </si>
  <si>
    <t>Feed (per day)</t>
  </si>
  <si>
    <t>Horse, heavy</t>
  </si>
  <si>
    <t>Horse, light</t>
  </si>
  <si>
    <t>Pony</t>
  </si>
  <si>
    <t>Warhorse, heavy</t>
  </si>
  <si>
    <t>Warhorse, light</t>
  </si>
  <si>
    <t>Warpony</t>
  </si>
  <si>
    <t>Saddle (Military)</t>
  </si>
  <si>
    <t>Saddle (Pack)</t>
  </si>
  <si>
    <t>Saddle (Riding)</t>
  </si>
  <si>
    <t>Saddle, Exotic (Military)</t>
  </si>
  <si>
    <t>Saddle, Exotic (Pack)</t>
  </si>
  <si>
    <t>Saddle, Exotic (Riding)</t>
  </si>
  <si>
    <t>Saddlebags</t>
  </si>
  <si>
    <t>Carriage</t>
  </si>
  <si>
    <t>Transport</t>
  </si>
  <si>
    <t>Cart</t>
  </si>
  <si>
    <t>Galley</t>
  </si>
  <si>
    <t>Keelboat</t>
  </si>
  <si>
    <t>Longship</t>
  </si>
  <si>
    <t>Rowboat</t>
  </si>
  <si>
    <t>Oar</t>
  </si>
  <si>
    <t>Sailing Ship</t>
  </si>
  <si>
    <t>Sled</t>
  </si>
  <si>
    <t>Wagon</t>
  </si>
  <si>
    <t>Warship</t>
  </si>
  <si>
    <t>Inn Stay (Poor) per day</t>
  </si>
  <si>
    <t>Services</t>
  </si>
  <si>
    <t>Inn Stay (Common) per day</t>
  </si>
  <si>
    <t>Inn Stay (Good) per day</t>
  </si>
  <si>
    <t>Meals (Poor) per day</t>
  </si>
  <si>
    <t>Meals (Common) per day</t>
  </si>
  <si>
    <t>Meals (Good) per day</t>
  </si>
  <si>
    <t>Coach Cab (per mile)</t>
  </si>
  <si>
    <t>Hireling, trained (per day)</t>
  </si>
  <si>
    <t>Hireling, untrained (per day)</t>
  </si>
  <si>
    <t>Messenger (per mile)</t>
  </si>
  <si>
    <t>Road or Gate Toll</t>
  </si>
  <si>
    <t>Ship's Passage (per mile)</t>
  </si>
  <si>
    <t>Gauntlet</t>
  </si>
  <si>
    <t>Weapons – Simple</t>
  </si>
  <si>
    <t>Dagger</t>
  </si>
  <si>
    <t>Dagger, punching</t>
  </si>
  <si>
    <t>Gauntlet, spiked</t>
  </si>
  <si>
    <t>Mace, light</t>
  </si>
  <si>
    <t>Sickle</t>
  </si>
  <si>
    <t>Mace, heavy</t>
  </si>
  <si>
    <t>Morningstar</t>
  </si>
  <si>
    <t>Shortspear</t>
  </si>
  <si>
    <t>Longspear</t>
  </si>
  <si>
    <t>Spear</t>
  </si>
  <si>
    <t>Crossbow, heavy</t>
  </si>
  <si>
    <t>Crossbow, light</t>
  </si>
  <si>
    <t>Crossbow Bolts (10)</t>
  </si>
  <si>
    <t>Dart</t>
  </si>
  <si>
    <t>Javelin</t>
  </si>
  <si>
    <t>Sling Bullets</t>
  </si>
  <si>
    <t>Ax, Throwing</t>
  </si>
  <si>
    <t>Weapons – Martial</t>
  </si>
  <si>
    <t>Hammer, light</t>
  </si>
  <si>
    <t>Handaxe</t>
  </si>
  <si>
    <t>Kukri</t>
  </si>
  <si>
    <t>Pick, light</t>
  </si>
  <si>
    <t>Sap</t>
  </si>
  <si>
    <t>Sword, short</t>
  </si>
  <si>
    <t>Battleaxe</t>
  </si>
  <si>
    <t>Flail</t>
  </si>
  <si>
    <t>Longsword</t>
  </si>
  <si>
    <t>Heavy Pick</t>
  </si>
  <si>
    <t>Rapier</t>
  </si>
  <si>
    <t>Scimitar</t>
  </si>
  <si>
    <t>Trident</t>
  </si>
  <si>
    <t>Warhammer</t>
  </si>
  <si>
    <t>Falchion</t>
  </si>
  <si>
    <t>Glaive</t>
  </si>
  <si>
    <t>Greataxe</t>
  </si>
  <si>
    <t>Greatclub</t>
  </si>
  <si>
    <t>Flail, heavy</t>
  </si>
  <si>
    <t>Greatsword</t>
  </si>
  <si>
    <t>Guisarme</t>
  </si>
  <si>
    <t>Halberd</t>
  </si>
  <si>
    <t>Lance</t>
  </si>
  <si>
    <t>Ranseur</t>
  </si>
  <si>
    <t>Scythe</t>
  </si>
  <si>
    <t>Longbow</t>
  </si>
  <si>
    <t>Longbow, composite</t>
  </si>
  <si>
    <t>Shortbow</t>
  </si>
  <si>
    <t>Shortbow, composite</t>
  </si>
  <si>
    <t>Arrows (20)</t>
  </si>
  <si>
    <t>Kama</t>
  </si>
  <si>
    <t>Nunchaku</t>
  </si>
  <si>
    <t>Sai</t>
  </si>
  <si>
    <t>Siangham</t>
  </si>
  <si>
    <t>Bastard Sword</t>
  </si>
  <si>
    <t>Waraxe, dwarven</t>
  </si>
  <si>
    <t>Whip</t>
  </si>
  <si>
    <t>Axe, orc double</t>
  </si>
  <si>
    <t>Chain, spiked</t>
  </si>
  <si>
    <t>Flail, dire</t>
  </si>
  <si>
    <t>Hammer, gnome hooked</t>
  </si>
  <si>
    <t>Sword, two-bladed</t>
  </si>
  <si>
    <t>Urgosh, dwarven</t>
  </si>
  <si>
    <t>Bolas</t>
  </si>
  <si>
    <t>Crossbow, hand</t>
  </si>
  <si>
    <t>Crossbow, repeating heavy</t>
  </si>
  <si>
    <t>Crossbow, repeating light</t>
  </si>
  <si>
    <t>Crossbow, repeating bolts (5)</t>
  </si>
  <si>
    <t>Net</t>
  </si>
  <si>
    <t>Shuriken (5)</t>
  </si>
  <si>
    <t>Padded Armor (Medium)</t>
  </si>
  <si>
    <t>Armor &amp; Shields</t>
  </si>
  <si>
    <t>Leather Armor (Medium)</t>
  </si>
  <si>
    <t>Studded Leather Armor (Medium)</t>
  </si>
  <si>
    <t>Chain Shirt (Medium)</t>
  </si>
  <si>
    <t>Hide Armor (Medium)</t>
  </si>
  <si>
    <t>Scale Mail (Medium)</t>
  </si>
  <si>
    <t>Chain Mail (Medium)</t>
  </si>
  <si>
    <t>Breastplate (Medium)</t>
  </si>
  <si>
    <t>Splint Mail (Medium)</t>
  </si>
  <si>
    <t>Banded Mail (Medium)</t>
  </si>
  <si>
    <t>Half-Plate Armor (Medium)</t>
  </si>
  <si>
    <t>Full Plate Armor (Medium)</t>
  </si>
  <si>
    <t>Buckler (Medium)</t>
  </si>
  <si>
    <t>Shield, Light wooden (Medium)</t>
  </si>
  <si>
    <t>Shield, Light steel (Medium)</t>
  </si>
  <si>
    <t>Shield, Heavy wooden (Medium)</t>
  </si>
  <si>
    <t>Shield, Heavy steel (Medium)</t>
  </si>
  <si>
    <t>Shield, Tower (Medium)</t>
  </si>
  <si>
    <t>Padded Armor (Small)</t>
  </si>
  <si>
    <t>Leather Armor (Small)</t>
  </si>
  <si>
    <t>Studded Leather Armor (Small)</t>
  </si>
  <si>
    <t>Chain Shirt (Small)</t>
  </si>
  <si>
    <t>Hide Armor (Small)</t>
  </si>
  <si>
    <t>Scale Mail (Small)</t>
  </si>
  <si>
    <t>Chain Mail (Small)</t>
  </si>
  <si>
    <t>Breastplate (Small)</t>
  </si>
  <si>
    <t>Splint Mail (Small)</t>
  </si>
  <si>
    <t>Banded Mail (Small)</t>
  </si>
  <si>
    <t>Half-Plate Armor (Small)</t>
  </si>
  <si>
    <t>Full Plate Armor (Small)</t>
  </si>
  <si>
    <t>Buckler (Small)</t>
  </si>
  <si>
    <t>Shield, Light wooden (Small)</t>
  </si>
  <si>
    <t>Shield, Light steel (Small)</t>
  </si>
  <si>
    <t>Shield, Heavy wooden (Small)</t>
  </si>
  <si>
    <t>Shield, Heavy steel (Small)</t>
  </si>
  <si>
    <t>Shield, Tower (Small)</t>
  </si>
  <si>
    <t>Leather Barding (Medium)</t>
  </si>
  <si>
    <t>Studded Leather Barding (Medium)</t>
  </si>
  <si>
    <t>Scale Barding (Medium)</t>
  </si>
  <si>
    <t>Chain Barding (Medium)</t>
  </si>
  <si>
    <t>Splint Barding (Medium)</t>
  </si>
  <si>
    <t>Banded Barding (Medium)</t>
  </si>
  <si>
    <t>Full Plate Barding (Medium)</t>
  </si>
  <si>
    <t>Leather Barding (Large)</t>
  </si>
  <si>
    <t>Studded Leather Barding (Large)</t>
  </si>
  <si>
    <t>Scale Barding (Large)</t>
  </si>
  <si>
    <t>Chain Barding (Large)</t>
  </si>
  <si>
    <t>Splint Barding (Large)</t>
  </si>
  <si>
    <t>Banded Barding (Large)</t>
  </si>
  <si>
    <t>Full Plate Barding (Large)</t>
  </si>
  <si>
    <t>Abacus</t>
  </si>
  <si>
    <t>Back Scratcher, common</t>
  </si>
  <si>
    <t>Back Scratcher, fancy</t>
  </si>
  <si>
    <t>Book, blank, small</t>
  </si>
  <si>
    <t>Book, blank, normal</t>
  </si>
  <si>
    <t>Book, blank, poet's</t>
  </si>
  <si>
    <t>Bowl, common</t>
  </si>
  <si>
    <t>Bowl, fancy</t>
  </si>
  <si>
    <t>Broom</t>
  </si>
  <si>
    <t>Butter Churn</t>
  </si>
  <si>
    <t>Candle Lantern</t>
  </si>
  <si>
    <t>Casket, common</t>
  </si>
  <si>
    <t>Casket, fancy</t>
  </si>
  <si>
    <t>Cricket Box, wooden</t>
  </si>
  <si>
    <t>Cricket Box, stone</t>
  </si>
  <si>
    <t>Dart Board</t>
  </si>
  <si>
    <t>Eating Utensils, common</t>
  </si>
  <si>
    <t>Eating Utensils, fancy</t>
  </si>
  <si>
    <t>Fishbowl</t>
  </si>
  <si>
    <t>Flower Bouquet</t>
  </si>
  <si>
    <t>Foot Massager, wooden</t>
  </si>
  <si>
    <t>Hair Brush</t>
  </si>
  <si>
    <t>Hair Comb</t>
  </si>
  <si>
    <t>Hookah</t>
  </si>
  <si>
    <t>Juggler's Balls, wooden</t>
  </si>
  <si>
    <t>Leather Ball, straw stuffed</t>
  </si>
  <si>
    <t>Lip Wax</t>
  </si>
  <si>
    <t>Mahjong Tiles, set</t>
  </si>
  <si>
    <t>Mop</t>
  </si>
  <si>
    <t>Mouse Trap</t>
  </si>
  <si>
    <t>Plates (Common) set of 4</t>
  </si>
  <si>
    <t>Plates (Fancy) set of 4</t>
  </si>
  <si>
    <t>Perfume, Common (vial)</t>
  </si>
  <si>
    <t>Perfume, Fancy (vial)</t>
  </si>
  <si>
    <t>Perfume, Exotic (vial)</t>
  </si>
  <si>
    <t>Pillow, common</t>
  </si>
  <si>
    <t>Pillow, fancy</t>
  </si>
  <si>
    <t>Pillow, mugwort</t>
  </si>
  <si>
    <t>Puppet, common</t>
  </si>
  <si>
    <t>Puppet, fancy</t>
  </si>
  <si>
    <t>Puppet Box</t>
  </si>
  <si>
    <t>Rat Trap</t>
  </si>
  <si>
    <t>Smoking Pipe, clay</t>
  </si>
  <si>
    <t>Smoking Pipe, common</t>
  </si>
  <si>
    <t>Smoking Pipe, fancy</t>
  </si>
  <si>
    <t>Tablecloth, common</t>
  </si>
  <si>
    <t>Tablecloth, fancy</t>
  </si>
  <si>
    <t>Tombstone</t>
  </si>
  <si>
    <t>Toy Doll, common</t>
  </si>
  <si>
    <t>Toy Doll, fancy</t>
  </si>
  <si>
    <t>Vanity Mirror, steel</t>
  </si>
  <si>
    <t>Wooden Sign, small</t>
  </si>
  <si>
    <t>Wooden Sign, medium</t>
  </si>
  <si>
    <t>Wooden Toy, common</t>
  </si>
  <si>
    <t>Wooden Toy, fancy</t>
  </si>
  <si>
    <t>Writing Quills (6)</t>
  </si>
  <si>
    <t>Fife (common)</t>
  </si>
  <si>
    <t>Musical Instrument</t>
  </si>
  <si>
    <t>Fife (masterwork)</t>
  </si>
  <si>
    <t>Recorder (common)</t>
  </si>
  <si>
    <t>Recorder (masterwork)</t>
  </si>
  <si>
    <t>Lute (common)</t>
  </si>
  <si>
    <t>Lute (masterwork)</t>
  </si>
  <si>
    <t>Mandolin (common)</t>
  </si>
  <si>
    <t>Mandolin (masterwork)</t>
  </si>
  <si>
    <t>Shawm (common)</t>
  </si>
  <si>
    <t>Shawm (masterwork)</t>
  </si>
  <si>
    <t>Didjeridoo (common)</t>
  </si>
  <si>
    <t>Didjeridoo (masterwork)</t>
  </si>
  <si>
    <t>Hurdy Gurdy (common)</t>
  </si>
  <si>
    <t>Hurdy Gurdy (masterwork)</t>
  </si>
  <si>
    <t>Rain Stick (common)</t>
  </si>
  <si>
    <t>Rain Stick (masterwork)</t>
  </si>
  <si>
    <t>Music Box (common)</t>
  </si>
  <si>
    <t>Music Box (masterwork)</t>
  </si>
  <si>
    <t>Organ Box (common)</t>
  </si>
  <si>
    <t>Organ Box (fancy)</t>
  </si>
  <si>
    <t>Organ Box (masterwork)</t>
  </si>
  <si>
    <t>Artisan Scissors</t>
  </si>
  <si>
    <t>Blood Letter's Leeches (flask of 12 live)</t>
  </si>
  <si>
    <t>Barber's Kit</t>
  </si>
  <si>
    <t>Cook's Knives (set)</t>
  </si>
  <si>
    <t>Cooking Utensils (set)</t>
  </si>
  <si>
    <t>Cloth Dye (10yd), common</t>
  </si>
  <si>
    <t>Cloth Dye (10yd), fancy</t>
  </si>
  <si>
    <t>Eye Patch, common</t>
  </si>
  <si>
    <t>Eye Patch, fancy</t>
  </si>
  <si>
    <t>Farmer's Tools</t>
  </si>
  <si>
    <t>Gem Eye, common</t>
  </si>
  <si>
    <t>Gem Eye, fancy</t>
  </si>
  <si>
    <t>Glass Eye, common</t>
  </si>
  <si>
    <t>Glass Eye, fancy</t>
  </si>
  <si>
    <t>Glass Orb</t>
  </si>
  <si>
    <t>Glue, Artisan (gallon)</t>
  </si>
  <si>
    <t>Peg Leg, wooden</t>
  </si>
  <si>
    <t>Soup Pot</t>
  </si>
  <si>
    <t>Teeth (human, demihuman) per tooth</t>
  </si>
  <si>
    <t>Teeth (humanoid) per tooth</t>
  </si>
  <si>
    <t>Thread</t>
  </si>
  <si>
    <t>Wheelbarrow</t>
  </si>
  <si>
    <t>Wood Stain (5 sq ft)</t>
  </si>
  <si>
    <t>Bed Clothing, common</t>
  </si>
  <si>
    <t>Bed Clothing, fancy</t>
  </si>
  <si>
    <t>Buttons, common (12)</t>
  </si>
  <si>
    <t>Buttons, fancy (12)</t>
  </si>
  <si>
    <t>Festival Costume, common</t>
  </si>
  <si>
    <t>Festival Costume, fancy</t>
  </si>
  <si>
    <t>Hat/Headpiece, commoner's</t>
  </si>
  <si>
    <t>Hat/Headpiece, fancy</t>
  </si>
  <si>
    <t>House Slippers</t>
  </si>
  <si>
    <t>Leather Mask, common</t>
  </si>
  <si>
    <t>Leather Mask, fine quality</t>
  </si>
  <si>
    <t>Loincloth</t>
  </si>
  <si>
    <t>Scarf, silk</t>
  </si>
  <si>
    <t>Scarf, wool</t>
  </si>
  <si>
    <t>Stockings/Socks, silk</t>
  </si>
  <si>
    <t>Stockings/Socks, wool</t>
  </si>
  <si>
    <t>Covered Cart</t>
  </si>
  <si>
    <t>Caravan Wagon, common</t>
  </si>
  <si>
    <t>Caravan Wagon, fancy</t>
  </si>
  <si>
    <t>Gnomish Cutting Shears</t>
  </si>
  <si>
    <t>Performer's Cart, common</t>
  </si>
  <si>
    <t>Performer's Cart, fancy</t>
  </si>
  <si>
    <t>Plow</t>
  </si>
  <si>
    <t>Tent Wagon</t>
  </si>
  <si>
    <t>Sled, covered</t>
  </si>
  <si>
    <t>Barber's Services, simple</t>
  </si>
  <si>
    <t>Barber's Services, full</t>
  </si>
  <si>
    <t>Boiled Sweets</t>
  </si>
  <si>
    <t>Butter</t>
  </si>
  <si>
    <t>Cider, gallon</t>
  </si>
  <si>
    <t>Distilled Spirits, half gallon</t>
  </si>
  <si>
    <t>Eggs, dozen</t>
  </si>
  <si>
    <t>Fortified Malt Brew, gallon</t>
  </si>
  <si>
    <t>Fortified Wine, pitcher</t>
  </si>
  <si>
    <t>Fruit, fresh, common</t>
  </si>
  <si>
    <t>Fruit, fresh, uncommon</t>
  </si>
  <si>
    <t>Grave Digger</t>
  </si>
  <si>
    <t>Honey</t>
  </si>
  <si>
    <t>Massage, Therapeutic</t>
  </si>
  <si>
    <t>Mead, gallon</t>
  </si>
  <si>
    <t>Milk, pitcher</t>
  </si>
  <si>
    <t>Mourner</t>
  </si>
  <si>
    <t>Olive oil, flask</t>
  </si>
  <si>
    <t>Stout (Brew), gallon</t>
  </si>
  <si>
    <t>Sugar (1 Lb)</t>
  </si>
  <si>
    <t>Undertaker</t>
  </si>
  <si>
    <t>Vegetables, common</t>
  </si>
  <si>
    <t>Vegetables, uncommon</t>
  </si>
  <si>
    <t>Vinegar (gallon) in jar</t>
  </si>
  <si>
    <t>Yam Beer, gallon</t>
  </si>
  <si>
    <t>Bird, pet, common</t>
  </si>
  <si>
    <t>Commodities</t>
  </si>
  <si>
    <t>Bird, pet, fancy</t>
  </si>
  <si>
    <t>Bird, pet, rare</t>
  </si>
  <si>
    <t>Cat</t>
  </si>
  <si>
    <t>Cedar Chips</t>
  </si>
  <si>
    <t>Cocoa Beans</t>
  </si>
  <si>
    <t>Coffee Beans</t>
  </si>
  <si>
    <t>Cork Wood</t>
  </si>
  <si>
    <t>Corn, feed quality</t>
  </si>
  <si>
    <t>Dried Herbs, common</t>
  </si>
  <si>
    <t>Dried Herbs, uncommon</t>
  </si>
  <si>
    <t>Dried Herbs, rare/import</t>
  </si>
  <si>
    <t>Duck</t>
  </si>
  <si>
    <t>Essential Oils, vial</t>
  </si>
  <si>
    <t>Fish, pet (6)</t>
  </si>
  <si>
    <t>Goose</t>
  </si>
  <si>
    <t>Lizard, pet, fancy</t>
  </si>
  <si>
    <t>Mice, fancy (pair)</t>
  </si>
  <si>
    <t>Monkey</t>
  </si>
  <si>
    <t>Nuts, common (in shell)</t>
  </si>
  <si>
    <t>Nuts, uncommon (in shell)</t>
  </si>
  <si>
    <t>Pelt, common (tiny)</t>
  </si>
  <si>
    <t>Pelt, fancy (tiny)</t>
  </si>
  <si>
    <t>Pelt, common (small)</t>
  </si>
  <si>
    <t>Pelt, fancy (small)</t>
  </si>
  <si>
    <t>Pelt, common (medium)</t>
  </si>
  <si>
    <t>Pelt/Exotic Hide, fancy (medium)</t>
  </si>
  <si>
    <t>Pelt, common (large)</t>
  </si>
  <si>
    <t>Pelt/Exotic Hide, fancy (large)</t>
  </si>
  <si>
    <t>Tarantula</t>
  </si>
  <si>
    <t>Vanilla Beans</t>
  </si>
  <si>
    <t>Animal (diminutive) Cage</t>
  </si>
  <si>
    <t>Animal (tiny) Cage</t>
  </si>
  <si>
    <t>Animal (small) Cage</t>
  </si>
  <si>
    <t>Animal (medium) Cage</t>
  </si>
  <si>
    <t>Baby Cradle, wooden</t>
  </si>
  <si>
    <t>Dominos (set)</t>
  </si>
  <si>
    <t>Drying Towel</t>
  </si>
  <si>
    <t>Flower Pot, common</t>
  </si>
  <si>
    <t>Gnomish Heat Lantern</t>
  </si>
  <si>
    <t>Goblet, glass</t>
  </si>
  <si>
    <t>Goblet, pewter</t>
  </si>
  <si>
    <t>Hearth Tools</t>
  </si>
  <si>
    <t>Hide Blanket, common</t>
  </si>
  <si>
    <t>Hide Blanket, fancy</t>
  </si>
  <si>
    <t>Kaleidoscope, common</t>
  </si>
  <si>
    <t>Kaleidoscope, fancy</t>
  </si>
  <si>
    <t>Kaleidoscope, carnival</t>
  </si>
  <si>
    <t>Dice, wooden (pair)</t>
  </si>
  <si>
    <t>Dice, ivory (pair)</t>
  </si>
  <si>
    <t>Dice, jade (pair)</t>
  </si>
  <si>
    <t>Mat, Straw</t>
  </si>
  <si>
    <t>Mat, Feather</t>
  </si>
  <si>
    <t>Maze Board (w/ marble)</t>
  </si>
  <si>
    <t>Moon Calendar, wooden</t>
  </si>
  <si>
    <t>Moon Calendar, stone</t>
  </si>
  <si>
    <t>Mug/Tankard, pewter</t>
  </si>
  <si>
    <t>Rope Bed</t>
  </si>
  <si>
    <t>Serving Bowl, common</t>
  </si>
  <si>
    <t>Serving Bowl, fancy</t>
  </si>
  <si>
    <t>Spectacles</t>
  </si>
  <si>
    <t>Spectacles, tinted</t>
  </si>
  <si>
    <t>Sundial</t>
  </si>
  <si>
    <t>Vase, common</t>
  </si>
  <si>
    <t>Wiping Rug</t>
  </si>
  <si>
    <t>Writing Board</t>
  </si>
  <si>
    <t>Chimney Brush Kit</t>
  </si>
  <si>
    <t>Cider Press</t>
  </si>
  <si>
    <t>Cooking Stone</t>
  </si>
  <si>
    <t>Cosmetics/Theater Makeup Kit</t>
  </si>
  <si>
    <t>Craftsman's Paint (5 gal)</t>
  </si>
  <si>
    <t>Lumber Axe</t>
  </si>
  <si>
    <t>Lumber Saw</t>
  </si>
  <si>
    <t>Nails (100)</t>
  </si>
  <si>
    <t>Picture frame, wooden (Tiny)</t>
  </si>
  <si>
    <t>Picture frame, wooden (Small)</t>
  </si>
  <si>
    <t>Picture frame, wooden (Medium)</t>
  </si>
  <si>
    <t>Picture frame, wooden (Large)</t>
  </si>
  <si>
    <t>Portable Coop</t>
  </si>
  <si>
    <t>Skillet</t>
  </si>
  <si>
    <t>Tacks (100)</t>
  </si>
  <si>
    <t>Belt, Leather (common)</t>
  </si>
  <si>
    <t>Belt, Leather (fancy)</t>
  </si>
  <si>
    <t>Buckle, common</t>
  </si>
  <si>
    <t>Buckle, fancy</t>
  </si>
  <si>
    <t>Gloves, cloth</t>
  </si>
  <si>
    <t>Gloves, fancy</t>
  </si>
  <si>
    <t>Gloves, light leather</t>
  </si>
  <si>
    <t>Mittens, wool</t>
  </si>
  <si>
    <t>Boots, suede (ankle high)</t>
  </si>
  <si>
    <t>Boots, suede (knee high)</t>
  </si>
  <si>
    <t>Wig, common</t>
  </si>
  <si>
    <t>Wig, fancy</t>
  </si>
  <si>
    <t>Birch Bark</t>
  </si>
  <si>
    <t>Cake, simple</t>
  </si>
  <si>
    <t>Cake, fancy</t>
  </si>
  <si>
    <t>Cookies (dozen)</t>
  </si>
  <si>
    <t>Fruit Pie (freshly baked)</t>
  </si>
  <si>
    <t>Jam</t>
  </si>
  <si>
    <t>Lard</t>
  </si>
  <si>
    <t>Meat, inferior (chunk)</t>
  </si>
  <si>
    <t>Meat, exotic/rare (chunk)</t>
  </si>
  <si>
    <t>Molasses</t>
  </si>
  <si>
    <t>Mushrooms, edible</t>
  </si>
  <si>
    <t>Pickled Vegetables</t>
  </si>
  <si>
    <t>Pickled Meat</t>
  </si>
  <si>
    <t>Salt/Sugar Cured Meat</t>
  </si>
  <si>
    <t>Sassafras Root</t>
  </si>
  <si>
    <t>Sausage</t>
  </si>
  <si>
    <t>Soup/Dog Bones</t>
  </si>
  <si>
    <t>Stained Glass Work (per sq ft), common</t>
  </si>
  <si>
    <t>Stained Glass Work (per sq ft), fancy</t>
  </si>
  <si>
    <t>Toffee</t>
  </si>
  <si>
    <t>Tea Biscuits</t>
  </si>
  <si>
    <t>Yeast (brewer) (for 10 gal)</t>
  </si>
  <si>
    <t>Yeast (baker) (for 10 Lb)</t>
  </si>
  <si>
    <t>Baboon</t>
  </si>
  <si>
    <t>Bonzai Tree (tiny to small)</t>
  </si>
  <si>
    <t>Bullfrog (pair)</t>
  </si>
  <si>
    <t>Bush (small)</t>
  </si>
  <si>
    <t>Carnivorous Plant, common</t>
  </si>
  <si>
    <t>Chinchilla</t>
  </si>
  <si>
    <t>Decorative Plant, common</t>
  </si>
  <si>
    <t>Decorative Plant, fancy</t>
  </si>
  <si>
    <t>Decorative Plant, rare/exotic</t>
  </si>
  <si>
    <t>Ferret</t>
  </si>
  <si>
    <t>Ginseng Root</t>
  </si>
  <si>
    <t>Glass Beads (24)</t>
  </si>
  <si>
    <t>Grape Vine (small)</t>
  </si>
  <si>
    <t>Hamster (mated pair)</t>
  </si>
  <si>
    <t>Ivy Vine (small)</t>
  </si>
  <si>
    <t>Kudzu Vine (small)</t>
  </si>
  <si>
    <t>Leather Cord (10 ft)</t>
  </si>
  <si>
    <t>Mink</t>
  </si>
  <si>
    <t>Mongoose</t>
  </si>
  <si>
    <t>Newts (6)</t>
  </si>
  <si>
    <t>Peacock</t>
  </si>
  <si>
    <t>Rabbit</t>
  </si>
  <si>
    <t>Seeds (50)</t>
  </si>
  <si>
    <t>Sugar Glider</t>
  </si>
  <si>
    <t>Tree (young, small)</t>
  </si>
  <si>
    <t>Turkey, domestic</t>
  </si>
  <si>
    <t>Turtle</t>
  </si>
  <si>
    <t>Wooden Beads (24)</t>
  </si>
  <si>
    <t>Fizzle Stones (12)</t>
  </si>
  <si>
    <t>Hair Removal Ointment</t>
  </si>
  <si>
    <t>Mouth Soap (12)</t>
  </si>
  <si>
    <t>Apothecary's Table</t>
  </si>
  <si>
    <t>Ash Bowl, wooden (common)</t>
  </si>
  <si>
    <t>Ash Bowl, wooden (fancy)</t>
  </si>
  <si>
    <t>Ash Bowl, copper/stone, common</t>
  </si>
  <si>
    <t>Ash Bowl, copper/stone, fancy</t>
  </si>
  <si>
    <t>Bedside Table, common</t>
  </si>
  <si>
    <t>Bedside Table, fancy</t>
  </si>
  <si>
    <t>Birdbath, common</t>
  </si>
  <si>
    <t>Birdbath, fancy</t>
  </si>
  <si>
    <t>Biscuit Bin</t>
  </si>
  <si>
    <t>Book, Diary (Blank, no lock)</t>
  </si>
  <si>
    <t>Book, Diary (Blank w/ lock)</t>
  </si>
  <si>
    <t>Book of Fairy Tales</t>
  </si>
  <si>
    <t>Book of General Learning</t>
  </si>
  <si>
    <t>Book of Legends</t>
  </si>
  <si>
    <t>Book of Recipes</t>
  </si>
  <si>
    <t>Book of Songs (20), small</t>
  </si>
  <si>
    <t>Book of Songs (50), large</t>
  </si>
  <si>
    <t>Book of Songs (100), grand</t>
  </si>
  <si>
    <t>Book, Recipe (blank)</t>
  </si>
  <si>
    <t>Book, Song (blank), small</t>
  </si>
  <si>
    <t>Book, Song (blank), large</t>
  </si>
  <si>
    <t>Book, Song (blank), grand</t>
  </si>
  <si>
    <t>Bookmark, common</t>
  </si>
  <si>
    <t>Bookmark, fancy</t>
  </si>
  <si>
    <t>Bookshelf, small</t>
  </si>
  <si>
    <t>Bookshelf, medium</t>
  </si>
  <si>
    <t>Bookshelf, large</t>
  </si>
  <si>
    <t>Carnival Mirror (standing)</t>
  </si>
  <si>
    <t>Canopy Bed</t>
  </si>
  <si>
    <t>Chamber Pot</t>
  </si>
  <si>
    <t>Chest of Drawers, common</t>
  </si>
  <si>
    <t>Chest of Drawers, fancy</t>
  </si>
  <si>
    <t>Chest of Drawers, noble</t>
  </si>
  <si>
    <t>Clockwork Toy</t>
  </si>
  <si>
    <t>Cook's Table, small</t>
  </si>
  <si>
    <t>Cook's Table, medium</t>
  </si>
  <si>
    <t>Crab Trap</t>
  </si>
  <si>
    <t>Curtains, common</t>
  </si>
  <si>
    <t>Curtains, fancy</t>
  </si>
  <si>
    <t>Curtains, grand</t>
  </si>
  <si>
    <t>Dining Chair, common</t>
  </si>
  <si>
    <t>Dining Chair, fancy</t>
  </si>
  <si>
    <t>Dining Table, common</t>
  </si>
  <si>
    <t>Dining Table, fancy</t>
  </si>
  <si>
    <t>Dresser (standing), common</t>
  </si>
  <si>
    <t>Dresser (standing), fancy</t>
  </si>
  <si>
    <t>Flint Chips (12)</t>
  </si>
  <si>
    <t>Foot Stool, common</t>
  </si>
  <si>
    <t>Foot Stool, fancy</t>
  </si>
  <si>
    <t>Fortune Wheel, wooden</t>
  </si>
  <si>
    <t>Garment Hook, wooden</t>
  </si>
  <si>
    <t>Garment Hook, brass</t>
  </si>
  <si>
    <t>Gaming Table</t>
  </si>
  <si>
    <t>Gnomish Gear Clock</t>
  </si>
  <si>
    <t>Gnomish Cukoo Clock, fancy</t>
  </si>
  <si>
    <t>Gnomish Cukoo Clock, royal</t>
  </si>
  <si>
    <t>Gnomish Crank Whistle</t>
  </si>
  <si>
    <t>Gnomish Fire Crank</t>
  </si>
  <si>
    <t>Hourglass (1 hour)</t>
  </si>
  <si>
    <t>Hourglass (1 day)</t>
  </si>
  <si>
    <t>Iron Bed</t>
  </si>
  <si>
    <t>Kettle</t>
  </si>
  <si>
    <t>Master's Chair, common</t>
  </si>
  <si>
    <t>Master's Chair, fancy</t>
  </si>
  <si>
    <t>Merchant's Table, foldable</t>
  </si>
  <si>
    <t>Nutcracker, ordinary</t>
  </si>
  <si>
    <t>Nutcracker, fancy</t>
  </si>
  <si>
    <t>Padded Chair, common</t>
  </si>
  <si>
    <t>Padded Chair, fancy</t>
  </si>
  <si>
    <t>Pet Collar, common</t>
  </si>
  <si>
    <t>Pet Collar, fancy</t>
  </si>
  <si>
    <t>Pet Leash</t>
  </si>
  <si>
    <t>Plate Cabinet (standing), common</t>
  </si>
  <si>
    <t>Plate Cabinet (standing), fancy</t>
  </si>
  <si>
    <t>Potato Bin</t>
  </si>
  <si>
    <t>Pumice</t>
  </si>
  <si>
    <t>Rabbit's Foot</t>
  </si>
  <si>
    <t>Ring Toss Set</t>
  </si>
  <si>
    <t>Roundabout</t>
  </si>
  <si>
    <t>Scholar's Bed</t>
  </si>
  <si>
    <t>Serving Tray, copper</t>
  </si>
  <si>
    <t>Serving Tray, silver</t>
  </si>
  <si>
    <t>Serving Tray, wooden</t>
  </si>
  <si>
    <t>Shadow Lantern</t>
  </si>
  <si>
    <t>Smelling Salts (flask)</t>
  </si>
  <si>
    <t>Sponge, natural (3”)</t>
  </si>
  <si>
    <t>Sponge, natural (5”)</t>
  </si>
  <si>
    <t>Sponge, natural (8”)</t>
  </si>
  <si>
    <t>Standing Mirror</t>
  </si>
  <si>
    <t>Stool, wooden (small)</t>
  </si>
  <si>
    <t>Stool, wooden (medium)</t>
  </si>
  <si>
    <t>Tavern Table</t>
  </si>
  <si>
    <t>Tea Service Set</t>
  </si>
  <si>
    <t>Wash Basin, wooden</t>
  </si>
  <si>
    <t>Wash Basin, copper</t>
  </si>
  <si>
    <t>Yarn, Ball (500 ft)</t>
  </si>
  <si>
    <t>Vanity Table (w/ mirror), common</t>
  </si>
  <si>
    <t>Vanity Table (w/ mirror), fancy</t>
  </si>
  <si>
    <t>Vanity Table (w/ mirror), royal</t>
  </si>
  <si>
    <t>Waste Bin (5 gallon)</t>
  </si>
  <si>
    <t>Waste Bin (10 gallon)</t>
  </si>
  <si>
    <t>Waste Bin (50 gallon)</t>
  </si>
  <si>
    <t>Beekeeper's Hive</t>
  </si>
  <si>
    <t>Beekeeper's Suit</t>
  </si>
  <si>
    <t>Cookie Cutter</t>
  </si>
  <si>
    <t>Meat Grinder</t>
  </si>
  <si>
    <t>Meat Grinder, Gnomish</t>
  </si>
  <si>
    <t>Pepper Mill</t>
  </si>
  <si>
    <t>Spindle</t>
  </si>
  <si>
    <t>Spinning Wheel</t>
  </si>
  <si>
    <t>Apron, Cloth</t>
  </si>
  <si>
    <t>Apron, Canvas</t>
  </si>
  <si>
    <t>Apron, Hide</t>
  </si>
  <si>
    <t>Ceramic Mask</t>
  </si>
  <si>
    <t>Metal Face Mask</t>
  </si>
  <si>
    <t>Wooden Mask</t>
  </si>
  <si>
    <t>Cage Wagon, common</t>
  </si>
  <si>
    <t>Cage Wagon, grand</t>
  </si>
  <si>
    <t>Llama</t>
  </si>
  <si>
    <t>Sideshow Cart</t>
  </si>
  <si>
    <t>Yoke (and accessories)</t>
  </si>
  <si>
    <t>Cough Sweets</t>
  </si>
  <si>
    <t>Dandelion Wine (pitcher)</t>
  </si>
  <si>
    <t>Hot Toffee Apple</t>
  </si>
  <si>
    <t>Midwife</t>
  </si>
  <si>
    <t>Nanny (per day)</t>
  </si>
  <si>
    <t>Nanny (per day), noble</t>
  </si>
  <si>
    <t>Soft Cheese</t>
  </si>
  <si>
    <t>Tutor (per day)</t>
  </si>
  <si>
    <t>Tutor (per day), noble</t>
  </si>
  <si>
    <t>Boa Constrictor</t>
  </si>
  <si>
    <t>Coal (5 lb)</t>
  </si>
  <si>
    <t>Four Leaf Clover</t>
  </si>
  <si>
    <t>Gerbil (pair)</t>
  </si>
  <si>
    <t>Guinea Pig</t>
  </si>
  <si>
    <t>Ox</t>
  </si>
  <si>
    <t>Rats, common (pair)</t>
  </si>
  <si>
    <t>Rats, albino (pair)</t>
  </si>
  <si>
    <t>Snake, non-poisonous (diminutive)</t>
  </si>
  <si>
    <t>Snake, non-poisonous (tiny)</t>
  </si>
  <si>
    <t>Snake, non-poisonous (small)</t>
  </si>
  <si>
    <t>Truffles</t>
  </si>
  <si>
    <t>Sarod</t>
  </si>
  <si>
    <t>Sarod (common)</t>
  </si>
  <si>
    <t>Sarod (masterwork)</t>
  </si>
  <si>
    <t>Sitar (common)</t>
  </si>
  <si>
    <t>Sitar (masterwork)</t>
  </si>
  <si>
    <t>Singing Bowl w/ accessories (common)</t>
  </si>
  <si>
    <t>Singing Bowl w/ accessories (masterwork)</t>
  </si>
  <si>
    <t>Xylophone (common)</t>
  </si>
  <si>
    <t>Xylophone (masterwork)</t>
  </si>
  <si>
    <t>Blemish Cream (jar)</t>
  </si>
  <si>
    <t>Clotting Paste (jar)</t>
  </si>
  <si>
    <t>Filling Putty (vial, 4 uses)</t>
  </si>
  <si>
    <t>Hair and Body Soap (flask)</t>
  </si>
  <si>
    <t>Hair Dye (1 use)</t>
  </si>
  <si>
    <t>Itching Powder (1 vial)</t>
  </si>
  <si>
    <t>Lice and Flea Soap (flask)</t>
  </si>
  <si>
    <t>Mood Stone Orb</t>
  </si>
  <si>
    <t>Mood Stone Ring</t>
  </si>
  <si>
    <t>Mood Stone Pendant</t>
  </si>
  <si>
    <t>Mood Stone Headpiece</t>
  </si>
  <si>
    <t>Rash Ointment (jar)</t>
  </si>
  <si>
    <t>Sparkle Candle</t>
  </si>
  <si>
    <t>Tooth Ointment (flask, 25 uses)</t>
  </si>
  <si>
    <t>Common</t>
  </si>
  <si>
    <t>Uncommon</t>
  </si>
  <si>
    <t>Rare</t>
  </si>
  <si>
    <t>Very Rare</t>
  </si>
  <si>
    <t>Epic</t>
  </si>
  <si>
    <t>ВОЕННОЕ ОРУЖИЕ БЛИЖНЕГО БОЯ</t>
  </si>
  <si>
    <t>Вещь</t>
  </si>
  <si>
    <t>Повр.</t>
  </si>
  <si>
    <t>Крит. удар</t>
  </si>
  <si>
    <t>Приращение диапазона</t>
  </si>
  <si>
    <t>Тип2</t>
  </si>
  <si>
    <t>Большое</t>
  </si>
  <si>
    <t>Молот Люцерна3</t>
  </si>
  <si>
    <t>X4</t>
  </si>
  <si>
    <t>-</t>
  </si>
  <si>
    <t>10 фн.</t>
  </si>
  <si>
    <t>Колющий</t>
  </si>
  <si>
    <t>X3</t>
  </si>
  <si>
    <t>20 фн.</t>
  </si>
  <si>
    <t>Дробящий</t>
  </si>
  <si>
    <t>ЭКЗОТИЧЕСКОЕ ОРУЖИЕ БЛИЖНЕГО БОЯ</t>
  </si>
  <si>
    <t>Крошечное</t>
  </si>
  <si>
    <t>Когти1</t>
  </si>
  <si>
    <t>19-20/X2</t>
  </si>
  <si>
    <t>Когти пантеры1</t>
  </si>
  <si>
    <t>3l фн</t>
  </si>
  <si>
    <t>Колющий, рубящий</t>
  </si>
  <si>
    <t>Ладонный нож1</t>
  </si>
  <si>
    <t>1 9-20/X2</t>
  </si>
  <si>
    <t>2 фн.</t>
  </si>
  <si>
    <t>Когти тигра1</t>
  </si>
  <si>
    <t>X2</t>
  </si>
  <si>
    <t>Тройной кинжал1</t>
  </si>
  <si>
    <t>Пояс опеки1</t>
  </si>
  <si>
    <t>Special1</t>
  </si>
  <si>
    <t>Маленькое</t>
  </si>
  <si>
    <t>Боевая пика</t>
  </si>
  <si>
    <t>Перчатки, клинк.</t>
  </si>
  <si>
    <t>Рубящий</t>
  </si>
  <si>
    <t>Сай1</t>
  </si>
  <si>
    <t>Сапара1</t>
  </si>
  <si>
    <t>Меч-бабочка</t>
  </si>
  <si>
    <t>Тонфа</t>
  </si>
  <si>
    <t>Боевой веер1</t>
  </si>
  <si>
    <t>Среднее</t>
  </si>
  <si>
    <t>Хлыст-кинжал1</t>
  </si>
  <si>
    <t>Хопеш1</t>
  </si>
  <si>
    <t>Длинный меч, ртутный1</t>
  </si>
  <si>
    <t>Дуом3</t>
  </si>
  <si>
    <t>Великий меч, ртутный1</t>
  </si>
  <si>
    <t>17 фн</t>
  </si>
  <si>
    <t>Меч-цеп1 4</t>
  </si>
  <si>
    <t>1d8/ld8</t>
  </si>
  <si>
    <t>Булава, двойная4</t>
  </si>
  <si>
    <t>125 зм</t>
  </si>
  <si>
    <t>Манти1</t>
  </si>
  <si>
    <t>Ятаган, двойной4</t>
  </si>
  <si>
    <t>1 8-20/X2</t>
  </si>
  <si>
    <t>15 фн.</t>
  </si>
  <si>
    <t>3-х секционный посох</t>
  </si>
  <si>
    <t>Огромное</t>
  </si>
  <si>
    <t>Полный клинок1</t>
  </si>
  <si>
    <t>2d8</t>
  </si>
  <si>
    <t>23 фн</t>
  </si>
  <si>
    <t>ТАБЛИЦА 1-4: ОРУЖИЕ (продолжение)</t>
  </si>
  <si>
    <t>ЭКЗОТИЧЕСКОЕ ДАЛЬНЕЕ ОРУЖИЕ</t>
  </si>
  <si>
    <t>Фукими-Бари1</t>
  </si>
  <si>
    <t>5 фт.</t>
  </si>
  <si>
    <t>1/10 фн</t>
  </si>
  <si>
    <t>Голыш, хоббиты1</t>
  </si>
  <si>
    <t>10 фт</t>
  </si>
  <si>
    <t>1/4 фн</t>
  </si>
  <si>
    <t>Болас, двухшаровый1</t>
  </si>
  <si>
    <t>Праща, гномская1</t>
  </si>
  <si>
    <t>50 фт</t>
  </si>
  <si>
    <t>Рубящий 1</t>
  </si>
  <si>
    <t>Чакрам</t>
  </si>
  <si>
    <t>30 фт</t>
  </si>
  <si>
    <t>Метательное железо</t>
  </si>
  <si>
    <t>15 фт1</t>
  </si>
  <si>
    <t>Перчатка, пружинная1</t>
  </si>
  <si>
    <t>20 фт</t>
  </si>
  <si>
    <t>Дротик, вращающийся1</t>
  </si>
  <si>
    <t>Арбалет, великий1</t>
  </si>
  <si>
    <t>1dl2</t>
  </si>
  <si>
    <t>150 фт</t>
  </si>
  <si>
    <t>Двойной лук, эльф.1</t>
  </si>
  <si>
    <t>l,000 зм</t>
  </si>
  <si>
    <t>90 фт</t>
  </si>
  <si>
    <t>Гарпун1</t>
  </si>
  <si>
    <t>Метательное ядро, оркское1</t>
  </si>
  <si>
    <t>19-20/X3</t>
  </si>
  <si>
    <t>СНАРЯДЫ</t>
  </si>
  <si>
    <t>Тип</t>
  </si>
  <si>
    <t>Стрелы, алхимические1</t>
  </si>
  <si>
    <t>как оружие</t>
  </si>
  <si>
    <t>1/5 фн</t>
  </si>
  <si>
    <t>Стрелы, тупые</t>
  </si>
  <si>
    <t>1d6/ld85</t>
  </si>
  <si>
    <t>Стрелы, облегчённые1</t>
  </si>
  <si>
    <t>Специальный1</t>
  </si>
  <si>
    <t>Стрелы, сигнальные1</t>
  </si>
  <si>
    <t>5зм</t>
  </si>
  <si>
    <t>Стрелы, громовые1</t>
  </si>
  <si>
    <t>2зм</t>
  </si>
  <si>
    <t>1/3 фн</t>
  </si>
  <si>
    <t>Болты, падающие1</t>
  </si>
  <si>
    <t xml:space="preserve"> </t>
  </si>
  <si>
    <t>Штраф</t>
  </si>
  <si>
    <t>Шанс</t>
  </si>
  <si>
    <t>Max. бонус</t>
  </si>
  <si>
    <t>проверки</t>
  </si>
  <si>
    <t>провала</t>
  </si>
  <si>
    <t>Скорость</t>
  </si>
  <si>
    <t>Стоимость</t>
  </si>
  <si>
    <t>брони</t>
  </si>
  <si>
    <t>ловкости</t>
  </si>
  <si>
    <t>по броне</t>
  </si>
  <si>
    <t>заклинания</t>
  </si>
  <si>
    <t>30 фт./20 фт</t>
  </si>
  <si>
    <t>Лёгкая броня</t>
  </si>
  <si>
    <t>Из коры</t>
  </si>
  <si>
    <t>5gp</t>
  </si>
  <si>
    <t>30 фт/20 фт</t>
  </si>
  <si>
    <t>Листовая накидка</t>
  </si>
  <si>
    <t>1000 зм</t>
  </si>
  <si>
    <t>Костяная</t>
  </si>
  <si>
    <t>Шнуровая</t>
  </si>
  <si>
    <t>Кожаная кольчуга</t>
  </si>
  <si>
    <t>Лунный плющ</t>
  </si>
  <si>
    <t>16000 зм</t>
  </si>
  <si>
    <t>Плетёная</t>
  </si>
  <si>
    <t>Деревянная</t>
  </si>
  <si>
    <t>Средняя броня</t>
  </si>
  <si>
    <t>Бригандин</t>
  </si>
  <si>
    <t>20 фт/l5 фт</t>
  </si>
  <si>
    <t>Чешуйчатая</t>
  </si>
  <si>
    <t>20 фт/15 фт</t>
  </si>
  <si>
    <t>Кольцевая</t>
  </si>
  <si>
    <t>Панцирная</t>
  </si>
  <si>
    <t>Тяжёлая броня</t>
  </si>
  <si>
    <t>Коралловая</t>
  </si>
  <si>
    <t>225 зм</t>
  </si>
  <si>
    <t>Древовидная</t>
  </si>
  <si>
    <t>2000 зм</t>
  </si>
  <si>
    <t>20 фт/l5 фт1</t>
  </si>
  <si>
    <t>60 фн</t>
  </si>
  <si>
    <t>Каменная, дварфы</t>
  </si>
  <si>
    <t>1750 зм</t>
  </si>
  <si>
    <t>80 фн</t>
  </si>
  <si>
    <t>Баклер, жучиный</t>
  </si>
  <si>
    <t>6600 зм</t>
  </si>
  <si>
    <t>Дастана</t>
  </si>
  <si>
    <t>Щит-стилет</t>
  </si>
  <si>
    <t>Экстра</t>
  </si>
  <si>
    <t>Quick-escape</t>
  </si>
  <si>
    <t>+300 зм</t>
  </si>
  <si>
    <t>+2 фн</t>
  </si>
  <si>
    <t>ТАБЛИЦА 1-11: НОВЫЕ МАТЕРИАЛЫ ДЛЯ БРОНИ</t>
  </si>
  <si>
    <t>Максимальный бонус</t>
  </si>
  <si>
    <t>Штраф проверки по</t>
  </si>
  <si>
    <t>Шанс провала</t>
  </si>
  <si>
    <t>Материал</t>
  </si>
  <si>
    <t>броне</t>
  </si>
  <si>
    <t>30 фт./</t>
  </si>
  <si>
    <t>20 фт.</t>
  </si>
  <si>
    <t>Смешанный кварц</t>
  </si>
  <si>
    <t>+2,000 зм</t>
  </si>
  <si>
    <t>Тот же</t>
  </si>
  <si>
    <t>Та же</t>
  </si>
  <si>
    <t>Бронзовое дерево</t>
  </si>
  <si>
    <t>+1000 зм</t>
  </si>
  <si>
    <t>Тёмный лист, эльфы</t>
  </si>
  <si>
    <t>+750 зм</t>
  </si>
  <si>
    <t>+1</t>
  </si>
  <si>
    <t>Элукианская глина</t>
  </si>
  <si>
    <t>Энтропиум</t>
  </si>
  <si>
    <t>+2</t>
  </si>
  <si>
    <t>20фт/15фт</t>
  </si>
  <si>
    <t>Сплетённые листья, эльфы</t>
  </si>
  <si>
    <t>Урдрукар</t>
  </si>
  <si>
    <t>+500 зм/фн</t>
  </si>
  <si>
    <t>-1</t>
  </si>
  <si>
    <t>Юсгардианские нити сердца</t>
  </si>
  <si>
    <t>+1500 зм</t>
  </si>
  <si>
    <t>Астральный металл</t>
  </si>
  <si>
    <t>+5000 зм</t>
  </si>
  <si>
    <t>+4000 зм</t>
  </si>
  <si>
    <t>+2250 зм</t>
  </si>
  <si>
    <t>30фтt./20фт</t>
  </si>
  <si>
    <t>+2000 зм</t>
  </si>
  <si>
    <t>+5lb.</t>
  </si>
  <si>
    <t>+10000 зм</t>
  </si>
  <si>
    <t>+9000 зм</t>
  </si>
  <si>
    <t>Хитин</t>
  </si>
  <si>
    <t>xl/2</t>
  </si>
  <si>
    <t>+3000 зм</t>
  </si>
  <si>
    <t>Same</t>
  </si>
  <si>
    <t>+8000 зм</t>
  </si>
  <si>
    <t>+2000 зм/фн</t>
  </si>
  <si>
    <t>+250 зм/фн</t>
  </si>
  <si>
    <t>+2000 gp</t>
  </si>
  <si>
    <t>xl /2</t>
  </si>
  <si>
    <t>+200 зм/фн</t>
  </si>
  <si>
    <t>Манок</t>
  </si>
  <si>
    <t>Гамак</t>
  </si>
  <si>
    <t>Вигвам</t>
  </si>
  <si>
    <t>Комплект обслуживания брони</t>
  </si>
  <si>
    <t>1 фн.</t>
  </si>
  <si>
    <t>Теплоотталкива-ющая циновка</t>
  </si>
  <si>
    <t>Палатка, 1-местная</t>
  </si>
  <si>
    <t>Альпинистский карабин</t>
  </si>
  <si>
    <t>Святой текст</t>
  </si>
  <si>
    <t>Палатка, 4-местная</t>
  </si>
  <si>
    <t>Ремень безопасности вора</t>
  </si>
  <si>
    <t>Палатка, шатёр</t>
  </si>
  <si>
    <t>Флаг/штандарт</t>
  </si>
  <si>
    <t>Воровской шлем</t>
  </si>
  <si>
    <t>Колючка (50 фт)</t>
  </si>
  <si>
    <t>Ледоруб</t>
  </si>
  <si>
    <t>Инструменты, сельскохозяйственные</t>
  </si>
  <si>
    <t>Кусачки</t>
  </si>
  <si>
    <t>Сетка от насекомых</t>
  </si>
  <si>
    <t>Книга, ложная</t>
  </si>
  <si>
    <t>Лупа ювелира</t>
  </si>
  <si>
    <t>Пивоварка, дварфийская</t>
  </si>
  <si>
    <t>Фонарь, резак тумана</t>
  </si>
  <si>
    <t>Клещи, металлические</t>
  </si>
  <si>
    <t>Площадка на дереве</t>
  </si>
  <si>
    <t>Древесная палатка</t>
  </si>
  <si>
    <t>Бечёвка (50 фт)</t>
  </si>
  <si>
    <t>Вода, законная/ хаотичная</t>
  </si>
  <si>
    <t>Фитиль, свеч. (50фт)</t>
  </si>
  <si>
    <t>Магнит, мал.</t>
  </si>
  <si>
    <t>Шарики</t>
  </si>
  <si>
    <t>Столовый набор</t>
  </si>
  <si>
    <t>Кофемолка</t>
  </si>
  <si>
    <t>Пояс для денег</t>
  </si>
  <si>
    <t>Музыкальная шкатулка</t>
  </si>
  <si>
    <t>Сачок</t>
  </si>
  <si>
    <t>Свечной станок</t>
  </si>
  <si>
    <t>Кофеварка</t>
  </si>
  <si>
    <t>Дрессировщика</t>
  </si>
  <si>
    <t>Свеча, репеллент.</t>
  </si>
  <si>
    <t>Перископ</t>
  </si>
  <si>
    <t>Пестик и ступка</t>
  </si>
  <si>
    <t>Шкив</t>
  </si>
  <si>
    <t>Колчан-ножны</t>
  </si>
  <si>
    <t>Верёвка, эльфийская (20фт)</t>
  </si>
  <si>
    <t>Затычки для ушей</t>
  </si>
  <si>
    <t>Пила, складная</t>
  </si>
  <si>
    <t>Напалечные лезвия</t>
  </si>
  <si>
    <t>Ботинки, тихие</t>
  </si>
  <si>
    <t>Рыболовная снасть</t>
  </si>
  <si>
    <t>Кричащие камни</t>
  </si>
  <si>
    <t>Плав. сумки</t>
  </si>
  <si>
    <t>Лыжи</t>
  </si>
  <si>
    <t>Ловушка Фоулера</t>
  </si>
  <si>
    <t>Грифельная доска</t>
  </si>
  <si>
    <t>Игровая доска, портативная</t>
  </si>
  <si>
    <t>Трубка</t>
  </si>
  <si>
    <t>Снежные очки</t>
  </si>
  <si>
    <t>Стеклорез</t>
  </si>
  <si>
    <t>Снегоступы</t>
  </si>
  <si>
    <t>Крюк, складной</t>
  </si>
  <si>
    <t>Огниво</t>
  </si>
  <si>
    <t>Паучьи палки</t>
  </si>
  <si>
    <t>Лестница с крюками (10 фт)</t>
  </si>
  <si>
    <t>Распылитель</t>
  </si>
  <si>
    <t>Пружинная сетка</t>
  </si>
  <si>
    <t>Ходули</t>
  </si>
  <si>
    <t>Складной столик</t>
  </si>
  <si>
    <t>Брезент</t>
  </si>
  <si>
    <t>Малая лебедка</t>
  </si>
  <si>
    <t>Средняя лебедка</t>
  </si>
  <si>
    <t>Большая лебедка</t>
  </si>
  <si>
    <t>Передник, кож.</t>
  </si>
  <si>
    <t>3 фн.</t>
  </si>
  <si>
    <t>20 зм+</t>
  </si>
  <si>
    <t>Гульфик</t>
  </si>
  <si>
    <t>Воротник, шипов.</t>
  </si>
  <si>
    <t>Корсет</t>
  </si>
  <si>
    <t>Трико, чёрное</t>
  </si>
  <si>
    <t>Нательное бельё, зимнее1</t>
  </si>
  <si>
    <t>Кушак</t>
  </si>
  <si>
    <t>Турнюр</t>
  </si>
  <si>
    <t>Накидка</t>
  </si>
  <si>
    <t>Юбка, кожаная</t>
  </si>
  <si>
    <t>Чулки</t>
  </si>
  <si>
    <t>Подтяжки</t>
  </si>
  <si>
    <t>Tabard</t>
  </si>
  <si>
    <t>Набедренная повязка</t>
  </si>
  <si>
    <t>Снимающиеся рукава</t>
  </si>
  <si>
    <t>Пижама, шёлковая</t>
  </si>
  <si>
    <t>Жилет для ножей1</t>
  </si>
  <si>
    <t>1 смотри описание в разделе Специфическая Одежда</t>
  </si>
  <si>
    <t>ТАБЛИЦА 2-3: ДРАГОЦЕННОСТИ И АКСЕССУАРЫ</t>
  </si>
  <si>
    <t>Медь</t>
  </si>
  <si>
    <t>Серебро</t>
  </si>
  <si>
    <t>Золото</t>
  </si>
  <si>
    <t>Платина</t>
  </si>
  <si>
    <t>Широкий пояс</t>
  </si>
  <si>
    <t>6 см+</t>
  </si>
  <si>
    <t>6 зм+</t>
  </si>
  <si>
    <t>60 зм+</t>
  </si>
  <si>
    <t>Нарукавная повязка</t>
  </si>
  <si>
    <t>15 мм+</t>
  </si>
  <si>
    <t>15 см+</t>
  </si>
  <si>
    <t>15 зм+</t>
  </si>
  <si>
    <t>150 зм+</t>
  </si>
  <si>
    <t>Браслет</t>
  </si>
  <si>
    <t>1 см+</t>
  </si>
  <si>
    <t>2 зм+</t>
  </si>
  <si>
    <t>200 зм+</t>
  </si>
  <si>
    <t>Брошь</t>
  </si>
  <si>
    <t>45 мм+</t>
  </si>
  <si>
    <t>45 см+</t>
  </si>
  <si>
    <t>45 зм+</t>
  </si>
  <si>
    <t>450 зм+</t>
  </si>
  <si>
    <t>Серёжки</t>
  </si>
  <si>
    <t>2 см+</t>
  </si>
  <si>
    <t>Узкий пояс</t>
  </si>
  <si>
    <t>600 зм+</t>
  </si>
  <si>
    <t>Головная повязка</t>
  </si>
  <si>
    <t>4 см+</t>
  </si>
  <si>
    <t>4 зм+</t>
  </si>
  <si>
    <t>40 зм+</t>
  </si>
  <si>
    <t>400 зм+</t>
  </si>
  <si>
    <t>Медальон</t>
  </si>
  <si>
    <t>25 мм+</t>
  </si>
  <si>
    <t>25 см+</t>
  </si>
  <si>
    <t>25 зм+</t>
  </si>
  <si>
    <t>250 зм+</t>
  </si>
  <si>
    <t>Ожерелье</t>
  </si>
  <si>
    <t>5 см+</t>
  </si>
  <si>
    <t>5 зм+</t>
  </si>
  <si>
    <t>50 зм+</t>
  </si>
  <si>
    <t>500 зм+</t>
  </si>
  <si>
    <t>Кулон</t>
  </si>
  <si>
    <t>Кольцо</t>
  </si>
  <si>
    <t>3 мм+</t>
  </si>
  <si>
    <t>3 зм+</t>
  </si>
  <si>
    <t>30 зм+</t>
  </si>
  <si>
    <t>300 зм+</t>
  </si>
  <si>
    <t>Анжелика</t>
  </si>
  <si>
    <t>Ячмень</t>
  </si>
  <si>
    <t>Оливковое</t>
  </si>
  <si>
    <t>Анис</t>
  </si>
  <si>
    <t>Гречка</t>
  </si>
  <si>
    <t>Миндальное</t>
  </si>
  <si>
    <t>Базилик</t>
  </si>
  <si>
    <t>Горох</t>
  </si>
  <si>
    <t>Грецкое</t>
  </si>
  <si>
    <t>Бергамот</t>
  </si>
  <si>
    <t>Чечевица</t>
  </si>
  <si>
    <t>Ореховое</t>
  </si>
  <si>
    <t>Бурачник</t>
  </si>
  <si>
    <t>Просо</t>
  </si>
  <si>
    <t>Sesame oil</t>
  </si>
  <si>
    <t>Тмин</t>
  </si>
  <si>
    <t>Овёс</t>
  </si>
  <si>
    <t>Подсолнеч.</t>
  </si>
  <si>
    <t>Кардамон</t>
  </si>
  <si>
    <t>Рис</t>
  </si>
  <si>
    <t>Сафлоровое</t>
  </si>
  <si>
    <t>Чеснок</t>
  </si>
  <si>
    <t>Рожь</t>
  </si>
  <si>
    <t>Рапсовое</t>
  </si>
  <si>
    <t>Корица</t>
  </si>
  <si>
    <t>Пшеница</t>
  </si>
  <si>
    <t>Шалфей</t>
  </si>
  <si>
    <t>Гвоздика</t>
  </si>
  <si>
    <t>Кориандр</t>
  </si>
  <si>
    <t>Костмарин</t>
  </si>
  <si>
    <t>Кубеб</t>
  </si>
  <si>
    <t>Укроп</t>
  </si>
  <si>
    <t>УНИКАЛЬНОЕ ПИВО, ЭЛЬ И МЁД</t>
  </si>
  <si>
    <t>Сладкий укроп</t>
  </si>
  <si>
    <t>СУШЁНЫЕ ОВОЩИ И ФРУКТЫ</t>
  </si>
  <si>
    <t>Грецкий орех</t>
  </si>
  <si>
    <t>Горький укус дракона</t>
  </si>
  <si>
    <t>Имбирь</t>
  </si>
  <si>
    <t>Крепкая двар. голова</t>
  </si>
  <si>
    <t>Horehound</t>
  </si>
  <si>
    <t>Мёд, эльф.</t>
  </si>
  <si>
    <t>Хрен</t>
  </si>
  <si>
    <t>Золотой свет, гном.</t>
  </si>
  <si>
    <t>Иссоп</t>
  </si>
  <si>
    <t>Можжевельник</t>
  </si>
  <si>
    <t>Головная боль, гобл.</t>
  </si>
  <si>
    <t>Лавр</t>
  </si>
  <si>
    <t>Коричневое пиво</t>
  </si>
  <si>
    <t>Лимонник</t>
  </si>
  <si>
    <t>Корень лакрицы</t>
  </si>
  <si>
    <t>Ловаж</t>
  </si>
  <si>
    <t>Мулава</t>
  </si>
  <si>
    <t>Майоран</t>
  </si>
  <si>
    <t>Мята</t>
  </si>
  <si>
    <t>Горчица</t>
  </si>
  <si>
    <t>Мускатный орех</t>
  </si>
  <si>
    <t>Орегано</t>
  </si>
  <si>
    <t>Петрушка</t>
  </si>
  <si>
    <t>Перец</t>
  </si>
  <si>
    <t>Мак</t>
  </si>
  <si>
    <t>Лепестки роз</t>
  </si>
  <si>
    <t>Розмарин</t>
  </si>
  <si>
    <t>Шафран</t>
  </si>
  <si>
    <t>Мудрец</t>
  </si>
  <si>
    <t>Миндаль</t>
  </si>
  <si>
    <t>Соль</t>
  </si>
  <si>
    <t>Кешью</t>
  </si>
  <si>
    <t>Сайселай</t>
  </si>
  <si>
    <t>Каштан</t>
  </si>
  <si>
    <t>Сардина</t>
  </si>
  <si>
    <t>Эстрагон</t>
  </si>
  <si>
    <t>Лесной</t>
  </si>
  <si>
    <t>Тимьян</t>
  </si>
  <si>
    <t>Сосновые</t>
  </si>
  <si>
    <t>Куркума</t>
  </si>
  <si>
    <t>Фисташки</t>
  </si>
  <si>
    <t>Woodruff</t>
  </si>
  <si>
    <t>Грецкие</t>
  </si>
  <si>
    <t>Огненный клинок</t>
  </si>
  <si>
    <t>Фляга</t>
  </si>
  <si>
    <t>Пуля, кислотная</t>
  </si>
  <si>
    <t>Пуля</t>
  </si>
  <si>
    <t>Пуля, огненная</t>
  </si>
  <si>
    <t>Пуля священника</t>
  </si>
  <si>
    <t>Свеча сосредоточения</t>
  </si>
  <si>
    <t>Свеча успокоительная</t>
  </si>
  <si>
    <t>Чистое дыхание</t>
  </si>
  <si>
    <t>Пузырёк</t>
  </si>
  <si>
    <t>Порошок темновидения</t>
  </si>
  <si>
    <t>Опрыскиватель</t>
  </si>
  <si>
    <t>Сухой паёк</t>
  </si>
  <si>
    <t>Пища</t>
  </si>
  <si>
    <t>Зрение Дварфа</t>
  </si>
  <si>
    <t>Камень</t>
  </si>
  <si>
    <t>Масло далёкого свечения</t>
  </si>
  <si>
    <t>Расслабление</t>
  </si>
  <si>
    <t>Масло приведения</t>
  </si>
  <si>
    <t>Могильная отрава</t>
  </si>
  <si>
    <t>Мазь ястреба</t>
  </si>
  <si>
    <t>Растворимая верёвка</t>
  </si>
  <si>
    <t>Задержка дыхания</t>
  </si>
  <si>
    <t>Пятно света</t>
  </si>
  <si>
    <t>Природное дитя</t>
  </si>
  <si>
    <t>Полярная кожа</t>
  </si>
  <si>
    <t>Сигнальный факел</t>
  </si>
  <si>
    <t>Искровой камень</t>
  </si>
  <si>
    <t>Кислота разрушающая камень</t>
  </si>
  <si>
    <t>Отрава насекомых</t>
  </si>
  <si>
    <t>Ужасное кровотечение</t>
  </si>
  <si>
    <t>Алхимия</t>
  </si>
  <si>
    <t>Удавка дрессировщика</t>
  </si>
  <si>
    <t>Плащ лесника</t>
  </si>
  <si>
    <t>Арбалет с прицелом, гномский</t>
  </si>
  <si>
    <t>Слуховой конус</t>
  </si>
  <si>
    <t>Сумка, компактная</t>
  </si>
  <si>
    <t>Роба, пустынная</t>
  </si>
  <si>
    <t>Ножны в ботинках</t>
  </si>
  <si>
    <t>Ножны на запястье</t>
  </si>
  <si>
    <t>Альфорна</t>
  </si>
  <si>
    <t>Эссенция банелара</t>
  </si>
  <si>
    <t>Яд чёрной змеи</t>
  </si>
  <si>
    <t>Кровавый корень</t>
  </si>
  <si>
    <t>Голубой виннис</t>
  </si>
  <si>
    <t>Токсин Холдрита</t>
  </si>
  <si>
    <t>Смертельный клинок</t>
  </si>
  <si>
    <t>Слюна дракона</t>
  </si>
  <si>
    <t>Яд гигантской осы</t>
  </si>
  <si>
    <t>Серый виннис</t>
  </si>
  <si>
    <t>Масло из зелёной крови</t>
  </si>
  <si>
    <t>Корень халу</t>
  </si>
  <si>
    <t>Яд большого скорпиона</t>
  </si>
  <si>
    <t>Яд среднего паука</t>
  </si>
  <si>
    <t>Яд пурпурного червя</t>
  </si>
  <si>
    <t>Экстракт вина Редека</t>
  </si>
  <si>
    <t>Лист ручья</t>
  </si>
  <si>
    <t>Эссенция тени</t>
  </si>
  <si>
    <t>Шрифовое масло</t>
  </si>
  <si>
    <t>Яд малой многоножки</t>
  </si>
  <si>
    <t>Экстракт пресного листа</t>
  </si>
  <si>
    <t>Яд виверны</t>
  </si>
  <si>
    <t>Масло аболета</t>
  </si>
  <si>
    <t>Анемис</t>
  </si>
  <si>
    <t>Экстракт чёрного лотоса</t>
  </si>
  <si>
    <t>Вытяжка из мозгов отвратительного ползуна</t>
  </si>
  <si>
    <t>Вредоносное вино</t>
  </si>
  <si>
    <t>Желчь дракона</t>
  </si>
  <si>
    <t>Экстракт ужасного сорняка</t>
  </si>
  <si>
    <t>Паста из корня мелиссы</t>
  </si>
  <si>
    <t>Паста Месмера</t>
  </si>
  <si>
    <t>Нитарит</t>
  </si>
  <si>
    <t>Порошок из листа сассоны</t>
  </si>
  <si>
    <t>Сонный сорняк</t>
  </si>
  <si>
    <t>Корень териная</t>
  </si>
  <si>
    <t>Паста Вевера</t>
  </si>
  <si>
    <t>Блеск привидения</t>
  </si>
  <si>
    <t>Экстракт эдлевайна</t>
  </si>
  <si>
    <t>Мышьяк</t>
  </si>
  <si>
    <t>Порошок из листа кретела</t>
  </si>
  <si>
    <t>Порошок кулума</t>
  </si>
  <si>
    <t>Порошок тёмного ривера</t>
  </si>
  <si>
    <t>Фералин</t>
  </si>
  <si>
    <t>Мох ида</t>
  </si>
  <si>
    <t>Прах лича</t>
  </si>
  <si>
    <t>Рот на замок</t>
  </si>
  <si>
    <t>Масло таггита</t>
  </si>
  <si>
    <t>Рвота</t>
  </si>
  <si>
    <t>Полосатая поганка</t>
  </si>
  <si>
    <t>Туман асаби</t>
  </si>
  <si>
    <t>Мозговая пыль</t>
  </si>
  <si>
    <t>Зола офура</t>
  </si>
  <si>
    <t>Туман безумия</t>
  </si>
  <si>
    <t>Дым раелисса</t>
  </si>
  <si>
    <t>Пар рошона</t>
  </si>
  <si>
    <t>Пар скорчера</t>
  </si>
  <si>
    <t>Пар вевера</t>
  </si>
  <si>
    <t>Прах ангола</t>
  </si>
  <si>
    <t>Доступность</t>
  </si>
  <si>
    <t>Регулирование стоимости</t>
  </si>
  <si>
    <t>Переизбыток</t>
  </si>
  <si>
    <t>Всегда</t>
  </si>
  <si>
    <t>Излишек</t>
  </si>
  <si>
    <t>Обычно</t>
  </si>
  <si>
    <t>Обычная</t>
  </si>
  <si>
    <t>Зависит от поставки</t>
  </si>
  <si>
    <t>Обычно всегда</t>
  </si>
  <si>
    <t>Разыскиваемый</t>
  </si>
  <si>
    <t>Популярный</t>
  </si>
  <si>
    <t>Иногда</t>
  </si>
  <si>
    <t>Требуется</t>
  </si>
  <si>
    <t>Дефицит</t>
  </si>
  <si>
    <t>Чёрный рынок</t>
  </si>
  <si>
    <t>Категория наличия</t>
  </si>
  <si>
    <t>До 10%</t>
  </si>
  <si>
    <t>от 30% до 40%</t>
  </si>
  <si>
    <t>Размер общества</t>
  </si>
  <si>
    <t>Население</t>
  </si>
  <si>
    <t>Лимит золота</t>
  </si>
  <si>
    <t>Богатство торговца</t>
  </si>
  <si>
    <t>Богатство каравана</t>
  </si>
  <si>
    <t>УСт</t>
  </si>
  <si>
    <t>Охрана каравана</t>
  </si>
  <si>
    <t>20-80</t>
  </si>
  <si>
    <t>War1 (x2)</t>
  </si>
  <si>
    <t>Посёлок</t>
  </si>
  <si>
    <t>81-400</t>
  </si>
  <si>
    <t>Деревня</t>
  </si>
  <si>
    <t>401-900</t>
  </si>
  <si>
    <t>901-2,000</t>
  </si>
  <si>
    <t>Ftr3, War1 (x3)</t>
  </si>
  <si>
    <t>2.001-5,000</t>
  </si>
  <si>
    <t>Ftr4, War2, War1 (x9)</t>
  </si>
  <si>
    <t>5,001-12,000</t>
  </si>
  <si>
    <t>Ftr6 (x2), War4 (x7), War2 (x12)</t>
  </si>
  <si>
    <t>12,001-25,000</t>
  </si>
  <si>
    <t>Ftr8, Ftr6 (x2), Adp6 (x2), War4 (x10), War2 (x12)</t>
  </si>
  <si>
    <t>25,000+</t>
  </si>
  <si>
    <t>Ftr8, Ftr6 (x4), Adp6 (x4), War4 (x14), War2 (x24)</t>
  </si>
  <si>
    <t>Таблица 2—9: ТОВАРЫ</t>
  </si>
  <si>
    <t>ТОВАРЫ</t>
  </si>
  <si>
    <t>Размер упаковки</t>
  </si>
  <si>
    <t>Цена за упаковку</t>
  </si>
  <si>
    <t>Алхимические материалы, необычные</t>
  </si>
  <si>
    <t>1 oz.</t>
  </si>
  <si>
    <t>1 см-1 зм</t>
  </si>
  <si>
    <t>Алхимические материалы, редкие</t>
  </si>
  <si>
    <t>2зм-10зм</t>
  </si>
  <si>
    <t>Алхимические материалы, экзотические</t>
  </si>
  <si>
    <t>11 зм-25+ зм</t>
  </si>
  <si>
    <t>Материалы для заклинаний, редкие</t>
  </si>
  <si>
    <t>1 зм-5 зм</t>
  </si>
  <si>
    <t>Материалы для заклинаний, экзотические</t>
  </si>
  <si>
    <t>6 зм-25 зм</t>
  </si>
  <si>
    <t>Материалы для заклинаний, уникальные</t>
  </si>
  <si>
    <t>25зм-100+зм</t>
  </si>
  <si>
    <t>Косметика, общая</t>
  </si>
  <si>
    <t>1 мм-1 см</t>
  </si>
  <si>
    <t>Косметика, необычная</t>
  </si>
  <si>
    <t>2 см-1 зм</t>
  </si>
  <si>
    <t>Косметика, редкая</t>
  </si>
  <si>
    <t>Косметика, экзотическая</t>
  </si>
  <si>
    <t>Сушёные продукты, общие</t>
  </si>
  <si>
    <t>1 см-5 см</t>
  </si>
  <si>
    <t>Сушёные продукты, необычные</t>
  </si>
  <si>
    <t>6 см-15 см</t>
  </si>
  <si>
    <t>Сушёные продукты, редкие</t>
  </si>
  <si>
    <t>15 см-25+ см</t>
  </si>
  <si>
    <t>Ткань, общая</t>
  </si>
  <si>
    <t>50 фн.</t>
  </si>
  <si>
    <t>Ткань, прекрасная</t>
  </si>
  <si>
    <t>2 зм-10 зм</t>
  </si>
  <si>
    <t>Ткань, необычная</t>
  </si>
  <si>
    <t>11 зм-25 зм</t>
  </si>
  <si>
    <t>Ткань, экзотическая</t>
  </si>
  <si>
    <t>26 зм-50+ зм</t>
  </si>
  <si>
    <t>Мебель, местная</t>
  </si>
  <si>
    <t>Мебель, прекрасная</t>
  </si>
  <si>
    <t>6 зм-15 зм</t>
  </si>
  <si>
    <t>Мебель, экзотическая</t>
  </si>
  <si>
    <t>15 зм-25+ зм</t>
  </si>
  <si>
    <t>Шкуры и меха, общие</t>
  </si>
  <si>
    <t>1 см-5 зм</t>
  </si>
  <si>
    <t>Шкуры и меха, необычные</t>
  </si>
  <si>
    <t>6 зм-10 зм</t>
  </si>
  <si>
    <t>Шкуры и меха, редкие</t>
  </si>
  <si>
    <t>11 зм-20 зм</t>
  </si>
  <si>
    <t>Шкуры и меха, экзотические</t>
  </si>
  <si>
    <t>21 зм-50 зм</t>
  </si>
  <si>
    <t>Шкуры и меха, монстров</t>
  </si>
  <si>
    <t>51 зм-200+ зм</t>
  </si>
  <si>
    <t>Древесина, местная</t>
  </si>
  <si>
    <t>1 зм-10 зм</t>
  </si>
  <si>
    <t>Древесина, необычная</t>
  </si>
  <si>
    <t>Древесина, экзотическая</t>
  </si>
  <si>
    <t>Краски, общие</t>
  </si>
  <si>
    <t>Краски, необычные</t>
  </si>
  <si>
    <t>Краски, редкие</t>
  </si>
  <si>
    <t>Краски, экзотические</t>
  </si>
  <si>
    <t>Духи, общие</t>
  </si>
  <si>
    <t>1 oz</t>
  </si>
  <si>
    <t>Духи, необычные</t>
  </si>
  <si>
    <t>Духи, редкие</t>
  </si>
  <si>
    <t>Духи, экзотические</t>
  </si>
  <si>
    <t>Ковры и гобелены, общие</t>
  </si>
  <si>
    <t>5-15 фн</t>
  </si>
  <si>
    <t>Ковры и гобелены, необычные</t>
  </si>
  <si>
    <t>5-15 фн.</t>
  </si>
  <si>
    <t>Ковры и гобелены, редкие</t>
  </si>
  <si>
    <t>11 зм-50 зм</t>
  </si>
  <si>
    <t>Ковры и гобелены, экзотические</t>
  </si>
  <si>
    <t>Таблица 1 - курсы обмена монет</t>
  </si>
  <si>
    <t>Таблица 2 - Базовые характеристики торговцев</t>
  </si>
  <si>
    <t>Уровень развития экономики</t>
  </si>
  <si>
    <t>№ п/п</t>
  </si>
  <si>
    <t>Множитель емкости торговца</t>
  </si>
  <si>
    <t>Базовый</t>
  </si>
  <si>
    <t>Таблица 3 - Влияние экономики</t>
  </si>
  <si>
    <t>Undercommon</t>
  </si>
  <si>
    <t>Category</t>
  </si>
  <si>
    <t>Таблица 4 - Влияние экономики</t>
  </si>
  <si>
    <r>
      <t xml:space="preserve">Копье, длинное 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</si>
  <si>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 xml:space="preserve">Посох 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</si>
  <si>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 xml:space="preserve">Глефа 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</si>
  <si>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 xml:space="preserve">Гизарма 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</si>
  <si>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 xml:space="preserve">Копье, рыцарское 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</si>
  <si>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 xml:space="preserve">Рансор 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</si>
  <si>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 xml:space="preserve">Плеть, боевая 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</si>
  <si>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 xml:space="preserve">Топор, двойной орочий </t>
    </r>
    <r>
      <rPr>
        <vertAlign val="superscript"/>
        <sz val="11"/>
        <color theme="1"/>
        <rFont val="Calibri"/>
        <family val="2"/>
        <charset val="204"/>
        <scheme val="minor"/>
      </rPr>
      <t>5</t>
    </r>
  </si>
  <si>
    <r>
      <t xml:space="preserve">Цепь с шипами 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</si>
  <si>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 xml:space="preserve">Цеп, двойной </t>
    </r>
    <r>
      <rPr>
        <vertAlign val="superscript"/>
        <sz val="11"/>
        <color theme="1"/>
        <rFont val="Calibri"/>
        <family val="2"/>
        <charset val="204"/>
        <scheme val="minor"/>
      </rPr>
      <t>5</t>
    </r>
  </si>
  <si>
    <r>
      <t xml:space="preserve">Клевец, гномий 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</si>
  <si>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 xml:space="preserve">Меч, двухлезвийный </t>
    </r>
    <r>
      <rPr>
        <vertAlign val="superscript"/>
        <sz val="11"/>
        <color theme="1"/>
        <rFont val="Calibri"/>
        <family val="2"/>
        <charset val="204"/>
        <scheme val="minor"/>
      </rPr>
      <t>5</t>
    </r>
  </si>
  <si>
    <r>
      <t xml:space="preserve">Ургрош, дварфийский </t>
    </r>
    <r>
      <rPr>
        <vertAlign val="superscript"/>
        <sz val="11"/>
        <color theme="1"/>
        <rFont val="Calibri"/>
        <family val="2"/>
        <charset val="204"/>
        <scheme val="minor"/>
      </rPr>
      <t>5</t>
    </r>
  </si>
  <si>
    <t>Тип города</t>
  </si>
  <si>
    <t>Селение</t>
  </si>
  <si>
    <t>Маленький Городок</t>
  </si>
  <si>
    <t>Большой Городок</t>
  </si>
  <si>
    <t>Маленький Город</t>
  </si>
  <si>
    <t>Большой Город</t>
  </si>
  <si>
    <t>Мегаполис</t>
  </si>
  <si>
    <t>Тип экономики</t>
  </si>
  <si>
    <t>Размер магазина</t>
  </si>
  <si>
    <t>Крохотный</t>
  </si>
  <si>
    <t>Маленький</t>
  </si>
  <si>
    <t>Средний</t>
  </si>
  <si>
    <t>Большой</t>
  </si>
  <si>
    <t>Эффект размера магазина</t>
  </si>
  <si>
    <t>мм</t>
  </si>
  <si>
    <t>см</t>
  </si>
  <si>
    <t>эм</t>
  </si>
  <si>
    <t>зм</t>
  </si>
  <si>
    <t>пм</t>
  </si>
  <si>
    <t>Цены в ДМГ</t>
  </si>
  <si>
    <t>В 1 *м Х *p</t>
  </si>
  <si>
    <t>Кратко</t>
  </si>
  <si>
    <t>1 медная монета осталась неизменной</t>
  </si>
  <si>
    <t>1 новая серебрянная монета = 10 старым</t>
  </si>
  <si>
    <t>1 старый золотой = 1 новой серебрянной монете</t>
  </si>
  <si>
    <t>Арбалет, многозарядный тяжелый</t>
  </si>
  <si>
    <t>Арбалет, многозарядный легкий</t>
  </si>
  <si>
    <t>Категория</t>
  </si>
  <si>
    <t>Оружие</t>
  </si>
  <si>
    <t>Снаряжение путешественника</t>
  </si>
  <si>
    <t>Простой замок</t>
  </si>
  <si>
    <t>Средний замок</t>
  </si>
  <si>
    <t>Хороший замок</t>
  </si>
  <si>
    <t>Прекрасный замок</t>
  </si>
  <si>
    <t>Эль галлон</t>
  </si>
  <si>
    <t>Вино среднее (бокал)</t>
  </si>
  <si>
    <t>Вино превосходное (бутылка)</t>
  </si>
  <si>
    <t>Гостиница</t>
  </si>
  <si>
    <t>Тяжелая лошадь</t>
  </si>
  <si>
    <t>Легкая лошадь</t>
  </si>
  <si>
    <t>Боевая тяжелая лошадь</t>
  </si>
  <si>
    <t>Боевая легкая лошадь</t>
  </si>
  <si>
    <t>боевое седло</t>
  </si>
  <si>
    <t>грузовое седло</t>
  </si>
  <si>
    <t>верховое седло</t>
  </si>
  <si>
    <t>ВСПОМОГАТЕЛЬНОЕ ДЛЯ ПРИКЛЮЧЕНИЙ ОБОРУДОВАНИЕ</t>
  </si>
  <si>
    <t>Классовые инструменты и инструменты умений</t>
  </si>
  <si>
    <t xml:space="preserve"> Сапоги Низкие</t>
  </si>
  <si>
    <t>Спецодежда Дрессировщика</t>
  </si>
  <si>
    <t>Спецодежда Подделвыателя</t>
  </si>
  <si>
    <t>Спецодежда Шута</t>
  </si>
  <si>
    <t>Спецодежда Навигатора</t>
  </si>
  <si>
    <t>Спецодежда Скрайера</t>
  </si>
  <si>
    <t>Спецодежда Пловца</t>
  </si>
  <si>
    <t>Спецодежда Пасечника</t>
  </si>
  <si>
    <t>Спецодежда Пустынная</t>
  </si>
  <si>
    <t>Спецодежда Жаростойкая</t>
  </si>
  <si>
    <t>Спецодежда Спелеолога</t>
  </si>
  <si>
    <t>Ячменная мука</t>
  </si>
  <si>
    <t>Гречневая мука</t>
  </si>
  <si>
    <t>Ржаная мука</t>
  </si>
  <si>
    <t>Пшеничная мука</t>
  </si>
  <si>
    <t>фунт</t>
  </si>
  <si>
    <t>штука</t>
  </si>
  <si>
    <t>Орехи</t>
  </si>
  <si>
    <t>Яд</t>
  </si>
  <si>
    <t>порция</t>
  </si>
  <si>
    <t>не определен</t>
  </si>
  <si>
    <t>Изделия высшего качества</t>
  </si>
  <si>
    <t>БаранинаОтбивная</t>
  </si>
  <si>
    <t>Продукты</t>
  </si>
  <si>
    <t/>
  </si>
  <si>
    <t>CP</t>
  </si>
  <si>
    <t>Клетка Миниатюрная</t>
  </si>
  <si>
    <t>Сапоги Высокие</t>
  </si>
  <si>
    <t xml:space="preserve"> Сапоги Бодфорды</t>
  </si>
  <si>
    <t>Сапоги Верховые</t>
  </si>
  <si>
    <t>Сапоги Контрабандиста1</t>
  </si>
  <si>
    <t>Баранина Сушёная</t>
  </si>
  <si>
    <t xml:space="preserve"> Сельдь Сырая</t>
  </si>
  <si>
    <t xml:space="preserve"> Сельдь Солёная</t>
  </si>
  <si>
    <t xml:space="preserve"> Свинина Бекон</t>
  </si>
  <si>
    <t xml:space="preserve"> Свинина Ветчина</t>
  </si>
  <si>
    <t xml:space="preserve"> Свинина Солёная</t>
  </si>
  <si>
    <t xml:space="preserve"> Свинина Колбаса</t>
  </si>
  <si>
    <t xml:space="preserve"> Лосось Солёный</t>
  </si>
  <si>
    <t xml:space="preserve"> Лосось Копчёный</t>
  </si>
  <si>
    <t xml:space="preserve"> Ножовка Обычная</t>
  </si>
  <si>
    <t xml:space="preserve"> Пояс Верёвочный</t>
  </si>
  <si>
    <t xml:space="preserve"> Пояс Кожаный</t>
  </si>
  <si>
    <t xml:space="preserve"> Пояс Прекрасный</t>
  </si>
  <si>
    <t xml:space="preserve"> Buckle (large) Простая</t>
  </si>
  <si>
    <t xml:space="preserve"> Buckle (large) Ажурная</t>
  </si>
  <si>
    <t xml:space="preserve"> Бриджи/штаны Льняные</t>
  </si>
  <si>
    <t xml:space="preserve"> Бриджи/штаны Хлопковые</t>
  </si>
  <si>
    <t xml:space="preserve"> Бриджи/штаны Кожаные</t>
  </si>
  <si>
    <t xml:space="preserve"> Бриджи/штаны Вельветовые</t>
  </si>
  <si>
    <t xml:space="preserve"> Бриджи/штаны Шёлковые</t>
  </si>
  <si>
    <t xml:space="preserve"> Полу-накидка</t>
  </si>
  <si>
    <t xml:space="preserve"> Женская сорочка Льняная</t>
  </si>
  <si>
    <t xml:space="preserve"> Женская сорочка Хлопковая</t>
  </si>
  <si>
    <t xml:space="preserve"> Пальто/жакет/безрукавка Хлопковые</t>
  </si>
  <si>
    <t xml:space="preserve"> Каска, шахтёрская1</t>
  </si>
  <si>
    <t xml:space="preserve"> Ботинки Кожаные</t>
  </si>
  <si>
    <t xml:space="preserve"> Сандалии/таби</t>
  </si>
  <si>
    <t>Говядина Вяленая</t>
  </si>
  <si>
    <t>Говядина Сушёная</t>
  </si>
  <si>
    <t>Говядина Отбивная</t>
  </si>
  <si>
    <t>Говядина Колбаса</t>
  </si>
  <si>
    <t>Говядина Копчёная</t>
  </si>
  <si>
    <t>Треска Солёная</t>
  </si>
  <si>
    <t>Треска Копчёная</t>
  </si>
  <si>
    <t>Клетка Крошечная</t>
  </si>
  <si>
    <t>Клетка Маленькая</t>
  </si>
  <si>
    <t>Клетка Средняя</t>
  </si>
  <si>
    <t>Клетка Большая</t>
  </si>
  <si>
    <t>Канделябр, на 4 свечи Серебряный</t>
  </si>
  <si>
    <t>Канделябр, на 4 свечи Золотой</t>
  </si>
  <si>
    <t>Канделябр, на 8 свечей Серебряный</t>
  </si>
  <si>
    <t>Канделябр, на 8 свечей Золотой</t>
  </si>
  <si>
    <t>Канделябр, на 16 свечей Серебряный</t>
  </si>
  <si>
    <t>Канделябр, на 16 свечей Золотой</t>
  </si>
  <si>
    <t>Кран, портативный Сила 22</t>
  </si>
  <si>
    <t>Кран, портативный Сила 24</t>
  </si>
  <si>
    <t>Кран, портативный Сила 28</t>
  </si>
  <si>
    <t>Ножовка Превосходная</t>
  </si>
  <si>
    <t xml:space="preserve"> Бочонок Ручной</t>
  </si>
  <si>
    <t>Бочонок Большой</t>
  </si>
  <si>
    <t>Уздечка и поводья Миниатюрные</t>
  </si>
  <si>
    <t>Уздечка и поводья Крошечные</t>
  </si>
  <si>
    <t>Уздечка и поводья Маленькие</t>
  </si>
  <si>
    <t>Уздечка и поводья Средние</t>
  </si>
  <si>
    <t xml:space="preserve"> Мотыга</t>
  </si>
  <si>
    <t xml:space="preserve"> Тесак</t>
  </si>
  <si>
    <t xml:space="preserve"> Копалка</t>
  </si>
  <si>
    <t xml:space="preserve"> Вилы</t>
  </si>
  <si>
    <t xml:space="preserve"> Грабли</t>
  </si>
  <si>
    <t>Бриджи/штаны Шерстяные</t>
  </si>
  <si>
    <t xml:space="preserve"> Женская сорочка Шёлковая</t>
  </si>
  <si>
    <t>Пальто/жакет/безрукавка Кожаные</t>
  </si>
  <si>
    <t>Пальто/жакет/безрукавка Шерстяные</t>
  </si>
  <si>
    <t>Пальто/жакет/безрукавка Вельветовые</t>
  </si>
  <si>
    <t>Пальто/жакет/безрукавка Шёлковые</t>
  </si>
  <si>
    <t>Пальто/жакет/безрукавка Меховые</t>
  </si>
  <si>
    <t>Плащ Хлопковый</t>
  </si>
  <si>
    <t>Плащ Шерстяной</t>
  </si>
  <si>
    <t>Плащ Меховой</t>
  </si>
  <si>
    <t>Жилет Хлопковый</t>
  </si>
  <si>
    <t>Жилет Кожаный</t>
  </si>
  <si>
    <t>Жилет Вельветовый</t>
  </si>
  <si>
    <t>Жилет Парчовый</t>
  </si>
  <si>
    <t>Платье Крестьянское</t>
  </si>
  <si>
    <t>Платье Среднее</t>
  </si>
  <si>
    <t>Платье Прекрасное</t>
  </si>
  <si>
    <t>Платье Эксклюзивное</t>
  </si>
  <si>
    <t>Перчатки Кожаные</t>
  </si>
  <si>
    <t>Перчатки Льняные</t>
  </si>
  <si>
    <t>Перчатки Рукавицы</t>
  </si>
  <si>
    <t>Перчатки Шёлковые</t>
  </si>
  <si>
    <t xml:space="preserve"> Шляпа, широкополая</t>
  </si>
  <si>
    <t xml:space="preserve"> Шляпа, меховая</t>
  </si>
  <si>
    <t xml:space="preserve"> Кепка, хлопковая</t>
  </si>
  <si>
    <t xml:space="preserve"> Кепка, шерстяная</t>
  </si>
  <si>
    <t xml:space="preserve"> Чепец</t>
  </si>
  <si>
    <t xml:space="preserve"> Фес</t>
  </si>
  <si>
    <t xml:space="preserve"> Капюшон, шерстяной</t>
  </si>
  <si>
    <t xml:space="preserve"> Капюшон, хлопковый</t>
  </si>
  <si>
    <t xml:space="preserve"> Капюшон, меховой</t>
  </si>
  <si>
    <t xml:space="preserve"> Тюрбан</t>
  </si>
  <si>
    <t>Роба Льняная</t>
  </si>
  <si>
    <t>Роба Хлопковая</t>
  </si>
  <si>
    <t>Роба Вельветовая</t>
  </si>
  <si>
    <t>Роба Шёлковая</t>
  </si>
  <si>
    <t xml:space="preserve"> Наколенники</t>
  </si>
  <si>
    <t xml:space="preserve"> Налокотники</t>
  </si>
  <si>
    <t xml:space="preserve"> Защита голени</t>
  </si>
  <si>
    <t>Шарф Хлопковый</t>
  </si>
  <si>
    <t>Шарф Шерстяной</t>
  </si>
  <si>
    <t>Шарф Шёлковый</t>
  </si>
  <si>
    <t>Рубаха Льняная</t>
  </si>
  <si>
    <t>Рубаха Хлопковая</t>
  </si>
  <si>
    <t>Рубаха Вельветовая</t>
  </si>
  <si>
    <t>Рубаха Шёлковая</t>
  </si>
  <si>
    <t xml:space="preserve"> Шлёпанцы</t>
  </si>
  <si>
    <t>Ботинки Для танцев</t>
  </si>
  <si>
    <t>Тога Крестьянская</t>
  </si>
  <si>
    <t>Тоги Вельветовая</t>
  </si>
  <si>
    <t>Тоги Шёлковая</t>
  </si>
  <si>
    <t>Туника Льняная</t>
  </si>
  <si>
    <t>Туника Хлопковая</t>
  </si>
  <si>
    <t>Туника Вельветовая</t>
  </si>
  <si>
    <t>Туника Шёлковая</t>
  </si>
  <si>
    <t>Единица</t>
  </si>
  <si>
    <t>Новая стоимость</t>
  </si>
  <si>
    <t>Старая стоимость</t>
  </si>
  <si>
    <t>Базовая стоимость в cp</t>
  </si>
  <si>
    <t>Вид монеты</t>
  </si>
  <si>
    <t>Вес, фн</t>
  </si>
  <si>
    <t>Контроль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</si>
</sst>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FFFFCC"/>
      <name val="Calibri"/>
      <family val="2"/>
      <charset val="204"/>
      <scheme val="minor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4" xfId="0" applyFont="1" applyBorder="1"/>
    <xf numFmtId="0" fontId="0" fillId="0" borderId="5" xfId="0" applyFont="1" applyBorder="1"/>
    <xf numFmtId="0" fontId="0" fillId="0" borderId="25" xfId="0" applyBorder="1"/>
    <xf numFmtId="0" fontId="0" fillId="0" borderId="26" xfId="0" applyBorder="1"/>
    <xf numFmtId="0" fontId="0" fillId="0" borderId="6" xfId="0" applyFont="1" applyBorder="1"/>
    <xf numFmtId="0" fontId="0" fillId="0" borderId="27" xfId="0" applyBorder="1"/>
    <xf numFmtId="0" fontId="1" fillId="0" borderId="28" xfId="0" applyFont="1" applyBorder="1"/>
    <xf numFmtId="0" fontId="1" fillId="0" borderId="0" xfId="0" applyFont="1" applyFill="1" applyBorder="1"/>
    <xf numFmtId="0" fontId="0" fillId="0" borderId="0" xfId="0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31" xfId="0" applyBorder="1"/>
    <xf numFmtId="0" fontId="0" fillId="0" borderId="32" xfId="0" applyBorder="1"/>
    <xf numFmtId="0" fontId="0" fillId="0" borderId="10" xfId="0" applyBorder="1"/>
    <xf numFmtId="0" fontId="0" fillId="0" borderId="11" xfId="0" applyBorder="1"/>
    <xf numFmtId="0" fontId="0" fillId="0" borderId="8" xfId="0" applyFont="1" applyBorder="1" applyAlignment="1">
      <alignment horizontal="left" vertical="center"/>
    </xf>
    <xf numFmtId="0" fontId="0" fillId="0" borderId="31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9" fontId="0" fillId="0" borderId="16" xfId="0" applyNumberFormat="1" applyFont="1" applyBorder="1" applyAlignment="1">
      <alignment horizontal="left" vertical="center"/>
    </xf>
    <xf numFmtId="0" fontId="0" fillId="0" borderId="16" xfId="0" quotePrefix="1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9" fontId="0" fillId="0" borderId="19" xfId="0" applyNumberFormat="1" applyFont="1" applyBorder="1" applyAlignment="1">
      <alignment horizontal="left" vertical="center"/>
    </xf>
    <xf numFmtId="9" fontId="0" fillId="0" borderId="15" xfId="0" applyNumberFormat="1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1" fillId="0" borderId="12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5" fillId="2" borderId="0" xfId="0" applyFont="1" applyFill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0" borderId="0" xfId="0"/>
    <xf numFmtId="0" fontId="0" fillId="0" borderId="2" xfId="0" applyBorder="1"/>
    <xf numFmtId="0" fontId="0" fillId="0" borderId="33" xfId="0" applyBorder="1"/>
    <xf numFmtId="0" fontId="1" fillId="0" borderId="32" xfId="0" applyFont="1" applyBorder="1"/>
    <xf numFmtId="0" fontId="0" fillId="0" borderId="34" xfId="0" applyBorder="1"/>
    <xf numFmtId="0" fontId="0" fillId="0" borderId="4" xfId="0" applyBorder="1"/>
    <xf numFmtId="0" fontId="0" fillId="0" borderId="5" xfId="0" applyBorder="1"/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5" xfId="0" applyFill="1" applyBorder="1"/>
    <xf numFmtId="0" fontId="0" fillId="0" borderId="0" xfId="0" applyAlignment="1"/>
    <xf numFmtId="0" fontId="0" fillId="0" borderId="0" xfId="0" applyFon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L$3" lockText="1" noThreeD="1"/>
</file>

<file path=xl/ctrlProps/ctrlProp10.xml><?xml version="1.0" encoding="utf-8"?>
<formControlPr xmlns="http://schemas.microsoft.com/office/spreadsheetml/2009/9/main" objectType="CheckBox" checked="Checked" fmlaLink="$L$12" lockText="1" noThreeD="1"/>
</file>

<file path=xl/ctrlProps/ctrlProp11.xml><?xml version="1.0" encoding="utf-8"?>
<formControlPr xmlns="http://schemas.microsoft.com/office/spreadsheetml/2009/9/main" objectType="CheckBox" checked="Checked" fmlaLink="$L$13" lockText="1" noThreeD="1"/>
</file>

<file path=xl/ctrlProps/ctrlProp12.xml><?xml version="1.0" encoding="utf-8"?>
<formControlPr xmlns="http://schemas.microsoft.com/office/spreadsheetml/2009/9/main" objectType="CheckBox" fmlaLink="$L$14" lockText="1" noThreeD="1"/>
</file>

<file path=xl/ctrlProps/ctrlProp13.xml><?xml version="1.0" encoding="utf-8"?>
<formControlPr xmlns="http://schemas.microsoft.com/office/spreadsheetml/2009/9/main" objectType="CheckBox" checked="Checked" fmlaLink="$L$15" lockText="1" noThreeD="1"/>
</file>

<file path=xl/ctrlProps/ctrlProp2.xml><?xml version="1.0" encoding="utf-8"?>
<formControlPr xmlns="http://schemas.microsoft.com/office/spreadsheetml/2009/9/main" objectType="CheckBox" checked="Checked" fmlaLink="$L$4" lockText="1" noThreeD="1"/>
</file>

<file path=xl/ctrlProps/ctrlProp3.xml><?xml version="1.0" encoding="utf-8"?>
<formControlPr xmlns="http://schemas.microsoft.com/office/spreadsheetml/2009/9/main" objectType="CheckBox" checked="Checked" fmlaLink="$L$5" lockText="1" noThreeD="1"/>
</file>

<file path=xl/ctrlProps/ctrlProp4.xml><?xml version="1.0" encoding="utf-8"?>
<formControlPr xmlns="http://schemas.microsoft.com/office/spreadsheetml/2009/9/main" objectType="CheckBox" checked="Checked" fmlaLink="$L$6" lockText="1" noThreeD="1"/>
</file>

<file path=xl/ctrlProps/ctrlProp5.xml><?xml version="1.0" encoding="utf-8"?>
<formControlPr xmlns="http://schemas.microsoft.com/office/spreadsheetml/2009/9/main" objectType="CheckBox" checked="Checked" fmlaLink="$L$7" lockText="1" noThreeD="1"/>
</file>

<file path=xl/ctrlProps/ctrlProp6.xml><?xml version="1.0" encoding="utf-8"?>
<formControlPr xmlns="http://schemas.microsoft.com/office/spreadsheetml/2009/9/main" objectType="CheckBox" checked="Checked" fmlaLink="$L$8" lockText="1" noThreeD="1"/>
</file>

<file path=xl/ctrlProps/ctrlProp7.xml><?xml version="1.0" encoding="utf-8"?>
<formControlPr xmlns="http://schemas.microsoft.com/office/spreadsheetml/2009/9/main" objectType="CheckBox" checked="Checked" fmlaLink="$L$9" lockText="1" noThreeD="1"/>
</file>

<file path=xl/ctrlProps/ctrlProp8.xml><?xml version="1.0" encoding="utf-8"?>
<formControlPr xmlns="http://schemas.microsoft.com/office/spreadsheetml/2009/9/main" objectType="CheckBox" checked="Checked" fmlaLink="$L$10" lockText="1" noThreeD="1"/>
</file>

<file path=xl/ctrlProps/ctrlProp9.xml><?xml version="1.0" encoding="utf-8"?>
<formControlPr xmlns="http://schemas.microsoft.com/office/spreadsheetml/2009/9/main" objectType="CheckBox" checked="Checked" fmlaLink="$L$1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2</xdr:row>
          <xdr:rowOff>0</xdr:rowOff>
        </xdr:from>
        <xdr:to>
          <xdr:col>12</xdr:col>
          <xdr:colOff>495300</xdr:colOff>
          <xdr:row>3</xdr:row>
          <xdr:rowOff>19050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Флажок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3</xdr:row>
          <xdr:rowOff>0</xdr:rowOff>
        </xdr:from>
        <xdr:to>
          <xdr:col>12</xdr:col>
          <xdr:colOff>495300</xdr:colOff>
          <xdr:row>4</xdr:row>
          <xdr:rowOff>19050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Флажок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4</xdr:row>
          <xdr:rowOff>9525</xdr:rowOff>
        </xdr:from>
        <xdr:to>
          <xdr:col>12</xdr:col>
          <xdr:colOff>495300</xdr:colOff>
          <xdr:row>5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Флажок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5</xdr:row>
          <xdr:rowOff>0</xdr:rowOff>
        </xdr:from>
        <xdr:to>
          <xdr:col>12</xdr:col>
          <xdr:colOff>495300</xdr:colOff>
          <xdr:row>6</xdr:row>
          <xdr:rowOff>19050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Флажок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6</xdr:row>
          <xdr:rowOff>0</xdr:rowOff>
        </xdr:from>
        <xdr:to>
          <xdr:col>12</xdr:col>
          <xdr:colOff>495300</xdr:colOff>
          <xdr:row>7</xdr:row>
          <xdr:rowOff>28575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Флажок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7</xdr:row>
          <xdr:rowOff>0</xdr:rowOff>
        </xdr:from>
        <xdr:to>
          <xdr:col>12</xdr:col>
          <xdr:colOff>495300</xdr:colOff>
          <xdr:row>8</xdr:row>
          <xdr:rowOff>28575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Флажок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8</xdr:row>
          <xdr:rowOff>0</xdr:rowOff>
        </xdr:from>
        <xdr:to>
          <xdr:col>12</xdr:col>
          <xdr:colOff>495300</xdr:colOff>
          <xdr:row>9</xdr:row>
          <xdr:rowOff>28575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Флажок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12</xdr:col>
          <xdr:colOff>190500</xdr:colOff>
          <xdr:row>9</xdr:row>
          <xdr:rowOff>0</xdr:rowOff>
        </xdr:from>
        <xdr:to>
          <xdr:col>12</xdr:col>
          <xdr:colOff>495300</xdr:colOff>
          <xdr:row>10</xdr:row>
          <xdr:rowOff>28575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Флажок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10</xdr:row>
          <xdr:rowOff>0</xdr:rowOff>
        </xdr:from>
        <xdr:to>
          <xdr:col>12</xdr:col>
          <xdr:colOff>495300</xdr:colOff>
          <xdr:row>11</xdr:row>
          <xdr:rowOff>28575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Флажок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11</xdr:row>
          <xdr:rowOff>0</xdr:rowOff>
        </xdr:from>
        <xdr:to>
          <xdr:col>12</xdr:col>
          <xdr:colOff>495300</xdr:colOff>
          <xdr:row>12</xdr:row>
          <xdr:rowOff>28575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Флажок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12</xdr:row>
          <xdr:rowOff>0</xdr:rowOff>
        </xdr:from>
        <xdr:to>
          <xdr:col>12</xdr:col>
          <xdr:colOff>495300</xdr:colOff>
          <xdr:row>13</xdr:row>
          <xdr:rowOff>28575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Флажок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13</xdr:row>
          <xdr:rowOff>0</xdr:rowOff>
        </xdr:from>
        <xdr:to>
          <xdr:col>12</xdr:col>
          <xdr:colOff>495300</xdr:colOff>
          <xdr:row>14</xdr:row>
          <xdr:rowOff>28575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Флажок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14</xdr:row>
          <xdr:rowOff>0</xdr:rowOff>
        </xdr:from>
        <xdr:to>
          <xdr:col>12</xdr:col>
          <xdr:colOff>495300</xdr:colOff>
          <xdr:row>15</xdr:row>
          <xdr:rowOff>28575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Флажок 3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6"/>
  <sheetViews>
    <sheetView workbookViewId="0">
      <selection activeCell="G7" sqref="G7"/>
    </sheetView>
  </sheetViews>
  <sheetFormatPr defaultRowHeight="15" x14ac:dyDescent="0.25"/>
  <sheetData>
    <row r="2" spans="1:12" ht="15.75" thickBot="1" x14ac:dyDescent="0.3">
      <c r="A2" s="4" t="s">
        <v>1700</v>
      </c>
      <c r="B2" s="4" t="s">
        <v>1702</v>
      </c>
      <c r="C2" s="4">
        <f>MATCH(B2,'Базовые таблицы'!H3:H10,0)</f>
        <v>4</v>
      </c>
    </row>
    <row r="3" spans="1:12" ht="15.75" thickBot="1" x14ac:dyDescent="0.3">
      <c r="F3" s="27" t="s">
        <v>1584</v>
      </c>
      <c r="G3">
        <f>INDEX('Базовые таблицы'!$J$3:$M$10,Settlement_Type,1)</f>
        <v>800</v>
      </c>
      <c r="K3" t="s">
        <v>297</v>
      </c>
      <c r="L3" s="55" t="b">
        <v>1</v>
      </c>
    </row>
    <row r="4" spans="1:12" ht="15.75" thickBot="1" x14ac:dyDescent="0.3">
      <c r="A4" s="4" t="s">
        <v>1707</v>
      </c>
      <c r="B4" s="4" t="s">
        <v>1682</v>
      </c>
      <c r="C4" s="4">
        <f>MATCH(B4,'Базовые таблицы'!B12:B18,0)</f>
        <v>4</v>
      </c>
      <c r="F4" s="27" t="s">
        <v>1585</v>
      </c>
      <c r="G4">
        <f>INDEX('Базовые таблицы'!$J$3:$M$10,Settlement_Type,2)</f>
        <v>1600</v>
      </c>
      <c r="K4" t="s">
        <v>364</v>
      </c>
      <c r="L4" s="55" t="b">
        <v>1</v>
      </c>
    </row>
    <row r="5" spans="1:12" ht="15.75" thickBot="1" x14ac:dyDescent="0.3">
      <c r="F5" s="27" t="s">
        <v>1586</v>
      </c>
      <c r="G5">
        <f>INDEX('Базовые таблицы'!$J$3:$M$10,Settlement_Type,3)</f>
        <v>1000</v>
      </c>
      <c r="K5" t="s">
        <v>375</v>
      </c>
      <c r="L5" s="55" t="b">
        <v>1</v>
      </c>
    </row>
    <row r="6" spans="1:12" ht="15.75" thickBot="1" x14ac:dyDescent="0.3">
      <c r="A6" s="4" t="s">
        <v>1708</v>
      </c>
      <c r="B6" s="4" t="s">
        <v>1711</v>
      </c>
      <c r="C6" s="4">
        <f>MATCH(B6,'Базовые таблицы'!G14:G17,0)</f>
        <v>3</v>
      </c>
      <c r="F6" s="27" t="s">
        <v>1587</v>
      </c>
      <c r="G6">
        <f>INDEX('Базовые таблицы'!$J$3:$M$10,Settlement_Type,4)</f>
        <v>4</v>
      </c>
      <c r="K6" t="s">
        <v>395</v>
      </c>
      <c r="L6" s="55" t="b">
        <v>1</v>
      </c>
    </row>
    <row r="7" spans="1:12" x14ac:dyDescent="0.25">
      <c r="F7" s="5" t="s">
        <v>1681</v>
      </c>
      <c r="G7">
        <f>INDEX('Базовые таблицы'!C12:C18,Economy_Type,1)</f>
        <v>1</v>
      </c>
      <c r="K7" t="s">
        <v>408</v>
      </c>
      <c r="L7" s="55" t="b">
        <v>1</v>
      </c>
    </row>
    <row r="8" spans="1:12" x14ac:dyDescent="0.25">
      <c r="F8" s="28" t="s">
        <v>1713</v>
      </c>
      <c r="G8">
        <f>INDEX('Базовые таблицы'!H14:H17,Shop_Size,1)</f>
        <v>8</v>
      </c>
      <c r="K8" t="s">
        <v>415</v>
      </c>
      <c r="L8" s="55" t="b">
        <v>1</v>
      </c>
    </row>
    <row r="9" spans="1:12" x14ac:dyDescent="0.25">
      <c r="K9" t="s">
        <v>434</v>
      </c>
      <c r="L9" s="55" t="b">
        <v>1</v>
      </c>
    </row>
    <row r="10" spans="1:12" x14ac:dyDescent="0.25">
      <c r="K10" t="s">
        <v>446</v>
      </c>
      <c r="L10" s="55" t="b">
        <v>1</v>
      </c>
    </row>
    <row r="11" spans="1:12" x14ac:dyDescent="0.25">
      <c r="K11" t="s">
        <v>459</v>
      </c>
      <c r="L11" s="55" t="b">
        <v>1</v>
      </c>
    </row>
    <row r="12" spans="1:12" x14ac:dyDescent="0.25">
      <c r="K12" t="s">
        <v>477</v>
      </c>
      <c r="L12" s="55" t="b">
        <v>1</v>
      </c>
    </row>
    <row r="13" spans="1:12" x14ac:dyDescent="0.25">
      <c r="K13" t="s">
        <v>529</v>
      </c>
      <c r="L13" s="55" t="b">
        <v>1</v>
      </c>
    </row>
    <row r="14" spans="1:12" x14ac:dyDescent="0.25">
      <c r="K14" t="s">
        <v>636</v>
      </c>
      <c r="L14" s="55" t="b">
        <v>0</v>
      </c>
    </row>
    <row r="15" spans="1:12" x14ac:dyDescent="0.25">
      <c r="K15" t="s">
        <v>731</v>
      </c>
      <c r="L15" s="55" t="b">
        <v>1</v>
      </c>
    </row>
    <row r="16" spans="1:12" x14ac:dyDescent="0.25">
      <c r="L16" s="55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r:id="rId3" name="Check Box 3">
              <controlPr defaultSize="0" autoFill="0" autoLine="0" autoPict="0">
                <anchor moveWithCells="1">
                  <from>
                    <xdr:col>12</xdr:col>
                    <xdr:colOff>190500</xdr:colOff>
                    <xdr:row>2</xdr:row>
                    <xdr:rowOff>0</xdr:rowOff>
                  </from>
                  <to>
                    <xdr:col>12</xdr:col>
                    <xdr:colOff>495300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4" name="Check Box 4">
              <controlPr defaultSize="0" autoFill="0" autoLine="0" autoPict="0">
                <anchor moveWithCells="1">
                  <from>
                    <xdr:col>12</xdr:col>
                    <xdr:colOff>190500</xdr:colOff>
                    <xdr:row>3</xdr:row>
                    <xdr:rowOff>0</xdr:rowOff>
                  </from>
                  <to>
                    <xdr:col>12</xdr:col>
                    <xdr:colOff>495300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5" name="Check Box 5">
              <controlPr defaultSize="0" autoFill="0" autoLine="0" autoPict="0">
                <anchor moveWithCells="1">
                  <from>
                    <xdr:col>12</xdr:col>
                    <xdr:colOff>190500</xdr:colOff>
                    <xdr:row>4</xdr:row>
                    <xdr:rowOff>9525</xdr:rowOff>
                  </from>
                  <to>
                    <xdr:col>12</xdr:col>
                    <xdr:colOff>495300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6" name="Check Box 6">
              <controlPr defaultSize="0" autoFill="0" autoLine="0" autoPict="0">
                <anchor moveWithCells="1">
                  <from>
                    <xdr:col>12</xdr:col>
                    <xdr:colOff>190500</xdr:colOff>
                    <xdr:row>5</xdr:row>
                    <xdr:rowOff>0</xdr:rowOff>
                  </from>
                  <to>
                    <xdr:col>12</xdr:col>
                    <xdr:colOff>495300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7" name="Check Box 7">
              <controlPr defaultSize="0" autoFill="0" autoLine="0" autoPict="0">
                <anchor moveWithCells="1">
                  <from>
                    <xdr:col>12</xdr:col>
                    <xdr:colOff>190500</xdr:colOff>
                    <xdr:row>6</xdr:row>
                    <xdr:rowOff>0</xdr:rowOff>
                  </from>
                  <to>
                    <xdr:col>12</xdr:col>
                    <xdr:colOff>495300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8" name="Check Box 8">
              <controlPr defaultSize="0" autoFill="0" autoLine="0" autoPict="0">
                <anchor moveWithCells="1">
                  <from>
                    <xdr:col>12</xdr:col>
                    <xdr:colOff>190500</xdr:colOff>
                    <xdr:row>7</xdr:row>
                    <xdr:rowOff>0</xdr:rowOff>
                  </from>
                  <to>
                    <xdr:col>12</xdr:col>
                    <xdr:colOff>495300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9" name="Check Box 9">
              <controlPr defaultSize="0" autoFill="0" autoLine="0" autoPict="0">
                <anchor moveWithCells="1">
                  <from>
                    <xdr:col>12</xdr:col>
                    <xdr:colOff>190500</xdr:colOff>
                    <xdr:row>8</xdr:row>
                    <xdr:rowOff>0</xdr:rowOff>
                  </from>
                  <to>
                    <xdr:col>12</xdr:col>
                    <xdr:colOff>495300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0" name="Check Box 10">
              <controlPr defaultSize="0" autoFill="0" autoLine="0" autoPict="0">
                <anchor>
                  <from>
                    <xdr:col>12</xdr:col>
                    <xdr:colOff>190500</xdr:colOff>
                    <xdr:row>9</xdr:row>
                    <xdr:rowOff>0</xdr:rowOff>
                  </from>
                  <to>
                    <xdr:col>12</xdr:col>
                    <xdr:colOff>495300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1" name="Check Box 11">
              <controlPr defaultSize="0" autoFill="0" autoLine="0" autoPict="0">
                <anchor moveWithCells="1">
                  <from>
                    <xdr:col>12</xdr:col>
                    <xdr:colOff>190500</xdr:colOff>
                    <xdr:row>10</xdr:row>
                    <xdr:rowOff>0</xdr:rowOff>
                  </from>
                  <to>
                    <xdr:col>12</xdr:col>
                    <xdr:colOff>495300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2" name="Check Box 12">
              <controlPr defaultSize="0" autoFill="0" autoLine="0" autoPict="0">
                <anchor moveWithCells="1">
                  <from>
                    <xdr:col>12</xdr:col>
                    <xdr:colOff>190500</xdr:colOff>
                    <xdr:row>11</xdr:row>
                    <xdr:rowOff>0</xdr:rowOff>
                  </from>
                  <to>
                    <xdr:col>12</xdr:col>
                    <xdr:colOff>495300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3" name="Check Box 13">
              <controlPr defaultSize="0" autoFill="0" autoLine="0" autoPict="0">
                <anchor moveWithCells="1">
                  <from>
                    <xdr:col>12</xdr:col>
                    <xdr:colOff>190500</xdr:colOff>
                    <xdr:row>12</xdr:row>
                    <xdr:rowOff>0</xdr:rowOff>
                  </from>
                  <to>
                    <xdr:col>12</xdr:col>
                    <xdr:colOff>495300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4" name="Check Box 14">
              <controlPr defaultSize="0" autoFill="0" autoLine="0" autoPict="0">
                <anchor moveWithCells="1">
                  <from>
                    <xdr:col>12</xdr:col>
                    <xdr:colOff>190500</xdr:colOff>
                    <xdr:row>13</xdr:row>
                    <xdr:rowOff>0</xdr:rowOff>
                  </from>
                  <to>
                    <xdr:col>12</xdr:col>
                    <xdr:colOff>495300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5" name="Check Box 15">
              <controlPr defaultSize="0" autoFill="0" autoLine="0" autoPict="0">
                <anchor moveWithCells="1">
                  <from>
                    <xdr:col>12</xdr:col>
                    <xdr:colOff>190500</xdr:colOff>
                    <xdr:row>14</xdr:row>
                    <xdr:rowOff>0</xdr:rowOff>
                  </from>
                  <to>
                    <xdr:col>12</xdr:col>
                    <xdr:colOff>495300</xdr:colOff>
                    <xdr:row>15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'Базовые таблицы'!$H$3:$H$10</xm:f>
          </x14:formula1>
          <xm:sqref>B2</xm:sqref>
        </x14:dataValidation>
        <x14:dataValidation type="list" allowBlank="1" showInputMessage="1" showErrorMessage="1">
          <x14:formula1>
            <xm:f>'Базовые таблицы'!$B$12:$B$18</xm:f>
          </x14:formula1>
          <xm:sqref>B4</xm:sqref>
        </x14:dataValidation>
        <x14:dataValidation type="list" allowBlank="1" showInputMessage="1" showErrorMessage="1">
          <x14:formula1>
            <xm:f>'Базовые таблицы'!$G$14:$G$17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637"/>
  <sheetViews>
    <sheetView tabSelected="1" zoomScale="115" zoomScaleNormal="115" workbookViewId="0">
      <selection activeCell="I84" sqref="I84"/>
    </sheetView>
  </sheetViews>
  <sheetFormatPr defaultRowHeight="15" x14ac:dyDescent="0.25"/>
  <cols>
    <col min="1" max="1" width="9.140625" style="29"/>
    <col min="5" max="5" width="9.140625" style="29"/>
    <col min="6" max="6" width="9.140625" style="79"/>
    <col min="8" max="8" width="9.140625" style="29"/>
  </cols>
  <sheetData>
    <row r="1" spans="1:16" s="29" customFormat="1" x14ac:dyDescent="0.25">
      <c r="A1" s="81" t="s">
        <v>1680</v>
      </c>
      <c r="B1" s="81" t="s">
        <v>160</v>
      </c>
      <c r="C1" s="81" t="s">
        <v>4</v>
      </c>
      <c r="D1" s="81" t="s">
        <v>1897</v>
      </c>
      <c r="E1" s="81" t="s">
        <v>1892</v>
      </c>
      <c r="F1" s="82" t="s">
        <v>1727</v>
      </c>
      <c r="G1" s="81" t="s">
        <v>1158</v>
      </c>
      <c r="H1" s="81" t="s">
        <v>1896</v>
      </c>
      <c r="I1" s="83" t="s">
        <v>1894</v>
      </c>
      <c r="J1" s="83"/>
      <c r="K1" s="83"/>
      <c r="L1" s="4" t="s">
        <v>1895</v>
      </c>
      <c r="M1" s="83" t="s">
        <v>1893</v>
      </c>
      <c r="N1" s="83"/>
      <c r="O1" s="83"/>
      <c r="P1" s="81" t="s">
        <v>1898</v>
      </c>
    </row>
    <row r="2" spans="1:16" hidden="1" x14ac:dyDescent="0.25">
      <c r="A2" s="81"/>
      <c r="B2" s="81"/>
      <c r="C2" s="81"/>
      <c r="D2" s="81"/>
      <c r="E2" s="81"/>
      <c r="F2" s="82"/>
      <c r="G2" s="81"/>
      <c r="H2" s="81"/>
      <c r="I2" s="80" t="s">
        <v>0</v>
      </c>
      <c r="J2" s="80" t="s">
        <v>1</v>
      </c>
      <c r="K2" s="80" t="s">
        <v>2</v>
      </c>
      <c r="L2" s="80" t="s">
        <v>1772</v>
      </c>
      <c r="M2" s="80" t="s">
        <v>1714</v>
      </c>
      <c r="N2" s="80" t="s">
        <v>1715</v>
      </c>
      <c r="O2" s="80" t="s">
        <v>1717</v>
      </c>
      <c r="P2" s="81"/>
    </row>
    <row r="3" spans="1:16" hidden="1" x14ac:dyDescent="0.25">
      <c r="A3" s="4">
        <v>1</v>
      </c>
      <c r="B3" s="4" t="s">
        <v>27</v>
      </c>
      <c r="C3" s="4">
        <v>2</v>
      </c>
      <c r="D3" s="4">
        <v>1</v>
      </c>
      <c r="E3" s="4" t="s">
        <v>1763</v>
      </c>
      <c r="F3" s="84" t="s">
        <v>1728</v>
      </c>
      <c r="G3" s="4" t="str">
        <f>RIGHT(C3,2)</f>
        <v>2</v>
      </c>
      <c r="H3" s="4" t="s">
        <v>2</v>
      </c>
      <c r="I3" s="4">
        <f>IF($H3="cp",$G3,0)</f>
        <v>0</v>
      </c>
      <c r="J3" s="4">
        <f>IF($H3="sp",$G3,0)</f>
        <v>0</v>
      </c>
      <c r="K3" s="4" t="str">
        <f>IF($H3="gp",$G3,0)</f>
        <v>2</v>
      </c>
      <c r="L3" s="4">
        <f>I3+10*J3+K3*100</f>
        <v>200</v>
      </c>
      <c r="M3" s="4">
        <f>MOD(L3,100)</f>
        <v>0</v>
      </c>
      <c r="N3" s="4">
        <f>MOD(L3-M3,'Базовые таблицы'!$X$3)/100</f>
        <v>2</v>
      </c>
      <c r="O3" s="4">
        <f>(MOD(L3-M3-N3*'Базовые таблицы'!$V$3,'Базовые таблицы'!$X$3))</f>
        <v>0</v>
      </c>
      <c r="P3" s="4">
        <f>M3+N3*100+O3*10000-L3</f>
        <v>0</v>
      </c>
    </row>
    <row r="4" spans="1:16" hidden="1" x14ac:dyDescent="0.25">
      <c r="A4" s="4">
        <v>2</v>
      </c>
      <c r="B4" s="4" t="s">
        <v>31</v>
      </c>
      <c r="C4" s="4">
        <v>2</v>
      </c>
      <c r="D4" s="4">
        <v>1</v>
      </c>
      <c r="E4" s="4" t="s">
        <v>1763</v>
      </c>
      <c r="F4" s="84" t="s">
        <v>1728</v>
      </c>
      <c r="G4" s="4" t="str">
        <f t="shared" ref="G4:G66" si="0">RIGHT(C4,2)</f>
        <v>2</v>
      </c>
      <c r="H4" s="4" t="s">
        <v>2</v>
      </c>
      <c r="I4" s="4">
        <f t="shared" ref="I4:I66" si="1">IF($H4="cp",$G4,0)</f>
        <v>0</v>
      </c>
      <c r="J4" s="4">
        <f t="shared" ref="J4:J66" si="2">IF($H4="sp",$G4,0)</f>
        <v>0</v>
      </c>
      <c r="K4" s="4" t="str">
        <f t="shared" ref="K4:K66" si="3">IF($H4="gp",$G4,0)</f>
        <v>2</v>
      </c>
      <c r="L4" s="4">
        <f>I4+10*J4+K4*100</f>
        <v>200</v>
      </c>
      <c r="M4" s="4">
        <f t="shared" ref="M4:M16" si="4">MOD(L4,100)</f>
        <v>0</v>
      </c>
      <c r="N4" s="4">
        <f>MOD(L4-M4,'Базовые таблицы'!$X$3)/100</f>
        <v>2</v>
      </c>
      <c r="O4" s="4">
        <f>(MOD(L4-M4-N4*'Базовые таблицы'!$V$3,'Базовые таблицы'!$X$3))</f>
        <v>0</v>
      </c>
      <c r="P4" s="4">
        <f>M4+N4*100+O4*10000-L4</f>
        <v>0</v>
      </c>
    </row>
    <row r="5" spans="1:16" hidden="1" x14ac:dyDescent="0.25">
      <c r="A5" s="4">
        <v>3</v>
      </c>
      <c r="B5" s="4" t="s">
        <v>33</v>
      </c>
      <c r="C5" s="4">
        <v>2</v>
      </c>
      <c r="D5" s="4">
        <v>1</v>
      </c>
      <c r="E5" s="4" t="s">
        <v>1763</v>
      </c>
      <c r="F5" s="84" t="s">
        <v>1728</v>
      </c>
      <c r="G5" s="4" t="str">
        <f t="shared" si="0"/>
        <v>2</v>
      </c>
      <c r="H5" s="4" t="s">
        <v>2</v>
      </c>
      <c r="I5" s="4">
        <f t="shared" si="1"/>
        <v>0</v>
      </c>
      <c r="J5" s="4">
        <f t="shared" si="2"/>
        <v>0</v>
      </c>
      <c r="K5" s="4" t="str">
        <f t="shared" si="3"/>
        <v>2</v>
      </c>
      <c r="L5" s="4">
        <f>I5+10*J5+K5*100</f>
        <v>200</v>
      </c>
      <c r="M5" s="4">
        <f t="shared" si="4"/>
        <v>0</v>
      </c>
      <c r="N5" s="4">
        <f>MOD(L5-M5,'Базовые таблицы'!$X$3)/100</f>
        <v>2</v>
      </c>
      <c r="O5" s="4">
        <f>(MOD(L5-M5-N5*'Базовые таблицы'!$V$3,'Базовые таблицы'!$X$3))</f>
        <v>0</v>
      </c>
      <c r="P5" s="4">
        <f>M5+N5*100+O5*10000-L5</f>
        <v>0</v>
      </c>
    </row>
    <row r="6" spans="1:16" hidden="1" x14ac:dyDescent="0.25">
      <c r="A6" s="4">
        <v>4</v>
      </c>
      <c r="B6" s="4" t="s">
        <v>34</v>
      </c>
      <c r="C6" s="4">
        <v>5</v>
      </c>
      <c r="D6" s="4">
        <v>1</v>
      </c>
      <c r="E6" s="4" t="s">
        <v>1763</v>
      </c>
      <c r="F6" s="84" t="s">
        <v>1728</v>
      </c>
      <c r="G6" s="4" t="str">
        <f t="shared" si="0"/>
        <v>5</v>
      </c>
      <c r="H6" s="4" t="s">
        <v>2</v>
      </c>
      <c r="I6" s="4">
        <f t="shared" si="1"/>
        <v>0</v>
      </c>
      <c r="J6" s="4">
        <f t="shared" si="2"/>
        <v>0</v>
      </c>
      <c r="K6" s="4" t="str">
        <f t="shared" si="3"/>
        <v>5</v>
      </c>
      <c r="L6" s="4">
        <f>I6+10*J6+K6*100</f>
        <v>500</v>
      </c>
      <c r="M6" s="4">
        <f t="shared" si="4"/>
        <v>0</v>
      </c>
      <c r="N6" s="4">
        <f>MOD(L6-M6,'Базовые таблицы'!$X$3)/100</f>
        <v>5</v>
      </c>
      <c r="O6" s="4">
        <f>(MOD(L6-M6-N6*'Базовые таблицы'!$V$3,'Базовые таблицы'!$X$3))</f>
        <v>0</v>
      </c>
      <c r="P6" s="4">
        <f>M6+N6*100+O6*10000-L6</f>
        <v>0</v>
      </c>
    </row>
    <row r="7" spans="1:16" hidden="1" x14ac:dyDescent="0.25">
      <c r="A7" s="4">
        <v>5</v>
      </c>
      <c r="B7" s="4" t="s">
        <v>35</v>
      </c>
      <c r="C7" s="4">
        <v>5</v>
      </c>
      <c r="D7" s="4">
        <v>4</v>
      </c>
      <c r="E7" s="4" t="s">
        <v>1763</v>
      </c>
      <c r="F7" s="84" t="s">
        <v>1728</v>
      </c>
      <c r="G7" s="4" t="str">
        <f t="shared" si="0"/>
        <v>5</v>
      </c>
      <c r="H7" s="4" t="s">
        <v>2</v>
      </c>
      <c r="I7" s="4">
        <f t="shared" si="1"/>
        <v>0</v>
      </c>
      <c r="J7" s="4">
        <f t="shared" si="2"/>
        <v>0</v>
      </c>
      <c r="K7" s="4" t="str">
        <f t="shared" si="3"/>
        <v>5</v>
      </c>
      <c r="L7" s="4">
        <f>I7+10*J7+K7*100</f>
        <v>500</v>
      </c>
      <c r="M7" s="4">
        <f t="shared" si="4"/>
        <v>0</v>
      </c>
      <c r="N7" s="4">
        <f>MOD(L7-M7,'Базовые таблицы'!$X$3)/100</f>
        <v>5</v>
      </c>
      <c r="O7" s="4">
        <f>(MOD(L7-M7-N7*'Базовые таблицы'!$V$3,'Базовые таблицы'!$X$3))</f>
        <v>0</v>
      </c>
      <c r="P7" s="4">
        <f>M7+N7*100+O7*10000-L7</f>
        <v>0</v>
      </c>
    </row>
    <row r="8" spans="1:16" hidden="1" x14ac:dyDescent="0.25">
      <c r="A8" s="4">
        <v>6</v>
      </c>
      <c r="B8" s="4" t="s">
        <v>38</v>
      </c>
      <c r="C8" s="4">
        <v>6</v>
      </c>
      <c r="D8" s="4">
        <v>2</v>
      </c>
      <c r="E8" s="4" t="s">
        <v>1763</v>
      </c>
      <c r="F8" s="84" t="s">
        <v>1728</v>
      </c>
      <c r="G8" s="4" t="str">
        <f t="shared" si="0"/>
        <v>6</v>
      </c>
      <c r="H8" s="4" t="s">
        <v>2</v>
      </c>
      <c r="I8" s="4">
        <f t="shared" si="1"/>
        <v>0</v>
      </c>
      <c r="J8" s="4">
        <f t="shared" si="2"/>
        <v>0</v>
      </c>
      <c r="K8" s="4" t="str">
        <f t="shared" si="3"/>
        <v>6</v>
      </c>
      <c r="L8" s="4">
        <f>I8+10*J8+K8*100</f>
        <v>600</v>
      </c>
      <c r="M8" s="4">
        <f t="shared" si="4"/>
        <v>0</v>
      </c>
      <c r="N8" s="4">
        <f>MOD(L8-M8,'Базовые таблицы'!$X$3)/100</f>
        <v>6</v>
      </c>
      <c r="O8" s="4">
        <f>(MOD(L8-M8-N8*'Базовые таблицы'!$V$3,'Базовые таблицы'!$X$3))</f>
        <v>0</v>
      </c>
      <c r="P8" s="4">
        <f>M8+N8*100+O8*10000-L8</f>
        <v>0</v>
      </c>
    </row>
    <row r="9" spans="1:16" hidden="1" x14ac:dyDescent="0.25">
      <c r="A9" s="4">
        <v>7</v>
      </c>
      <c r="B9" s="4" t="s">
        <v>40</v>
      </c>
      <c r="C9" s="4">
        <v>1</v>
      </c>
      <c r="D9" s="4">
        <v>3</v>
      </c>
      <c r="E9" s="4" t="s">
        <v>1763</v>
      </c>
      <c r="F9" s="84" t="s">
        <v>1728</v>
      </c>
      <c r="G9" s="4" t="str">
        <f t="shared" si="0"/>
        <v>1</v>
      </c>
      <c r="H9" s="4" t="s">
        <v>1</v>
      </c>
      <c r="I9" s="4">
        <f t="shared" si="1"/>
        <v>0</v>
      </c>
      <c r="J9" s="4" t="str">
        <f t="shared" si="2"/>
        <v>1</v>
      </c>
      <c r="K9" s="4">
        <f t="shared" si="3"/>
        <v>0</v>
      </c>
      <c r="L9" s="4">
        <f>I9+10*J9+K9*100</f>
        <v>10</v>
      </c>
      <c r="M9" s="4">
        <f t="shared" si="4"/>
        <v>10</v>
      </c>
      <c r="N9" s="4">
        <f>MOD(L9-M9,'Базовые таблицы'!$X$3)/100</f>
        <v>0</v>
      </c>
      <c r="O9" s="4">
        <f>(MOD(L9-M9-N9*'Базовые таблицы'!$V$3,'Базовые таблицы'!$X$3))</f>
        <v>0</v>
      </c>
      <c r="P9" s="4">
        <f>M9+N9*100+O9*10000-L9</f>
        <v>0</v>
      </c>
    </row>
    <row r="10" spans="1:16" hidden="1" x14ac:dyDescent="0.25">
      <c r="A10" s="4">
        <v>8</v>
      </c>
      <c r="B10" s="4" t="s">
        <v>42</v>
      </c>
      <c r="C10" s="4">
        <v>12</v>
      </c>
      <c r="D10" s="4">
        <v>8</v>
      </c>
      <c r="E10" s="4" t="s">
        <v>1763</v>
      </c>
      <c r="F10" s="84" t="s">
        <v>1728</v>
      </c>
      <c r="G10" s="4" t="str">
        <f t="shared" si="0"/>
        <v>12</v>
      </c>
      <c r="H10" s="4" t="s">
        <v>2</v>
      </c>
      <c r="I10" s="4">
        <f t="shared" si="1"/>
        <v>0</v>
      </c>
      <c r="J10" s="4">
        <f t="shared" si="2"/>
        <v>0</v>
      </c>
      <c r="K10" s="4" t="str">
        <f t="shared" si="3"/>
        <v>12</v>
      </c>
      <c r="L10" s="4">
        <f>I10+10*J10+K10*100</f>
        <v>1200</v>
      </c>
      <c r="M10" s="4">
        <f t="shared" si="4"/>
        <v>0</v>
      </c>
      <c r="N10" s="4">
        <f>MOD(L10-M10,'Базовые таблицы'!$X$3)/100</f>
        <v>12</v>
      </c>
      <c r="O10" s="4">
        <f>(MOD(L10-M10-N10*'Базовые таблицы'!$V$3,'Базовые таблицы'!$X$3))</f>
        <v>0</v>
      </c>
      <c r="P10" s="4">
        <f>M10+N10*100+O10*10000-L10</f>
        <v>0</v>
      </c>
    </row>
    <row r="11" spans="1:16" hidden="1" x14ac:dyDescent="0.25">
      <c r="A11" s="4">
        <v>9</v>
      </c>
      <c r="B11" s="4" t="s">
        <v>46</v>
      </c>
      <c r="C11" s="4">
        <v>8</v>
      </c>
      <c r="D11" s="4">
        <v>6</v>
      </c>
      <c r="E11" s="4" t="s">
        <v>1763</v>
      </c>
      <c r="F11" s="84" t="s">
        <v>1728</v>
      </c>
      <c r="G11" s="4" t="str">
        <f t="shared" si="0"/>
        <v>8</v>
      </c>
      <c r="H11" s="4" t="s">
        <v>2</v>
      </c>
      <c r="I11" s="4">
        <f t="shared" si="1"/>
        <v>0</v>
      </c>
      <c r="J11" s="4">
        <f t="shared" si="2"/>
        <v>0</v>
      </c>
      <c r="K11" s="4" t="str">
        <f t="shared" si="3"/>
        <v>8</v>
      </c>
      <c r="L11" s="4">
        <f>I11+10*J11+K11*100</f>
        <v>800</v>
      </c>
      <c r="M11" s="4">
        <f t="shared" si="4"/>
        <v>0</v>
      </c>
      <c r="N11" s="4">
        <f>MOD(L11-M11,'Базовые таблицы'!$X$3)/100</f>
        <v>8</v>
      </c>
      <c r="O11" s="4">
        <f>(MOD(L11-M11-N11*'Базовые таблицы'!$V$3,'Базовые таблицы'!$X$3))</f>
        <v>0</v>
      </c>
      <c r="P11" s="4">
        <f>M11+N11*100+O11*10000-L11</f>
        <v>0</v>
      </c>
    </row>
    <row r="12" spans="1:16" hidden="1" x14ac:dyDescent="0.25">
      <c r="A12" s="4">
        <v>10</v>
      </c>
      <c r="B12" s="4" t="s">
        <v>49</v>
      </c>
      <c r="C12" s="4">
        <v>1</v>
      </c>
      <c r="D12" s="4">
        <v>3</v>
      </c>
      <c r="E12" s="4" t="s">
        <v>1763</v>
      </c>
      <c r="F12" s="84" t="s">
        <v>1728</v>
      </c>
      <c r="G12" s="4" t="str">
        <f t="shared" si="0"/>
        <v>1</v>
      </c>
      <c r="H12" s="4" t="s">
        <v>2</v>
      </c>
      <c r="I12" s="4">
        <f t="shared" si="1"/>
        <v>0</v>
      </c>
      <c r="J12" s="4">
        <f t="shared" si="2"/>
        <v>0</v>
      </c>
      <c r="K12" s="4" t="str">
        <f t="shared" si="3"/>
        <v>1</v>
      </c>
      <c r="L12" s="4">
        <f>I12+10*J12+K12*100</f>
        <v>100</v>
      </c>
      <c r="M12" s="4">
        <f t="shared" si="4"/>
        <v>0</v>
      </c>
      <c r="N12" s="4">
        <f>MOD(L12-M12,'Базовые таблицы'!$X$3)/100</f>
        <v>1</v>
      </c>
      <c r="O12" s="4">
        <f>(MOD(L12-M12-N12*'Базовые таблицы'!$V$3,'Базовые таблицы'!$X$3))</f>
        <v>0</v>
      </c>
      <c r="P12" s="4">
        <f>M12+N12*100+O12*10000-L12</f>
        <v>0</v>
      </c>
    </row>
    <row r="13" spans="1:16" ht="17.25" hidden="1" x14ac:dyDescent="0.25">
      <c r="A13" s="4">
        <v>11</v>
      </c>
      <c r="B13" s="4" t="s">
        <v>1687</v>
      </c>
      <c r="C13" s="4">
        <v>5</v>
      </c>
      <c r="D13" s="4">
        <v>9</v>
      </c>
      <c r="E13" s="4" t="s">
        <v>1763</v>
      </c>
      <c r="F13" s="84" t="s">
        <v>1728</v>
      </c>
      <c r="G13" s="4" t="str">
        <f t="shared" si="0"/>
        <v>5</v>
      </c>
      <c r="H13" s="4" t="s">
        <v>2</v>
      </c>
      <c r="I13" s="4">
        <f t="shared" si="1"/>
        <v>0</v>
      </c>
      <c r="J13" s="4">
        <f t="shared" si="2"/>
        <v>0</v>
      </c>
      <c r="K13" s="4" t="str">
        <f t="shared" si="3"/>
        <v>5</v>
      </c>
      <c r="L13" s="4">
        <f>I13+10*J13+K13*100</f>
        <v>500</v>
      </c>
      <c r="M13" s="4">
        <f t="shared" si="4"/>
        <v>0</v>
      </c>
      <c r="N13" s="4">
        <f>MOD(L13-M13,'Базовые таблицы'!$X$3)/100</f>
        <v>5</v>
      </c>
      <c r="O13" s="4">
        <f>(MOD(L13-M13-N13*'Базовые таблицы'!$V$3,'Базовые таблицы'!$X$3))</f>
        <v>0</v>
      </c>
      <c r="P13" s="4">
        <f>M13+N13*100+O13*10000-L13</f>
        <v>0</v>
      </c>
    </row>
    <row r="14" spans="1:16" ht="17.25" hidden="1" x14ac:dyDescent="0.25">
      <c r="A14" s="4">
        <v>12</v>
      </c>
      <c r="B14" s="4" t="s">
        <v>1688</v>
      </c>
      <c r="C14" s="4">
        <v>2</v>
      </c>
      <c r="D14" s="4">
        <v>4</v>
      </c>
      <c r="E14" s="4" t="s">
        <v>1763</v>
      </c>
      <c r="F14" s="84" t="s">
        <v>1728</v>
      </c>
      <c r="G14" s="4" t="str">
        <f t="shared" si="0"/>
        <v>2</v>
      </c>
      <c r="H14" s="4" t="s">
        <v>0</v>
      </c>
      <c r="I14" s="4" t="str">
        <f t="shared" si="1"/>
        <v>2</v>
      </c>
      <c r="J14" s="4">
        <f t="shared" si="2"/>
        <v>0</v>
      </c>
      <c r="K14" s="4">
        <f t="shared" si="3"/>
        <v>0</v>
      </c>
      <c r="L14" s="4">
        <f>I14+10*J14+K14*100</f>
        <v>2</v>
      </c>
      <c r="M14" s="4">
        <f t="shared" si="4"/>
        <v>2</v>
      </c>
      <c r="N14" s="4">
        <f>MOD(L14-M14,'Базовые таблицы'!$X$3)/100</f>
        <v>0</v>
      </c>
      <c r="O14" s="4">
        <f>(MOD(L14-M14-N14*'Базовые таблицы'!$V$3,'Базовые таблицы'!$X$3))</f>
        <v>0</v>
      </c>
      <c r="P14" s="4">
        <f>M14+N14*100+O14*10000-L14</f>
        <v>0</v>
      </c>
    </row>
    <row r="15" spans="1:16" hidden="1" x14ac:dyDescent="0.25">
      <c r="A15" s="4">
        <v>13</v>
      </c>
      <c r="B15" s="4" t="s">
        <v>52</v>
      </c>
      <c r="C15" s="4">
        <v>2</v>
      </c>
      <c r="D15" s="4">
        <v>6</v>
      </c>
      <c r="E15" s="4" t="s">
        <v>1763</v>
      </c>
      <c r="F15" s="84" t="s">
        <v>1728</v>
      </c>
      <c r="G15" s="4" t="str">
        <f t="shared" si="0"/>
        <v>2</v>
      </c>
      <c r="H15" s="4" t="s">
        <v>2</v>
      </c>
      <c r="I15" s="4">
        <f t="shared" si="1"/>
        <v>0</v>
      </c>
      <c r="J15" s="4">
        <f t="shared" si="2"/>
        <v>0</v>
      </c>
      <c r="K15" s="4" t="str">
        <f t="shared" si="3"/>
        <v>2</v>
      </c>
      <c r="L15" s="4">
        <f>I15+10*J15+K15*100</f>
        <v>200</v>
      </c>
      <c r="M15" s="4">
        <f t="shared" si="4"/>
        <v>0</v>
      </c>
      <c r="N15" s="4">
        <f>MOD(L15-M15,'Базовые таблицы'!$X$3)/100</f>
        <v>2</v>
      </c>
      <c r="O15" s="4">
        <f>(MOD(L15-M15-N15*'Базовые таблицы'!$V$3,'Базовые таблицы'!$X$3))</f>
        <v>0</v>
      </c>
      <c r="P15" s="4">
        <f>M15+N15*100+O15*10000-L15</f>
        <v>0</v>
      </c>
    </row>
    <row r="16" spans="1:16" hidden="1" x14ac:dyDescent="0.25">
      <c r="A16" s="4">
        <v>14</v>
      </c>
      <c r="B16" s="4" t="s">
        <v>53</v>
      </c>
      <c r="C16" s="4">
        <v>50</v>
      </c>
      <c r="D16" s="4">
        <v>8</v>
      </c>
      <c r="E16" s="4" t="s">
        <v>1763</v>
      </c>
      <c r="F16" s="84" t="s">
        <v>1728</v>
      </c>
      <c r="G16" s="4" t="str">
        <f t="shared" si="0"/>
        <v>50</v>
      </c>
      <c r="H16" s="4" t="s">
        <v>2</v>
      </c>
      <c r="I16" s="4">
        <f t="shared" si="1"/>
        <v>0</v>
      </c>
      <c r="J16" s="4">
        <f t="shared" si="2"/>
        <v>0</v>
      </c>
      <c r="K16" s="4" t="str">
        <f t="shared" si="3"/>
        <v>50</v>
      </c>
      <c r="L16" s="4">
        <f>I16+10*J16+K16*100</f>
        <v>5000</v>
      </c>
      <c r="M16" s="4">
        <f t="shared" si="4"/>
        <v>0</v>
      </c>
      <c r="N16" s="4">
        <f>MOD(L16-M16,'Базовые таблицы'!$X$3)/100</f>
        <v>50</v>
      </c>
      <c r="O16" s="4">
        <f>(MOD(L16-M16-N16*'Базовые таблицы'!$V$3,'Базовые таблицы'!$X$3))</f>
        <v>0</v>
      </c>
      <c r="P16" s="4">
        <f>M16+N16*100+O16*10000-L16</f>
        <v>0</v>
      </c>
    </row>
    <row r="17" spans="1:16" hidden="1" x14ac:dyDescent="0.25">
      <c r="A17" s="4">
        <v>15</v>
      </c>
      <c r="B17" s="4" t="s">
        <v>55</v>
      </c>
      <c r="C17" s="4">
        <v>1</v>
      </c>
      <c r="D17" s="4">
        <v>1</v>
      </c>
      <c r="E17" s="4" t="s">
        <v>1763</v>
      </c>
      <c r="F17" s="84" t="s">
        <v>1728</v>
      </c>
      <c r="G17" s="4" t="str">
        <f t="shared" si="0"/>
        <v>1</v>
      </c>
      <c r="H17" s="4" t="s">
        <v>2</v>
      </c>
      <c r="I17" s="4">
        <f t="shared" si="1"/>
        <v>0</v>
      </c>
      <c r="J17" s="4">
        <f t="shared" si="2"/>
        <v>0</v>
      </c>
      <c r="K17" s="4" t="str">
        <f t="shared" si="3"/>
        <v>1</v>
      </c>
      <c r="L17" s="4">
        <f>I17+10*J17+K17*100</f>
        <v>100</v>
      </c>
      <c r="M17" s="4">
        <f t="shared" ref="M17:M80" si="5">MOD(L17,100)</f>
        <v>0</v>
      </c>
      <c r="N17" s="4">
        <f>MOD(L17-M17,'Базовые таблицы'!$X$3)/100</f>
        <v>1</v>
      </c>
      <c r="O17" s="4">
        <f>(MOD(L17-M17-N17*'Базовые таблицы'!$V$3,'Базовые таблицы'!$X$3))</f>
        <v>0</v>
      </c>
      <c r="P17" s="4">
        <f>M17+N17*100+O17*10000-L17</f>
        <v>0</v>
      </c>
    </row>
    <row r="18" spans="1:16" hidden="1" x14ac:dyDescent="0.25">
      <c r="A18" s="4">
        <v>16</v>
      </c>
      <c r="B18" s="4" t="s">
        <v>56</v>
      </c>
      <c r="C18" s="4">
        <v>35</v>
      </c>
      <c r="D18" s="4">
        <v>4</v>
      </c>
      <c r="E18" s="4" t="s">
        <v>1763</v>
      </c>
      <c r="F18" s="84" t="s">
        <v>1728</v>
      </c>
      <c r="G18" s="4" t="str">
        <f t="shared" si="0"/>
        <v>35</v>
      </c>
      <c r="H18" s="4" t="s">
        <v>2</v>
      </c>
      <c r="I18" s="4">
        <f t="shared" si="1"/>
        <v>0</v>
      </c>
      <c r="J18" s="4">
        <f t="shared" si="2"/>
        <v>0</v>
      </c>
      <c r="K18" s="4" t="str">
        <f t="shared" si="3"/>
        <v>35</v>
      </c>
      <c r="L18" s="4">
        <f>I18+10*J18+K18*100</f>
        <v>3500</v>
      </c>
      <c r="M18" s="4">
        <f t="shared" si="5"/>
        <v>0</v>
      </c>
      <c r="N18" s="4">
        <f>MOD(L18-M18,'Базовые таблицы'!$X$3)/100</f>
        <v>35</v>
      </c>
      <c r="O18" s="4">
        <f>(MOD(L18-M18-N18*'Базовые таблицы'!$V$3,'Базовые таблицы'!$X$3))</f>
        <v>0</v>
      </c>
      <c r="P18" s="4">
        <f>M18+N18*100+O18*10000-L18</f>
        <v>0</v>
      </c>
    </row>
    <row r="19" spans="1:16" hidden="1" x14ac:dyDescent="0.25">
      <c r="A19" s="4">
        <v>17</v>
      </c>
      <c r="B19" s="4" t="s">
        <v>58</v>
      </c>
      <c r="C19" s="4">
        <v>5</v>
      </c>
      <c r="D19" s="4">
        <v>0.5</v>
      </c>
      <c r="E19" s="4" t="s">
        <v>1763</v>
      </c>
      <c r="F19" s="84" t="s">
        <v>1728</v>
      </c>
      <c r="G19" s="4" t="str">
        <f t="shared" si="0"/>
        <v>5</v>
      </c>
      <c r="H19" s="4" t="s">
        <v>1</v>
      </c>
      <c r="I19" s="4">
        <f t="shared" si="1"/>
        <v>0</v>
      </c>
      <c r="J19" s="4" t="str">
        <f t="shared" si="2"/>
        <v>5</v>
      </c>
      <c r="K19" s="4">
        <f t="shared" si="3"/>
        <v>0</v>
      </c>
      <c r="L19" s="4">
        <f>I19+10*J19+K19*100</f>
        <v>50</v>
      </c>
      <c r="M19" s="4">
        <f t="shared" si="5"/>
        <v>50</v>
      </c>
      <c r="N19" s="4">
        <f>MOD(L19-M19,'Базовые таблицы'!$X$3)/100</f>
        <v>0</v>
      </c>
      <c r="O19" s="4">
        <f>(MOD(L19-M19-N19*'Базовые таблицы'!$V$3,'Базовые таблицы'!$X$3))</f>
        <v>0</v>
      </c>
      <c r="P19" s="4">
        <f>M19+N19*100+O19*10000-L19</f>
        <v>0</v>
      </c>
    </row>
    <row r="20" spans="1:16" hidden="1" x14ac:dyDescent="0.25">
      <c r="A20" s="4">
        <v>18</v>
      </c>
      <c r="B20" s="4" t="s">
        <v>59</v>
      </c>
      <c r="C20" s="4">
        <v>1</v>
      </c>
      <c r="D20" s="4">
        <v>2</v>
      </c>
      <c r="E20" s="4" t="s">
        <v>1763</v>
      </c>
      <c r="F20" s="84" t="s">
        <v>1728</v>
      </c>
      <c r="G20" s="4" t="str">
        <f t="shared" si="0"/>
        <v>1</v>
      </c>
      <c r="H20" s="4" t="s">
        <v>2</v>
      </c>
      <c r="I20" s="4">
        <f t="shared" si="1"/>
        <v>0</v>
      </c>
      <c r="J20" s="4">
        <f t="shared" si="2"/>
        <v>0</v>
      </c>
      <c r="K20" s="4" t="str">
        <f t="shared" si="3"/>
        <v>1</v>
      </c>
      <c r="L20" s="4">
        <f>I20+10*J20+K20*100</f>
        <v>100</v>
      </c>
      <c r="M20" s="4">
        <f t="shared" si="5"/>
        <v>0</v>
      </c>
      <c r="N20" s="4">
        <f>MOD(L20-M20,'Базовые таблицы'!$X$3)/100</f>
        <v>1</v>
      </c>
      <c r="O20" s="4">
        <f>(MOD(L20-M20-N20*'Базовые таблицы'!$V$3,'Базовые таблицы'!$X$3))</f>
        <v>0</v>
      </c>
      <c r="P20" s="4">
        <f>M20+N20*100+O20*10000-L20</f>
        <v>0</v>
      </c>
    </row>
    <row r="21" spans="1:16" hidden="1" x14ac:dyDescent="0.25">
      <c r="A21" s="4">
        <v>19</v>
      </c>
      <c r="B21" s="4" t="s">
        <v>60</v>
      </c>
      <c r="C21" s="4">
        <v>1</v>
      </c>
      <c r="D21" s="4">
        <v>0</v>
      </c>
      <c r="E21" s="4" t="s">
        <v>1763</v>
      </c>
      <c r="F21" s="84" t="s">
        <v>1728</v>
      </c>
      <c r="G21" s="4" t="str">
        <f t="shared" si="0"/>
        <v>1</v>
      </c>
      <c r="H21" s="4" t="s">
        <v>0</v>
      </c>
      <c r="I21" s="4" t="str">
        <f t="shared" si="1"/>
        <v>1</v>
      </c>
      <c r="J21" s="4">
        <f t="shared" si="2"/>
        <v>0</v>
      </c>
      <c r="K21" s="4">
        <f t="shared" si="3"/>
        <v>0</v>
      </c>
      <c r="L21" s="4">
        <f>I21+10*J21+K21*100</f>
        <v>1</v>
      </c>
      <c r="M21" s="4">
        <f t="shared" si="5"/>
        <v>1</v>
      </c>
      <c r="N21" s="4">
        <f>MOD(L21-M21,'Базовые таблицы'!$X$3)/100</f>
        <v>0</v>
      </c>
      <c r="O21" s="4">
        <f>(MOD(L21-M21-N21*'Базовые таблицы'!$V$3,'Базовые таблицы'!$X$3))</f>
        <v>0</v>
      </c>
      <c r="P21" s="4">
        <f>M21+N21*100+O21*10000-L21</f>
        <v>0</v>
      </c>
    </row>
    <row r="22" spans="1:16" hidden="1" x14ac:dyDescent="0.25">
      <c r="A22" s="4">
        <v>20</v>
      </c>
      <c r="B22" s="4" t="s">
        <v>61</v>
      </c>
      <c r="C22" s="4">
        <v>1</v>
      </c>
      <c r="D22" s="4">
        <v>5</v>
      </c>
      <c r="E22" s="4" t="s">
        <v>1763</v>
      </c>
      <c r="F22" s="84" t="s">
        <v>1728</v>
      </c>
      <c r="G22" s="4" t="str">
        <f t="shared" si="0"/>
        <v>1</v>
      </c>
      <c r="H22" s="4" t="s">
        <v>1</v>
      </c>
      <c r="I22" s="4">
        <f t="shared" si="1"/>
        <v>0</v>
      </c>
      <c r="J22" s="4" t="str">
        <f t="shared" si="2"/>
        <v>1</v>
      </c>
      <c r="K22" s="4">
        <f t="shared" si="3"/>
        <v>0</v>
      </c>
      <c r="L22" s="4">
        <f>I22+10*J22+K22*100</f>
        <v>10</v>
      </c>
      <c r="M22" s="4">
        <f t="shared" si="5"/>
        <v>10</v>
      </c>
      <c r="N22" s="4">
        <f>MOD(L22-M22,'Базовые таблицы'!$X$3)/100</f>
        <v>0</v>
      </c>
      <c r="O22" s="4">
        <f>(MOD(L22-M22-N22*'Базовые таблицы'!$V$3,'Базовые таблицы'!$X$3))</f>
        <v>0</v>
      </c>
      <c r="P22" s="4">
        <f>M22+N22*100+O22*10000-L22</f>
        <v>0</v>
      </c>
    </row>
    <row r="23" spans="1:16" hidden="1" x14ac:dyDescent="0.25">
      <c r="A23" s="4">
        <v>21</v>
      </c>
      <c r="B23" s="4" t="s">
        <v>63</v>
      </c>
      <c r="C23" s="4">
        <v>8</v>
      </c>
      <c r="D23" s="4">
        <v>2</v>
      </c>
      <c r="E23" s="4" t="s">
        <v>1763</v>
      </c>
      <c r="F23" s="84" t="s">
        <v>1728</v>
      </c>
      <c r="G23" s="4" t="str">
        <f t="shared" si="0"/>
        <v>8</v>
      </c>
      <c r="H23" s="4" t="s">
        <v>2</v>
      </c>
      <c r="I23" s="4">
        <f t="shared" si="1"/>
        <v>0</v>
      </c>
      <c r="J23" s="4">
        <f t="shared" si="2"/>
        <v>0</v>
      </c>
      <c r="K23" s="4" t="str">
        <f t="shared" si="3"/>
        <v>8</v>
      </c>
      <c r="L23" s="4">
        <f>I23+10*J23+K23*100</f>
        <v>800</v>
      </c>
      <c r="M23" s="4">
        <f t="shared" si="5"/>
        <v>0</v>
      </c>
      <c r="N23" s="4">
        <f>MOD(L23-M23,'Базовые таблицы'!$X$3)/100</f>
        <v>8</v>
      </c>
      <c r="O23" s="4">
        <f>(MOD(L23-M23-N23*'Базовые таблицы'!$V$3,'Базовые таблицы'!$X$3))</f>
        <v>0</v>
      </c>
      <c r="P23" s="4">
        <f>M23+N23*100+O23*10000-L23</f>
        <v>0</v>
      </c>
    </row>
    <row r="24" spans="1:16" hidden="1" x14ac:dyDescent="0.25">
      <c r="A24" s="4">
        <v>22</v>
      </c>
      <c r="B24" s="4" t="s">
        <v>64</v>
      </c>
      <c r="C24" s="4">
        <v>1</v>
      </c>
      <c r="D24" s="4">
        <v>2</v>
      </c>
      <c r="E24" s="4" t="s">
        <v>1763</v>
      </c>
      <c r="F24" s="84" t="s">
        <v>1728</v>
      </c>
      <c r="G24" s="4" t="str">
        <f t="shared" si="0"/>
        <v>1</v>
      </c>
      <c r="H24" s="4" t="s">
        <v>2</v>
      </c>
      <c r="I24" s="4">
        <f t="shared" si="1"/>
        <v>0</v>
      </c>
      <c r="J24" s="4">
        <f t="shared" si="2"/>
        <v>0</v>
      </c>
      <c r="K24" s="4" t="str">
        <f t="shared" si="3"/>
        <v>1</v>
      </c>
      <c r="L24" s="4">
        <f>I24+10*J24+K24*100</f>
        <v>100</v>
      </c>
      <c r="M24" s="4">
        <f t="shared" si="5"/>
        <v>0</v>
      </c>
      <c r="N24" s="4">
        <f>MOD(L24-M24,'Базовые таблицы'!$X$3)/100</f>
        <v>1</v>
      </c>
      <c r="O24" s="4">
        <f>(MOD(L24-M24-N24*'Базовые таблицы'!$V$3,'Базовые таблицы'!$X$3))</f>
        <v>0</v>
      </c>
      <c r="P24" s="4">
        <f>M24+N24*100+O24*10000-L24</f>
        <v>0</v>
      </c>
    </row>
    <row r="25" spans="1:16" hidden="1" x14ac:dyDescent="0.25">
      <c r="A25" s="4">
        <v>23</v>
      </c>
      <c r="B25" s="4" t="s">
        <v>65</v>
      </c>
      <c r="C25" s="4">
        <v>6</v>
      </c>
      <c r="D25" s="4">
        <v>3</v>
      </c>
      <c r="E25" s="4" t="s">
        <v>1763</v>
      </c>
      <c r="F25" s="84" t="s">
        <v>1728</v>
      </c>
      <c r="G25" s="4" t="str">
        <f t="shared" si="0"/>
        <v>6</v>
      </c>
      <c r="H25" s="4" t="s">
        <v>2</v>
      </c>
      <c r="I25" s="4">
        <f t="shared" si="1"/>
        <v>0</v>
      </c>
      <c r="J25" s="4">
        <f t="shared" si="2"/>
        <v>0</v>
      </c>
      <c r="K25" s="4" t="str">
        <f t="shared" si="3"/>
        <v>6</v>
      </c>
      <c r="L25" s="4">
        <f>I25+10*J25+K25*100</f>
        <v>600</v>
      </c>
      <c r="M25" s="4">
        <f t="shared" si="5"/>
        <v>0</v>
      </c>
      <c r="N25" s="4">
        <f>MOD(L25-M25,'Базовые таблицы'!$X$3)/100</f>
        <v>6</v>
      </c>
      <c r="O25" s="4">
        <f>(MOD(L25-M25-N25*'Базовые таблицы'!$V$3,'Базовые таблицы'!$X$3))</f>
        <v>0</v>
      </c>
      <c r="P25" s="4">
        <f>M25+N25*100+O25*10000-L25</f>
        <v>0</v>
      </c>
    </row>
    <row r="26" spans="1:16" hidden="1" x14ac:dyDescent="0.25">
      <c r="A26" s="4">
        <v>24</v>
      </c>
      <c r="B26" s="4" t="s">
        <v>66</v>
      </c>
      <c r="C26" s="4">
        <v>8</v>
      </c>
      <c r="D26" s="4">
        <v>2</v>
      </c>
      <c r="E26" s="4" t="s">
        <v>1763</v>
      </c>
      <c r="F26" s="84" t="s">
        <v>1728</v>
      </c>
      <c r="G26" s="4" t="str">
        <f t="shared" si="0"/>
        <v>8</v>
      </c>
      <c r="H26" s="4" t="s">
        <v>2</v>
      </c>
      <c r="I26" s="4">
        <f t="shared" si="1"/>
        <v>0</v>
      </c>
      <c r="J26" s="4">
        <f t="shared" si="2"/>
        <v>0</v>
      </c>
      <c r="K26" s="4" t="str">
        <f t="shared" si="3"/>
        <v>8</v>
      </c>
      <c r="L26" s="4">
        <f>I26+10*J26+K26*100</f>
        <v>800</v>
      </c>
      <c r="M26" s="4">
        <f t="shared" si="5"/>
        <v>0</v>
      </c>
      <c r="N26" s="4">
        <f>MOD(L26-M26,'Базовые таблицы'!$X$3)/100</f>
        <v>8</v>
      </c>
      <c r="O26" s="4">
        <f>(MOD(L26-M26-N26*'Базовые таблицы'!$V$3,'Базовые таблицы'!$X$3))</f>
        <v>0</v>
      </c>
      <c r="P26" s="4">
        <f>M26+N26*100+O26*10000-L26</f>
        <v>0</v>
      </c>
    </row>
    <row r="27" spans="1:16" hidden="1" x14ac:dyDescent="0.25">
      <c r="A27" s="4">
        <v>25</v>
      </c>
      <c r="B27" s="4" t="s">
        <v>67</v>
      </c>
      <c r="C27" s="4">
        <v>4</v>
      </c>
      <c r="D27" s="4">
        <v>3</v>
      </c>
      <c r="E27" s="4" t="s">
        <v>1763</v>
      </c>
      <c r="F27" s="84" t="s">
        <v>1728</v>
      </c>
      <c r="G27" s="4" t="str">
        <f t="shared" si="0"/>
        <v>4</v>
      </c>
      <c r="H27" s="4" t="s">
        <v>2</v>
      </c>
      <c r="I27" s="4">
        <f t="shared" si="1"/>
        <v>0</v>
      </c>
      <c r="J27" s="4">
        <f t="shared" si="2"/>
        <v>0</v>
      </c>
      <c r="K27" s="4" t="str">
        <f t="shared" si="3"/>
        <v>4</v>
      </c>
      <c r="L27" s="4">
        <f>I27+10*J27+K27*100</f>
        <v>400</v>
      </c>
      <c r="M27" s="4">
        <f t="shared" si="5"/>
        <v>0</v>
      </c>
      <c r="N27" s="4">
        <f>MOD(L27-M27,'Базовые таблицы'!$X$3)/100</f>
        <v>4</v>
      </c>
      <c r="O27" s="4">
        <f>(MOD(L27-M27-N27*'Базовые таблицы'!$V$3,'Базовые таблицы'!$X$3))</f>
        <v>0</v>
      </c>
      <c r="P27" s="4">
        <f>M27+N27*100+O27*10000-L27</f>
        <v>0</v>
      </c>
    </row>
    <row r="28" spans="1:16" hidden="1" x14ac:dyDescent="0.25">
      <c r="A28" s="4">
        <v>26</v>
      </c>
      <c r="B28" s="4" t="s">
        <v>68</v>
      </c>
      <c r="C28" s="4">
        <v>1</v>
      </c>
      <c r="D28" s="4">
        <v>2</v>
      </c>
      <c r="E28" s="4" t="s">
        <v>1763</v>
      </c>
      <c r="F28" s="84" t="s">
        <v>1728</v>
      </c>
      <c r="G28" s="4" t="str">
        <f t="shared" si="0"/>
        <v>1</v>
      </c>
      <c r="H28" s="4" t="s">
        <v>2</v>
      </c>
      <c r="I28" s="4">
        <f t="shared" si="1"/>
        <v>0</v>
      </c>
      <c r="J28" s="4">
        <f t="shared" si="2"/>
        <v>0</v>
      </c>
      <c r="K28" s="4" t="str">
        <f t="shared" si="3"/>
        <v>1</v>
      </c>
      <c r="L28" s="4">
        <f>I28+10*J28+K28*100</f>
        <v>100</v>
      </c>
      <c r="M28" s="4">
        <f t="shared" si="5"/>
        <v>0</v>
      </c>
      <c r="N28" s="4">
        <f>MOD(L28-M28,'Базовые таблицы'!$X$3)/100</f>
        <v>1</v>
      </c>
      <c r="O28" s="4">
        <f>(MOD(L28-M28-N28*'Базовые таблицы'!$V$3,'Базовые таблицы'!$X$3))</f>
        <v>0</v>
      </c>
      <c r="P28" s="4">
        <f>M28+N28*100+O28*10000-L28</f>
        <v>0</v>
      </c>
    </row>
    <row r="29" spans="1:16" hidden="1" x14ac:dyDescent="0.25">
      <c r="A29" s="4">
        <v>27</v>
      </c>
      <c r="B29" s="4" t="s">
        <v>69</v>
      </c>
      <c r="C29" s="4">
        <v>10</v>
      </c>
      <c r="D29" s="4">
        <v>2</v>
      </c>
      <c r="E29" s="4" t="s">
        <v>1763</v>
      </c>
      <c r="F29" s="84" t="s">
        <v>1728</v>
      </c>
      <c r="G29" s="4" t="str">
        <f t="shared" si="0"/>
        <v>10</v>
      </c>
      <c r="H29" s="4" t="s">
        <v>2</v>
      </c>
      <c r="I29" s="4">
        <f t="shared" si="1"/>
        <v>0</v>
      </c>
      <c r="J29" s="4">
        <f t="shared" si="2"/>
        <v>0</v>
      </c>
      <c r="K29" s="4" t="str">
        <f t="shared" si="3"/>
        <v>10</v>
      </c>
      <c r="L29" s="4">
        <f>I29+10*J29+K29*100</f>
        <v>1000</v>
      </c>
      <c r="M29" s="4">
        <f t="shared" si="5"/>
        <v>0</v>
      </c>
      <c r="N29" s="4">
        <f>MOD(L29-M29,'Базовые таблицы'!$X$3)/100</f>
        <v>10</v>
      </c>
      <c r="O29" s="4">
        <f>(MOD(L29-M29-N29*'Базовые таблицы'!$V$3,'Базовые таблицы'!$X$3))</f>
        <v>0</v>
      </c>
      <c r="P29" s="4">
        <f>M29+N29*100+O29*10000-L29</f>
        <v>0</v>
      </c>
    </row>
    <row r="30" spans="1:16" hidden="1" x14ac:dyDescent="0.25">
      <c r="A30" s="4">
        <v>28</v>
      </c>
      <c r="B30" s="4" t="s">
        <v>70</v>
      </c>
      <c r="C30" s="4">
        <v>10</v>
      </c>
      <c r="D30" s="4">
        <v>6</v>
      </c>
      <c r="E30" s="4" t="s">
        <v>1763</v>
      </c>
      <c r="F30" s="84" t="s">
        <v>1728</v>
      </c>
      <c r="G30" s="4" t="str">
        <f t="shared" si="0"/>
        <v>10</v>
      </c>
      <c r="H30" s="4" t="s">
        <v>2</v>
      </c>
      <c r="I30" s="4">
        <f t="shared" si="1"/>
        <v>0</v>
      </c>
      <c r="J30" s="4">
        <f t="shared" si="2"/>
        <v>0</v>
      </c>
      <c r="K30" s="4" t="str">
        <f t="shared" si="3"/>
        <v>10</v>
      </c>
      <c r="L30" s="4">
        <f>I30+10*J30+K30*100</f>
        <v>1000</v>
      </c>
      <c r="M30" s="4">
        <f t="shared" si="5"/>
        <v>0</v>
      </c>
      <c r="N30" s="4">
        <f>MOD(L30-M30,'Базовые таблицы'!$X$3)/100</f>
        <v>10</v>
      </c>
      <c r="O30" s="4">
        <f>(MOD(L30-M30-N30*'Базовые таблицы'!$V$3,'Базовые таблицы'!$X$3))</f>
        <v>0</v>
      </c>
      <c r="P30" s="4">
        <f>M30+N30*100+O30*10000-L30</f>
        <v>0</v>
      </c>
    </row>
    <row r="31" spans="1:16" hidden="1" x14ac:dyDescent="0.25">
      <c r="A31" s="4">
        <v>29</v>
      </c>
      <c r="B31" s="4" t="s">
        <v>71</v>
      </c>
      <c r="C31" s="4">
        <v>8</v>
      </c>
      <c r="D31" s="4">
        <v>5</v>
      </c>
      <c r="E31" s="4" t="s">
        <v>1763</v>
      </c>
      <c r="F31" s="84" t="s">
        <v>1728</v>
      </c>
      <c r="G31" s="4" t="str">
        <f t="shared" si="0"/>
        <v>8</v>
      </c>
      <c r="H31" s="4" t="s">
        <v>2</v>
      </c>
      <c r="I31" s="4">
        <f t="shared" si="1"/>
        <v>0</v>
      </c>
      <c r="J31" s="4">
        <f t="shared" si="2"/>
        <v>0</v>
      </c>
      <c r="K31" s="4" t="str">
        <f t="shared" si="3"/>
        <v>8</v>
      </c>
      <c r="L31" s="4">
        <f>I31+10*J31+K31*100</f>
        <v>800</v>
      </c>
      <c r="M31" s="4">
        <f t="shared" si="5"/>
        <v>0</v>
      </c>
      <c r="N31" s="4">
        <f>MOD(L31-M31,'Базовые таблицы'!$X$3)/100</f>
        <v>8</v>
      </c>
      <c r="O31" s="4">
        <f>(MOD(L31-M31-N31*'Базовые таблицы'!$V$3,'Базовые таблицы'!$X$3))</f>
        <v>0</v>
      </c>
      <c r="P31" s="4">
        <f>M31+N31*100+O31*10000-L31</f>
        <v>0</v>
      </c>
    </row>
    <row r="32" spans="1:16" hidden="1" x14ac:dyDescent="0.25">
      <c r="A32" s="4">
        <v>30</v>
      </c>
      <c r="B32" s="4" t="s">
        <v>72</v>
      </c>
      <c r="C32" s="4">
        <v>15</v>
      </c>
      <c r="D32" s="4">
        <v>4</v>
      </c>
      <c r="E32" s="4" t="s">
        <v>1763</v>
      </c>
      <c r="F32" s="84" t="s">
        <v>1728</v>
      </c>
      <c r="G32" s="4" t="str">
        <f t="shared" si="0"/>
        <v>15</v>
      </c>
      <c r="H32" s="4" t="s">
        <v>2</v>
      </c>
      <c r="I32" s="4">
        <f t="shared" si="1"/>
        <v>0</v>
      </c>
      <c r="J32" s="4">
        <f t="shared" si="2"/>
        <v>0</v>
      </c>
      <c r="K32" s="4" t="str">
        <f t="shared" si="3"/>
        <v>15</v>
      </c>
      <c r="L32" s="4">
        <f>I32+10*J32+K32*100</f>
        <v>1500</v>
      </c>
      <c r="M32" s="4">
        <f t="shared" si="5"/>
        <v>0</v>
      </c>
      <c r="N32" s="4">
        <f>MOD(L32-M32,'Базовые таблицы'!$X$3)/100</f>
        <v>15</v>
      </c>
      <c r="O32" s="4">
        <f>(MOD(L32-M32-N32*'Базовые таблицы'!$V$3,'Базовые таблицы'!$X$3))</f>
        <v>0</v>
      </c>
      <c r="P32" s="4">
        <f>M32+N32*100+O32*10000-L32</f>
        <v>0</v>
      </c>
    </row>
    <row r="33" spans="1:16" hidden="1" x14ac:dyDescent="0.25">
      <c r="A33" s="4">
        <v>31</v>
      </c>
      <c r="B33" s="4" t="s">
        <v>73</v>
      </c>
      <c r="C33" s="4">
        <v>8</v>
      </c>
      <c r="D33" s="4">
        <v>6</v>
      </c>
      <c r="E33" s="4" t="s">
        <v>1763</v>
      </c>
      <c r="F33" s="84" t="s">
        <v>1728</v>
      </c>
      <c r="G33" s="4" t="str">
        <f t="shared" si="0"/>
        <v>8</v>
      </c>
      <c r="H33" s="4" t="s">
        <v>2</v>
      </c>
      <c r="I33" s="4">
        <f t="shared" si="1"/>
        <v>0</v>
      </c>
      <c r="J33" s="4">
        <f t="shared" si="2"/>
        <v>0</v>
      </c>
      <c r="K33" s="4" t="str">
        <f t="shared" si="3"/>
        <v>8</v>
      </c>
      <c r="L33" s="4">
        <f>I33+10*J33+K33*100</f>
        <v>800</v>
      </c>
      <c r="M33" s="4">
        <f t="shared" si="5"/>
        <v>0</v>
      </c>
      <c r="N33" s="4">
        <f>MOD(L33-M33,'Базовые таблицы'!$X$3)/100</f>
        <v>8</v>
      </c>
      <c r="O33" s="4">
        <f>(MOD(L33-M33-N33*'Базовые таблицы'!$V$3,'Базовые таблицы'!$X$3))</f>
        <v>0</v>
      </c>
      <c r="P33" s="4">
        <f>M33+N33*100+O33*10000-L33</f>
        <v>0</v>
      </c>
    </row>
    <row r="34" spans="1:16" hidden="1" x14ac:dyDescent="0.25">
      <c r="A34" s="4">
        <v>32</v>
      </c>
      <c r="B34" s="4" t="s">
        <v>74</v>
      </c>
      <c r="C34" s="4">
        <v>20</v>
      </c>
      <c r="D34" s="4">
        <v>2</v>
      </c>
      <c r="E34" s="4" t="s">
        <v>1763</v>
      </c>
      <c r="F34" s="84" t="s">
        <v>1728</v>
      </c>
      <c r="G34" s="4" t="str">
        <f t="shared" si="0"/>
        <v>20</v>
      </c>
      <c r="H34" s="4" t="s">
        <v>2</v>
      </c>
      <c r="I34" s="4">
        <f t="shared" si="1"/>
        <v>0</v>
      </c>
      <c r="J34" s="4">
        <f t="shared" si="2"/>
        <v>0</v>
      </c>
      <c r="K34" s="4" t="str">
        <f t="shared" si="3"/>
        <v>20</v>
      </c>
      <c r="L34" s="4">
        <f>I34+10*J34+K34*100</f>
        <v>2000</v>
      </c>
      <c r="M34" s="4">
        <f t="shared" si="5"/>
        <v>0</v>
      </c>
      <c r="N34" s="4">
        <f>MOD(L34-M34,'Базовые таблицы'!$X$3)/100</f>
        <v>20</v>
      </c>
      <c r="O34" s="4">
        <f>(MOD(L34-M34-N34*'Базовые таблицы'!$V$3,'Базовые таблицы'!$X$3))</f>
        <v>0</v>
      </c>
      <c r="P34" s="4">
        <f>M34+N34*100+O34*10000-L34</f>
        <v>0</v>
      </c>
    </row>
    <row r="35" spans="1:16" hidden="1" x14ac:dyDescent="0.25">
      <c r="A35" s="4">
        <v>33</v>
      </c>
      <c r="B35" s="4" t="s">
        <v>76</v>
      </c>
      <c r="C35" s="4">
        <v>15</v>
      </c>
      <c r="D35" s="4">
        <v>4</v>
      </c>
      <c r="E35" s="4" t="s">
        <v>1763</v>
      </c>
      <c r="F35" s="84" t="s">
        <v>1728</v>
      </c>
      <c r="G35" s="4" t="str">
        <f t="shared" si="0"/>
        <v>15</v>
      </c>
      <c r="H35" s="4" t="s">
        <v>2</v>
      </c>
      <c r="I35" s="4">
        <f t="shared" si="1"/>
        <v>0</v>
      </c>
      <c r="J35" s="4">
        <f t="shared" si="2"/>
        <v>0</v>
      </c>
      <c r="K35" s="4" t="str">
        <f t="shared" si="3"/>
        <v>15</v>
      </c>
      <c r="L35" s="4">
        <f>I35+10*J35+K35*100</f>
        <v>1500</v>
      </c>
      <c r="M35" s="4">
        <f t="shared" si="5"/>
        <v>0</v>
      </c>
      <c r="N35" s="4">
        <f>MOD(L35-M35,'Базовые таблицы'!$X$3)/100</f>
        <v>15</v>
      </c>
      <c r="O35" s="4">
        <f>(MOD(L35-M35-N35*'Базовые таблицы'!$V$3,'Базовые таблицы'!$X$3))</f>
        <v>0</v>
      </c>
      <c r="P35" s="4">
        <f>M35+N35*100+O35*10000-L35</f>
        <v>0</v>
      </c>
    </row>
    <row r="36" spans="1:16" hidden="1" x14ac:dyDescent="0.25">
      <c r="A36" s="4">
        <v>34</v>
      </c>
      <c r="B36" s="4" t="s">
        <v>77</v>
      </c>
      <c r="C36" s="4">
        <v>15</v>
      </c>
      <c r="D36" s="4">
        <v>4</v>
      </c>
      <c r="E36" s="4" t="s">
        <v>1763</v>
      </c>
      <c r="F36" s="84" t="s">
        <v>1728</v>
      </c>
      <c r="G36" s="4" t="str">
        <f t="shared" si="0"/>
        <v>15</v>
      </c>
      <c r="H36" s="4" t="s">
        <v>2</v>
      </c>
      <c r="I36" s="4">
        <f t="shared" si="1"/>
        <v>0</v>
      </c>
      <c r="J36" s="4">
        <f t="shared" si="2"/>
        <v>0</v>
      </c>
      <c r="K36" s="4" t="str">
        <f t="shared" si="3"/>
        <v>15</v>
      </c>
      <c r="L36" s="4">
        <f>I36+10*J36+K36*100</f>
        <v>1500</v>
      </c>
      <c r="M36" s="4">
        <f t="shared" si="5"/>
        <v>0</v>
      </c>
      <c r="N36" s="4">
        <f>MOD(L36-M36,'Базовые таблицы'!$X$3)/100</f>
        <v>15</v>
      </c>
      <c r="O36" s="4">
        <f>(MOD(L36-M36-N36*'Базовые таблицы'!$V$3,'Базовые таблицы'!$X$3))</f>
        <v>0</v>
      </c>
      <c r="P36" s="4">
        <f>M36+N36*100+O36*10000-L36</f>
        <v>0</v>
      </c>
    </row>
    <row r="37" spans="1:16" hidden="1" x14ac:dyDescent="0.25">
      <c r="A37" s="4">
        <v>35</v>
      </c>
      <c r="B37" s="4" t="s">
        <v>78</v>
      </c>
      <c r="C37" s="4">
        <v>12</v>
      </c>
      <c r="D37" s="4">
        <v>5</v>
      </c>
      <c r="E37" s="4" t="s">
        <v>1763</v>
      </c>
      <c r="F37" s="84" t="s">
        <v>1728</v>
      </c>
      <c r="G37" s="4" t="str">
        <f t="shared" si="0"/>
        <v>12</v>
      </c>
      <c r="H37" s="4" t="s">
        <v>2</v>
      </c>
      <c r="I37" s="4">
        <f t="shared" si="1"/>
        <v>0</v>
      </c>
      <c r="J37" s="4">
        <f t="shared" si="2"/>
        <v>0</v>
      </c>
      <c r="K37" s="4" t="str">
        <f t="shared" si="3"/>
        <v>12</v>
      </c>
      <c r="L37" s="4">
        <f>I37+10*J37+K37*100</f>
        <v>1200</v>
      </c>
      <c r="M37" s="4">
        <f t="shared" si="5"/>
        <v>0</v>
      </c>
      <c r="N37" s="4">
        <f>MOD(L37-M37,'Базовые таблицы'!$X$3)/100</f>
        <v>12</v>
      </c>
      <c r="O37" s="4">
        <f>(MOD(L37-M37-N37*'Базовые таблицы'!$V$3,'Базовые таблицы'!$X$3))</f>
        <v>0</v>
      </c>
      <c r="P37" s="4">
        <f>M37+N37*100+O37*10000-L37</f>
        <v>0</v>
      </c>
    </row>
    <row r="38" spans="1:16" hidden="1" x14ac:dyDescent="0.25">
      <c r="A38" s="4">
        <v>36</v>
      </c>
      <c r="B38" s="4" t="s">
        <v>79</v>
      </c>
      <c r="C38" s="4">
        <v>75</v>
      </c>
      <c r="D38" s="4">
        <v>8</v>
      </c>
      <c r="E38" s="4" t="s">
        <v>1763</v>
      </c>
      <c r="F38" s="84" t="s">
        <v>1728</v>
      </c>
      <c r="G38" s="4" t="str">
        <f t="shared" si="0"/>
        <v>75</v>
      </c>
      <c r="H38" s="4" t="s">
        <v>2</v>
      </c>
      <c r="I38" s="4">
        <f t="shared" si="1"/>
        <v>0</v>
      </c>
      <c r="J38" s="4">
        <f t="shared" si="2"/>
        <v>0</v>
      </c>
      <c r="K38" s="4" t="str">
        <f t="shared" si="3"/>
        <v>75</v>
      </c>
      <c r="L38" s="4">
        <f>I38+10*J38+K38*100</f>
        <v>7500</v>
      </c>
      <c r="M38" s="4">
        <f t="shared" si="5"/>
        <v>0</v>
      </c>
      <c r="N38" s="4">
        <f>MOD(L38-M38,'Базовые таблицы'!$X$3)/100</f>
        <v>75</v>
      </c>
      <c r="O38" s="4">
        <f>(MOD(L38-M38-N38*'Базовые таблицы'!$V$3,'Базовые таблицы'!$X$3))</f>
        <v>0</v>
      </c>
      <c r="P38" s="4">
        <f>M38+N38*100+O38*10000-L38</f>
        <v>0</v>
      </c>
    </row>
    <row r="39" spans="1:16" ht="17.25" hidden="1" x14ac:dyDescent="0.25">
      <c r="A39" s="4">
        <v>37</v>
      </c>
      <c r="B39" s="4" t="s">
        <v>1689</v>
      </c>
      <c r="C39" s="4">
        <v>8</v>
      </c>
      <c r="D39" s="4">
        <v>10</v>
      </c>
      <c r="E39" s="4" t="s">
        <v>1763</v>
      </c>
      <c r="F39" s="84" t="s">
        <v>1728</v>
      </c>
      <c r="G39" s="4" t="str">
        <f t="shared" si="0"/>
        <v>8</v>
      </c>
      <c r="H39" s="4" t="s">
        <v>2</v>
      </c>
      <c r="I39" s="4">
        <f t="shared" si="1"/>
        <v>0</v>
      </c>
      <c r="J39" s="4">
        <f t="shared" si="2"/>
        <v>0</v>
      </c>
      <c r="K39" s="4" t="str">
        <f t="shared" si="3"/>
        <v>8</v>
      </c>
      <c r="L39" s="4">
        <f>I39+10*J39+K39*100</f>
        <v>800</v>
      </c>
      <c r="M39" s="4">
        <f t="shared" si="5"/>
        <v>0</v>
      </c>
      <c r="N39" s="4">
        <f>MOD(L39-M39,'Базовые таблицы'!$X$3)/100</f>
        <v>8</v>
      </c>
      <c r="O39" s="4">
        <f>(MOD(L39-M39-N39*'Базовые таблицы'!$V$3,'Базовые таблицы'!$X$3))</f>
        <v>0</v>
      </c>
      <c r="P39" s="4">
        <f>M39+N39*100+O39*10000-L39</f>
        <v>0</v>
      </c>
    </row>
    <row r="40" spans="1:16" hidden="1" x14ac:dyDescent="0.25">
      <c r="A40" s="4">
        <v>38</v>
      </c>
      <c r="B40" s="4" t="s">
        <v>70</v>
      </c>
      <c r="C40" s="4">
        <v>20</v>
      </c>
      <c r="D40" s="4">
        <v>12</v>
      </c>
      <c r="E40" s="4" t="s">
        <v>1763</v>
      </c>
      <c r="F40" s="84" t="s">
        <v>1728</v>
      </c>
      <c r="G40" s="4" t="str">
        <f t="shared" si="0"/>
        <v>20</v>
      </c>
      <c r="H40" s="4" t="s">
        <v>2</v>
      </c>
      <c r="I40" s="4">
        <f t="shared" si="1"/>
        <v>0</v>
      </c>
      <c r="J40" s="4">
        <f t="shared" si="2"/>
        <v>0</v>
      </c>
      <c r="K40" s="4" t="str">
        <f t="shared" si="3"/>
        <v>20</v>
      </c>
      <c r="L40" s="4">
        <f>I40+10*J40+K40*100</f>
        <v>2000</v>
      </c>
      <c r="M40" s="4">
        <f t="shared" si="5"/>
        <v>0</v>
      </c>
      <c r="N40" s="4">
        <f>MOD(L40-M40,'Базовые таблицы'!$X$3)/100</f>
        <v>20</v>
      </c>
      <c r="O40" s="4">
        <f>(MOD(L40-M40-N40*'Базовые таблицы'!$V$3,'Базовые таблицы'!$X$3))</f>
        <v>0</v>
      </c>
      <c r="P40" s="4">
        <f>M40+N40*100+O40*10000-L40</f>
        <v>0</v>
      </c>
    </row>
    <row r="41" spans="1:16" hidden="1" x14ac:dyDescent="0.25">
      <c r="A41" s="4">
        <v>39</v>
      </c>
      <c r="B41" s="4" t="s">
        <v>84</v>
      </c>
      <c r="C41" s="4">
        <v>5</v>
      </c>
      <c r="D41" s="4">
        <v>8</v>
      </c>
      <c r="E41" s="4" t="s">
        <v>1763</v>
      </c>
      <c r="F41" s="84" t="s">
        <v>1728</v>
      </c>
      <c r="G41" s="4" t="str">
        <f t="shared" si="0"/>
        <v>5</v>
      </c>
      <c r="H41" s="4" t="s">
        <v>2</v>
      </c>
      <c r="I41" s="4">
        <f t="shared" si="1"/>
        <v>0</v>
      </c>
      <c r="J41" s="4">
        <f t="shared" si="2"/>
        <v>0</v>
      </c>
      <c r="K41" s="4" t="str">
        <f t="shared" si="3"/>
        <v>5</v>
      </c>
      <c r="L41" s="4">
        <f>I41+10*J41+K41*100</f>
        <v>500</v>
      </c>
      <c r="M41" s="4">
        <f t="shared" si="5"/>
        <v>0</v>
      </c>
      <c r="N41" s="4">
        <f>MOD(L41-M41,'Базовые таблицы'!$X$3)/100</f>
        <v>5</v>
      </c>
      <c r="O41" s="4">
        <f>(MOD(L41-M41-N41*'Базовые таблицы'!$V$3,'Базовые таблицы'!$X$3))</f>
        <v>0</v>
      </c>
      <c r="P41" s="4">
        <f>M41+N41*100+O41*10000-L41</f>
        <v>0</v>
      </c>
    </row>
    <row r="42" spans="1:16" hidden="1" x14ac:dyDescent="0.25">
      <c r="A42" s="4">
        <v>40</v>
      </c>
      <c r="B42" s="4" t="s">
        <v>85</v>
      </c>
      <c r="C42" s="4">
        <v>15</v>
      </c>
      <c r="D42" s="4">
        <v>10</v>
      </c>
      <c r="E42" s="4" t="s">
        <v>1763</v>
      </c>
      <c r="F42" s="84" t="s">
        <v>1728</v>
      </c>
      <c r="G42" s="4" t="str">
        <f t="shared" si="0"/>
        <v>15</v>
      </c>
      <c r="H42" s="4" t="s">
        <v>2</v>
      </c>
      <c r="I42" s="4">
        <f t="shared" si="1"/>
        <v>0</v>
      </c>
      <c r="J42" s="4">
        <f t="shared" si="2"/>
        <v>0</v>
      </c>
      <c r="K42" s="4" t="str">
        <f t="shared" si="3"/>
        <v>15</v>
      </c>
      <c r="L42" s="4">
        <f>I42+10*J42+K42*100</f>
        <v>1500</v>
      </c>
      <c r="M42" s="4">
        <f t="shared" si="5"/>
        <v>0</v>
      </c>
      <c r="N42" s="4">
        <f>MOD(L42-M42,'Базовые таблицы'!$X$3)/100</f>
        <v>15</v>
      </c>
      <c r="O42" s="4">
        <f>(MOD(L42-M42-N42*'Базовые таблицы'!$V$3,'Базовые таблицы'!$X$3))</f>
        <v>0</v>
      </c>
      <c r="P42" s="4">
        <f>M42+N42*100+O42*10000-L42</f>
        <v>0</v>
      </c>
    </row>
    <row r="43" spans="1:16" hidden="1" x14ac:dyDescent="0.25">
      <c r="A43" s="4">
        <v>41</v>
      </c>
      <c r="B43" s="4" t="s">
        <v>86</v>
      </c>
      <c r="C43" s="4">
        <v>50</v>
      </c>
      <c r="D43" s="4">
        <v>8</v>
      </c>
      <c r="E43" s="4" t="s">
        <v>1763</v>
      </c>
      <c r="F43" s="84" t="s">
        <v>1728</v>
      </c>
      <c r="G43" s="4" t="str">
        <f t="shared" si="0"/>
        <v>50</v>
      </c>
      <c r="H43" s="4" t="s">
        <v>2</v>
      </c>
      <c r="I43" s="4">
        <f t="shared" si="1"/>
        <v>0</v>
      </c>
      <c r="J43" s="4">
        <f t="shared" si="2"/>
        <v>0</v>
      </c>
      <c r="K43" s="4" t="str">
        <f t="shared" si="3"/>
        <v>50</v>
      </c>
      <c r="L43" s="4">
        <f>I43+10*J43+K43*100</f>
        <v>5000</v>
      </c>
      <c r="M43" s="4">
        <f t="shared" si="5"/>
        <v>0</v>
      </c>
      <c r="N43" s="4">
        <f>MOD(L43-M43,'Базовые таблицы'!$X$3)/100</f>
        <v>50</v>
      </c>
      <c r="O43" s="4">
        <f>(MOD(L43-M43-N43*'Базовые таблицы'!$V$3,'Базовые таблицы'!$X$3))</f>
        <v>0</v>
      </c>
      <c r="P43" s="4">
        <f>M43+N43*100+O43*10000-L43</f>
        <v>0</v>
      </c>
    </row>
    <row r="44" spans="1:16" ht="17.25" hidden="1" x14ac:dyDescent="0.25">
      <c r="A44" s="4">
        <v>42</v>
      </c>
      <c r="B44" s="4" t="s">
        <v>1690</v>
      </c>
      <c r="C44" s="4">
        <v>9</v>
      </c>
      <c r="D44" s="4">
        <v>12</v>
      </c>
      <c r="E44" s="4" t="s">
        <v>1763</v>
      </c>
      <c r="F44" s="84" t="s">
        <v>1728</v>
      </c>
      <c r="G44" s="4" t="str">
        <f t="shared" si="0"/>
        <v>9</v>
      </c>
      <c r="H44" s="4" t="s">
        <v>2</v>
      </c>
      <c r="I44" s="4">
        <f t="shared" si="1"/>
        <v>0</v>
      </c>
      <c r="J44" s="4">
        <f t="shared" si="2"/>
        <v>0</v>
      </c>
      <c r="K44" s="4" t="str">
        <f t="shared" si="3"/>
        <v>9</v>
      </c>
      <c r="L44" s="4">
        <f>I44+10*J44+K44*100</f>
        <v>900</v>
      </c>
      <c r="M44" s="4">
        <f t="shared" si="5"/>
        <v>0</v>
      </c>
      <c r="N44" s="4">
        <f>MOD(L44-M44,'Базовые таблицы'!$X$3)/100</f>
        <v>9</v>
      </c>
      <c r="O44" s="4">
        <f>(MOD(L44-M44-N44*'Базовые таблицы'!$V$3,'Базовые таблицы'!$X$3))</f>
        <v>0</v>
      </c>
      <c r="P44" s="4">
        <f>M44+N44*100+O44*10000-L44</f>
        <v>0</v>
      </c>
    </row>
    <row r="45" spans="1:16" hidden="1" x14ac:dyDescent="0.25">
      <c r="A45" s="4">
        <v>43</v>
      </c>
      <c r="B45" s="4" t="s">
        <v>88</v>
      </c>
      <c r="C45" s="4">
        <v>10</v>
      </c>
      <c r="D45" s="4">
        <v>12</v>
      </c>
      <c r="E45" s="4" t="s">
        <v>1763</v>
      </c>
      <c r="F45" s="84" t="s">
        <v>1728</v>
      </c>
      <c r="G45" s="4" t="str">
        <f t="shared" si="0"/>
        <v>10</v>
      </c>
      <c r="H45" s="4" t="s">
        <v>2</v>
      </c>
      <c r="I45" s="4">
        <f t="shared" si="1"/>
        <v>0</v>
      </c>
      <c r="J45" s="4">
        <f t="shared" si="2"/>
        <v>0</v>
      </c>
      <c r="K45" s="4" t="str">
        <f t="shared" si="3"/>
        <v>10</v>
      </c>
      <c r="L45" s="4">
        <f>I45+10*J45+K45*100</f>
        <v>1000</v>
      </c>
      <c r="M45" s="4">
        <f t="shared" si="5"/>
        <v>0</v>
      </c>
      <c r="N45" s="4">
        <f>MOD(L45-M45,'Базовые таблицы'!$X$3)/100</f>
        <v>10</v>
      </c>
      <c r="O45" s="4">
        <f>(MOD(L45-M45-N45*'Базовые таблицы'!$V$3,'Базовые таблицы'!$X$3))</f>
        <v>0</v>
      </c>
      <c r="P45" s="4">
        <f>M45+N45*100+O45*10000-L45</f>
        <v>0</v>
      </c>
    </row>
    <row r="46" spans="1:16" ht="17.25" hidden="1" x14ac:dyDescent="0.25">
      <c r="A46" s="4">
        <v>44</v>
      </c>
      <c r="B46" s="4" t="s">
        <v>1691</v>
      </c>
      <c r="C46" s="4">
        <v>10</v>
      </c>
      <c r="D46" s="4">
        <v>10</v>
      </c>
      <c r="E46" s="4" t="s">
        <v>1763</v>
      </c>
      <c r="F46" s="84" t="s">
        <v>1728</v>
      </c>
      <c r="G46" s="4" t="str">
        <f t="shared" si="0"/>
        <v>10</v>
      </c>
      <c r="H46" s="4" t="s">
        <v>2</v>
      </c>
      <c r="I46" s="4">
        <f t="shared" si="1"/>
        <v>0</v>
      </c>
      <c r="J46" s="4">
        <f t="shared" si="2"/>
        <v>0</v>
      </c>
      <c r="K46" s="4" t="str">
        <f t="shared" si="3"/>
        <v>10</v>
      </c>
      <c r="L46" s="4">
        <f>I46+10*J46+K46*100</f>
        <v>1000</v>
      </c>
      <c r="M46" s="4">
        <f t="shared" si="5"/>
        <v>0</v>
      </c>
      <c r="N46" s="4">
        <f>MOD(L46-M46,'Базовые таблицы'!$X$3)/100</f>
        <v>10</v>
      </c>
      <c r="O46" s="4">
        <f>(MOD(L46-M46-N46*'Базовые таблицы'!$V$3,'Базовые таблицы'!$X$3))</f>
        <v>0</v>
      </c>
      <c r="P46" s="4">
        <f>M46+N46*100+O46*10000-L46</f>
        <v>0</v>
      </c>
    </row>
    <row r="47" spans="1:16" ht="17.25" hidden="1" x14ac:dyDescent="0.25">
      <c r="A47" s="4">
        <v>45</v>
      </c>
      <c r="B47" s="4" t="s">
        <v>1692</v>
      </c>
      <c r="C47" s="4">
        <v>10</v>
      </c>
      <c r="D47" s="4">
        <v>12</v>
      </c>
      <c r="E47" s="4" t="s">
        <v>1763</v>
      </c>
      <c r="F47" s="84" t="s">
        <v>1728</v>
      </c>
      <c r="G47" s="4" t="str">
        <f t="shared" si="0"/>
        <v>10</v>
      </c>
      <c r="H47" s="4" t="s">
        <v>2</v>
      </c>
      <c r="I47" s="4">
        <f t="shared" si="1"/>
        <v>0</v>
      </c>
      <c r="J47" s="4">
        <f t="shared" si="2"/>
        <v>0</v>
      </c>
      <c r="K47" s="4" t="str">
        <f t="shared" si="3"/>
        <v>10</v>
      </c>
      <c r="L47" s="4">
        <f>I47+10*J47+K47*100</f>
        <v>1000</v>
      </c>
      <c r="M47" s="4">
        <f t="shared" si="5"/>
        <v>0</v>
      </c>
      <c r="N47" s="4">
        <f>MOD(L47-M47,'Базовые таблицы'!$X$3)/100</f>
        <v>10</v>
      </c>
      <c r="O47" s="4">
        <f>(MOD(L47-M47-N47*'Базовые таблицы'!$V$3,'Базовые таблицы'!$X$3))</f>
        <v>0</v>
      </c>
      <c r="P47" s="4">
        <f>M47+N47*100+O47*10000-L47</f>
        <v>0</v>
      </c>
    </row>
    <row r="48" spans="1:16" hidden="1" x14ac:dyDescent="0.25">
      <c r="A48" s="4">
        <v>46</v>
      </c>
      <c r="B48" s="4" t="s">
        <v>89</v>
      </c>
      <c r="C48" s="4">
        <v>18</v>
      </c>
      <c r="D48" s="4">
        <v>10</v>
      </c>
      <c r="E48" s="4" t="s">
        <v>1763</v>
      </c>
      <c r="F48" s="84" t="s">
        <v>1728</v>
      </c>
      <c r="G48" s="4" t="str">
        <f t="shared" si="0"/>
        <v>18</v>
      </c>
      <c r="H48" s="4" t="s">
        <v>2</v>
      </c>
      <c r="I48" s="4">
        <f t="shared" si="1"/>
        <v>0</v>
      </c>
      <c r="J48" s="4">
        <f t="shared" si="2"/>
        <v>0</v>
      </c>
      <c r="K48" s="4" t="str">
        <f t="shared" si="3"/>
        <v>18</v>
      </c>
      <c r="L48" s="4">
        <f>I48+10*J48+K48*100</f>
        <v>1800</v>
      </c>
      <c r="M48" s="4">
        <f t="shared" si="5"/>
        <v>0</v>
      </c>
      <c r="N48" s="4">
        <f>MOD(L48-M48,'Базовые таблицы'!$X$3)/100</f>
        <v>18</v>
      </c>
      <c r="O48" s="4">
        <f>(MOD(L48-M48-N48*'Базовые таблицы'!$V$3,'Базовые таблицы'!$X$3))</f>
        <v>0</v>
      </c>
      <c r="P48" s="4">
        <f>M48+N48*100+O48*10000-L48</f>
        <v>0</v>
      </c>
    </row>
    <row r="49" spans="1:16" hidden="1" x14ac:dyDescent="0.25">
      <c r="A49" s="4">
        <v>47</v>
      </c>
      <c r="B49" s="4" t="s">
        <v>90</v>
      </c>
      <c r="C49" s="4">
        <v>75</v>
      </c>
      <c r="D49" s="4">
        <v>3</v>
      </c>
      <c r="E49" s="4" t="s">
        <v>1763</v>
      </c>
      <c r="F49" s="84" t="s">
        <v>1728</v>
      </c>
      <c r="G49" s="4" t="str">
        <f t="shared" si="0"/>
        <v>75</v>
      </c>
      <c r="H49" s="4" t="s">
        <v>2</v>
      </c>
      <c r="I49" s="4">
        <f t="shared" si="1"/>
        <v>0</v>
      </c>
      <c r="J49" s="4">
        <f t="shared" si="2"/>
        <v>0</v>
      </c>
      <c r="K49" s="4" t="str">
        <f t="shared" si="3"/>
        <v>75</v>
      </c>
      <c r="L49" s="4">
        <f>I49+10*J49+K49*100</f>
        <v>7500</v>
      </c>
      <c r="M49" s="4">
        <f t="shared" si="5"/>
        <v>0</v>
      </c>
      <c r="N49" s="4">
        <f>MOD(L49-M49,'Базовые таблицы'!$X$3)/100</f>
        <v>75</v>
      </c>
      <c r="O49" s="4">
        <f>(MOD(L49-M49-N49*'Базовые таблицы'!$V$3,'Базовые таблицы'!$X$3))</f>
        <v>0</v>
      </c>
      <c r="P49" s="4">
        <f>M49+N49*100+O49*10000-L49</f>
        <v>0</v>
      </c>
    </row>
    <row r="50" spans="1:16" hidden="1" x14ac:dyDescent="0.25">
      <c r="A50" s="4">
        <v>48</v>
      </c>
      <c r="B50" s="4" t="s">
        <v>91</v>
      </c>
      <c r="C50" s="4">
        <v>1</v>
      </c>
      <c r="D50" s="4">
        <v>3</v>
      </c>
      <c r="E50" s="4" t="s">
        <v>1763</v>
      </c>
      <c r="F50" s="84" t="s">
        <v>1728</v>
      </c>
      <c r="G50" s="4" t="str">
        <f t="shared" si="0"/>
        <v>1</v>
      </c>
      <c r="H50" s="4" t="s">
        <v>2</v>
      </c>
      <c r="I50" s="4">
        <f t="shared" si="1"/>
        <v>0</v>
      </c>
      <c r="J50" s="4">
        <f t="shared" si="2"/>
        <v>0</v>
      </c>
      <c r="K50" s="4" t="str">
        <f t="shared" si="3"/>
        <v>1</v>
      </c>
      <c r="L50" s="4">
        <f>I50+10*J50+K50*100</f>
        <v>100</v>
      </c>
      <c r="M50" s="4">
        <f t="shared" si="5"/>
        <v>0</v>
      </c>
      <c r="N50" s="4">
        <f>MOD(L50-M50,'Базовые таблицы'!$X$3)/100</f>
        <v>1</v>
      </c>
      <c r="O50" s="4">
        <f>(MOD(L50-M50-N50*'Базовые таблицы'!$V$3,'Базовые таблицы'!$X$3))</f>
        <v>0</v>
      </c>
      <c r="P50" s="4">
        <f>M50+N50*100+O50*10000-L50</f>
        <v>0</v>
      </c>
    </row>
    <row r="51" spans="1:16" x14ac:dyDescent="0.25">
      <c r="A51" s="4">
        <v>49</v>
      </c>
      <c r="B51" s="4" t="s">
        <v>92</v>
      </c>
      <c r="C51" s="4">
        <v>100</v>
      </c>
      <c r="D51" s="4">
        <v>3</v>
      </c>
      <c r="E51" s="4" t="s">
        <v>1763</v>
      </c>
      <c r="F51" s="84" t="s">
        <v>1728</v>
      </c>
      <c r="G51" s="4" t="str">
        <f t="shared" si="0"/>
        <v>00</v>
      </c>
      <c r="H51" s="4" t="s">
        <v>2</v>
      </c>
      <c r="I51" s="4">
        <f t="shared" si="1"/>
        <v>0</v>
      </c>
      <c r="J51" s="4">
        <f t="shared" si="2"/>
        <v>0</v>
      </c>
      <c r="K51" s="4" t="str">
        <f t="shared" si="3"/>
        <v>00</v>
      </c>
      <c r="L51" s="4">
        <f>I51+10*J51+K51*100</f>
        <v>0</v>
      </c>
      <c r="M51" s="4">
        <f t="shared" si="5"/>
        <v>0</v>
      </c>
      <c r="N51" s="4">
        <f>MOD(L51-M51,'Базовые таблицы'!$X$3)/100</f>
        <v>0</v>
      </c>
      <c r="O51" s="4">
        <f>(MOD(L51-M51-N51*'Базовые таблицы'!$V$3,'Базовые таблицы'!$X$3))</f>
        <v>0</v>
      </c>
      <c r="P51" s="4">
        <f>M51+N51*100+O51*10000-L51</f>
        <v>0</v>
      </c>
    </row>
    <row r="52" spans="1:16" hidden="1" x14ac:dyDescent="0.25">
      <c r="A52" s="4">
        <v>50</v>
      </c>
      <c r="B52" s="4" t="s">
        <v>94</v>
      </c>
      <c r="C52" s="4">
        <v>30</v>
      </c>
      <c r="D52" s="4">
        <v>2</v>
      </c>
      <c r="E52" s="4" t="s">
        <v>1763</v>
      </c>
      <c r="F52" s="84" t="s">
        <v>1728</v>
      </c>
      <c r="G52" s="4" t="str">
        <f t="shared" si="0"/>
        <v>30</v>
      </c>
      <c r="H52" s="4" t="s">
        <v>2</v>
      </c>
      <c r="I52" s="4">
        <f t="shared" si="1"/>
        <v>0</v>
      </c>
      <c r="J52" s="4">
        <f t="shared" si="2"/>
        <v>0</v>
      </c>
      <c r="K52" s="4" t="str">
        <f t="shared" si="3"/>
        <v>30</v>
      </c>
      <c r="L52" s="4">
        <f>I52+10*J52+K52*100</f>
        <v>3000</v>
      </c>
      <c r="M52" s="4">
        <f t="shared" si="5"/>
        <v>0</v>
      </c>
      <c r="N52" s="4">
        <f>MOD(L52-M52,'Базовые таблицы'!$X$3)/100</f>
        <v>30</v>
      </c>
      <c r="O52" s="4">
        <f>(MOD(L52-M52-N52*'Базовые таблицы'!$V$3,'Базовые таблицы'!$X$3))</f>
        <v>0</v>
      </c>
      <c r="P52" s="4">
        <f>M52+N52*100+O52*10000-L52</f>
        <v>0</v>
      </c>
    </row>
    <row r="53" spans="1:16" hidden="1" x14ac:dyDescent="0.25">
      <c r="A53" s="4">
        <v>51</v>
      </c>
      <c r="B53" s="4" t="s">
        <v>96</v>
      </c>
      <c r="C53" s="4">
        <v>75</v>
      </c>
      <c r="D53" s="4">
        <v>2</v>
      </c>
      <c r="E53" s="4" t="s">
        <v>1763</v>
      </c>
      <c r="F53" s="84" t="s">
        <v>1728</v>
      </c>
      <c r="G53" s="4" t="str">
        <f t="shared" si="0"/>
        <v>75</v>
      </c>
      <c r="H53" s="4" t="s">
        <v>2</v>
      </c>
      <c r="I53" s="4">
        <f t="shared" si="1"/>
        <v>0</v>
      </c>
      <c r="J53" s="4">
        <f t="shared" si="2"/>
        <v>0</v>
      </c>
      <c r="K53" s="4" t="str">
        <f t="shared" si="3"/>
        <v>75</v>
      </c>
      <c r="L53" s="4">
        <f>I53+10*J53+K53*100</f>
        <v>7500</v>
      </c>
      <c r="M53" s="4">
        <f t="shared" si="5"/>
        <v>0</v>
      </c>
      <c r="N53" s="4">
        <f>MOD(L53-M53,'Базовые таблицы'!$X$3)/100</f>
        <v>75</v>
      </c>
      <c r="O53" s="4">
        <f>(MOD(L53-M53-N53*'Базовые таблицы'!$V$3,'Базовые таблицы'!$X$3))</f>
        <v>0</v>
      </c>
      <c r="P53" s="4">
        <f>M53+N53*100+O53*10000-L53</f>
        <v>0</v>
      </c>
    </row>
    <row r="54" spans="1:16" hidden="1" x14ac:dyDescent="0.25">
      <c r="A54" s="4">
        <v>52</v>
      </c>
      <c r="B54" s="4" t="s">
        <v>97</v>
      </c>
      <c r="C54" s="4">
        <v>2</v>
      </c>
      <c r="D54" s="4">
        <v>2</v>
      </c>
      <c r="E54" s="4" t="s">
        <v>1763</v>
      </c>
      <c r="F54" s="84" t="s">
        <v>1728</v>
      </c>
      <c r="G54" s="4" t="str">
        <f t="shared" si="0"/>
        <v>2</v>
      </c>
      <c r="H54" s="4" t="s">
        <v>2</v>
      </c>
      <c r="I54" s="4">
        <f t="shared" si="1"/>
        <v>0</v>
      </c>
      <c r="J54" s="4">
        <f t="shared" si="2"/>
        <v>0</v>
      </c>
      <c r="K54" s="4" t="str">
        <f t="shared" si="3"/>
        <v>2</v>
      </c>
      <c r="L54" s="4">
        <f>I54+10*J54+K54*100</f>
        <v>200</v>
      </c>
      <c r="M54" s="4">
        <f t="shared" si="5"/>
        <v>0</v>
      </c>
      <c r="N54" s="4">
        <f>MOD(L54-M54,'Базовые таблицы'!$X$3)/100</f>
        <v>2</v>
      </c>
      <c r="O54" s="4">
        <f>(MOD(L54-M54-N54*'Базовые таблицы'!$V$3,'Базовые таблицы'!$X$3))</f>
        <v>0</v>
      </c>
      <c r="P54" s="4">
        <f>M54+N54*100+O54*10000-L54</f>
        <v>0</v>
      </c>
    </row>
    <row r="55" spans="1:16" hidden="1" x14ac:dyDescent="0.25">
      <c r="A55" s="4">
        <v>53</v>
      </c>
      <c r="B55" s="4" t="s">
        <v>98</v>
      </c>
      <c r="C55" s="4">
        <v>2</v>
      </c>
      <c r="D55" s="4">
        <v>2</v>
      </c>
      <c r="E55" s="4" t="s">
        <v>1763</v>
      </c>
      <c r="F55" s="84" t="s">
        <v>1728</v>
      </c>
      <c r="G55" s="4" t="str">
        <f t="shared" si="0"/>
        <v>2</v>
      </c>
      <c r="H55" s="4" t="s">
        <v>2</v>
      </c>
      <c r="I55" s="4">
        <f t="shared" si="1"/>
        <v>0</v>
      </c>
      <c r="J55" s="4">
        <f t="shared" si="2"/>
        <v>0</v>
      </c>
      <c r="K55" s="4" t="str">
        <f t="shared" si="3"/>
        <v>2</v>
      </c>
      <c r="L55" s="4">
        <f>I55+10*J55+K55*100</f>
        <v>200</v>
      </c>
      <c r="M55" s="4">
        <f t="shared" si="5"/>
        <v>0</v>
      </c>
      <c r="N55" s="4">
        <f>MOD(L55-M55,'Базовые таблицы'!$X$3)/100</f>
        <v>2</v>
      </c>
      <c r="O55" s="4">
        <f>(MOD(L55-M55-N55*'Базовые таблицы'!$V$3,'Базовые таблицы'!$X$3))</f>
        <v>0</v>
      </c>
      <c r="P55" s="4">
        <f>M55+N55*100+O55*10000-L55</f>
        <v>0</v>
      </c>
    </row>
    <row r="56" spans="1:16" hidden="1" x14ac:dyDescent="0.25">
      <c r="A56" s="4">
        <v>54</v>
      </c>
      <c r="B56" s="4" t="s">
        <v>99</v>
      </c>
      <c r="C56" s="4">
        <v>1</v>
      </c>
      <c r="D56" s="4">
        <v>1</v>
      </c>
      <c r="E56" s="4" t="s">
        <v>1763</v>
      </c>
      <c r="F56" s="84" t="s">
        <v>1728</v>
      </c>
      <c r="G56" s="4" t="str">
        <f t="shared" si="0"/>
        <v>1</v>
      </c>
      <c r="H56" s="4" t="s">
        <v>2</v>
      </c>
      <c r="I56" s="4">
        <f t="shared" si="1"/>
        <v>0</v>
      </c>
      <c r="J56" s="4">
        <f t="shared" si="2"/>
        <v>0</v>
      </c>
      <c r="K56" s="4" t="str">
        <f t="shared" si="3"/>
        <v>1</v>
      </c>
      <c r="L56" s="4">
        <f>I56+10*J56+K56*100</f>
        <v>100</v>
      </c>
      <c r="M56" s="4">
        <f t="shared" si="5"/>
        <v>0</v>
      </c>
      <c r="N56" s="4">
        <f>MOD(L56-M56,'Базовые таблицы'!$X$3)/100</f>
        <v>1</v>
      </c>
      <c r="O56" s="4">
        <f>(MOD(L56-M56-N56*'Базовые таблицы'!$V$3,'Базовые таблицы'!$X$3))</f>
        <v>0</v>
      </c>
      <c r="P56" s="4">
        <f>M56+N56*100+O56*10000-L56</f>
        <v>0</v>
      </c>
    </row>
    <row r="57" spans="1:16" hidden="1" x14ac:dyDescent="0.25">
      <c r="A57" s="4">
        <v>55</v>
      </c>
      <c r="B57" s="4" t="s">
        <v>100</v>
      </c>
      <c r="C57" s="4">
        <v>3</v>
      </c>
      <c r="D57" s="4">
        <v>1</v>
      </c>
      <c r="E57" s="4" t="s">
        <v>1763</v>
      </c>
      <c r="F57" s="84" t="s">
        <v>1728</v>
      </c>
      <c r="G57" s="4" t="str">
        <f t="shared" si="0"/>
        <v>3</v>
      </c>
      <c r="H57" s="4" t="s">
        <v>2</v>
      </c>
      <c r="I57" s="4">
        <f t="shared" si="1"/>
        <v>0</v>
      </c>
      <c r="J57" s="4">
        <f t="shared" si="2"/>
        <v>0</v>
      </c>
      <c r="K57" s="4" t="str">
        <f t="shared" si="3"/>
        <v>3</v>
      </c>
      <c r="L57" s="4">
        <f>I57+10*J57+K57*100</f>
        <v>300</v>
      </c>
      <c r="M57" s="4">
        <f t="shared" si="5"/>
        <v>0</v>
      </c>
      <c r="N57" s="4">
        <f>MOD(L57-M57,'Базовые таблицы'!$X$3)/100</f>
        <v>3</v>
      </c>
      <c r="O57" s="4">
        <f>(MOD(L57-M57-N57*'Базовые таблицы'!$V$3,'Базовые таблицы'!$X$3))</f>
        <v>0</v>
      </c>
      <c r="P57" s="4">
        <f>M57+N57*100+O57*10000-L57</f>
        <v>0</v>
      </c>
    </row>
    <row r="58" spans="1:16" hidden="1" x14ac:dyDescent="0.25">
      <c r="A58" s="4">
        <v>56</v>
      </c>
      <c r="B58" s="4" t="s">
        <v>101</v>
      </c>
      <c r="C58" s="4">
        <v>35</v>
      </c>
      <c r="D58" s="4">
        <v>6</v>
      </c>
      <c r="E58" s="4" t="s">
        <v>1763</v>
      </c>
      <c r="F58" s="84" t="s">
        <v>1728</v>
      </c>
      <c r="G58" s="4" t="str">
        <f t="shared" si="0"/>
        <v>35</v>
      </c>
      <c r="H58" s="4" t="s">
        <v>2</v>
      </c>
      <c r="I58" s="4">
        <f t="shared" si="1"/>
        <v>0</v>
      </c>
      <c r="J58" s="4">
        <f t="shared" si="2"/>
        <v>0</v>
      </c>
      <c r="K58" s="4" t="str">
        <f t="shared" si="3"/>
        <v>35</v>
      </c>
      <c r="L58" s="4">
        <f>I58+10*J58+K58*100</f>
        <v>3500</v>
      </c>
      <c r="M58" s="4">
        <f t="shared" si="5"/>
        <v>0</v>
      </c>
      <c r="N58" s="4">
        <f>MOD(L58-M58,'Базовые таблицы'!$X$3)/100</f>
        <v>35</v>
      </c>
      <c r="O58" s="4">
        <f>(MOD(L58-M58-N58*'Базовые таблицы'!$V$3,'Базовые таблицы'!$X$3))</f>
        <v>0</v>
      </c>
      <c r="P58" s="4">
        <f>M58+N58*100+O58*10000-L58</f>
        <v>0</v>
      </c>
    </row>
    <row r="59" spans="1:16" hidden="1" x14ac:dyDescent="0.25">
      <c r="A59" s="4">
        <v>57</v>
      </c>
      <c r="B59" s="4" t="s">
        <v>102</v>
      </c>
      <c r="C59" s="4">
        <v>30</v>
      </c>
      <c r="D59" s="4">
        <v>8</v>
      </c>
      <c r="E59" s="4" t="s">
        <v>1763</v>
      </c>
      <c r="F59" s="84" t="s">
        <v>1728</v>
      </c>
      <c r="G59" s="4" t="str">
        <f t="shared" si="0"/>
        <v>30</v>
      </c>
      <c r="H59" s="4" t="s">
        <v>2</v>
      </c>
      <c r="I59" s="4">
        <f t="shared" si="1"/>
        <v>0</v>
      </c>
      <c r="J59" s="4">
        <f t="shared" si="2"/>
        <v>0</v>
      </c>
      <c r="K59" s="4" t="str">
        <f t="shared" si="3"/>
        <v>30</v>
      </c>
      <c r="L59" s="4">
        <f>I59+10*J59+K59*100</f>
        <v>3000</v>
      </c>
      <c r="M59" s="4">
        <f t="shared" si="5"/>
        <v>0</v>
      </c>
      <c r="N59" s="4">
        <f>MOD(L59-M59,'Базовые таблицы'!$X$3)/100</f>
        <v>30</v>
      </c>
      <c r="O59" s="4">
        <f>(MOD(L59-M59-N59*'Базовые таблицы'!$V$3,'Базовые таблицы'!$X$3))</f>
        <v>0</v>
      </c>
      <c r="P59" s="4">
        <f>M59+N59*100+O59*10000-L59</f>
        <v>0</v>
      </c>
    </row>
    <row r="60" spans="1:16" ht="17.25" hidden="1" x14ac:dyDescent="0.25">
      <c r="A60" s="4">
        <v>58</v>
      </c>
      <c r="B60" s="4" t="s">
        <v>1693</v>
      </c>
      <c r="C60" s="4">
        <v>1</v>
      </c>
      <c r="D60" s="4">
        <v>2</v>
      </c>
      <c r="E60" s="4" t="s">
        <v>1763</v>
      </c>
      <c r="F60" s="84" t="s">
        <v>1728</v>
      </c>
      <c r="G60" s="4" t="str">
        <f t="shared" si="0"/>
        <v>1</v>
      </c>
      <c r="H60" s="4" t="s">
        <v>2</v>
      </c>
      <c r="I60" s="4">
        <f t="shared" si="1"/>
        <v>0</v>
      </c>
      <c r="J60" s="4">
        <f t="shared" si="2"/>
        <v>0</v>
      </c>
      <c r="K60" s="4" t="str">
        <f t="shared" si="3"/>
        <v>1</v>
      </c>
      <c r="L60" s="4">
        <f>I60+10*J60+K60*100</f>
        <v>100</v>
      </c>
      <c r="M60" s="4">
        <f t="shared" si="5"/>
        <v>0</v>
      </c>
      <c r="N60" s="4">
        <f>MOD(L60-M60,'Базовые таблицы'!$X$3)/100</f>
        <v>1</v>
      </c>
      <c r="O60" s="4">
        <f>(MOD(L60-M60-N60*'Базовые таблицы'!$V$3,'Базовые таблицы'!$X$3))</f>
        <v>0</v>
      </c>
      <c r="P60" s="4">
        <f>M60+N60*100+O60*10000-L60</f>
        <v>0</v>
      </c>
    </row>
    <row r="61" spans="1:16" ht="17.25" hidden="1" x14ac:dyDescent="0.25">
      <c r="A61" s="4">
        <v>59</v>
      </c>
      <c r="B61" s="4" t="s">
        <v>1694</v>
      </c>
      <c r="C61" s="4">
        <v>60</v>
      </c>
      <c r="D61" s="4">
        <v>15</v>
      </c>
      <c r="E61" s="4" t="s">
        <v>1763</v>
      </c>
      <c r="F61" s="84" t="s">
        <v>1728</v>
      </c>
      <c r="G61" s="4" t="str">
        <f t="shared" si="0"/>
        <v>60</v>
      </c>
      <c r="H61" s="4" t="s">
        <v>2</v>
      </c>
      <c r="I61" s="4">
        <f t="shared" si="1"/>
        <v>0</v>
      </c>
      <c r="J61" s="4">
        <f t="shared" si="2"/>
        <v>0</v>
      </c>
      <c r="K61" s="4" t="str">
        <f t="shared" si="3"/>
        <v>60</v>
      </c>
      <c r="L61" s="4">
        <f>I61+10*J61+K61*100</f>
        <v>6000</v>
      </c>
      <c r="M61" s="4">
        <f t="shared" si="5"/>
        <v>0</v>
      </c>
      <c r="N61" s="4">
        <f>MOD(L61-M61,'Базовые таблицы'!$X$3)/100</f>
        <v>60</v>
      </c>
      <c r="O61" s="4">
        <f>(MOD(L61-M61-N61*'Базовые таблицы'!$V$3,'Базовые таблицы'!$X$3))</f>
        <v>0</v>
      </c>
      <c r="P61" s="4">
        <f>M61+N61*100+O61*10000-L61</f>
        <v>0</v>
      </c>
    </row>
    <row r="62" spans="1:16" ht="17.25" hidden="1" x14ac:dyDescent="0.25">
      <c r="A62" s="4">
        <v>60</v>
      </c>
      <c r="B62" s="4" t="s">
        <v>1695</v>
      </c>
      <c r="C62" s="4">
        <v>25</v>
      </c>
      <c r="D62" s="4">
        <v>10</v>
      </c>
      <c r="E62" s="4" t="s">
        <v>1763</v>
      </c>
      <c r="F62" s="84" t="s">
        <v>1728</v>
      </c>
      <c r="G62" s="4" t="str">
        <f t="shared" si="0"/>
        <v>25</v>
      </c>
      <c r="H62" s="4" t="s">
        <v>2</v>
      </c>
      <c r="I62" s="4">
        <f t="shared" si="1"/>
        <v>0</v>
      </c>
      <c r="J62" s="4">
        <f t="shared" si="2"/>
        <v>0</v>
      </c>
      <c r="K62" s="4" t="str">
        <f t="shared" si="3"/>
        <v>25</v>
      </c>
      <c r="L62" s="4">
        <f>I62+10*J62+K62*100</f>
        <v>2500</v>
      </c>
      <c r="M62" s="4">
        <f t="shared" si="5"/>
        <v>0</v>
      </c>
      <c r="N62" s="4">
        <f>MOD(L62-M62,'Базовые таблицы'!$X$3)/100</f>
        <v>25</v>
      </c>
      <c r="O62" s="4">
        <f>(MOD(L62-M62-N62*'Базовые таблицы'!$V$3,'Базовые таблицы'!$X$3))</f>
        <v>0</v>
      </c>
      <c r="P62" s="4">
        <f>M62+N62*100+O62*10000-L62</f>
        <v>0</v>
      </c>
    </row>
    <row r="63" spans="1:16" ht="17.25" hidden="1" x14ac:dyDescent="0.25">
      <c r="A63" s="4">
        <v>61</v>
      </c>
      <c r="B63" s="4" t="s">
        <v>1696</v>
      </c>
      <c r="C63" s="4">
        <v>90</v>
      </c>
      <c r="D63" s="4">
        <v>10</v>
      </c>
      <c r="E63" s="4" t="s">
        <v>1763</v>
      </c>
      <c r="F63" s="84" t="s">
        <v>1728</v>
      </c>
      <c r="G63" s="4" t="str">
        <f t="shared" si="0"/>
        <v>90</v>
      </c>
      <c r="H63" s="4" t="s">
        <v>2</v>
      </c>
      <c r="I63" s="4">
        <f t="shared" si="1"/>
        <v>0</v>
      </c>
      <c r="J63" s="4">
        <f t="shared" si="2"/>
        <v>0</v>
      </c>
      <c r="K63" s="4" t="str">
        <f t="shared" si="3"/>
        <v>90</v>
      </c>
      <c r="L63" s="4">
        <f>I63+10*J63+K63*100</f>
        <v>9000</v>
      </c>
      <c r="M63" s="4">
        <f t="shared" si="5"/>
        <v>0</v>
      </c>
      <c r="N63" s="4">
        <f>MOD(L63-M63,'Базовые таблицы'!$X$3)/100</f>
        <v>90</v>
      </c>
      <c r="O63" s="4">
        <f>(MOD(L63-M63-N63*'Базовые таблицы'!$V$3,'Базовые таблицы'!$X$3))</f>
        <v>0</v>
      </c>
      <c r="P63" s="4">
        <f>M63+N63*100+O63*10000-L63</f>
        <v>0</v>
      </c>
    </row>
    <row r="64" spans="1:16" ht="17.25" hidden="1" x14ac:dyDescent="0.25">
      <c r="A64" s="4">
        <v>62</v>
      </c>
      <c r="B64" s="4" t="s">
        <v>1697</v>
      </c>
      <c r="C64" s="4">
        <v>20</v>
      </c>
      <c r="D64" s="4">
        <v>6</v>
      </c>
      <c r="E64" s="4" t="s">
        <v>1763</v>
      </c>
      <c r="F64" s="84" t="s">
        <v>1728</v>
      </c>
      <c r="G64" s="4" t="str">
        <f t="shared" si="0"/>
        <v>20</v>
      </c>
      <c r="H64" s="4" t="s">
        <v>2</v>
      </c>
      <c r="I64" s="4">
        <f t="shared" si="1"/>
        <v>0</v>
      </c>
      <c r="J64" s="4">
        <f t="shared" si="2"/>
        <v>0</v>
      </c>
      <c r="K64" s="4" t="str">
        <f t="shared" si="3"/>
        <v>20</v>
      </c>
      <c r="L64" s="4">
        <f>I64+10*J64+K64*100</f>
        <v>2000</v>
      </c>
      <c r="M64" s="4">
        <f t="shared" si="5"/>
        <v>0</v>
      </c>
      <c r="N64" s="4">
        <f>MOD(L64-M64,'Базовые таблицы'!$X$3)/100</f>
        <v>20</v>
      </c>
      <c r="O64" s="4">
        <f>(MOD(L64-M64-N64*'Базовые таблицы'!$V$3,'Базовые таблицы'!$X$3))</f>
        <v>0</v>
      </c>
      <c r="P64" s="4">
        <f>M64+N64*100+O64*10000-L64</f>
        <v>0</v>
      </c>
    </row>
    <row r="65" spans="1:16" ht="17.25" x14ac:dyDescent="0.25">
      <c r="A65" s="4">
        <v>63</v>
      </c>
      <c r="B65" s="4" t="s">
        <v>1698</v>
      </c>
      <c r="C65" s="4">
        <v>100</v>
      </c>
      <c r="D65" s="4">
        <v>10</v>
      </c>
      <c r="E65" s="4" t="s">
        <v>1763</v>
      </c>
      <c r="F65" s="84" t="s">
        <v>1728</v>
      </c>
      <c r="G65" s="4" t="str">
        <f t="shared" si="0"/>
        <v>00</v>
      </c>
      <c r="H65" s="4" t="s">
        <v>2</v>
      </c>
      <c r="I65" s="4">
        <f t="shared" si="1"/>
        <v>0</v>
      </c>
      <c r="J65" s="4">
        <f t="shared" si="2"/>
        <v>0</v>
      </c>
      <c r="K65" s="4" t="str">
        <f t="shared" si="3"/>
        <v>00</v>
      </c>
      <c r="L65" s="4">
        <f>I65+10*J65+K65*100</f>
        <v>0</v>
      </c>
      <c r="M65" s="4">
        <f t="shared" si="5"/>
        <v>0</v>
      </c>
      <c r="N65" s="4">
        <f>MOD(L65-M65,'Базовые таблицы'!$X$3)/100</f>
        <v>0</v>
      </c>
      <c r="O65" s="4">
        <f>(MOD(L65-M65-N65*'Базовые таблицы'!$V$3,'Базовые таблицы'!$X$3))</f>
        <v>0</v>
      </c>
      <c r="P65" s="4">
        <f>M65+N65*100+O65*10000-L65</f>
        <v>0</v>
      </c>
    </row>
    <row r="66" spans="1:16" ht="17.25" hidden="1" x14ac:dyDescent="0.25">
      <c r="A66" s="4">
        <v>64</v>
      </c>
      <c r="B66" s="4" t="s">
        <v>1699</v>
      </c>
      <c r="C66" s="4">
        <v>50</v>
      </c>
      <c r="D66" s="4">
        <v>12</v>
      </c>
      <c r="E66" s="4" t="s">
        <v>1763</v>
      </c>
      <c r="F66" s="84" t="s">
        <v>1728</v>
      </c>
      <c r="G66" s="4" t="str">
        <f t="shared" si="0"/>
        <v>50</v>
      </c>
      <c r="H66" s="4" t="s">
        <v>2</v>
      </c>
      <c r="I66" s="4">
        <f t="shared" si="1"/>
        <v>0</v>
      </c>
      <c r="J66" s="4">
        <f t="shared" si="2"/>
        <v>0</v>
      </c>
      <c r="K66" s="4" t="str">
        <f t="shared" si="3"/>
        <v>50</v>
      </c>
      <c r="L66" s="4">
        <f>I66+10*J66+K66*100</f>
        <v>5000</v>
      </c>
      <c r="M66" s="4">
        <f t="shared" si="5"/>
        <v>0</v>
      </c>
      <c r="N66" s="4">
        <f>MOD(L66-M66,'Базовые таблицы'!$X$3)/100</f>
        <v>50</v>
      </c>
      <c r="O66" s="4">
        <f>(MOD(L66-M66-N66*'Базовые таблицы'!$V$3,'Базовые таблицы'!$X$3))</f>
        <v>0</v>
      </c>
      <c r="P66" s="4">
        <f>M66+N66*100+O66*10000-L66</f>
        <v>0</v>
      </c>
    </row>
    <row r="67" spans="1:16" hidden="1" x14ac:dyDescent="0.25">
      <c r="A67" s="4">
        <v>65</v>
      </c>
      <c r="B67" s="4" t="s">
        <v>106</v>
      </c>
      <c r="C67" s="4">
        <v>5</v>
      </c>
      <c r="D67" s="4">
        <v>2</v>
      </c>
      <c r="E67" s="4" t="s">
        <v>1763</v>
      </c>
      <c r="F67" s="84" t="s">
        <v>1728</v>
      </c>
      <c r="G67" s="4" t="str">
        <f t="shared" ref="G67:G130" si="6">RIGHT(C67,2)</f>
        <v>5</v>
      </c>
      <c r="H67" s="4" t="s">
        <v>2</v>
      </c>
      <c r="I67" s="4">
        <f t="shared" ref="I67:I130" si="7">IF($H67="cp",$G67,0)</f>
        <v>0</v>
      </c>
      <c r="J67" s="4">
        <f t="shared" ref="J67:J130" si="8">IF($H67="sp",$G67,0)</f>
        <v>0</v>
      </c>
      <c r="K67" s="4" t="str">
        <f t="shared" ref="K67:K130" si="9">IF($H67="gp",$G67,0)</f>
        <v>5</v>
      </c>
      <c r="L67" s="4">
        <f>I67+10*J67+K67*100</f>
        <v>500</v>
      </c>
      <c r="M67" s="4">
        <f t="shared" si="5"/>
        <v>0</v>
      </c>
      <c r="N67" s="4">
        <f>MOD(L67-M67,'Базовые таблицы'!$X$3)/100</f>
        <v>5</v>
      </c>
      <c r="O67" s="4">
        <f>(MOD(L67-M67-N67*'Базовые таблицы'!$V$3,'Базовые таблицы'!$X$3))</f>
        <v>0</v>
      </c>
      <c r="P67" s="4">
        <f>M67+N67*100+O67*10000-L67</f>
        <v>0</v>
      </c>
    </row>
    <row r="68" spans="1:16" x14ac:dyDescent="0.25">
      <c r="A68" s="4">
        <v>66</v>
      </c>
      <c r="B68" s="4" t="s">
        <v>107</v>
      </c>
      <c r="C68" s="4">
        <v>100</v>
      </c>
      <c r="D68" s="4">
        <v>2</v>
      </c>
      <c r="E68" s="4" t="s">
        <v>1763</v>
      </c>
      <c r="F68" s="84" t="s">
        <v>1728</v>
      </c>
      <c r="G68" s="4" t="str">
        <f t="shared" si="6"/>
        <v>00</v>
      </c>
      <c r="H68" s="4" t="s">
        <v>2</v>
      </c>
      <c r="I68" s="4">
        <f t="shared" si="7"/>
        <v>0</v>
      </c>
      <c r="J68" s="4">
        <f t="shared" si="8"/>
        <v>0</v>
      </c>
      <c r="K68" s="4" t="str">
        <f t="shared" si="9"/>
        <v>00</v>
      </c>
      <c r="L68" s="4">
        <f>I68+10*J68+K68*100</f>
        <v>0</v>
      </c>
      <c r="M68" s="4">
        <f t="shared" si="5"/>
        <v>0</v>
      </c>
      <c r="N68" s="4">
        <f>MOD(L68-M68,'Базовые таблицы'!$X$3)/100</f>
        <v>0</v>
      </c>
      <c r="O68" s="4">
        <f>(MOD(L68-M68-N68*'Базовые таблицы'!$V$3,'Базовые таблицы'!$X$3))</f>
        <v>0</v>
      </c>
      <c r="P68" s="4">
        <f>M68+N68*100+O68*10000-L68</f>
        <v>0</v>
      </c>
    </row>
    <row r="69" spans="1:16" x14ac:dyDescent="0.25">
      <c r="A69" s="4">
        <v>67</v>
      </c>
      <c r="B69" s="4" t="s">
        <v>1725</v>
      </c>
      <c r="C69" s="4">
        <v>400</v>
      </c>
      <c r="D69" s="4">
        <v>12</v>
      </c>
      <c r="E69" s="4" t="s">
        <v>1763</v>
      </c>
      <c r="F69" s="84" t="s">
        <v>1728</v>
      </c>
      <c r="G69" s="4" t="str">
        <f t="shared" si="6"/>
        <v>00</v>
      </c>
      <c r="H69" s="4" t="s">
        <v>2</v>
      </c>
      <c r="I69" s="4">
        <f t="shared" si="7"/>
        <v>0</v>
      </c>
      <c r="J69" s="4">
        <f t="shared" si="8"/>
        <v>0</v>
      </c>
      <c r="K69" s="4" t="str">
        <f t="shared" si="9"/>
        <v>00</v>
      </c>
      <c r="L69" s="4">
        <f>I69+10*J69+K69*100</f>
        <v>0</v>
      </c>
      <c r="M69" s="4">
        <f t="shared" si="5"/>
        <v>0</v>
      </c>
      <c r="N69" s="4">
        <f>MOD(L69-M69,'Базовые таблицы'!$X$3)/100</f>
        <v>0</v>
      </c>
      <c r="O69" s="4">
        <f>(MOD(L69-M69-N69*'Базовые таблицы'!$V$3,'Базовые таблицы'!$X$3))</f>
        <v>0</v>
      </c>
      <c r="P69" s="4">
        <f>M69+N69*100+O69*10000-L69</f>
        <v>0</v>
      </c>
    </row>
    <row r="70" spans="1:16" hidden="1" x14ac:dyDescent="0.25">
      <c r="A70" s="4">
        <v>68</v>
      </c>
      <c r="B70" s="4" t="s">
        <v>109</v>
      </c>
      <c r="C70" s="4">
        <v>1</v>
      </c>
      <c r="D70" s="4">
        <v>1</v>
      </c>
      <c r="E70" s="4" t="s">
        <v>1763</v>
      </c>
      <c r="F70" s="84" t="s">
        <v>1728</v>
      </c>
      <c r="G70" s="4" t="str">
        <f t="shared" si="6"/>
        <v>1</v>
      </c>
      <c r="H70" s="4" t="s">
        <v>2</v>
      </c>
      <c r="I70" s="4">
        <f t="shared" si="7"/>
        <v>0</v>
      </c>
      <c r="J70" s="4">
        <f t="shared" si="8"/>
        <v>0</v>
      </c>
      <c r="K70" s="4" t="str">
        <f t="shared" si="9"/>
        <v>1</v>
      </c>
      <c r="L70" s="4">
        <f>I70+10*J70+K70*100</f>
        <v>100</v>
      </c>
      <c r="M70" s="4">
        <f t="shared" si="5"/>
        <v>0</v>
      </c>
      <c r="N70" s="4">
        <f>MOD(L70-M70,'Базовые таблицы'!$X$3)/100</f>
        <v>1</v>
      </c>
      <c r="O70" s="4">
        <f>(MOD(L70-M70-N70*'Базовые таблицы'!$V$3,'Базовые таблицы'!$X$3))</f>
        <v>0</v>
      </c>
      <c r="P70" s="4">
        <f>M70+N70*100+O70*10000-L70</f>
        <v>0</v>
      </c>
    </row>
    <row r="71" spans="1:16" hidden="1" x14ac:dyDescent="0.25">
      <c r="A71" s="4">
        <v>69</v>
      </c>
      <c r="B71" s="4" t="s">
        <v>1726</v>
      </c>
      <c r="C71" s="4">
        <v>250</v>
      </c>
      <c r="D71" s="4">
        <v>6</v>
      </c>
      <c r="E71" s="4" t="s">
        <v>1763</v>
      </c>
      <c r="F71" s="84" t="s">
        <v>1728</v>
      </c>
      <c r="G71" s="4" t="str">
        <f t="shared" si="6"/>
        <v>50</v>
      </c>
      <c r="H71" s="4" t="s">
        <v>2</v>
      </c>
      <c r="I71" s="4">
        <f t="shared" si="7"/>
        <v>0</v>
      </c>
      <c r="J71" s="4">
        <f t="shared" si="8"/>
        <v>0</v>
      </c>
      <c r="K71" s="4" t="str">
        <f t="shared" si="9"/>
        <v>50</v>
      </c>
      <c r="L71" s="4">
        <f>I71+10*J71+K71*100</f>
        <v>5000</v>
      </c>
      <c r="M71" s="4">
        <f t="shared" si="5"/>
        <v>0</v>
      </c>
      <c r="N71" s="4">
        <f>MOD(L71-M71,'Базовые таблицы'!$X$3)/100</f>
        <v>50</v>
      </c>
      <c r="O71" s="4">
        <f>(MOD(L71-M71-N71*'Базовые таблицы'!$V$3,'Базовые таблицы'!$X$3))</f>
        <v>0</v>
      </c>
      <c r="P71" s="4">
        <f>M71+N71*100+O71*10000-L71</f>
        <v>0</v>
      </c>
    </row>
    <row r="72" spans="1:16" hidden="1" x14ac:dyDescent="0.25">
      <c r="A72" s="4">
        <v>70</v>
      </c>
      <c r="B72" s="4" t="s">
        <v>110</v>
      </c>
      <c r="C72" s="4">
        <v>20</v>
      </c>
      <c r="D72" s="4">
        <v>6</v>
      </c>
      <c r="E72" s="4" t="s">
        <v>1763</v>
      </c>
      <c r="F72" s="84" t="s">
        <v>1728</v>
      </c>
      <c r="G72" s="4" t="str">
        <f t="shared" si="6"/>
        <v>20</v>
      </c>
      <c r="H72" s="4" t="s">
        <v>2</v>
      </c>
      <c r="I72" s="4">
        <f t="shared" si="7"/>
        <v>0</v>
      </c>
      <c r="J72" s="4">
        <f t="shared" si="8"/>
        <v>0</v>
      </c>
      <c r="K72" s="4" t="str">
        <f t="shared" si="9"/>
        <v>20</v>
      </c>
      <c r="L72" s="4">
        <f>I72+10*J72+K72*100</f>
        <v>2000</v>
      </c>
      <c r="M72" s="4">
        <f t="shared" si="5"/>
        <v>0</v>
      </c>
      <c r="N72" s="4">
        <f>MOD(L72-M72,'Базовые таблицы'!$X$3)/100</f>
        <v>20</v>
      </c>
      <c r="O72" s="4">
        <f>(MOD(L72-M72-N72*'Базовые таблицы'!$V$3,'Базовые таблицы'!$X$3))</f>
        <v>0</v>
      </c>
      <c r="P72" s="4">
        <f>M72+N72*100+O72*10000-L72</f>
        <v>0</v>
      </c>
    </row>
    <row r="73" spans="1:16" hidden="1" x14ac:dyDescent="0.25">
      <c r="A73" s="4">
        <v>71</v>
      </c>
      <c r="B73" s="4" t="s">
        <v>111</v>
      </c>
      <c r="C73" s="4">
        <v>1</v>
      </c>
      <c r="D73" s="4">
        <v>0.5</v>
      </c>
      <c r="E73" s="4" t="s">
        <v>1763</v>
      </c>
      <c r="F73" s="84" t="s">
        <v>1728</v>
      </c>
      <c r="G73" s="4" t="str">
        <f t="shared" si="6"/>
        <v>1</v>
      </c>
      <c r="H73" s="4" t="s">
        <v>2</v>
      </c>
      <c r="I73" s="4">
        <f t="shared" si="7"/>
        <v>0</v>
      </c>
      <c r="J73" s="4">
        <f t="shared" si="8"/>
        <v>0</v>
      </c>
      <c r="K73" s="4" t="str">
        <f t="shared" si="9"/>
        <v>1</v>
      </c>
      <c r="L73" s="4">
        <f>I73+10*J73+K73*100</f>
        <v>100</v>
      </c>
      <c r="M73" s="4">
        <f t="shared" si="5"/>
        <v>0</v>
      </c>
      <c r="N73" s="4">
        <f>MOD(L73-M73,'Базовые таблицы'!$X$3)/100</f>
        <v>1</v>
      </c>
      <c r="O73" s="4">
        <f>(MOD(L73-M73-N73*'Базовые таблицы'!$V$3,'Базовые таблицы'!$X$3))</f>
        <v>0</v>
      </c>
      <c r="P73" s="4">
        <f>M73+N73*100+O73*10000-L73</f>
        <v>0</v>
      </c>
    </row>
    <row r="74" spans="1:16" hidden="1" x14ac:dyDescent="0.25">
      <c r="A74" s="4">
        <v>72</v>
      </c>
      <c r="B74" s="4" t="s">
        <v>114</v>
      </c>
      <c r="C74" s="4">
        <v>5</v>
      </c>
      <c r="D74" s="4">
        <v>10</v>
      </c>
      <c r="E74" s="4" t="s">
        <v>1763</v>
      </c>
      <c r="F74" s="84" t="s">
        <v>113</v>
      </c>
      <c r="G74" s="4" t="str">
        <f t="shared" si="6"/>
        <v>5</v>
      </c>
      <c r="H74" s="4" t="s">
        <v>2</v>
      </c>
      <c r="I74" s="4">
        <f t="shared" si="7"/>
        <v>0</v>
      </c>
      <c r="J74" s="4">
        <f t="shared" si="8"/>
        <v>0</v>
      </c>
      <c r="K74" s="4" t="str">
        <f t="shared" si="9"/>
        <v>5</v>
      </c>
      <c r="L74" s="4">
        <f>I74+10*J74+K74*100</f>
        <v>500</v>
      </c>
      <c r="M74" s="4">
        <f t="shared" si="5"/>
        <v>0</v>
      </c>
      <c r="N74" s="4">
        <f>MOD(L74-M74,'Базовые таблицы'!$X$3)/100</f>
        <v>5</v>
      </c>
      <c r="O74" s="4">
        <f>(MOD(L74-M74-N74*'Базовые таблицы'!$V$3,'Базовые таблицы'!$X$3))</f>
        <v>0</v>
      </c>
      <c r="P74" s="4">
        <f>M74+N74*100+O74*10000-L74</f>
        <v>0</v>
      </c>
    </row>
    <row r="75" spans="1:16" hidden="1" x14ac:dyDescent="0.25">
      <c r="A75" s="4">
        <v>73</v>
      </c>
      <c r="B75" s="4" t="s">
        <v>115</v>
      </c>
      <c r="C75" s="4">
        <v>10</v>
      </c>
      <c r="D75" s="4">
        <v>15</v>
      </c>
      <c r="E75" s="4" t="s">
        <v>1763</v>
      </c>
      <c r="F75" s="84" t="s">
        <v>113</v>
      </c>
      <c r="G75" s="4" t="str">
        <f t="shared" si="6"/>
        <v>10</v>
      </c>
      <c r="H75" s="4" t="s">
        <v>2</v>
      </c>
      <c r="I75" s="4">
        <f t="shared" si="7"/>
        <v>0</v>
      </c>
      <c r="J75" s="4">
        <f t="shared" si="8"/>
        <v>0</v>
      </c>
      <c r="K75" s="4" t="str">
        <f t="shared" si="9"/>
        <v>10</v>
      </c>
      <c r="L75" s="4">
        <f>I75+10*J75+K75*100</f>
        <v>1000</v>
      </c>
      <c r="M75" s="4">
        <f t="shared" si="5"/>
        <v>0</v>
      </c>
      <c r="N75" s="4">
        <f>MOD(L75-M75,'Базовые таблицы'!$X$3)/100</f>
        <v>10</v>
      </c>
      <c r="O75" s="4">
        <f>(MOD(L75-M75-N75*'Базовые таблицы'!$V$3,'Базовые таблицы'!$X$3))</f>
        <v>0</v>
      </c>
      <c r="P75" s="4">
        <f>M75+N75*100+O75*10000-L75</f>
        <v>0</v>
      </c>
    </row>
    <row r="76" spans="1:16" hidden="1" x14ac:dyDescent="0.25">
      <c r="A76" s="4">
        <v>74</v>
      </c>
      <c r="B76" s="4" t="s">
        <v>116</v>
      </c>
      <c r="C76" s="4">
        <v>25</v>
      </c>
      <c r="D76" s="4">
        <v>20</v>
      </c>
      <c r="E76" s="4" t="s">
        <v>1763</v>
      </c>
      <c r="F76" s="84" t="s">
        <v>113</v>
      </c>
      <c r="G76" s="4" t="str">
        <f t="shared" si="6"/>
        <v>25</v>
      </c>
      <c r="H76" s="4" t="s">
        <v>2</v>
      </c>
      <c r="I76" s="4">
        <f t="shared" si="7"/>
        <v>0</v>
      </c>
      <c r="J76" s="4">
        <f t="shared" si="8"/>
        <v>0</v>
      </c>
      <c r="K76" s="4" t="str">
        <f t="shared" si="9"/>
        <v>25</v>
      </c>
      <c r="L76" s="4">
        <f>I76+10*J76+K76*100</f>
        <v>2500</v>
      </c>
      <c r="M76" s="4">
        <f t="shared" si="5"/>
        <v>0</v>
      </c>
      <c r="N76" s="4">
        <f>MOD(L76-M76,'Базовые таблицы'!$X$3)/100</f>
        <v>25</v>
      </c>
      <c r="O76" s="4">
        <f>(MOD(L76-M76-N76*'Базовые таблицы'!$V$3,'Базовые таблицы'!$X$3))</f>
        <v>0</v>
      </c>
      <c r="P76" s="4">
        <f>M76+N76*100+O76*10000-L76</f>
        <v>0</v>
      </c>
    </row>
    <row r="77" spans="1:16" x14ac:dyDescent="0.25">
      <c r="A77" s="4">
        <v>75</v>
      </c>
      <c r="B77" s="4" t="s">
        <v>118</v>
      </c>
      <c r="C77" s="4">
        <v>100</v>
      </c>
      <c r="D77" s="4">
        <v>25</v>
      </c>
      <c r="E77" s="4" t="s">
        <v>1763</v>
      </c>
      <c r="F77" s="84" t="s">
        <v>113</v>
      </c>
      <c r="G77" s="4" t="str">
        <f t="shared" si="6"/>
        <v>00</v>
      </c>
      <c r="H77" s="4" t="s">
        <v>2</v>
      </c>
      <c r="I77" s="4">
        <f t="shared" si="7"/>
        <v>0</v>
      </c>
      <c r="J77" s="4">
        <f t="shared" si="8"/>
        <v>0</v>
      </c>
      <c r="K77" s="4" t="str">
        <f t="shared" si="9"/>
        <v>00</v>
      </c>
      <c r="L77" s="4">
        <f>I77+10*J77+K77*100</f>
        <v>0</v>
      </c>
      <c r="M77" s="4">
        <f t="shared" si="5"/>
        <v>0</v>
      </c>
      <c r="N77" s="4">
        <f>MOD(L77-M77,'Базовые таблицы'!$X$3)/100</f>
        <v>0</v>
      </c>
      <c r="O77" s="4">
        <f>(MOD(L77-M77-N77*'Базовые таблицы'!$V$3,'Базовые таблицы'!$X$3))</f>
        <v>0</v>
      </c>
      <c r="P77" s="4">
        <f>M77+N77*100+O77*10000-L77</f>
        <v>0</v>
      </c>
    </row>
    <row r="78" spans="1:16" hidden="1" x14ac:dyDescent="0.25">
      <c r="A78" s="4">
        <v>76</v>
      </c>
      <c r="B78" s="4" t="s">
        <v>120</v>
      </c>
      <c r="C78" s="4">
        <v>15</v>
      </c>
      <c r="D78" s="4">
        <v>25</v>
      </c>
      <c r="E78" s="4" t="s">
        <v>1763</v>
      </c>
      <c r="F78" s="84" t="s">
        <v>113</v>
      </c>
      <c r="G78" s="4" t="str">
        <f t="shared" si="6"/>
        <v>15</v>
      </c>
      <c r="H78" s="4" t="s">
        <v>2</v>
      </c>
      <c r="I78" s="4">
        <f t="shared" si="7"/>
        <v>0</v>
      </c>
      <c r="J78" s="4">
        <f t="shared" si="8"/>
        <v>0</v>
      </c>
      <c r="K78" s="4" t="str">
        <f t="shared" si="9"/>
        <v>15</v>
      </c>
      <c r="L78" s="4">
        <f>I78+10*J78+K78*100</f>
        <v>1500</v>
      </c>
      <c r="M78" s="4">
        <f t="shared" si="5"/>
        <v>0</v>
      </c>
      <c r="N78" s="4">
        <f>MOD(L78-M78,'Базовые таблицы'!$X$3)/100</f>
        <v>15</v>
      </c>
      <c r="O78" s="4">
        <f>(MOD(L78-M78-N78*'Базовые таблицы'!$V$3,'Базовые таблицы'!$X$3))</f>
        <v>0</v>
      </c>
      <c r="P78" s="4">
        <f>M78+N78*100+O78*10000-L78</f>
        <v>0</v>
      </c>
    </row>
    <row r="79" spans="1:16" hidden="1" x14ac:dyDescent="0.25">
      <c r="A79" s="4">
        <v>77</v>
      </c>
      <c r="B79" s="4" t="s">
        <v>121</v>
      </c>
      <c r="C79" s="4">
        <v>50</v>
      </c>
      <c r="D79" s="4">
        <v>30</v>
      </c>
      <c r="E79" s="4" t="s">
        <v>1763</v>
      </c>
      <c r="F79" s="84" t="s">
        <v>113</v>
      </c>
      <c r="G79" s="4" t="str">
        <f t="shared" si="6"/>
        <v>50</v>
      </c>
      <c r="H79" s="4" t="s">
        <v>2</v>
      </c>
      <c r="I79" s="4">
        <f t="shared" si="7"/>
        <v>0</v>
      </c>
      <c r="J79" s="4">
        <f t="shared" si="8"/>
        <v>0</v>
      </c>
      <c r="K79" s="4" t="str">
        <f t="shared" si="9"/>
        <v>50</v>
      </c>
      <c r="L79" s="4">
        <f>I79+10*J79+K79*100</f>
        <v>5000</v>
      </c>
      <c r="M79" s="4">
        <f t="shared" si="5"/>
        <v>0</v>
      </c>
      <c r="N79" s="4">
        <f>MOD(L79-M79,'Базовые таблицы'!$X$3)/100</f>
        <v>50</v>
      </c>
      <c r="O79" s="4">
        <f>(MOD(L79-M79-N79*'Базовые таблицы'!$V$3,'Базовые таблицы'!$X$3))</f>
        <v>0</v>
      </c>
      <c r="P79" s="4">
        <f>M79+N79*100+O79*10000-L79</f>
        <v>0</v>
      </c>
    </row>
    <row r="80" spans="1:16" hidden="1" x14ac:dyDescent="0.25">
      <c r="A80" s="4">
        <v>78</v>
      </c>
      <c r="B80" s="4" t="s">
        <v>122</v>
      </c>
      <c r="C80" s="4">
        <v>150</v>
      </c>
      <c r="D80" s="4">
        <v>40</v>
      </c>
      <c r="E80" s="4" t="s">
        <v>1763</v>
      </c>
      <c r="F80" s="84" t="s">
        <v>113</v>
      </c>
      <c r="G80" s="4" t="str">
        <f t="shared" si="6"/>
        <v>50</v>
      </c>
      <c r="H80" s="4" t="s">
        <v>2</v>
      </c>
      <c r="I80" s="4">
        <f t="shared" si="7"/>
        <v>0</v>
      </c>
      <c r="J80" s="4">
        <f t="shared" si="8"/>
        <v>0</v>
      </c>
      <c r="K80" s="4" t="str">
        <f t="shared" si="9"/>
        <v>50</v>
      </c>
      <c r="L80" s="4">
        <f>I80+10*J80+K80*100</f>
        <v>5000</v>
      </c>
      <c r="M80" s="4">
        <f t="shared" si="5"/>
        <v>0</v>
      </c>
      <c r="N80" s="4">
        <f>MOD(L80-M80,'Базовые таблицы'!$X$3)/100</f>
        <v>50</v>
      </c>
      <c r="O80" s="4">
        <f>(MOD(L80-M80-N80*'Базовые таблицы'!$V$3,'Базовые таблицы'!$X$3))</f>
        <v>0</v>
      </c>
      <c r="P80" s="4">
        <f>M80+N80*100+O80*10000-L80</f>
        <v>0</v>
      </c>
    </row>
    <row r="81" spans="1:16" x14ac:dyDescent="0.25">
      <c r="A81" s="4">
        <v>79</v>
      </c>
      <c r="B81" s="4" t="s">
        <v>125</v>
      </c>
      <c r="C81" s="4">
        <v>200</v>
      </c>
      <c r="D81" s="4">
        <v>30</v>
      </c>
      <c r="E81" s="4" t="s">
        <v>1763</v>
      </c>
      <c r="F81" s="84" t="s">
        <v>113</v>
      </c>
      <c r="G81" s="4" t="str">
        <f t="shared" si="6"/>
        <v>00</v>
      </c>
      <c r="H81" s="4" t="s">
        <v>2</v>
      </c>
      <c r="I81" s="4">
        <f t="shared" si="7"/>
        <v>0</v>
      </c>
      <c r="J81" s="4">
        <f t="shared" si="8"/>
        <v>0</v>
      </c>
      <c r="K81" s="4" t="str">
        <f t="shared" si="9"/>
        <v>00</v>
      </c>
      <c r="L81" s="4">
        <f>I81+10*J81+K81*100</f>
        <v>0</v>
      </c>
      <c r="M81" s="4">
        <f t="shared" ref="M81:M144" si="10">MOD(L81,100)</f>
        <v>0</v>
      </c>
      <c r="N81" s="4">
        <f>MOD(L81-M81,'Базовые таблицы'!$X$3)/100</f>
        <v>0</v>
      </c>
      <c r="O81" s="4">
        <f>(MOD(L81-M81-N81*'Базовые таблицы'!$V$3,'Базовые таблицы'!$X$3))</f>
        <v>0</v>
      </c>
      <c r="P81" s="4">
        <f>M81+N81*100+O81*10000-L81</f>
        <v>0</v>
      </c>
    </row>
    <row r="82" spans="1:16" x14ac:dyDescent="0.25">
      <c r="A82" s="4">
        <v>80</v>
      </c>
      <c r="B82" s="4" t="s">
        <v>127</v>
      </c>
      <c r="C82" s="4">
        <v>200</v>
      </c>
      <c r="D82" s="4">
        <v>45</v>
      </c>
      <c r="E82" s="4" t="s">
        <v>1763</v>
      </c>
      <c r="F82" s="84" t="s">
        <v>113</v>
      </c>
      <c r="G82" s="4" t="str">
        <f t="shared" si="6"/>
        <v>00</v>
      </c>
      <c r="H82" s="4" t="s">
        <v>2</v>
      </c>
      <c r="I82" s="4">
        <f t="shared" si="7"/>
        <v>0</v>
      </c>
      <c r="J82" s="4">
        <f t="shared" si="8"/>
        <v>0</v>
      </c>
      <c r="K82" s="4" t="str">
        <f t="shared" si="9"/>
        <v>00</v>
      </c>
      <c r="L82" s="4">
        <f>I82+10*J82+K82*100</f>
        <v>0</v>
      </c>
      <c r="M82" s="4">
        <f t="shared" si="10"/>
        <v>0</v>
      </c>
      <c r="N82" s="4">
        <f>MOD(L82-M82,'Базовые таблицы'!$X$3)/100</f>
        <v>0</v>
      </c>
      <c r="O82" s="4">
        <f>(MOD(L82-M82-N82*'Базовые таблицы'!$V$3,'Базовые таблицы'!$X$3))</f>
        <v>0</v>
      </c>
      <c r="P82" s="4">
        <f>M82+N82*100+O82*10000-L82</f>
        <v>0</v>
      </c>
    </row>
    <row r="83" spans="1:16" hidden="1" x14ac:dyDescent="0.25">
      <c r="A83" s="4">
        <v>81</v>
      </c>
      <c r="B83" s="4" t="s">
        <v>128</v>
      </c>
      <c r="C83" s="4">
        <v>250</v>
      </c>
      <c r="D83" s="4">
        <v>35</v>
      </c>
      <c r="E83" s="4" t="s">
        <v>1763</v>
      </c>
      <c r="F83" s="84" t="s">
        <v>113</v>
      </c>
      <c r="G83" s="4" t="str">
        <f t="shared" si="6"/>
        <v>50</v>
      </c>
      <c r="H83" s="4" t="s">
        <v>2</v>
      </c>
      <c r="I83" s="4">
        <f t="shared" si="7"/>
        <v>0</v>
      </c>
      <c r="J83" s="4">
        <f t="shared" si="8"/>
        <v>0</v>
      </c>
      <c r="K83" s="4" t="str">
        <f t="shared" si="9"/>
        <v>50</v>
      </c>
      <c r="L83" s="4">
        <f>I83+10*J83+K83*100</f>
        <v>5000</v>
      </c>
      <c r="M83" s="4">
        <f t="shared" si="10"/>
        <v>0</v>
      </c>
      <c r="N83" s="4">
        <f>MOD(L83-M83,'Базовые таблицы'!$X$3)/100</f>
        <v>50</v>
      </c>
      <c r="O83" s="4">
        <f>(MOD(L83-M83-N83*'Базовые таблицы'!$V$3,'Базовые таблицы'!$X$3))</f>
        <v>0</v>
      </c>
      <c r="P83" s="4">
        <f>M83+N83*100+O83*10000-L83</f>
        <v>0</v>
      </c>
    </row>
    <row r="84" spans="1:16" x14ac:dyDescent="0.25">
      <c r="A84" s="4">
        <v>82</v>
      </c>
      <c r="B84" s="4" t="s">
        <v>130</v>
      </c>
      <c r="C84" s="4">
        <v>600</v>
      </c>
      <c r="D84" s="4">
        <v>50</v>
      </c>
      <c r="E84" s="4" t="s">
        <v>1763</v>
      </c>
      <c r="F84" s="84" t="s">
        <v>113</v>
      </c>
      <c r="G84" s="4" t="str">
        <f t="shared" si="6"/>
        <v>00</v>
      </c>
      <c r="H84" s="4" t="s">
        <v>2</v>
      </c>
      <c r="I84" s="4">
        <f t="shared" si="7"/>
        <v>0</v>
      </c>
      <c r="J84" s="4">
        <f t="shared" si="8"/>
        <v>0</v>
      </c>
      <c r="K84" s="4" t="str">
        <f t="shared" si="9"/>
        <v>00</v>
      </c>
      <c r="L84" s="4">
        <f>I84+10*J84+K84*100</f>
        <v>0</v>
      </c>
      <c r="M84" s="4">
        <f t="shared" si="10"/>
        <v>0</v>
      </c>
      <c r="N84" s="4">
        <f>MOD(L84-M84,'Базовые таблицы'!$X$3)/100</f>
        <v>0</v>
      </c>
      <c r="O84" s="4">
        <f>(MOD(L84-M84-N84*'Базовые таблицы'!$V$3,'Базовые таблицы'!$X$3))</f>
        <v>0</v>
      </c>
      <c r="P84" s="4">
        <f>M84+N84*100+O84*10000-L84</f>
        <v>0</v>
      </c>
    </row>
    <row r="85" spans="1:16" x14ac:dyDescent="0.25">
      <c r="A85" s="4">
        <v>83</v>
      </c>
      <c r="B85" s="4" t="s">
        <v>132</v>
      </c>
      <c r="C85" s="4">
        <v>1500</v>
      </c>
      <c r="D85" s="4">
        <v>50</v>
      </c>
      <c r="E85" s="4" t="s">
        <v>1763</v>
      </c>
      <c r="F85" s="84" t="s">
        <v>113</v>
      </c>
      <c r="G85" s="4" t="str">
        <f t="shared" si="6"/>
        <v>00</v>
      </c>
      <c r="H85" s="4" t="s">
        <v>2</v>
      </c>
      <c r="I85" s="4">
        <f t="shared" si="7"/>
        <v>0</v>
      </c>
      <c r="J85" s="4">
        <f t="shared" si="8"/>
        <v>0</v>
      </c>
      <c r="K85" s="4" t="str">
        <f t="shared" si="9"/>
        <v>00</v>
      </c>
      <c r="L85" s="4">
        <f>I85+10*J85+K85*100</f>
        <v>0</v>
      </c>
      <c r="M85" s="4">
        <f t="shared" si="10"/>
        <v>0</v>
      </c>
      <c r="N85" s="4">
        <f>MOD(L85-M85,'Базовые таблицы'!$X$3)/100</f>
        <v>0</v>
      </c>
      <c r="O85" s="4">
        <f>(MOD(L85-M85-N85*'Базовые таблицы'!$V$3,'Базовые таблицы'!$X$3))</f>
        <v>0</v>
      </c>
      <c r="P85" s="4">
        <f>M85+N85*100+O85*10000-L85</f>
        <v>0</v>
      </c>
    </row>
    <row r="86" spans="1:16" hidden="1" x14ac:dyDescent="0.25">
      <c r="A86" s="4">
        <v>84</v>
      </c>
      <c r="B86" s="4" t="s">
        <v>134</v>
      </c>
      <c r="C86" s="4">
        <v>15</v>
      </c>
      <c r="D86" s="4">
        <v>5</v>
      </c>
      <c r="E86" s="4" t="s">
        <v>1763</v>
      </c>
      <c r="F86" s="84" t="s">
        <v>113</v>
      </c>
      <c r="G86" s="4" t="str">
        <f t="shared" si="6"/>
        <v>15</v>
      </c>
      <c r="H86" s="4" t="s">
        <v>2</v>
      </c>
      <c r="I86" s="4">
        <f t="shared" si="7"/>
        <v>0</v>
      </c>
      <c r="J86" s="4">
        <f t="shared" si="8"/>
        <v>0</v>
      </c>
      <c r="K86" s="4" t="str">
        <f t="shared" si="9"/>
        <v>15</v>
      </c>
      <c r="L86" s="4">
        <f>I86+10*J86+K86*100</f>
        <v>1500</v>
      </c>
      <c r="M86" s="4">
        <f t="shared" si="10"/>
        <v>0</v>
      </c>
      <c r="N86" s="4">
        <f>MOD(L86-M86,'Базовые таблицы'!$X$3)/100</f>
        <v>15</v>
      </c>
      <c r="O86" s="4">
        <f>(MOD(L86-M86-N86*'Базовые таблицы'!$V$3,'Базовые таблицы'!$X$3))</f>
        <v>0</v>
      </c>
      <c r="P86" s="4">
        <f>M86+N86*100+O86*10000-L86</f>
        <v>0</v>
      </c>
    </row>
    <row r="87" spans="1:16" hidden="1" x14ac:dyDescent="0.25">
      <c r="A87" s="4">
        <v>85</v>
      </c>
      <c r="B87" s="4" t="s">
        <v>135</v>
      </c>
      <c r="C87" s="4">
        <v>3</v>
      </c>
      <c r="D87" s="4">
        <v>5</v>
      </c>
      <c r="E87" s="4" t="s">
        <v>1763</v>
      </c>
      <c r="F87" s="84" t="s">
        <v>113</v>
      </c>
      <c r="G87" s="4" t="str">
        <f t="shared" si="6"/>
        <v>3</v>
      </c>
      <c r="H87" s="4" t="s">
        <v>2</v>
      </c>
      <c r="I87" s="4">
        <f t="shared" si="7"/>
        <v>0</v>
      </c>
      <c r="J87" s="4">
        <f t="shared" si="8"/>
        <v>0</v>
      </c>
      <c r="K87" s="4" t="str">
        <f t="shared" si="9"/>
        <v>3</v>
      </c>
      <c r="L87" s="4">
        <f>I87+10*J87+K87*100</f>
        <v>300</v>
      </c>
      <c r="M87" s="4">
        <f t="shared" si="10"/>
        <v>0</v>
      </c>
      <c r="N87" s="4">
        <f>MOD(L87-M87,'Базовые таблицы'!$X$3)/100</f>
        <v>3</v>
      </c>
      <c r="O87" s="4">
        <f>(MOD(L87-M87-N87*'Базовые таблицы'!$V$3,'Базовые таблицы'!$X$3))</f>
        <v>0</v>
      </c>
      <c r="P87" s="4">
        <f>M87+N87*100+O87*10000-L87</f>
        <v>0</v>
      </c>
    </row>
    <row r="88" spans="1:16" hidden="1" x14ac:dyDescent="0.25">
      <c r="A88" s="4">
        <v>86</v>
      </c>
      <c r="B88" s="4" t="s">
        <v>136</v>
      </c>
      <c r="C88" s="4">
        <v>9</v>
      </c>
      <c r="D88" s="4">
        <v>6</v>
      </c>
      <c r="E88" s="4" t="s">
        <v>1763</v>
      </c>
      <c r="F88" s="84" t="s">
        <v>113</v>
      </c>
      <c r="G88" s="4" t="str">
        <f t="shared" si="6"/>
        <v>9</v>
      </c>
      <c r="H88" s="4" t="s">
        <v>2</v>
      </c>
      <c r="I88" s="4">
        <f t="shared" si="7"/>
        <v>0</v>
      </c>
      <c r="J88" s="4">
        <f t="shared" si="8"/>
        <v>0</v>
      </c>
      <c r="K88" s="4" t="str">
        <f t="shared" si="9"/>
        <v>9</v>
      </c>
      <c r="L88" s="4">
        <f>I88+10*J88+K88*100</f>
        <v>900</v>
      </c>
      <c r="M88" s="4">
        <f t="shared" si="10"/>
        <v>0</v>
      </c>
      <c r="N88" s="4">
        <f>MOD(L88-M88,'Базовые таблицы'!$X$3)/100</f>
        <v>9</v>
      </c>
      <c r="O88" s="4">
        <f>(MOD(L88-M88-N88*'Базовые таблицы'!$V$3,'Базовые таблицы'!$X$3))</f>
        <v>0</v>
      </c>
      <c r="P88" s="4">
        <f>M88+N88*100+O88*10000-L88</f>
        <v>0</v>
      </c>
    </row>
    <row r="89" spans="1:16" hidden="1" x14ac:dyDescent="0.25">
      <c r="A89" s="4">
        <v>87</v>
      </c>
      <c r="B89" s="4" t="s">
        <v>137</v>
      </c>
      <c r="C89" s="4">
        <v>7</v>
      </c>
      <c r="D89" s="4">
        <v>10</v>
      </c>
      <c r="E89" s="4" t="s">
        <v>1763</v>
      </c>
      <c r="F89" s="84" t="s">
        <v>113</v>
      </c>
      <c r="G89" s="4" t="str">
        <f t="shared" si="6"/>
        <v>7</v>
      </c>
      <c r="H89" s="4" t="s">
        <v>2</v>
      </c>
      <c r="I89" s="4">
        <f t="shared" si="7"/>
        <v>0</v>
      </c>
      <c r="J89" s="4">
        <f t="shared" si="8"/>
        <v>0</v>
      </c>
      <c r="K89" s="4" t="str">
        <f t="shared" si="9"/>
        <v>7</v>
      </c>
      <c r="L89" s="4">
        <f>I89+10*J89+K89*100</f>
        <v>700</v>
      </c>
      <c r="M89" s="4">
        <f t="shared" si="10"/>
        <v>0</v>
      </c>
      <c r="N89" s="4">
        <f>MOD(L89-M89,'Базовые таблицы'!$X$3)/100</f>
        <v>7</v>
      </c>
      <c r="O89" s="4">
        <f>(MOD(L89-M89-N89*'Базовые таблицы'!$V$3,'Базовые таблицы'!$X$3))</f>
        <v>0</v>
      </c>
      <c r="P89" s="4">
        <f>M89+N89*100+O89*10000-L89</f>
        <v>0</v>
      </c>
    </row>
    <row r="90" spans="1:16" hidden="1" x14ac:dyDescent="0.25">
      <c r="A90" s="4">
        <v>88</v>
      </c>
      <c r="B90" s="4" t="s">
        <v>138</v>
      </c>
      <c r="C90" s="4">
        <v>20</v>
      </c>
      <c r="D90" s="4">
        <v>15</v>
      </c>
      <c r="E90" s="4" t="s">
        <v>1763</v>
      </c>
      <c r="F90" s="84" t="s">
        <v>113</v>
      </c>
      <c r="G90" s="4" t="str">
        <f t="shared" si="6"/>
        <v>20</v>
      </c>
      <c r="H90" s="4" t="s">
        <v>2</v>
      </c>
      <c r="I90" s="4">
        <f t="shared" si="7"/>
        <v>0</v>
      </c>
      <c r="J90" s="4">
        <f t="shared" si="8"/>
        <v>0</v>
      </c>
      <c r="K90" s="4" t="str">
        <f t="shared" si="9"/>
        <v>20</v>
      </c>
      <c r="L90" s="4">
        <f>I90+10*J90+K90*100</f>
        <v>2000</v>
      </c>
      <c r="M90" s="4">
        <f t="shared" si="10"/>
        <v>0</v>
      </c>
      <c r="N90" s="4">
        <f>MOD(L90-M90,'Базовые таблицы'!$X$3)/100</f>
        <v>20</v>
      </c>
      <c r="O90" s="4">
        <f>(MOD(L90-M90-N90*'Базовые таблицы'!$V$3,'Базовые таблицы'!$X$3))</f>
        <v>0</v>
      </c>
      <c r="P90" s="4">
        <f>M90+N90*100+O90*10000-L90</f>
        <v>0</v>
      </c>
    </row>
    <row r="91" spans="1:16" hidden="1" x14ac:dyDescent="0.25">
      <c r="A91" s="4">
        <v>89</v>
      </c>
      <c r="B91" s="4" t="s">
        <v>139</v>
      </c>
      <c r="C91" s="4">
        <v>30</v>
      </c>
      <c r="D91" s="4">
        <v>45</v>
      </c>
      <c r="E91" s="4" t="s">
        <v>1763</v>
      </c>
      <c r="F91" s="84" t="s">
        <v>113</v>
      </c>
      <c r="G91" s="4" t="str">
        <f t="shared" si="6"/>
        <v>30</v>
      </c>
      <c r="H91" s="4" t="s">
        <v>2</v>
      </c>
      <c r="I91" s="4">
        <f t="shared" si="7"/>
        <v>0</v>
      </c>
      <c r="J91" s="4">
        <f t="shared" si="8"/>
        <v>0</v>
      </c>
      <c r="K91" s="4" t="str">
        <f t="shared" si="9"/>
        <v>30</v>
      </c>
      <c r="L91" s="4">
        <f>I91+10*J91+K91*100</f>
        <v>3000</v>
      </c>
      <c r="M91" s="4">
        <f t="shared" si="10"/>
        <v>0</v>
      </c>
      <c r="N91" s="4">
        <f>MOD(L91-M91,'Базовые таблицы'!$X$3)/100</f>
        <v>30</v>
      </c>
      <c r="O91" s="4">
        <f>(MOD(L91-M91-N91*'Базовые таблицы'!$V$3,'Базовые таблицы'!$X$3))</f>
        <v>0</v>
      </c>
      <c r="P91" s="4">
        <f>M91+N91*100+O91*10000-L91</f>
        <v>0</v>
      </c>
    </row>
    <row r="92" spans="1:16" hidden="1" x14ac:dyDescent="0.25">
      <c r="A92" s="4">
        <v>90</v>
      </c>
      <c r="B92" s="4" t="s">
        <v>140</v>
      </c>
      <c r="C92" s="4">
        <v>50</v>
      </c>
      <c r="D92" s="4">
        <v>10</v>
      </c>
      <c r="E92" s="4" t="s">
        <v>1763</v>
      </c>
      <c r="F92" s="84" t="s">
        <v>113</v>
      </c>
      <c r="G92" s="4" t="str">
        <f t="shared" si="6"/>
        <v>50</v>
      </c>
      <c r="H92" s="4" t="s">
        <v>2</v>
      </c>
      <c r="I92" s="4">
        <f t="shared" si="7"/>
        <v>0</v>
      </c>
      <c r="J92" s="4">
        <f t="shared" si="8"/>
        <v>0</v>
      </c>
      <c r="K92" s="4" t="str">
        <f t="shared" si="9"/>
        <v>50</v>
      </c>
      <c r="L92" s="4">
        <f>I92+10*J92+K92*100</f>
        <v>5000</v>
      </c>
      <c r="M92" s="4">
        <f t="shared" si="10"/>
        <v>0</v>
      </c>
      <c r="N92" s="4">
        <f>MOD(L92-M92,'Базовые таблицы'!$X$3)/100</f>
        <v>50</v>
      </c>
      <c r="O92" s="4">
        <f>(MOD(L92-M92-N92*'Базовые таблицы'!$V$3,'Базовые таблицы'!$X$3))</f>
        <v>0</v>
      </c>
      <c r="P92" s="4">
        <f>M92+N92*100+O92*10000-L92</f>
        <v>0</v>
      </c>
    </row>
    <row r="93" spans="1:16" hidden="1" x14ac:dyDescent="0.25">
      <c r="A93" s="4">
        <v>91</v>
      </c>
      <c r="B93" s="4" t="s">
        <v>142</v>
      </c>
      <c r="C93" s="4">
        <v>10</v>
      </c>
      <c r="D93" s="4">
        <v>5</v>
      </c>
      <c r="E93" s="4" t="s">
        <v>1763</v>
      </c>
      <c r="F93" s="84" t="s">
        <v>113</v>
      </c>
      <c r="G93" s="4" t="str">
        <f t="shared" si="6"/>
        <v>10</v>
      </c>
      <c r="H93" s="4" t="s">
        <v>2</v>
      </c>
      <c r="I93" s="4">
        <f t="shared" si="7"/>
        <v>0</v>
      </c>
      <c r="J93" s="4">
        <f t="shared" si="8"/>
        <v>0</v>
      </c>
      <c r="K93" s="4" t="str">
        <f t="shared" si="9"/>
        <v>10</v>
      </c>
      <c r="L93" s="4">
        <f>I93+10*J93+K93*100</f>
        <v>1000</v>
      </c>
      <c r="M93" s="4">
        <f t="shared" si="10"/>
        <v>0</v>
      </c>
      <c r="N93" s="4">
        <f>MOD(L93-M93,'Базовые таблицы'!$X$3)/100</f>
        <v>10</v>
      </c>
      <c r="O93" s="4">
        <f>(MOD(L93-M93-N93*'Базовые таблицы'!$V$3,'Базовые таблицы'!$X$3))</f>
        <v>0</v>
      </c>
      <c r="P93" s="4">
        <f>M93+N93*100+O93*10000-L93</f>
        <v>0</v>
      </c>
    </row>
    <row r="94" spans="1:16" hidden="1" x14ac:dyDescent="0.25">
      <c r="A94" s="4">
        <v>92</v>
      </c>
      <c r="B94" s="4" t="s">
        <v>144</v>
      </c>
      <c r="C94" s="4">
        <v>8</v>
      </c>
      <c r="D94" s="4">
        <v>5</v>
      </c>
      <c r="E94" s="4" t="s">
        <v>1763</v>
      </c>
      <c r="F94" s="84" t="s">
        <v>113</v>
      </c>
      <c r="G94" s="4" t="str">
        <f t="shared" si="6"/>
        <v>8</v>
      </c>
      <c r="H94" s="4" t="s">
        <v>2</v>
      </c>
      <c r="I94" s="4">
        <f t="shared" si="7"/>
        <v>0</v>
      </c>
      <c r="J94" s="4">
        <f t="shared" si="8"/>
        <v>0</v>
      </c>
      <c r="K94" s="4" t="str">
        <f t="shared" si="9"/>
        <v>8</v>
      </c>
      <c r="L94" s="4">
        <f>I94+10*J94+K94*100</f>
        <v>800</v>
      </c>
      <c r="M94" s="4">
        <f t="shared" si="10"/>
        <v>0</v>
      </c>
      <c r="N94" s="4">
        <f>MOD(L94-M94,'Базовые таблицы'!$X$3)/100</f>
        <v>8</v>
      </c>
      <c r="O94" s="4">
        <f>(MOD(L94-M94-N94*'Базовые таблицы'!$V$3,'Базовые таблицы'!$X$3))</f>
        <v>0</v>
      </c>
      <c r="P94" s="4">
        <f>M94+N94*100+O94*10000-L94</f>
        <v>0</v>
      </c>
    </row>
    <row r="95" spans="1:16" hidden="1" x14ac:dyDescent="0.25">
      <c r="A95" s="4">
        <v>93</v>
      </c>
      <c r="B95" s="4" t="s">
        <v>162</v>
      </c>
      <c r="C95" s="4">
        <v>2</v>
      </c>
      <c r="D95" s="4">
        <v>2</v>
      </c>
      <c r="E95" s="4" t="s">
        <v>1763</v>
      </c>
      <c r="F95" s="84" t="s">
        <v>1729</v>
      </c>
      <c r="G95" s="4" t="str">
        <f t="shared" si="6"/>
        <v>2</v>
      </c>
      <c r="H95" s="4" t="s">
        <v>2</v>
      </c>
      <c r="I95" s="4">
        <f t="shared" si="7"/>
        <v>0</v>
      </c>
      <c r="J95" s="4">
        <f t="shared" si="8"/>
        <v>0</v>
      </c>
      <c r="K95" s="4" t="str">
        <f t="shared" si="9"/>
        <v>2</v>
      </c>
      <c r="L95" s="4">
        <f>I95+10*J95+K95*100</f>
        <v>200</v>
      </c>
      <c r="M95" s="4">
        <f t="shared" si="10"/>
        <v>0</v>
      </c>
      <c r="N95" s="4">
        <f>MOD(L95-M95,'Базовые таблицы'!$X$3)/100</f>
        <v>2</v>
      </c>
      <c r="O95" s="4">
        <f>(MOD(L95-M95-N95*'Базовые таблицы'!$V$3,'Базовые таблицы'!$X$3))</f>
        <v>0</v>
      </c>
      <c r="P95" s="4">
        <f>M95+N95*100+O95*10000-L95</f>
        <v>0</v>
      </c>
    </row>
    <row r="96" spans="1:16" hidden="1" x14ac:dyDescent="0.25">
      <c r="A96" s="4">
        <v>94</v>
      </c>
      <c r="B96" s="4" t="s">
        <v>164</v>
      </c>
      <c r="C96" s="4">
        <v>2</v>
      </c>
      <c r="D96" s="4">
        <v>30</v>
      </c>
      <c r="E96" s="4" t="s">
        <v>1763</v>
      </c>
      <c r="F96" s="84" t="s">
        <v>1729</v>
      </c>
      <c r="G96" s="4" t="str">
        <f t="shared" si="6"/>
        <v>2</v>
      </c>
      <c r="H96" s="4" t="s">
        <v>2</v>
      </c>
      <c r="I96" s="4">
        <f t="shared" si="7"/>
        <v>0</v>
      </c>
      <c r="J96" s="4">
        <f t="shared" si="8"/>
        <v>0</v>
      </c>
      <c r="K96" s="4" t="str">
        <f t="shared" si="9"/>
        <v>2</v>
      </c>
      <c r="L96" s="4">
        <f>I96+10*J96+K96*100</f>
        <v>200</v>
      </c>
      <c r="M96" s="4">
        <f t="shared" si="10"/>
        <v>0</v>
      </c>
      <c r="N96" s="4">
        <f>MOD(L96-M96,'Базовые таблицы'!$X$3)/100</f>
        <v>2</v>
      </c>
      <c r="O96" s="4">
        <f>(MOD(L96-M96-N96*'Базовые таблицы'!$V$3,'Базовые таблицы'!$X$3))</f>
        <v>0</v>
      </c>
      <c r="P96" s="4">
        <f>M96+N96*100+O96*10000-L96</f>
        <v>0</v>
      </c>
    </row>
    <row r="97" spans="1:16" hidden="1" x14ac:dyDescent="0.25">
      <c r="A97" s="4">
        <v>95</v>
      </c>
      <c r="B97" s="4" t="s">
        <v>166</v>
      </c>
      <c r="C97" s="4">
        <v>4</v>
      </c>
      <c r="D97" s="4">
        <v>1</v>
      </c>
      <c r="E97" s="4" t="s">
        <v>1763</v>
      </c>
      <c r="F97" s="84" t="s">
        <v>1729</v>
      </c>
      <c r="G97" s="4" t="str">
        <f t="shared" si="6"/>
        <v>4</v>
      </c>
      <c r="H97" s="4" t="s">
        <v>1</v>
      </c>
      <c r="I97" s="4">
        <f t="shared" si="7"/>
        <v>0</v>
      </c>
      <c r="J97" s="4" t="str">
        <f t="shared" si="8"/>
        <v>4</v>
      </c>
      <c r="K97" s="4">
        <f t="shared" si="9"/>
        <v>0</v>
      </c>
      <c r="L97" s="4">
        <f>I97+10*J97+K97*100</f>
        <v>40</v>
      </c>
      <c r="M97" s="4">
        <f t="shared" si="10"/>
        <v>40</v>
      </c>
      <c r="N97" s="4">
        <f>MOD(L97-M97,'Базовые таблицы'!$X$3)/100</f>
        <v>0</v>
      </c>
      <c r="O97" s="4">
        <f>(MOD(L97-M97-N97*'Базовые таблицы'!$V$3,'Базовые таблицы'!$X$3))</f>
        <v>0</v>
      </c>
      <c r="P97" s="4">
        <f>M97+N97*100+O97*10000-L97</f>
        <v>0</v>
      </c>
    </row>
    <row r="98" spans="1:16" hidden="1" x14ac:dyDescent="0.25">
      <c r="A98" s="4">
        <v>96</v>
      </c>
      <c r="B98" s="4" t="s">
        <v>168</v>
      </c>
      <c r="C98" s="4">
        <v>1</v>
      </c>
      <c r="D98" s="4">
        <v>5</v>
      </c>
      <c r="E98" s="4" t="s">
        <v>1763</v>
      </c>
      <c r="F98" s="84" t="s">
        <v>1729</v>
      </c>
      <c r="G98" s="4" t="str">
        <f t="shared" si="6"/>
        <v>1</v>
      </c>
      <c r="H98" s="4" t="s">
        <v>1</v>
      </c>
      <c r="I98" s="4">
        <f t="shared" si="7"/>
        <v>0</v>
      </c>
      <c r="J98" s="4" t="str">
        <f t="shared" si="8"/>
        <v>1</v>
      </c>
      <c r="K98" s="4">
        <f t="shared" si="9"/>
        <v>0</v>
      </c>
      <c r="L98" s="4">
        <f>I98+10*J98+K98*100</f>
        <v>10</v>
      </c>
      <c r="M98" s="4">
        <f t="shared" si="10"/>
        <v>10</v>
      </c>
      <c r="N98" s="4">
        <f>MOD(L98-M98,'Базовые таблицы'!$X$3)/100</f>
        <v>0</v>
      </c>
      <c r="O98" s="4">
        <f>(MOD(L98-M98-N98*'Базовые таблицы'!$V$3,'Базовые таблицы'!$X$3))</f>
        <v>0</v>
      </c>
      <c r="P98" s="4">
        <f>M98+N98*100+O98*10000-L98</f>
        <v>0</v>
      </c>
    </row>
    <row r="99" spans="1:16" hidden="1" x14ac:dyDescent="0.25">
      <c r="A99" s="4">
        <v>97</v>
      </c>
      <c r="B99" s="4" t="s">
        <v>170</v>
      </c>
      <c r="C99" s="4">
        <v>1</v>
      </c>
      <c r="D99" s="4">
        <v>0.5</v>
      </c>
      <c r="E99" s="4" t="s">
        <v>1763</v>
      </c>
      <c r="F99" s="84" t="s">
        <v>1729</v>
      </c>
      <c r="G99" s="4" t="str">
        <f t="shared" si="6"/>
        <v>1</v>
      </c>
      <c r="H99" s="4" t="s">
        <v>2</v>
      </c>
      <c r="I99" s="4">
        <f t="shared" si="7"/>
        <v>0</v>
      </c>
      <c r="J99" s="4">
        <f t="shared" si="8"/>
        <v>0</v>
      </c>
      <c r="K99" s="4" t="str">
        <f t="shared" si="9"/>
        <v>1</v>
      </c>
      <c r="L99" s="4">
        <f>I99+10*J99+K99*100</f>
        <v>100</v>
      </c>
      <c r="M99" s="4">
        <f t="shared" si="10"/>
        <v>0</v>
      </c>
      <c r="N99" s="4">
        <f>MOD(L99-M99,'Базовые таблицы'!$X$3)/100</f>
        <v>1</v>
      </c>
      <c r="O99" s="4">
        <f>(MOD(L99-M99-N99*'Базовые таблицы'!$V$3,'Базовые таблицы'!$X$3))</f>
        <v>0</v>
      </c>
      <c r="P99" s="4">
        <f>M99+N99*100+O99*10000-L99</f>
        <v>0</v>
      </c>
    </row>
    <row r="100" spans="1:16" hidden="1" x14ac:dyDescent="0.25">
      <c r="A100" s="4">
        <v>98</v>
      </c>
      <c r="B100" s="4" t="s">
        <v>172</v>
      </c>
      <c r="C100" s="4">
        <v>5</v>
      </c>
      <c r="D100" s="4">
        <v>3</v>
      </c>
      <c r="E100" s="4" t="s">
        <v>1763</v>
      </c>
      <c r="F100" s="84" t="s">
        <v>1729</v>
      </c>
      <c r="G100" s="4" t="str">
        <f t="shared" si="6"/>
        <v>5</v>
      </c>
      <c r="H100" s="4" t="s">
        <v>1</v>
      </c>
      <c r="I100" s="4">
        <f t="shared" si="7"/>
        <v>0</v>
      </c>
      <c r="J100" s="4" t="str">
        <f t="shared" si="8"/>
        <v>5</v>
      </c>
      <c r="K100" s="4">
        <f t="shared" si="9"/>
        <v>0</v>
      </c>
      <c r="L100" s="4">
        <f>I100+10*J100+K100*100</f>
        <v>50</v>
      </c>
      <c r="M100" s="4">
        <f t="shared" si="10"/>
        <v>50</v>
      </c>
      <c r="N100" s="4">
        <f>MOD(L100-M100,'Базовые таблицы'!$X$3)/100</f>
        <v>0</v>
      </c>
      <c r="O100" s="4">
        <f>(MOD(L100-M100-N100*'Базовые таблицы'!$V$3,'Базовые таблицы'!$X$3))</f>
        <v>0</v>
      </c>
      <c r="P100" s="4">
        <f>M100+N100*100+O100*10000-L100</f>
        <v>0</v>
      </c>
    </row>
    <row r="101" spans="1:16" hidden="1" x14ac:dyDescent="0.25">
      <c r="A101" s="4">
        <v>99</v>
      </c>
      <c r="B101" s="4"/>
      <c r="C101" s="4">
        <v>5</v>
      </c>
      <c r="D101" s="4">
        <v>5</v>
      </c>
      <c r="E101" s="4" t="s">
        <v>1763</v>
      </c>
      <c r="F101" s="84" t="s">
        <v>1729</v>
      </c>
      <c r="G101" s="4" t="str">
        <f t="shared" si="6"/>
        <v>5</v>
      </c>
      <c r="H101" s="4" t="s">
        <v>2</v>
      </c>
      <c r="I101" s="4">
        <f t="shared" si="7"/>
        <v>0</v>
      </c>
      <c r="J101" s="4">
        <f t="shared" si="8"/>
        <v>0</v>
      </c>
      <c r="K101" s="4" t="str">
        <f t="shared" si="9"/>
        <v>5</v>
      </c>
      <c r="L101" s="4">
        <f>I101+10*J101+K101*100</f>
        <v>500</v>
      </c>
      <c r="M101" s="4">
        <f t="shared" si="10"/>
        <v>0</v>
      </c>
      <c r="N101" s="4">
        <f>MOD(L101-M101,'Базовые таблицы'!$X$3)/100</f>
        <v>5</v>
      </c>
      <c r="O101" s="4">
        <f>(MOD(L101-M101-N101*'Базовые таблицы'!$V$3,'Базовые таблицы'!$X$3))</f>
        <v>0</v>
      </c>
      <c r="P101" s="4">
        <f>M101+N101*100+O101*10000-L101</f>
        <v>0</v>
      </c>
    </row>
    <row r="102" spans="1:16" hidden="1" x14ac:dyDescent="0.25">
      <c r="A102" s="4">
        <v>100</v>
      </c>
      <c r="B102" s="4" t="s">
        <v>175</v>
      </c>
      <c r="C102" s="4">
        <v>2</v>
      </c>
      <c r="D102" s="4">
        <v>0.5</v>
      </c>
      <c r="E102" s="4" t="s">
        <v>1763</v>
      </c>
      <c r="F102" s="84" t="s">
        <v>1729</v>
      </c>
      <c r="G102" s="4" t="str">
        <f t="shared" si="6"/>
        <v>2</v>
      </c>
      <c r="H102" s="4" t="s">
        <v>2</v>
      </c>
      <c r="I102" s="4">
        <f t="shared" si="7"/>
        <v>0</v>
      </c>
      <c r="J102" s="4">
        <f t="shared" si="8"/>
        <v>0</v>
      </c>
      <c r="K102" s="4" t="str">
        <f t="shared" si="9"/>
        <v>2</v>
      </c>
      <c r="L102" s="4">
        <f>I102+10*J102+K102*100</f>
        <v>200</v>
      </c>
      <c r="M102" s="4">
        <f t="shared" si="10"/>
        <v>0</v>
      </c>
      <c r="N102" s="4">
        <f>MOD(L102-M102,'Базовые таблицы'!$X$3)/100</f>
        <v>2</v>
      </c>
      <c r="O102" s="4">
        <f>(MOD(L102-M102-N102*'Базовые таблицы'!$V$3,'Базовые таблицы'!$X$3))</f>
        <v>0</v>
      </c>
      <c r="P102" s="4">
        <f>M102+N102*100+O102*10000-L102</f>
        <v>0</v>
      </c>
    </row>
    <row r="103" spans="1:16" hidden="1" x14ac:dyDescent="0.25">
      <c r="A103" s="4">
        <v>101</v>
      </c>
      <c r="B103" s="4" t="s">
        <v>177</v>
      </c>
      <c r="C103" s="4">
        <v>5</v>
      </c>
      <c r="D103" s="4">
        <v>2</v>
      </c>
      <c r="E103" s="4" t="s">
        <v>1763</v>
      </c>
      <c r="F103" s="84" t="s">
        <v>1729</v>
      </c>
      <c r="G103" s="4" t="str">
        <f t="shared" si="6"/>
        <v>5</v>
      </c>
      <c r="H103" s="4" t="s">
        <v>1</v>
      </c>
      <c r="I103" s="4">
        <f t="shared" si="7"/>
        <v>0</v>
      </c>
      <c r="J103" s="4" t="str">
        <f t="shared" si="8"/>
        <v>5</v>
      </c>
      <c r="K103" s="4">
        <f t="shared" si="9"/>
        <v>0</v>
      </c>
      <c r="L103" s="4">
        <f>I103+10*J103+K103*100</f>
        <v>50</v>
      </c>
      <c r="M103" s="4">
        <f t="shared" si="10"/>
        <v>50</v>
      </c>
      <c r="N103" s="4">
        <f>MOD(L103-M103,'Базовые таблицы'!$X$3)/100</f>
        <v>0</v>
      </c>
      <c r="O103" s="4">
        <f>(MOD(L103-M103-N103*'Базовые таблицы'!$V$3,'Базовые таблицы'!$X$3))</f>
        <v>0</v>
      </c>
      <c r="P103" s="4">
        <f>M103+N103*100+O103*10000-L103</f>
        <v>0</v>
      </c>
    </row>
    <row r="104" spans="1:16" hidden="1" x14ac:dyDescent="0.25">
      <c r="A104" s="4">
        <v>102</v>
      </c>
      <c r="B104" s="4" t="s">
        <v>179</v>
      </c>
      <c r="C104" s="4">
        <v>1</v>
      </c>
      <c r="D104" s="4">
        <v>2</v>
      </c>
      <c r="E104" s="4" t="s">
        <v>1763</v>
      </c>
      <c r="F104" s="84" t="s">
        <v>1729</v>
      </c>
      <c r="G104" s="4" t="str">
        <f t="shared" si="6"/>
        <v>1</v>
      </c>
      <c r="H104" s="4" t="s">
        <v>2</v>
      </c>
      <c r="I104" s="4">
        <f t="shared" si="7"/>
        <v>0</v>
      </c>
      <c r="J104" s="4">
        <f t="shared" si="8"/>
        <v>0</v>
      </c>
      <c r="K104" s="4" t="str">
        <f t="shared" si="9"/>
        <v>1</v>
      </c>
      <c r="L104" s="4">
        <f>I104+10*J104+K104*100</f>
        <v>100</v>
      </c>
      <c r="M104" s="4">
        <f t="shared" si="10"/>
        <v>0</v>
      </c>
      <c r="N104" s="4">
        <f>MOD(L104-M104,'Базовые таблицы'!$X$3)/100</f>
        <v>1</v>
      </c>
      <c r="O104" s="4">
        <f>(MOD(L104-M104-N104*'Базовые таблицы'!$V$3,'Базовые таблицы'!$X$3))</f>
        <v>0</v>
      </c>
      <c r="P104" s="4">
        <f>M104+N104*100+O104*10000-L104</f>
        <v>0</v>
      </c>
    </row>
    <row r="105" spans="1:16" hidden="1" x14ac:dyDescent="0.25">
      <c r="A105" s="4">
        <v>103</v>
      </c>
      <c r="B105" s="4" t="s">
        <v>181</v>
      </c>
      <c r="C105" s="4">
        <v>1</v>
      </c>
      <c r="D105" s="4">
        <v>0.5</v>
      </c>
      <c r="E105" s="4" t="s">
        <v>1763</v>
      </c>
      <c r="F105" s="84" t="s">
        <v>1729</v>
      </c>
      <c r="G105" s="4" t="str">
        <f t="shared" si="6"/>
        <v>1</v>
      </c>
      <c r="H105" s="4" t="s">
        <v>0</v>
      </c>
      <c r="I105" s="4" t="str">
        <f t="shared" si="7"/>
        <v>1</v>
      </c>
      <c r="J105" s="4">
        <f t="shared" si="8"/>
        <v>0</v>
      </c>
      <c r="K105" s="4">
        <f t="shared" si="9"/>
        <v>0</v>
      </c>
      <c r="L105" s="4">
        <f>I105+10*J105+K105*100</f>
        <v>1</v>
      </c>
      <c r="M105" s="4">
        <f t="shared" si="10"/>
        <v>1</v>
      </c>
      <c r="N105" s="4">
        <f>MOD(L105-M105,'Базовые таблицы'!$X$3)/100</f>
        <v>0</v>
      </c>
      <c r="O105" s="4">
        <f>(MOD(L105-M105-N105*'Базовые таблицы'!$V$3,'Базовые таблицы'!$X$3))</f>
        <v>0</v>
      </c>
      <c r="P105" s="4">
        <f>M105+N105*100+O105*10000-L105</f>
        <v>0</v>
      </c>
    </row>
    <row r="106" spans="1:16" hidden="1" x14ac:dyDescent="0.25">
      <c r="A106" s="4">
        <v>104</v>
      </c>
      <c r="B106" s="4" t="s">
        <v>182</v>
      </c>
      <c r="C106" s="4">
        <v>1</v>
      </c>
      <c r="D106" s="4">
        <v>1</v>
      </c>
      <c r="E106" s="4" t="s">
        <v>1763</v>
      </c>
      <c r="F106" s="84" t="s">
        <v>1729</v>
      </c>
      <c r="G106" s="4" t="str">
        <f t="shared" si="6"/>
        <v>1</v>
      </c>
      <c r="H106" s="4" t="s">
        <v>1</v>
      </c>
      <c r="I106" s="4">
        <f t="shared" si="7"/>
        <v>0</v>
      </c>
      <c r="J106" s="4" t="str">
        <f t="shared" si="8"/>
        <v>1</v>
      </c>
      <c r="K106" s="4">
        <f t="shared" si="9"/>
        <v>0</v>
      </c>
      <c r="L106" s="4">
        <f>I106+10*J106+K106*100</f>
        <v>10</v>
      </c>
      <c r="M106" s="4">
        <f t="shared" si="10"/>
        <v>10</v>
      </c>
      <c r="N106" s="4">
        <f>MOD(L106-M106,'Базовые таблицы'!$X$3)/100</f>
        <v>0</v>
      </c>
      <c r="O106" s="4">
        <f>(MOD(L106-M106-N106*'Базовые таблицы'!$V$3,'Базовые таблицы'!$X$3))</f>
        <v>0</v>
      </c>
      <c r="P106" s="4">
        <f>M106+N106*100+O106*10000-L106</f>
        <v>0</v>
      </c>
    </row>
    <row r="107" spans="1:16" hidden="1" x14ac:dyDescent="0.25">
      <c r="A107" s="4">
        <v>105</v>
      </c>
      <c r="B107" s="4" t="s">
        <v>184</v>
      </c>
      <c r="C107" s="4">
        <v>1</v>
      </c>
      <c r="D107" s="4">
        <v>0.5</v>
      </c>
      <c r="E107" s="4" t="s">
        <v>1763</v>
      </c>
      <c r="F107" s="84" t="s">
        <v>1729</v>
      </c>
      <c r="G107" s="4" t="str">
        <f t="shared" si="6"/>
        <v>1</v>
      </c>
      <c r="H107" s="4" t="s">
        <v>2</v>
      </c>
      <c r="I107" s="4">
        <f t="shared" si="7"/>
        <v>0</v>
      </c>
      <c r="J107" s="4">
        <f t="shared" si="8"/>
        <v>0</v>
      </c>
      <c r="K107" s="4" t="str">
        <f t="shared" si="9"/>
        <v>1</v>
      </c>
      <c r="L107" s="4">
        <f>I107+10*J107+K107*100</f>
        <v>100</v>
      </c>
      <c r="M107" s="4">
        <f t="shared" si="10"/>
        <v>0</v>
      </c>
      <c r="N107" s="4">
        <f>MOD(L107-M107,'Базовые таблицы'!$X$3)/100</f>
        <v>1</v>
      </c>
      <c r="O107" s="4">
        <f>(MOD(L107-M107-N107*'Базовые таблицы'!$V$3,'Базовые таблицы'!$X$3))</f>
        <v>0</v>
      </c>
      <c r="P107" s="4">
        <f>M107+N107*100+O107*10000-L107</f>
        <v>0</v>
      </c>
    </row>
    <row r="108" spans="1:16" hidden="1" x14ac:dyDescent="0.25">
      <c r="A108" s="4">
        <v>106</v>
      </c>
      <c r="B108" s="4" t="s">
        <v>185</v>
      </c>
      <c r="C108" s="4">
        <v>30</v>
      </c>
      <c r="D108" s="4">
        <v>2</v>
      </c>
      <c r="E108" s="4" t="s">
        <v>1763</v>
      </c>
      <c r="F108" s="84" t="s">
        <v>1729</v>
      </c>
      <c r="G108" s="4" t="str">
        <f t="shared" si="6"/>
        <v>30</v>
      </c>
      <c r="H108" s="4" t="s">
        <v>2</v>
      </c>
      <c r="I108" s="4">
        <f t="shared" si="7"/>
        <v>0</v>
      </c>
      <c r="J108" s="4">
        <f t="shared" si="8"/>
        <v>0</v>
      </c>
      <c r="K108" s="4" t="str">
        <f t="shared" si="9"/>
        <v>30</v>
      </c>
      <c r="L108" s="4">
        <f>I108+10*J108+K108*100</f>
        <v>3000</v>
      </c>
      <c r="M108" s="4">
        <f t="shared" si="10"/>
        <v>0</v>
      </c>
      <c r="N108" s="4">
        <f>MOD(L108-M108,'Базовые таблицы'!$X$3)/100</f>
        <v>30</v>
      </c>
      <c r="O108" s="4">
        <f>(MOD(L108-M108-N108*'Базовые таблицы'!$V$3,'Базовые таблицы'!$X$3))</f>
        <v>0</v>
      </c>
      <c r="P108" s="4">
        <f>M108+N108*100+O108*10000-L108</f>
        <v>0</v>
      </c>
    </row>
    <row r="109" spans="1:16" hidden="1" x14ac:dyDescent="0.25">
      <c r="A109" s="4">
        <v>107</v>
      </c>
      <c r="B109" s="4" t="s">
        <v>187</v>
      </c>
      <c r="C109" s="4">
        <v>1</v>
      </c>
      <c r="D109" s="4">
        <v>0.5</v>
      </c>
      <c r="E109" s="4" t="s">
        <v>1763</v>
      </c>
      <c r="F109" s="84" t="s">
        <v>1729</v>
      </c>
      <c r="G109" s="4" t="str">
        <f t="shared" si="6"/>
        <v>1</v>
      </c>
      <c r="H109" s="4" t="s">
        <v>0</v>
      </c>
      <c r="I109" s="4" t="str">
        <f t="shared" si="7"/>
        <v>1</v>
      </c>
      <c r="J109" s="4">
        <f t="shared" si="8"/>
        <v>0</v>
      </c>
      <c r="K109" s="4">
        <f t="shared" si="9"/>
        <v>0</v>
      </c>
      <c r="L109" s="4">
        <f>I109+10*J109+K109*100</f>
        <v>1</v>
      </c>
      <c r="M109" s="4">
        <f t="shared" si="10"/>
        <v>1</v>
      </c>
      <c r="N109" s="4">
        <f>MOD(L109-M109,'Базовые таблицы'!$X$3)/100</f>
        <v>0</v>
      </c>
      <c r="O109" s="4">
        <f>(MOD(L109-M109-N109*'Базовые таблицы'!$V$3,'Базовые таблицы'!$X$3))</f>
        <v>0</v>
      </c>
      <c r="P109" s="4">
        <f>M109+N109*100+O109*10000-L109</f>
        <v>0</v>
      </c>
    </row>
    <row r="110" spans="1:16" hidden="1" x14ac:dyDescent="0.25">
      <c r="A110" s="4">
        <v>108</v>
      </c>
      <c r="B110" s="4" t="s">
        <v>189</v>
      </c>
      <c r="C110" s="4">
        <v>2</v>
      </c>
      <c r="D110" s="4">
        <v>25</v>
      </c>
      <c r="E110" s="4" t="s">
        <v>1763</v>
      </c>
      <c r="F110" s="84" t="s">
        <v>1729</v>
      </c>
      <c r="G110" s="4" t="str">
        <f t="shared" si="6"/>
        <v>2</v>
      </c>
      <c r="H110" s="4" t="s">
        <v>2</v>
      </c>
      <c r="I110" s="4">
        <f t="shared" si="7"/>
        <v>0</v>
      </c>
      <c r="J110" s="4">
        <f t="shared" si="8"/>
        <v>0</v>
      </c>
      <c r="K110" s="4" t="str">
        <f t="shared" si="9"/>
        <v>2</v>
      </c>
      <c r="L110" s="4">
        <f>I110+10*J110+K110*100</f>
        <v>200</v>
      </c>
      <c r="M110" s="4">
        <f t="shared" si="10"/>
        <v>0</v>
      </c>
      <c r="N110" s="4">
        <f>MOD(L110-M110,'Базовые таблицы'!$X$3)/100</f>
        <v>2</v>
      </c>
      <c r="O110" s="4">
        <f>(MOD(L110-M110-N110*'Базовые таблицы'!$V$3,'Базовые таблицы'!$X$3))</f>
        <v>0</v>
      </c>
      <c r="P110" s="4">
        <f>M110+N110*100+O110*10000-L110</f>
        <v>0</v>
      </c>
    </row>
    <row r="111" spans="1:16" hidden="1" x14ac:dyDescent="0.25">
      <c r="A111" s="4">
        <v>109</v>
      </c>
      <c r="B111" s="4" t="s">
        <v>191</v>
      </c>
      <c r="C111" s="4">
        <v>2</v>
      </c>
      <c r="D111" s="4">
        <v>5</v>
      </c>
      <c r="E111" s="4" t="s">
        <v>1763</v>
      </c>
      <c r="F111" s="84" t="s">
        <v>1729</v>
      </c>
      <c r="G111" s="4" t="str">
        <f t="shared" si="6"/>
        <v>2</v>
      </c>
      <c r="H111" s="4" t="s">
        <v>2</v>
      </c>
      <c r="I111" s="4">
        <f t="shared" si="7"/>
        <v>0</v>
      </c>
      <c r="J111" s="4">
        <f t="shared" si="8"/>
        <v>0</v>
      </c>
      <c r="K111" s="4" t="str">
        <f t="shared" si="9"/>
        <v>2</v>
      </c>
      <c r="L111" s="4">
        <f>I111+10*J111+K111*100</f>
        <v>200</v>
      </c>
      <c r="M111" s="4">
        <f t="shared" si="10"/>
        <v>0</v>
      </c>
      <c r="N111" s="4">
        <f>MOD(L111-M111,'Базовые таблицы'!$X$3)/100</f>
        <v>2</v>
      </c>
      <c r="O111" s="4">
        <f>(MOD(L111-M111-N111*'Базовые таблицы'!$V$3,'Базовые таблицы'!$X$3))</f>
        <v>0</v>
      </c>
      <c r="P111" s="4">
        <f>M111+N111*100+O111*10000-L111</f>
        <v>0</v>
      </c>
    </row>
    <row r="112" spans="1:16" hidden="1" x14ac:dyDescent="0.25">
      <c r="A112" s="4">
        <v>110</v>
      </c>
      <c r="B112" s="4" t="s">
        <v>193</v>
      </c>
      <c r="C112" s="4">
        <v>1</v>
      </c>
      <c r="D112" s="4">
        <v>20</v>
      </c>
      <c r="E112" s="4" t="s">
        <v>1763</v>
      </c>
      <c r="F112" s="84" t="s">
        <v>1729</v>
      </c>
      <c r="G112" s="4" t="str">
        <f t="shared" si="6"/>
        <v>1</v>
      </c>
      <c r="H112" s="4" t="s">
        <v>0</v>
      </c>
      <c r="I112" s="4" t="str">
        <f t="shared" si="7"/>
        <v>1</v>
      </c>
      <c r="J112" s="4">
        <f t="shared" si="8"/>
        <v>0</v>
      </c>
      <c r="K112" s="4">
        <f t="shared" si="9"/>
        <v>0</v>
      </c>
      <c r="L112" s="4">
        <f>I112+10*J112+K112*100</f>
        <v>1</v>
      </c>
      <c r="M112" s="4">
        <f t="shared" si="10"/>
        <v>1</v>
      </c>
      <c r="N112" s="4">
        <f>MOD(L112-M112,'Базовые таблицы'!$X$3)/100</f>
        <v>0</v>
      </c>
      <c r="O112" s="4">
        <f>(MOD(L112-M112-N112*'Базовые таблицы'!$V$3,'Базовые таблицы'!$X$3))</f>
        <v>0</v>
      </c>
      <c r="P112" s="4">
        <f>M112+N112*100+O112*10000-L112</f>
        <v>0</v>
      </c>
    </row>
    <row r="113" spans="1:16" hidden="1" x14ac:dyDescent="0.25">
      <c r="A113" s="4">
        <v>111</v>
      </c>
      <c r="B113" s="4" t="s">
        <v>195</v>
      </c>
      <c r="C113" s="4">
        <v>4</v>
      </c>
      <c r="D113" s="4">
        <v>5</v>
      </c>
      <c r="E113" s="4" t="s">
        <v>1763</v>
      </c>
      <c r="F113" s="84" t="s">
        <v>1729</v>
      </c>
      <c r="G113" s="4" t="str">
        <f t="shared" si="6"/>
        <v>4</v>
      </c>
      <c r="H113" s="4" t="s">
        <v>2</v>
      </c>
      <c r="I113" s="4">
        <f t="shared" si="7"/>
        <v>0</v>
      </c>
      <c r="J113" s="4">
        <f t="shared" si="8"/>
        <v>0</v>
      </c>
      <c r="K113" s="4" t="str">
        <f t="shared" si="9"/>
        <v>4</v>
      </c>
      <c r="L113" s="4">
        <f>I113+10*J113+K113*100</f>
        <v>400</v>
      </c>
      <c r="M113" s="4">
        <f t="shared" si="10"/>
        <v>0</v>
      </c>
      <c r="N113" s="4">
        <f>MOD(L113-M113,'Базовые таблицы'!$X$3)/100</f>
        <v>4</v>
      </c>
      <c r="O113" s="4">
        <f>(MOD(L113-M113-N113*'Базовые таблицы'!$V$3,'Базовые таблицы'!$X$3))</f>
        <v>0</v>
      </c>
      <c r="P113" s="4">
        <f>M113+N113*100+O113*10000-L113</f>
        <v>0</v>
      </c>
    </row>
    <row r="114" spans="1:16" hidden="1" x14ac:dyDescent="0.25">
      <c r="A114" s="4">
        <v>112</v>
      </c>
      <c r="B114" s="4" t="s">
        <v>197</v>
      </c>
      <c r="C114" s="4">
        <v>1</v>
      </c>
      <c r="D114" s="4">
        <v>4</v>
      </c>
      <c r="E114" s="4" t="s">
        <v>1763</v>
      </c>
      <c r="F114" s="84" t="s">
        <v>1729</v>
      </c>
      <c r="G114" s="4" t="str">
        <f t="shared" si="6"/>
        <v>1</v>
      </c>
      <c r="H114" s="4" t="s">
        <v>2</v>
      </c>
      <c r="I114" s="4">
        <f t="shared" si="7"/>
        <v>0</v>
      </c>
      <c r="J114" s="4">
        <f t="shared" si="8"/>
        <v>0</v>
      </c>
      <c r="K114" s="4" t="str">
        <f t="shared" si="9"/>
        <v>1</v>
      </c>
      <c r="L114" s="4">
        <f>I114+10*J114+K114*100</f>
        <v>100</v>
      </c>
      <c r="M114" s="4">
        <f t="shared" si="10"/>
        <v>0</v>
      </c>
      <c r="N114" s="4">
        <f>MOD(L114-M114,'Базовые таблицы'!$X$3)/100</f>
        <v>1</v>
      </c>
      <c r="O114" s="4">
        <f>(MOD(L114-M114-N114*'Базовые таблицы'!$V$3,'Базовые таблицы'!$X$3))</f>
        <v>0</v>
      </c>
      <c r="P114" s="4">
        <f>M114+N114*100+O114*10000-L114</f>
        <v>0</v>
      </c>
    </row>
    <row r="115" spans="1:16" hidden="1" x14ac:dyDescent="0.25">
      <c r="A115" s="4">
        <v>113</v>
      </c>
      <c r="B115" s="4" t="s">
        <v>199</v>
      </c>
      <c r="C115" s="4">
        <v>5</v>
      </c>
      <c r="D115" s="4">
        <v>2</v>
      </c>
      <c r="E115" s="4" t="s">
        <v>1763</v>
      </c>
      <c r="F115" s="84" t="s">
        <v>1729</v>
      </c>
      <c r="G115" s="4" t="str">
        <f t="shared" si="6"/>
        <v>5</v>
      </c>
      <c r="H115" s="4" t="s">
        <v>1</v>
      </c>
      <c r="I115" s="4">
        <f t="shared" si="7"/>
        <v>0</v>
      </c>
      <c r="J115" s="4" t="str">
        <f t="shared" si="8"/>
        <v>5</v>
      </c>
      <c r="K115" s="4">
        <f t="shared" si="9"/>
        <v>0</v>
      </c>
      <c r="L115" s="4">
        <f>I115+10*J115+K115*100</f>
        <v>50</v>
      </c>
      <c r="M115" s="4">
        <f t="shared" si="10"/>
        <v>50</v>
      </c>
      <c r="N115" s="4">
        <f>MOD(L115-M115,'Базовые таблицы'!$X$3)/100</f>
        <v>0</v>
      </c>
      <c r="O115" s="4">
        <f>(MOD(L115-M115-N115*'Базовые таблицы'!$V$3,'Базовые таблицы'!$X$3))</f>
        <v>0</v>
      </c>
      <c r="P115" s="4">
        <f>M115+N115*100+O115*10000-L115</f>
        <v>0</v>
      </c>
    </row>
    <row r="116" spans="1:16" hidden="1" x14ac:dyDescent="0.25">
      <c r="A116" s="4">
        <v>114</v>
      </c>
      <c r="B116" s="4" t="s">
        <v>201</v>
      </c>
      <c r="C116" s="4">
        <v>8</v>
      </c>
      <c r="D116" s="4">
        <v>0.5</v>
      </c>
      <c r="E116" s="4" t="s">
        <v>1763</v>
      </c>
      <c r="F116" s="84" t="s">
        <v>1729</v>
      </c>
      <c r="G116" s="4" t="str">
        <f t="shared" si="6"/>
        <v>8</v>
      </c>
      <c r="H116" s="4" t="s">
        <v>2</v>
      </c>
      <c r="I116" s="4">
        <f t="shared" si="7"/>
        <v>0</v>
      </c>
      <c r="J116" s="4">
        <f t="shared" si="8"/>
        <v>0</v>
      </c>
      <c r="K116" s="4" t="str">
        <f t="shared" si="9"/>
        <v>8</v>
      </c>
      <c r="L116" s="4">
        <f>I116+10*J116+K116*100</f>
        <v>800</v>
      </c>
      <c r="M116" s="4">
        <f t="shared" si="10"/>
        <v>0</v>
      </c>
      <c r="N116" s="4">
        <f>MOD(L116-M116,'Базовые таблицы'!$X$3)/100</f>
        <v>8</v>
      </c>
      <c r="O116" s="4">
        <f>(MOD(L116-M116-N116*'Базовые таблицы'!$V$3,'Базовые таблицы'!$X$3))</f>
        <v>0</v>
      </c>
      <c r="P116" s="4">
        <f>M116+N116*100+O116*10000-L116</f>
        <v>0</v>
      </c>
    </row>
    <row r="117" spans="1:16" hidden="1" x14ac:dyDescent="0.25">
      <c r="A117" s="4">
        <v>115</v>
      </c>
      <c r="B117" s="4" t="s">
        <v>203</v>
      </c>
      <c r="C117" s="4">
        <v>1</v>
      </c>
      <c r="D117" s="4">
        <v>0.5</v>
      </c>
      <c r="E117" s="4" t="s">
        <v>1763</v>
      </c>
      <c r="F117" s="84" t="s">
        <v>1729</v>
      </c>
      <c r="G117" s="4" t="str">
        <f t="shared" si="6"/>
        <v>1</v>
      </c>
      <c r="H117" s="4" t="s">
        <v>1</v>
      </c>
      <c r="I117" s="4">
        <f t="shared" si="7"/>
        <v>0</v>
      </c>
      <c r="J117" s="4" t="str">
        <f t="shared" si="8"/>
        <v>1</v>
      </c>
      <c r="K117" s="4">
        <f t="shared" si="9"/>
        <v>0</v>
      </c>
      <c r="L117" s="4">
        <f>I117+10*J117+K117*100</f>
        <v>10</v>
      </c>
      <c r="M117" s="4">
        <f t="shared" si="10"/>
        <v>10</v>
      </c>
      <c r="N117" s="4">
        <f>MOD(L117-M117,'Базовые таблицы'!$X$3)/100</f>
        <v>0</v>
      </c>
      <c r="O117" s="4">
        <f>(MOD(L117-M117-N117*'Базовые таблицы'!$V$3,'Базовые таблицы'!$X$3))</f>
        <v>0</v>
      </c>
      <c r="P117" s="4">
        <f>M117+N117*100+O117*10000-L117</f>
        <v>0</v>
      </c>
    </row>
    <row r="118" spans="1:16" hidden="1" x14ac:dyDescent="0.25">
      <c r="A118" s="4">
        <v>116</v>
      </c>
      <c r="B118" s="4" t="s">
        <v>204</v>
      </c>
      <c r="C118" s="4">
        <v>3</v>
      </c>
      <c r="D118" s="4">
        <v>9</v>
      </c>
      <c r="E118" s="4" t="s">
        <v>1763</v>
      </c>
      <c r="F118" s="84" t="s">
        <v>1729</v>
      </c>
      <c r="G118" s="4" t="str">
        <f t="shared" si="6"/>
        <v>3</v>
      </c>
      <c r="H118" s="4" t="s">
        <v>0</v>
      </c>
      <c r="I118" s="4" t="str">
        <f t="shared" si="7"/>
        <v>3</v>
      </c>
      <c r="J118" s="4">
        <f t="shared" si="8"/>
        <v>0</v>
      </c>
      <c r="K118" s="4">
        <f t="shared" si="9"/>
        <v>0</v>
      </c>
      <c r="L118" s="4">
        <f>I118+10*J118+K118*100</f>
        <v>3</v>
      </c>
      <c r="M118" s="4">
        <f t="shared" si="10"/>
        <v>3</v>
      </c>
      <c r="N118" s="4">
        <f>MOD(L118-M118,'Базовые таблицы'!$X$3)/100</f>
        <v>0</v>
      </c>
      <c r="O118" s="4">
        <f>(MOD(L118-M118-N118*'Базовые таблицы'!$V$3,'Базовые таблицы'!$X$3))</f>
        <v>0</v>
      </c>
      <c r="P118" s="4">
        <f>M118+N118*100+O118*10000-L118</f>
        <v>0</v>
      </c>
    </row>
    <row r="119" spans="1:16" hidden="1" x14ac:dyDescent="0.25">
      <c r="A119" s="4">
        <v>117</v>
      </c>
      <c r="B119" s="4" t="s">
        <v>206</v>
      </c>
      <c r="C119" s="4">
        <v>1</v>
      </c>
      <c r="D119" s="4">
        <v>1</v>
      </c>
      <c r="E119" s="4" t="s">
        <v>1763</v>
      </c>
      <c r="F119" s="84" t="s">
        <v>1729</v>
      </c>
      <c r="G119" s="4" t="str">
        <f t="shared" si="6"/>
        <v>1</v>
      </c>
      <c r="H119" s="4" t="s">
        <v>1</v>
      </c>
      <c r="I119" s="4">
        <f t="shared" si="7"/>
        <v>0</v>
      </c>
      <c r="J119" s="4" t="str">
        <f t="shared" si="8"/>
        <v>1</v>
      </c>
      <c r="K119" s="4">
        <f t="shared" si="9"/>
        <v>0</v>
      </c>
      <c r="L119" s="4">
        <f>I119+10*J119+K119*100</f>
        <v>10</v>
      </c>
      <c r="M119" s="4">
        <f t="shared" si="10"/>
        <v>10</v>
      </c>
      <c r="N119" s="4">
        <f>MOD(L119-M119,'Базовые таблицы'!$X$3)/100</f>
        <v>0</v>
      </c>
      <c r="O119" s="4">
        <f>(MOD(L119-M119-N119*'Базовые таблицы'!$V$3,'Базовые таблицы'!$X$3))</f>
        <v>0</v>
      </c>
      <c r="P119" s="4">
        <f>M119+N119*100+O119*10000-L119</f>
        <v>0</v>
      </c>
    </row>
    <row r="120" spans="1:16" hidden="1" x14ac:dyDescent="0.25">
      <c r="A120" s="4">
        <v>118</v>
      </c>
      <c r="B120" s="4" t="s">
        <v>208</v>
      </c>
      <c r="C120" s="4">
        <v>12</v>
      </c>
      <c r="D120" s="4">
        <v>3</v>
      </c>
      <c r="E120" s="4" t="s">
        <v>1763</v>
      </c>
      <c r="F120" s="84" t="s">
        <v>1729</v>
      </c>
      <c r="G120" s="4" t="str">
        <f t="shared" si="6"/>
        <v>12</v>
      </c>
      <c r="H120" s="4" t="s">
        <v>2</v>
      </c>
      <c r="I120" s="4">
        <f t="shared" si="7"/>
        <v>0</v>
      </c>
      <c r="J120" s="4">
        <f t="shared" si="8"/>
        <v>0</v>
      </c>
      <c r="K120" s="4" t="str">
        <f t="shared" si="9"/>
        <v>12</v>
      </c>
      <c r="L120" s="4">
        <f>I120+10*J120+K120*100</f>
        <v>1200</v>
      </c>
      <c r="M120" s="4">
        <f t="shared" si="10"/>
        <v>0</v>
      </c>
      <c r="N120" s="4">
        <f>MOD(L120-M120,'Базовые таблицы'!$X$3)/100</f>
        <v>12</v>
      </c>
      <c r="O120" s="4">
        <f>(MOD(L120-M120-N120*'Базовые таблицы'!$V$3,'Базовые таблицы'!$X$3))</f>
        <v>0</v>
      </c>
      <c r="P120" s="4">
        <f>M120+N120*100+O120*10000-L120</f>
        <v>0</v>
      </c>
    </row>
    <row r="121" spans="1:16" hidden="1" x14ac:dyDescent="0.25">
      <c r="A121" s="4">
        <v>119</v>
      </c>
      <c r="B121" s="4" t="s">
        <v>210</v>
      </c>
      <c r="C121" s="4">
        <v>7</v>
      </c>
      <c r="D121" s="4">
        <v>2</v>
      </c>
      <c r="E121" s="4" t="s">
        <v>1763</v>
      </c>
      <c r="F121" s="84" t="s">
        <v>1729</v>
      </c>
      <c r="G121" s="4" t="str">
        <f t="shared" si="6"/>
        <v>7</v>
      </c>
      <c r="H121" s="4" t="s">
        <v>2</v>
      </c>
      <c r="I121" s="4">
        <f t="shared" si="7"/>
        <v>0</v>
      </c>
      <c r="J121" s="4">
        <f t="shared" si="8"/>
        <v>0</v>
      </c>
      <c r="K121" s="4" t="str">
        <f t="shared" si="9"/>
        <v>7</v>
      </c>
      <c r="L121" s="4">
        <f>I121+10*J121+K121*100</f>
        <v>700</v>
      </c>
      <c r="M121" s="4">
        <f t="shared" si="10"/>
        <v>0</v>
      </c>
      <c r="N121" s="4">
        <f>MOD(L121-M121,'Базовые таблицы'!$X$3)/100</f>
        <v>7</v>
      </c>
      <c r="O121" s="4">
        <f>(MOD(L121-M121-N121*'Базовые таблицы'!$V$3,'Базовые таблицы'!$X$3))</f>
        <v>0</v>
      </c>
      <c r="P121" s="4">
        <f>M121+N121*100+O121*10000-L121</f>
        <v>0</v>
      </c>
    </row>
    <row r="122" spans="1:16" hidden="1" x14ac:dyDescent="0.25">
      <c r="A122" s="4">
        <v>120</v>
      </c>
      <c r="B122" s="4" t="s">
        <v>1730</v>
      </c>
      <c r="C122" s="4">
        <v>20</v>
      </c>
      <c r="D122" s="4">
        <v>1</v>
      </c>
      <c r="E122" s="4" t="s">
        <v>1763</v>
      </c>
      <c r="F122" s="84" t="s">
        <v>1729</v>
      </c>
      <c r="G122" s="4" t="str">
        <f t="shared" si="6"/>
        <v>20</v>
      </c>
      <c r="H122" s="4" t="s">
        <v>2</v>
      </c>
      <c r="I122" s="4">
        <f t="shared" si="7"/>
        <v>0</v>
      </c>
      <c r="J122" s="4">
        <f t="shared" si="8"/>
        <v>0</v>
      </c>
      <c r="K122" s="4" t="str">
        <f t="shared" si="9"/>
        <v>20</v>
      </c>
      <c r="L122" s="4">
        <f>I122+10*J122+K122*100</f>
        <v>2000</v>
      </c>
      <c r="M122" s="4">
        <f t="shared" si="10"/>
        <v>0</v>
      </c>
      <c r="N122" s="4">
        <f>MOD(L122-M122,'Базовые таблицы'!$X$3)/100</f>
        <v>20</v>
      </c>
      <c r="O122" s="4">
        <f>(MOD(L122-M122-N122*'Базовые таблицы'!$V$3,'Базовые таблицы'!$X$3))</f>
        <v>0</v>
      </c>
      <c r="P122" s="4">
        <f>M122+N122*100+O122*10000-L122</f>
        <v>0</v>
      </c>
    </row>
    <row r="123" spans="1:16" hidden="1" x14ac:dyDescent="0.25">
      <c r="A123" s="4">
        <v>121</v>
      </c>
      <c r="B123" s="4" t="s">
        <v>1731</v>
      </c>
      <c r="C123" s="4">
        <v>40</v>
      </c>
      <c r="D123" s="4">
        <v>1</v>
      </c>
      <c r="E123" s="4" t="s">
        <v>1763</v>
      </c>
      <c r="F123" s="84" t="s">
        <v>1729</v>
      </c>
      <c r="G123" s="4" t="str">
        <f t="shared" si="6"/>
        <v>40</v>
      </c>
      <c r="H123" s="4" t="s">
        <v>2</v>
      </c>
      <c r="I123" s="4">
        <f t="shared" si="7"/>
        <v>0</v>
      </c>
      <c r="J123" s="4">
        <f t="shared" si="8"/>
        <v>0</v>
      </c>
      <c r="K123" s="4" t="str">
        <f t="shared" si="9"/>
        <v>40</v>
      </c>
      <c r="L123" s="4">
        <f>I123+10*J123+K123*100</f>
        <v>4000</v>
      </c>
      <c r="M123" s="4">
        <f t="shared" si="10"/>
        <v>0</v>
      </c>
      <c r="N123" s="4">
        <f>MOD(L123-M123,'Базовые таблицы'!$X$3)/100</f>
        <v>40</v>
      </c>
      <c r="O123" s="4">
        <f>(MOD(L123-M123-N123*'Базовые таблицы'!$V$3,'Базовые таблицы'!$X$3))</f>
        <v>0</v>
      </c>
      <c r="P123" s="4">
        <f>M123+N123*100+O123*10000-L123</f>
        <v>0</v>
      </c>
    </row>
    <row r="124" spans="1:16" hidden="1" x14ac:dyDescent="0.25">
      <c r="A124" s="4">
        <v>122</v>
      </c>
      <c r="B124" s="4" t="s">
        <v>1732</v>
      </c>
      <c r="C124" s="4">
        <v>80</v>
      </c>
      <c r="D124" s="4">
        <v>1</v>
      </c>
      <c r="E124" s="4" t="s">
        <v>1763</v>
      </c>
      <c r="F124" s="84" t="s">
        <v>1729</v>
      </c>
      <c r="G124" s="4" t="str">
        <f t="shared" si="6"/>
        <v>80</v>
      </c>
      <c r="H124" s="4" t="s">
        <v>2</v>
      </c>
      <c r="I124" s="4">
        <f t="shared" si="7"/>
        <v>0</v>
      </c>
      <c r="J124" s="4">
        <f t="shared" si="8"/>
        <v>0</v>
      </c>
      <c r="K124" s="4" t="str">
        <f t="shared" si="9"/>
        <v>80</v>
      </c>
      <c r="L124" s="4">
        <f>I124+10*J124+K124*100</f>
        <v>8000</v>
      </c>
      <c r="M124" s="4">
        <f t="shared" si="10"/>
        <v>0</v>
      </c>
      <c r="N124" s="4">
        <f>MOD(L124-M124,'Базовые таблицы'!$X$3)/100</f>
        <v>80</v>
      </c>
      <c r="O124" s="4">
        <f>(MOD(L124-M124-N124*'Базовые таблицы'!$V$3,'Базовые таблицы'!$X$3))</f>
        <v>0</v>
      </c>
      <c r="P124" s="4">
        <f>M124+N124*100+O124*10000-L124</f>
        <v>0</v>
      </c>
    </row>
    <row r="125" spans="1:16" hidden="1" x14ac:dyDescent="0.25">
      <c r="A125" s="4">
        <v>123</v>
      </c>
      <c r="B125" s="4" t="s">
        <v>1733</v>
      </c>
      <c r="C125" s="4">
        <v>150</v>
      </c>
      <c r="D125" s="4">
        <v>1</v>
      </c>
      <c r="E125" s="4" t="s">
        <v>1763</v>
      </c>
      <c r="F125" s="84" t="s">
        <v>1729</v>
      </c>
      <c r="G125" s="4" t="str">
        <f t="shared" si="6"/>
        <v>50</v>
      </c>
      <c r="H125" s="4" t="s">
        <v>2</v>
      </c>
      <c r="I125" s="4">
        <f t="shared" si="7"/>
        <v>0</v>
      </c>
      <c r="J125" s="4">
        <f t="shared" si="8"/>
        <v>0</v>
      </c>
      <c r="K125" s="4" t="str">
        <f t="shared" si="9"/>
        <v>50</v>
      </c>
      <c r="L125" s="4">
        <f>I125+10*J125+K125*100</f>
        <v>5000</v>
      </c>
      <c r="M125" s="4">
        <f t="shared" si="10"/>
        <v>0</v>
      </c>
      <c r="N125" s="4">
        <f>MOD(L125-M125,'Базовые таблицы'!$X$3)/100</f>
        <v>50</v>
      </c>
      <c r="O125" s="4">
        <f>(MOD(L125-M125-N125*'Базовые таблицы'!$V$3,'Базовые таблицы'!$X$3))</f>
        <v>0</v>
      </c>
      <c r="P125" s="4">
        <f>M125+N125*100+O125*10000-L125</f>
        <v>0</v>
      </c>
    </row>
    <row r="126" spans="1:16" hidden="1" x14ac:dyDescent="0.25">
      <c r="A126" s="4">
        <v>124</v>
      </c>
      <c r="B126" s="4" t="s">
        <v>214</v>
      </c>
      <c r="C126" s="4">
        <v>15</v>
      </c>
      <c r="D126" s="4">
        <v>2</v>
      </c>
      <c r="E126" s="4" t="s">
        <v>1763</v>
      </c>
      <c r="F126" s="84" t="s">
        <v>1729</v>
      </c>
      <c r="G126" s="4" t="str">
        <f t="shared" si="6"/>
        <v>15</v>
      </c>
      <c r="H126" s="4" t="s">
        <v>2</v>
      </c>
      <c r="I126" s="4">
        <f t="shared" si="7"/>
        <v>0</v>
      </c>
      <c r="J126" s="4">
        <f t="shared" si="8"/>
        <v>0</v>
      </c>
      <c r="K126" s="4" t="str">
        <f t="shared" si="9"/>
        <v>15</v>
      </c>
      <c r="L126" s="4">
        <f>I126+10*J126+K126*100</f>
        <v>1500</v>
      </c>
      <c r="M126" s="4">
        <f t="shared" si="10"/>
        <v>0</v>
      </c>
      <c r="N126" s="4">
        <f>MOD(L126-M126,'Базовые таблицы'!$X$3)/100</f>
        <v>15</v>
      </c>
      <c r="O126" s="4">
        <f>(MOD(L126-M126-N126*'Базовые таблицы'!$V$3,'Базовые таблицы'!$X$3))</f>
        <v>0</v>
      </c>
      <c r="P126" s="4">
        <f>M126+N126*100+O126*10000-L126</f>
        <v>0</v>
      </c>
    </row>
    <row r="127" spans="1:16" hidden="1" x14ac:dyDescent="0.25">
      <c r="A127" s="4">
        <v>125</v>
      </c>
      <c r="B127" s="4" t="s">
        <v>216</v>
      </c>
      <c r="C127" s="4">
        <v>50</v>
      </c>
      <c r="D127" s="4">
        <v>2</v>
      </c>
      <c r="E127" s="4" t="s">
        <v>1763</v>
      </c>
      <c r="F127" s="84" t="s">
        <v>1729</v>
      </c>
      <c r="G127" s="4" t="str">
        <f t="shared" si="6"/>
        <v>50</v>
      </c>
      <c r="H127" s="4" t="s">
        <v>2</v>
      </c>
      <c r="I127" s="4">
        <f t="shared" si="7"/>
        <v>0</v>
      </c>
      <c r="J127" s="4">
        <f t="shared" si="8"/>
        <v>0</v>
      </c>
      <c r="K127" s="4" t="str">
        <f t="shared" si="9"/>
        <v>50</v>
      </c>
      <c r="L127" s="4">
        <f>I127+10*J127+K127*100</f>
        <v>5000</v>
      </c>
      <c r="M127" s="4">
        <f t="shared" si="10"/>
        <v>0</v>
      </c>
      <c r="N127" s="4">
        <f>MOD(L127-M127,'Базовые таблицы'!$X$3)/100</f>
        <v>50</v>
      </c>
      <c r="O127" s="4">
        <f>(MOD(L127-M127-N127*'Базовые таблицы'!$V$3,'Базовые таблицы'!$X$3))</f>
        <v>0</v>
      </c>
      <c r="P127" s="4">
        <f>M127+N127*100+O127*10000-L127</f>
        <v>0</v>
      </c>
    </row>
    <row r="128" spans="1:16" hidden="1" x14ac:dyDescent="0.25">
      <c r="A128" s="4">
        <v>126</v>
      </c>
      <c r="B128" s="4" t="s">
        <v>218</v>
      </c>
      <c r="C128" s="4">
        <v>10</v>
      </c>
      <c r="D128" s="4">
        <v>0.5</v>
      </c>
      <c r="E128" s="4" t="s">
        <v>1763</v>
      </c>
      <c r="F128" s="84" t="s">
        <v>1729</v>
      </c>
      <c r="G128" s="4" t="str">
        <f t="shared" si="6"/>
        <v>10</v>
      </c>
      <c r="H128" s="4" t="s">
        <v>2</v>
      </c>
      <c r="I128" s="4">
        <f t="shared" si="7"/>
        <v>0</v>
      </c>
      <c r="J128" s="4">
        <f t="shared" si="8"/>
        <v>0</v>
      </c>
      <c r="K128" s="4" t="str">
        <f t="shared" si="9"/>
        <v>10</v>
      </c>
      <c r="L128" s="4">
        <f>I128+10*J128+K128*100</f>
        <v>1000</v>
      </c>
      <c r="M128" s="4">
        <f t="shared" si="10"/>
        <v>0</v>
      </c>
      <c r="N128" s="4">
        <f>MOD(L128-M128,'Базовые таблицы'!$X$3)/100</f>
        <v>10</v>
      </c>
      <c r="O128" s="4">
        <f>(MOD(L128-M128-N128*'Базовые таблицы'!$V$3,'Базовые таблицы'!$X$3))</f>
        <v>0</v>
      </c>
      <c r="P128" s="4">
        <f>M128+N128*100+O128*10000-L128</f>
        <v>0</v>
      </c>
    </row>
    <row r="129" spans="1:16" hidden="1" x14ac:dyDescent="0.25">
      <c r="A129" s="4">
        <v>127</v>
      </c>
      <c r="B129" s="4" t="s">
        <v>220</v>
      </c>
      <c r="C129" s="4">
        <v>2</v>
      </c>
      <c r="D129" s="4">
        <v>1</v>
      </c>
      <c r="E129" s="4" t="s">
        <v>1763</v>
      </c>
      <c r="F129" s="84" t="s">
        <v>1729</v>
      </c>
      <c r="G129" s="4" t="str">
        <f t="shared" si="6"/>
        <v>2</v>
      </c>
      <c r="H129" s="4" t="s">
        <v>0</v>
      </c>
      <c r="I129" s="4" t="str">
        <f t="shared" si="7"/>
        <v>2</v>
      </c>
      <c r="J129" s="4">
        <f t="shared" si="8"/>
        <v>0</v>
      </c>
      <c r="K129" s="4">
        <f t="shared" si="9"/>
        <v>0</v>
      </c>
      <c r="L129" s="4">
        <f>I129+10*J129+K129*100</f>
        <v>2</v>
      </c>
      <c r="M129" s="4">
        <f t="shared" si="10"/>
        <v>2</v>
      </c>
      <c r="N129" s="4">
        <f>MOD(L129-M129,'Базовые таблицы'!$X$3)/100</f>
        <v>0</v>
      </c>
      <c r="O129" s="4">
        <f>(MOD(L129-M129-N129*'Базовые таблицы'!$V$3,'Базовые таблицы'!$X$3))</f>
        <v>0</v>
      </c>
      <c r="P129" s="4">
        <f>M129+N129*100+O129*10000-L129</f>
        <v>0</v>
      </c>
    </row>
    <row r="130" spans="1:16" hidden="1" x14ac:dyDescent="0.25">
      <c r="A130" s="4">
        <v>128</v>
      </c>
      <c r="B130" s="4" t="s">
        <v>222</v>
      </c>
      <c r="C130" s="4">
        <v>1</v>
      </c>
      <c r="D130" s="4">
        <v>1</v>
      </c>
      <c r="E130" s="4" t="s">
        <v>1763</v>
      </c>
      <c r="F130" s="84" t="s">
        <v>1729</v>
      </c>
      <c r="G130" s="4" t="str">
        <f t="shared" si="6"/>
        <v>1</v>
      </c>
      <c r="H130" s="4" t="s">
        <v>1</v>
      </c>
      <c r="I130" s="4">
        <f t="shared" si="7"/>
        <v>0</v>
      </c>
      <c r="J130" s="4" t="str">
        <f t="shared" si="8"/>
        <v>1</v>
      </c>
      <c r="K130" s="4">
        <f t="shared" si="9"/>
        <v>0</v>
      </c>
      <c r="L130" s="4">
        <f>I130+10*J130+K130*100</f>
        <v>10</v>
      </c>
      <c r="M130" s="4">
        <f t="shared" si="10"/>
        <v>10</v>
      </c>
      <c r="N130" s="4">
        <f>MOD(L130-M130,'Базовые таблицы'!$X$3)/100</f>
        <v>0</v>
      </c>
      <c r="O130" s="4">
        <f>(MOD(L130-M130-N130*'Базовые таблицы'!$V$3,'Базовые таблицы'!$X$3))</f>
        <v>0</v>
      </c>
      <c r="P130" s="4">
        <f>M130+N130*100+O130*10000-L130</f>
        <v>0</v>
      </c>
    </row>
    <row r="131" spans="1:16" hidden="1" x14ac:dyDescent="0.25">
      <c r="A131" s="4">
        <v>129</v>
      </c>
      <c r="B131" s="4" t="s">
        <v>224</v>
      </c>
      <c r="C131" s="4">
        <v>4</v>
      </c>
      <c r="D131" s="4">
        <v>0.5</v>
      </c>
      <c r="E131" s="4" t="s">
        <v>1763</v>
      </c>
      <c r="F131" s="84" t="s">
        <v>1729</v>
      </c>
      <c r="G131" s="4" t="str">
        <f t="shared" ref="G131:G194" si="11">RIGHT(C131,2)</f>
        <v>4</v>
      </c>
      <c r="H131" s="4" t="s">
        <v>1</v>
      </c>
      <c r="I131" s="4">
        <f t="shared" ref="I131:I194" si="12">IF($H131="cp",$G131,0)</f>
        <v>0</v>
      </c>
      <c r="J131" s="4" t="str">
        <f t="shared" ref="J131:J194" si="13">IF($H131="sp",$G131,0)</f>
        <v>4</v>
      </c>
      <c r="K131" s="4">
        <f t="shared" ref="K131:K194" si="14">IF($H131="gp",$G131,0)</f>
        <v>0</v>
      </c>
      <c r="L131" s="4">
        <f>I131+10*J131+K131*100</f>
        <v>40</v>
      </c>
      <c r="M131" s="4">
        <f t="shared" si="10"/>
        <v>40</v>
      </c>
      <c r="N131" s="4">
        <f>MOD(L131-M131,'Базовые таблицы'!$X$3)/100</f>
        <v>0</v>
      </c>
      <c r="O131" s="4">
        <f>(MOD(L131-M131-N131*'Базовые таблицы'!$V$3,'Базовые таблицы'!$X$3))</f>
        <v>0</v>
      </c>
      <c r="P131" s="4">
        <f>M131+N131*100+O131*10000-L131</f>
        <v>0</v>
      </c>
    </row>
    <row r="132" spans="1:16" hidden="1" x14ac:dyDescent="0.25">
      <c r="A132" s="4">
        <v>130</v>
      </c>
      <c r="B132" s="4" t="s">
        <v>226</v>
      </c>
      <c r="C132" s="4">
        <v>2</v>
      </c>
      <c r="D132" s="4">
        <v>0.5</v>
      </c>
      <c r="E132" s="4" t="s">
        <v>1763</v>
      </c>
      <c r="F132" s="84" t="s">
        <v>1729</v>
      </c>
      <c r="G132" s="4" t="str">
        <f t="shared" si="11"/>
        <v>2</v>
      </c>
      <c r="H132" s="4" t="s">
        <v>1</v>
      </c>
      <c r="I132" s="4">
        <f t="shared" si="12"/>
        <v>0</v>
      </c>
      <c r="J132" s="4" t="str">
        <f t="shared" si="13"/>
        <v>2</v>
      </c>
      <c r="K132" s="4">
        <f t="shared" si="14"/>
        <v>0</v>
      </c>
      <c r="L132" s="4">
        <f>I132+10*J132+K132*100</f>
        <v>20</v>
      </c>
      <c r="M132" s="4">
        <f t="shared" si="10"/>
        <v>20</v>
      </c>
      <c r="N132" s="4">
        <f>MOD(L132-M132,'Базовые таблицы'!$X$3)/100</f>
        <v>0</v>
      </c>
      <c r="O132" s="4">
        <f>(MOD(L132-M132-N132*'Базовые таблицы'!$V$3,'Базовые таблицы'!$X$3))</f>
        <v>0</v>
      </c>
      <c r="P132" s="4">
        <f>M132+N132*100+O132*10000-L132</f>
        <v>0</v>
      </c>
    </row>
    <row r="133" spans="1:16" hidden="1" x14ac:dyDescent="0.25">
      <c r="A133" s="4">
        <v>131</v>
      </c>
      <c r="B133" s="4" t="s">
        <v>229</v>
      </c>
      <c r="C133" s="4">
        <v>3</v>
      </c>
      <c r="D133" s="4">
        <v>10</v>
      </c>
      <c r="E133" s="4" t="s">
        <v>1763</v>
      </c>
      <c r="F133" s="84" t="s">
        <v>1729</v>
      </c>
      <c r="G133" s="4" t="str">
        <f t="shared" si="11"/>
        <v>3</v>
      </c>
      <c r="H133" s="4" t="s">
        <v>2</v>
      </c>
      <c r="I133" s="4">
        <f t="shared" si="12"/>
        <v>0</v>
      </c>
      <c r="J133" s="4">
        <f t="shared" si="13"/>
        <v>0</v>
      </c>
      <c r="K133" s="4" t="str">
        <f t="shared" si="14"/>
        <v>3</v>
      </c>
      <c r="L133" s="4">
        <f>I133+10*J133+K133*100</f>
        <v>300</v>
      </c>
      <c r="M133" s="4">
        <f t="shared" si="10"/>
        <v>0</v>
      </c>
      <c r="N133" s="4">
        <f>MOD(L133-M133,'Базовые таблицы'!$X$3)/100</f>
        <v>3</v>
      </c>
      <c r="O133" s="4">
        <f>(MOD(L133-M133-N133*'Базовые таблицы'!$V$3,'Базовые таблицы'!$X$3))</f>
        <v>0</v>
      </c>
      <c r="P133" s="4">
        <f>M133+N133*100+O133*10000-L133</f>
        <v>0</v>
      </c>
    </row>
    <row r="134" spans="1:16" hidden="1" x14ac:dyDescent="0.25">
      <c r="A134" s="4">
        <v>132</v>
      </c>
      <c r="B134" s="4" t="s">
        <v>231</v>
      </c>
      <c r="C134" s="4">
        <v>2</v>
      </c>
      <c r="D134" s="4">
        <v>5</v>
      </c>
      <c r="E134" s="4" t="s">
        <v>1763</v>
      </c>
      <c r="F134" s="84" t="s">
        <v>1729</v>
      </c>
      <c r="G134" s="4" t="str">
        <f t="shared" si="11"/>
        <v>2</v>
      </c>
      <c r="H134" s="4" t="s">
        <v>0</v>
      </c>
      <c r="I134" s="4" t="str">
        <f t="shared" si="12"/>
        <v>2</v>
      </c>
      <c r="J134" s="4">
        <f t="shared" si="13"/>
        <v>0</v>
      </c>
      <c r="K134" s="4">
        <f t="shared" si="14"/>
        <v>0</v>
      </c>
      <c r="L134" s="4">
        <f>I134+10*J134+K134*100</f>
        <v>2</v>
      </c>
      <c r="M134" s="4">
        <f t="shared" si="10"/>
        <v>2</v>
      </c>
      <c r="N134" s="4">
        <f>MOD(L134-M134,'Базовые таблицы'!$X$3)/100</f>
        <v>0</v>
      </c>
      <c r="O134" s="4">
        <f>(MOD(L134-M134-N134*'Базовые таблицы'!$V$3,'Базовые таблицы'!$X$3))</f>
        <v>0</v>
      </c>
      <c r="P134" s="4">
        <f>M134+N134*100+O134*10000-L134</f>
        <v>0</v>
      </c>
    </row>
    <row r="135" spans="1:16" hidden="1" x14ac:dyDescent="0.25">
      <c r="A135" s="4">
        <v>133</v>
      </c>
      <c r="B135" s="4" t="s">
        <v>233</v>
      </c>
      <c r="C135" s="4">
        <v>1</v>
      </c>
      <c r="D135" s="4">
        <v>0.5</v>
      </c>
      <c r="E135" s="4" t="s">
        <v>1763</v>
      </c>
      <c r="F135" s="84" t="s">
        <v>1729</v>
      </c>
      <c r="G135" s="4" t="str">
        <f t="shared" si="11"/>
        <v>1</v>
      </c>
      <c r="H135" s="4" t="s">
        <v>1</v>
      </c>
      <c r="I135" s="4">
        <f t="shared" si="12"/>
        <v>0</v>
      </c>
      <c r="J135" s="4" t="str">
        <f t="shared" si="13"/>
        <v>1</v>
      </c>
      <c r="K135" s="4">
        <f t="shared" si="14"/>
        <v>0</v>
      </c>
      <c r="L135" s="4">
        <f>I135+10*J135+K135*100</f>
        <v>10</v>
      </c>
      <c r="M135" s="4">
        <f t="shared" si="10"/>
        <v>10</v>
      </c>
      <c r="N135" s="4">
        <f>MOD(L135-M135,'Базовые таблицы'!$X$3)/100</f>
        <v>0</v>
      </c>
      <c r="O135" s="4">
        <f>(MOD(L135-M135-N135*'Базовые таблицы'!$V$3,'Базовые таблицы'!$X$3))</f>
        <v>0</v>
      </c>
      <c r="P135" s="4">
        <f>M135+N135*100+O135*10000-L135</f>
        <v>0</v>
      </c>
    </row>
    <row r="136" spans="1:16" hidden="1" x14ac:dyDescent="0.25">
      <c r="A136" s="4">
        <v>134</v>
      </c>
      <c r="B136" s="4" t="s">
        <v>235</v>
      </c>
      <c r="C136" s="4">
        <v>2</v>
      </c>
      <c r="D136" s="4">
        <v>8</v>
      </c>
      <c r="E136" s="4" t="s">
        <v>1763</v>
      </c>
      <c r="F136" s="84" t="s">
        <v>1729</v>
      </c>
      <c r="G136" s="4" t="str">
        <f t="shared" si="11"/>
        <v>2</v>
      </c>
      <c r="H136" s="4" t="s">
        <v>1</v>
      </c>
      <c r="I136" s="4">
        <f t="shared" si="12"/>
        <v>0</v>
      </c>
      <c r="J136" s="4" t="str">
        <f t="shared" si="13"/>
        <v>2</v>
      </c>
      <c r="K136" s="4">
        <f t="shared" si="14"/>
        <v>0</v>
      </c>
      <c r="L136" s="4">
        <f>I136+10*J136+K136*100</f>
        <v>20</v>
      </c>
      <c r="M136" s="4">
        <f t="shared" si="10"/>
        <v>20</v>
      </c>
      <c r="N136" s="4">
        <f>MOD(L136-M136,'Базовые таблицы'!$X$3)/100</f>
        <v>0</v>
      </c>
      <c r="O136" s="4">
        <f>(MOD(L136-M136-N136*'Базовые таблицы'!$V$3,'Базовые таблицы'!$X$3))</f>
        <v>0</v>
      </c>
      <c r="P136" s="4">
        <f>M136+N136*100+O136*10000-L136</f>
        <v>0</v>
      </c>
    </row>
    <row r="137" spans="1:16" hidden="1" x14ac:dyDescent="0.25">
      <c r="A137" s="4">
        <v>135</v>
      </c>
      <c r="B137" s="4" t="s">
        <v>237</v>
      </c>
      <c r="C137" s="4">
        <v>5</v>
      </c>
      <c r="D137" s="4">
        <v>10</v>
      </c>
      <c r="E137" s="4" t="s">
        <v>1763</v>
      </c>
      <c r="F137" s="84" t="s">
        <v>1729</v>
      </c>
      <c r="G137" s="4" t="str">
        <f t="shared" si="11"/>
        <v>5</v>
      </c>
      <c r="H137" s="4" t="s">
        <v>1</v>
      </c>
      <c r="I137" s="4">
        <f t="shared" si="12"/>
        <v>0</v>
      </c>
      <c r="J137" s="4" t="str">
        <f t="shared" si="13"/>
        <v>5</v>
      </c>
      <c r="K137" s="4">
        <f t="shared" si="14"/>
        <v>0</v>
      </c>
      <c r="L137" s="4">
        <f>I137+10*J137+K137*100</f>
        <v>50</v>
      </c>
      <c r="M137" s="4">
        <f t="shared" si="10"/>
        <v>50</v>
      </c>
      <c r="N137" s="4">
        <f>MOD(L137-M137,'Базовые таблицы'!$X$3)/100</f>
        <v>0</v>
      </c>
      <c r="O137" s="4">
        <f>(MOD(L137-M137-N137*'Базовые таблицы'!$V$3,'Базовые таблицы'!$X$3))</f>
        <v>0</v>
      </c>
      <c r="P137" s="4">
        <f>M137+N137*100+O137*10000-L137</f>
        <v>0</v>
      </c>
    </row>
    <row r="138" spans="1:16" hidden="1" x14ac:dyDescent="0.25">
      <c r="A138" s="4">
        <v>136</v>
      </c>
      <c r="B138" s="4" t="s">
        <v>239</v>
      </c>
      <c r="C138" s="4">
        <v>1</v>
      </c>
      <c r="D138" s="4">
        <v>0.5</v>
      </c>
      <c r="E138" s="4" t="s">
        <v>1763</v>
      </c>
      <c r="F138" s="84" t="s">
        <v>1729</v>
      </c>
      <c r="G138" s="4" t="str">
        <f t="shared" si="11"/>
        <v>1</v>
      </c>
      <c r="H138" s="4" t="s">
        <v>2</v>
      </c>
      <c r="I138" s="4">
        <f t="shared" si="12"/>
        <v>0</v>
      </c>
      <c r="J138" s="4">
        <f t="shared" si="13"/>
        <v>0</v>
      </c>
      <c r="K138" s="4" t="str">
        <f t="shared" si="14"/>
        <v>1</v>
      </c>
      <c r="L138" s="4">
        <f>I138+10*J138+K138*100</f>
        <v>100</v>
      </c>
      <c r="M138" s="4">
        <f t="shared" si="10"/>
        <v>0</v>
      </c>
      <c r="N138" s="4">
        <f>MOD(L138-M138,'Базовые таблицы'!$X$3)/100</f>
        <v>1</v>
      </c>
      <c r="O138" s="4">
        <f>(MOD(L138-M138-N138*'Базовые таблицы'!$V$3,'Базовые таблицы'!$X$3))</f>
        <v>0</v>
      </c>
      <c r="P138" s="4">
        <f>M138+N138*100+O138*10000-L138</f>
        <v>0</v>
      </c>
    </row>
    <row r="139" spans="1:16" hidden="1" x14ac:dyDescent="0.25">
      <c r="A139" s="4">
        <v>137</v>
      </c>
      <c r="B139" s="4" t="s">
        <v>240</v>
      </c>
      <c r="C139" s="4">
        <v>10</v>
      </c>
      <c r="D139" s="4">
        <v>20</v>
      </c>
      <c r="E139" s="4" t="s">
        <v>1763</v>
      </c>
      <c r="F139" s="84" t="s">
        <v>1729</v>
      </c>
      <c r="G139" s="4" t="str">
        <f t="shared" si="11"/>
        <v>10</v>
      </c>
      <c r="H139" s="4" t="s">
        <v>2</v>
      </c>
      <c r="I139" s="4">
        <f t="shared" si="12"/>
        <v>0</v>
      </c>
      <c r="J139" s="4">
        <f t="shared" si="13"/>
        <v>0</v>
      </c>
      <c r="K139" s="4" t="str">
        <f t="shared" si="14"/>
        <v>10</v>
      </c>
      <c r="L139" s="4">
        <f>I139+10*J139+K139*100</f>
        <v>1000</v>
      </c>
      <c r="M139" s="4">
        <f t="shared" si="10"/>
        <v>0</v>
      </c>
      <c r="N139" s="4">
        <f>MOD(L139-M139,'Базовые таблицы'!$X$3)/100</f>
        <v>10</v>
      </c>
      <c r="O139" s="4">
        <f>(MOD(L139-M139-N139*'Базовые таблицы'!$V$3,'Базовые таблицы'!$X$3))</f>
        <v>0</v>
      </c>
      <c r="P139" s="4">
        <f>M139+N139*100+O139*10000-L139</f>
        <v>0</v>
      </c>
    </row>
    <row r="140" spans="1:16" hidden="1" x14ac:dyDescent="0.25">
      <c r="A140" s="4">
        <v>138</v>
      </c>
      <c r="B140" s="4" t="s">
        <v>242</v>
      </c>
      <c r="C140" s="4">
        <v>5</v>
      </c>
      <c r="D140" s="4">
        <v>1</v>
      </c>
      <c r="E140" s="4" t="s">
        <v>1763</v>
      </c>
      <c r="F140" s="84" t="s">
        <v>1729</v>
      </c>
      <c r="G140" s="4" t="str">
        <f t="shared" si="11"/>
        <v>5</v>
      </c>
      <c r="H140" s="4" t="s">
        <v>1</v>
      </c>
      <c r="I140" s="4">
        <f t="shared" si="12"/>
        <v>0</v>
      </c>
      <c r="J140" s="4" t="str">
        <f t="shared" si="13"/>
        <v>5</v>
      </c>
      <c r="K140" s="4">
        <f t="shared" si="14"/>
        <v>0</v>
      </c>
      <c r="L140" s="4">
        <f>I140+10*J140+K140*100</f>
        <v>50</v>
      </c>
      <c r="M140" s="4">
        <f t="shared" si="10"/>
        <v>50</v>
      </c>
      <c r="N140" s="4">
        <f>MOD(L140-M140,'Базовые таблицы'!$X$3)/100</f>
        <v>0</v>
      </c>
      <c r="O140" s="4">
        <f>(MOD(L140-M140-N140*'Базовые таблицы'!$V$3,'Базовые таблицы'!$X$3))</f>
        <v>0</v>
      </c>
      <c r="P140" s="4">
        <f>M140+N140*100+O140*10000-L140</f>
        <v>0</v>
      </c>
    </row>
    <row r="141" spans="1:16" hidden="1" x14ac:dyDescent="0.25">
      <c r="A141" s="4">
        <v>139</v>
      </c>
      <c r="B141" s="4" t="s">
        <v>243</v>
      </c>
      <c r="C141" s="4">
        <v>1</v>
      </c>
      <c r="D141" s="4">
        <v>10</v>
      </c>
      <c r="E141" s="4" t="s">
        <v>1763</v>
      </c>
      <c r="F141" s="84" t="s">
        <v>1729</v>
      </c>
      <c r="G141" s="4" t="str">
        <f t="shared" si="11"/>
        <v>1</v>
      </c>
      <c r="H141" s="4" t="s">
        <v>2</v>
      </c>
      <c r="I141" s="4">
        <f t="shared" si="12"/>
        <v>0</v>
      </c>
      <c r="J141" s="4">
        <f t="shared" si="13"/>
        <v>0</v>
      </c>
      <c r="K141" s="4" t="str">
        <f t="shared" si="14"/>
        <v>1</v>
      </c>
      <c r="L141" s="4">
        <f>I141+10*J141+K141*100</f>
        <v>100</v>
      </c>
      <c r="M141" s="4">
        <f t="shared" si="10"/>
        <v>0</v>
      </c>
      <c r="N141" s="4">
        <f>MOD(L141-M141,'Базовые таблицы'!$X$3)/100</f>
        <v>1</v>
      </c>
      <c r="O141" s="4">
        <f>(MOD(L141-M141-N141*'Базовые таблицы'!$V$3,'Базовые таблицы'!$X$3))</f>
        <v>0</v>
      </c>
      <c r="P141" s="4">
        <f>M141+N141*100+O141*10000-L141</f>
        <v>0</v>
      </c>
    </row>
    <row r="142" spans="1:16" hidden="1" x14ac:dyDescent="0.25">
      <c r="A142" s="4">
        <v>140</v>
      </c>
      <c r="B142" s="4" t="s">
        <v>244</v>
      </c>
      <c r="C142" s="4">
        <v>10</v>
      </c>
      <c r="D142" s="4">
        <v>5</v>
      </c>
      <c r="E142" s="4" t="s">
        <v>1763</v>
      </c>
      <c r="F142" s="84" t="s">
        <v>1729</v>
      </c>
      <c r="G142" s="4" t="str">
        <f t="shared" si="11"/>
        <v>10</v>
      </c>
      <c r="H142" s="4" t="s">
        <v>2</v>
      </c>
      <c r="I142" s="4">
        <f t="shared" si="12"/>
        <v>0</v>
      </c>
      <c r="J142" s="4">
        <f t="shared" si="13"/>
        <v>0</v>
      </c>
      <c r="K142" s="4" t="str">
        <f t="shared" si="14"/>
        <v>10</v>
      </c>
      <c r="L142" s="4">
        <f>I142+10*J142+K142*100</f>
        <v>1000</v>
      </c>
      <c r="M142" s="4">
        <f t="shared" si="10"/>
        <v>0</v>
      </c>
      <c r="N142" s="4">
        <f>MOD(L142-M142,'Базовые таблицы'!$X$3)/100</f>
        <v>10</v>
      </c>
      <c r="O142" s="4">
        <f>(MOD(L142-M142-N142*'Базовые таблицы'!$V$3,'Базовые таблицы'!$X$3))</f>
        <v>0</v>
      </c>
      <c r="P142" s="4">
        <f>M142+N142*100+O142*10000-L142</f>
        <v>0</v>
      </c>
    </row>
    <row r="143" spans="1:16" hidden="1" x14ac:dyDescent="0.25">
      <c r="A143" s="4">
        <v>141</v>
      </c>
      <c r="B143" s="4" t="s">
        <v>246</v>
      </c>
      <c r="C143" s="4">
        <v>1</v>
      </c>
      <c r="D143" s="4">
        <v>0.5</v>
      </c>
      <c r="E143" s="4" t="s">
        <v>1763</v>
      </c>
      <c r="F143" s="84" t="s">
        <v>1729</v>
      </c>
      <c r="G143" s="4" t="str">
        <f t="shared" si="11"/>
        <v>1</v>
      </c>
      <c r="H143" s="4" t="s">
        <v>1</v>
      </c>
      <c r="I143" s="4">
        <f t="shared" si="12"/>
        <v>0</v>
      </c>
      <c r="J143" s="4" t="str">
        <f t="shared" si="13"/>
        <v>1</v>
      </c>
      <c r="K143" s="4">
        <f t="shared" si="14"/>
        <v>0</v>
      </c>
      <c r="L143" s="4">
        <f>I143+10*J143+K143*100</f>
        <v>10</v>
      </c>
      <c r="M143" s="4">
        <f t="shared" si="10"/>
        <v>10</v>
      </c>
      <c r="N143" s="4">
        <f>MOD(L143-M143,'Базовые таблицы'!$X$3)/100</f>
        <v>0</v>
      </c>
      <c r="O143" s="4">
        <f>(MOD(L143-M143-N143*'Базовые таблицы'!$V$3,'Базовые таблицы'!$X$3))</f>
        <v>0</v>
      </c>
      <c r="P143" s="4">
        <f>M143+N143*100+O143*10000-L143</f>
        <v>0</v>
      </c>
    </row>
    <row r="144" spans="1:16" hidden="1" x14ac:dyDescent="0.25">
      <c r="A144" s="4">
        <v>142</v>
      </c>
      <c r="B144" s="4" t="s">
        <v>248</v>
      </c>
      <c r="C144" s="4">
        <v>1</v>
      </c>
      <c r="D144" s="4">
        <v>1</v>
      </c>
      <c r="E144" s="4" t="s">
        <v>1763</v>
      </c>
      <c r="F144" s="84" t="s">
        <v>1729</v>
      </c>
      <c r="G144" s="4" t="str">
        <f t="shared" si="11"/>
        <v>1</v>
      </c>
      <c r="H144" s="4" t="s">
        <v>2</v>
      </c>
      <c r="I144" s="4">
        <f t="shared" si="12"/>
        <v>0</v>
      </c>
      <c r="J144" s="4">
        <f t="shared" si="13"/>
        <v>0</v>
      </c>
      <c r="K144" s="4" t="str">
        <f t="shared" si="14"/>
        <v>1</v>
      </c>
      <c r="L144" s="4">
        <f>I144+10*J144+K144*100</f>
        <v>100</v>
      </c>
      <c r="M144" s="4">
        <f t="shared" si="10"/>
        <v>0</v>
      </c>
      <c r="N144" s="4">
        <f>MOD(L144-M144,'Базовые таблицы'!$X$3)/100</f>
        <v>1</v>
      </c>
      <c r="O144" s="4">
        <f>(MOD(L144-M144-N144*'Базовые таблицы'!$V$3,'Базовые таблицы'!$X$3))</f>
        <v>0</v>
      </c>
      <c r="P144" s="4">
        <f>M144+N144*100+O144*10000-L144</f>
        <v>0</v>
      </c>
    </row>
    <row r="145" spans="1:16" hidden="1" x14ac:dyDescent="0.25">
      <c r="A145" s="4">
        <v>143</v>
      </c>
      <c r="B145" s="4" t="s">
        <v>250</v>
      </c>
      <c r="C145" s="4">
        <v>5</v>
      </c>
      <c r="D145" s="4">
        <v>0.5</v>
      </c>
      <c r="E145" s="4" t="s">
        <v>1763</v>
      </c>
      <c r="F145" s="84" t="s">
        <v>1729</v>
      </c>
      <c r="G145" s="4" t="str">
        <f t="shared" si="11"/>
        <v>5</v>
      </c>
      <c r="H145" s="4" t="s">
        <v>1</v>
      </c>
      <c r="I145" s="4">
        <f t="shared" si="12"/>
        <v>0</v>
      </c>
      <c r="J145" s="4" t="str">
        <f t="shared" si="13"/>
        <v>5</v>
      </c>
      <c r="K145" s="4">
        <f t="shared" si="14"/>
        <v>0</v>
      </c>
      <c r="L145" s="4">
        <f>I145+10*J145+K145*100</f>
        <v>50</v>
      </c>
      <c r="M145" s="4">
        <f t="shared" ref="M145:M208" si="15">MOD(L145,100)</f>
        <v>50</v>
      </c>
      <c r="N145" s="4">
        <f>MOD(L145-M145,'Базовые таблицы'!$X$3)/100</f>
        <v>0</v>
      </c>
      <c r="O145" s="4">
        <f>(MOD(L145-M145-N145*'Базовые таблицы'!$V$3,'Базовые таблицы'!$X$3))</f>
        <v>0</v>
      </c>
      <c r="P145" s="4">
        <f>M145+N145*100+O145*10000-L145</f>
        <v>0</v>
      </c>
    </row>
    <row r="146" spans="1:16" hidden="1" x14ac:dyDescent="0.25">
      <c r="A146" s="4">
        <v>144</v>
      </c>
      <c r="B146" s="4" t="s">
        <v>252</v>
      </c>
      <c r="C146" s="4">
        <v>8</v>
      </c>
      <c r="D146" s="4">
        <v>0.5</v>
      </c>
      <c r="E146" s="4" t="s">
        <v>1763</v>
      </c>
      <c r="F146" s="84" t="s">
        <v>1729</v>
      </c>
      <c r="G146" s="4" t="str">
        <f t="shared" si="11"/>
        <v>8</v>
      </c>
      <c r="H146" s="4" t="s">
        <v>1</v>
      </c>
      <c r="I146" s="4">
        <f t="shared" si="12"/>
        <v>0</v>
      </c>
      <c r="J146" s="4" t="str">
        <f t="shared" si="13"/>
        <v>8</v>
      </c>
      <c r="K146" s="4">
        <f t="shared" si="14"/>
        <v>0</v>
      </c>
      <c r="L146" s="4">
        <f>I146+10*J146+K146*100</f>
        <v>80</v>
      </c>
      <c r="M146" s="4">
        <f t="shared" si="15"/>
        <v>80</v>
      </c>
      <c r="N146" s="4">
        <f>MOD(L146-M146,'Базовые таблицы'!$X$3)/100</f>
        <v>0</v>
      </c>
      <c r="O146" s="4">
        <f>(MOD(L146-M146-N146*'Базовые таблицы'!$V$3,'Базовые таблицы'!$X$3))</f>
        <v>0</v>
      </c>
      <c r="P146" s="4">
        <f>M146+N146*100+O146*10000-L146</f>
        <v>0</v>
      </c>
    </row>
    <row r="147" spans="1:16" hidden="1" x14ac:dyDescent="0.25">
      <c r="A147" s="4">
        <v>145</v>
      </c>
      <c r="B147" s="4" t="s">
        <v>254</v>
      </c>
      <c r="C147" s="4">
        <v>5</v>
      </c>
      <c r="D147" s="4">
        <v>0.5</v>
      </c>
      <c r="E147" s="4" t="s">
        <v>1763</v>
      </c>
      <c r="F147" s="84" t="s">
        <v>1729</v>
      </c>
      <c r="G147" s="4" t="str">
        <f t="shared" si="11"/>
        <v>5</v>
      </c>
      <c r="H147" s="4" t="s">
        <v>2</v>
      </c>
      <c r="I147" s="4">
        <f t="shared" si="12"/>
        <v>0</v>
      </c>
      <c r="J147" s="4">
        <f t="shared" si="13"/>
        <v>0</v>
      </c>
      <c r="K147" s="4" t="str">
        <f t="shared" si="14"/>
        <v>5</v>
      </c>
      <c r="L147" s="4">
        <f>I147+10*J147+K147*100</f>
        <v>500</v>
      </c>
      <c r="M147" s="4">
        <f t="shared" si="15"/>
        <v>0</v>
      </c>
      <c r="N147" s="4">
        <f>MOD(L147-M147,'Базовые таблицы'!$X$3)/100</f>
        <v>5</v>
      </c>
      <c r="O147" s="4">
        <f>(MOD(L147-M147-N147*'Базовые таблицы'!$V$3,'Базовые таблицы'!$X$3))</f>
        <v>0</v>
      </c>
      <c r="P147" s="4">
        <f>M147+N147*100+O147*10000-L147</f>
        <v>0</v>
      </c>
    </row>
    <row r="148" spans="1:16" hidden="1" x14ac:dyDescent="0.25">
      <c r="A148" s="4">
        <v>146</v>
      </c>
      <c r="B148" s="4" t="s">
        <v>255</v>
      </c>
      <c r="C148" s="4">
        <v>1</v>
      </c>
      <c r="D148" s="4">
        <v>10</v>
      </c>
      <c r="E148" s="4" t="s">
        <v>1763</v>
      </c>
      <c r="F148" s="84" t="s">
        <v>1729</v>
      </c>
      <c r="G148" s="4" t="str">
        <f t="shared" si="11"/>
        <v>1</v>
      </c>
      <c r="H148" s="4" t="s">
        <v>2</v>
      </c>
      <c r="I148" s="4">
        <f t="shared" si="12"/>
        <v>0</v>
      </c>
      <c r="J148" s="4">
        <f t="shared" si="13"/>
        <v>0</v>
      </c>
      <c r="K148" s="4" t="str">
        <f t="shared" si="14"/>
        <v>1</v>
      </c>
      <c r="L148" s="4">
        <f>I148+10*J148+K148*100</f>
        <v>100</v>
      </c>
      <c r="M148" s="4">
        <f t="shared" si="15"/>
        <v>0</v>
      </c>
      <c r="N148" s="4">
        <f>MOD(L148-M148,'Базовые таблицы'!$X$3)/100</f>
        <v>1</v>
      </c>
      <c r="O148" s="4">
        <f>(MOD(L148-M148-N148*'Базовые таблицы'!$V$3,'Базовые таблицы'!$X$3))</f>
        <v>0</v>
      </c>
      <c r="P148" s="4">
        <f>M148+N148*100+O148*10000-L148</f>
        <v>0</v>
      </c>
    </row>
    <row r="149" spans="1:16" hidden="1" x14ac:dyDescent="0.25">
      <c r="A149" s="4">
        <v>147</v>
      </c>
      <c r="B149" s="4" t="s">
        <v>257</v>
      </c>
      <c r="C149" s="4">
        <v>5</v>
      </c>
      <c r="D149" s="4">
        <v>1</v>
      </c>
      <c r="E149" s="4" t="s">
        <v>1763</v>
      </c>
      <c r="F149" s="84" t="s">
        <v>1729</v>
      </c>
      <c r="G149" s="4" t="str">
        <f t="shared" si="11"/>
        <v>5</v>
      </c>
      <c r="H149" s="4" t="s">
        <v>1</v>
      </c>
      <c r="I149" s="4">
        <f t="shared" si="12"/>
        <v>0</v>
      </c>
      <c r="J149" s="4" t="str">
        <f t="shared" si="13"/>
        <v>5</v>
      </c>
      <c r="K149" s="4">
        <f t="shared" si="14"/>
        <v>0</v>
      </c>
      <c r="L149" s="4">
        <f>I149+10*J149+K149*100</f>
        <v>50</v>
      </c>
      <c r="M149" s="4">
        <f t="shared" si="15"/>
        <v>50</v>
      </c>
      <c r="N149" s="4">
        <f>MOD(L149-M149,'Базовые таблицы'!$X$3)/100</f>
        <v>0</v>
      </c>
      <c r="O149" s="4">
        <f>(MOD(L149-M149-N149*'Базовые таблицы'!$V$3,'Базовые таблицы'!$X$3))</f>
        <v>0</v>
      </c>
      <c r="P149" s="4">
        <f>M149+N149*100+O149*10000-L149</f>
        <v>0</v>
      </c>
    </row>
    <row r="150" spans="1:16" hidden="1" x14ac:dyDescent="0.25">
      <c r="A150" s="4">
        <v>148</v>
      </c>
      <c r="B150" s="4" t="s">
        <v>259</v>
      </c>
      <c r="C150" s="4">
        <v>2</v>
      </c>
      <c r="D150" s="4">
        <v>8</v>
      </c>
      <c r="E150" s="4" t="s">
        <v>1763</v>
      </c>
      <c r="F150" s="84" t="s">
        <v>1729</v>
      </c>
      <c r="G150" s="4" t="str">
        <f t="shared" si="11"/>
        <v>2</v>
      </c>
      <c r="H150" s="4" t="s">
        <v>2</v>
      </c>
      <c r="I150" s="4">
        <f t="shared" si="12"/>
        <v>0</v>
      </c>
      <c r="J150" s="4">
        <f t="shared" si="13"/>
        <v>0</v>
      </c>
      <c r="K150" s="4" t="str">
        <f t="shared" si="14"/>
        <v>2</v>
      </c>
      <c r="L150" s="4">
        <f>I150+10*J150+K150*100</f>
        <v>200</v>
      </c>
      <c r="M150" s="4">
        <f t="shared" si="15"/>
        <v>0</v>
      </c>
      <c r="N150" s="4">
        <f>MOD(L150-M150,'Базовые таблицы'!$X$3)/100</f>
        <v>2</v>
      </c>
      <c r="O150" s="4">
        <f>(MOD(L150-M150-N150*'Базовые таблицы'!$V$3,'Базовые таблицы'!$X$3))</f>
        <v>0</v>
      </c>
      <c r="P150" s="4">
        <f>M150+N150*100+O150*10000-L150</f>
        <v>0</v>
      </c>
    </row>
    <row r="151" spans="1:16" x14ac:dyDescent="0.25">
      <c r="A151" s="4">
        <v>149</v>
      </c>
      <c r="B151" s="4" t="s">
        <v>261</v>
      </c>
      <c r="C151" s="4">
        <v>1000</v>
      </c>
      <c r="D151" s="4">
        <v>1</v>
      </c>
      <c r="E151" s="4" t="s">
        <v>1763</v>
      </c>
      <c r="F151" s="84" t="s">
        <v>1729</v>
      </c>
      <c r="G151" s="4" t="str">
        <f t="shared" si="11"/>
        <v>00</v>
      </c>
      <c r="H151" s="4" t="s">
        <v>2</v>
      </c>
      <c r="I151" s="4">
        <f t="shared" si="12"/>
        <v>0</v>
      </c>
      <c r="J151" s="4">
        <f t="shared" si="13"/>
        <v>0</v>
      </c>
      <c r="K151" s="4" t="str">
        <f t="shared" si="14"/>
        <v>00</v>
      </c>
      <c r="L151" s="4">
        <f>I151+10*J151+K151*100</f>
        <v>0</v>
      </c>
      <c r="M151" s="4">
        <f t="shared" si="15"/>
        <v>0</v>
      </c>
      <c r="N151" s="4">
        <f>MOD(L151-M151,'Базовые таблицы'!$X$3)/100</f>
        <v>0</v>
      </c>
      <c r="O151" s="4">
        <f>(MOD(L151-M151-N151*'Базовые таблицы'!$V$3,'Базовые таблицы'!$X$3))</f>
        <v>0</v>
      </c>
      <c r="P151" s="4">
        <f>M151+N151*100+O151*10000-L151</f>
        <v>0</v>
      </c>
    </row>
    <row r="152" spans="1:16" hidden="1" x14ac:dyDescent="0.25">
      <c r="A152" s="4">
        <v>150</v>
      </c>
      <c r="B152" s="4" t="s">
        <v>262</v>
      </c>
      <c r="C152" s="4">
        <v>10</v>
      </c>
      <c r="D152" s="4">
        <v>20</v>
      </c>
      <c r="E152" s="4" t="s">
        <v>1763</v>
      </c>
      <c r="F152" s="84" t="s">
        <v>1729</v>
      </c>
      <c r="G152" s="4" t="str">
        <f t="shared" si="11"/>
        <v>10</v>
      </c>
      <c r="H152" s="4" t="s">
        <v>2</v>
      </c>
      <c r="I152" s="4">
        <f t="shared" si="12"/>
        <v>0</v>
      </c>
      <c r="J152" s="4">
        <f t="shared" si="13"/>
        <v>0</v>
      </c>
      <c r="K152" s="4" t="str">
        <f t="shared" si="14"/>
        <v>10</v>
      </c>
      <c r="L152" s="4">
        <f>I152+10*J152+K152*100</f>
        <v>1000</v>
      </c>
      <c r="M152" s="4">
        <f t="shared" si="15"/>
        <v>0</v>
      </c>
      <c r="N152" s="4">
        <f>MOD(L152-M152,'Базовые таблицы'!$X$3)/100</f>
        <v>10</v>
      </c>
      <c r="O152" s="4">
        <f>(MOD(L152-M152-N152*'Базовые таблицы'!$V$3,'Базовые таблицы'!$X$3))</f>
        <v>0</v>
      </c>
      <c r="P152" s="4">
        <f>M152+N152*100+O152*10000-L152</f>
        <v>0</v>
      </c>
    </row>
    <row r="153" spans="1:16" hidden="1" x14ac:dyDescent="0.25">
      <c r="A153" s="4">
        <v>151</v>
      </c>
      <c r="B153" s="4" t="s">
        <v>264</v>
      </c>
      <c r="C153" s="4">
        <v>1</v>
      </c>
      <c r="D153" s="4">
        <v>1</v>
      </c>
      <c r="E153" s="4" t="s">
        <v>1763</v>
      </c>
      <c r="F153" s="84" t="s">
        <v>1729</v>
      </c>
      <c r="G153" s="4" t="str">
        <f t="shared" si="11"/>
        <v>1</v>
      </c>
      <c r="H153" s="4" t="s">
        <v>0</v>
      </c>
      <c r="I153" s="4" t="str">
        <f t="shared" si="12"/>
        <v>1</v>
      </c>
      <c r="J153" s="4">
        <f t="shared" si="13"/>
        <v>0</v>
      </c>
      <c r="K153" s="4">
        <f t="shared" si="14"/>
        <v>0</v>
      </c>
      <c r="L153" s="4">
        <f>I153+10*J153+K153*100</f>
        <v>1</v>
      </c>
      <c r="M153" s="4">
        <f t="shared" si="15"/>
        <v>1</v>
      </c>
      <c r="N153" s="4">
        <f>MOD(L153-M153,'Базовые таблицы'!$X$3)/100</f>
        <v>0</v>
      </c>
      <c r="O153" s="4">
        <f>(MOD(L153-M153-N153*'Базовые таблицы'!$V$3,'Базовые таблицы'!$X$3))</f>
        <v>0</v>
      </c>
      <c r="P153" s="4">
        <f>M153+N153*100+O153*10000-L153</f>
        <v>0</v>
      </c>
    </row>
    <row r="154" spans="1:16" hidden="1" x14ac:dyDescent="0.25">
      <c r="A154" s="4">
        <v>152</v>
      </c>
      <c r="B154" s="4" t="s">
        <v>266</v>
      </c>
      <c r="C154" s="4">
        <v>1</v>
      </c>
      <c r="D154" s="4">
        <v>0.1</v>
      </c>
      <c r="E154" s="4" t="s">
        <v>1763</v>
      </c>
      <c r="F154" s="84" t="s">
        <v>1729</v>
      </c>
      <c r="G154" s="4" t="str">
        <f t="shared" si="11"/>
        <v>1</v>
      </c>
      <c r="H154" s="4" t="s">
        <v>2</v>
      </c>
      <c r="I154" s="4">
        <f t="shared" si="12"/>
        <v>0</v>
      </c>
      <c r="J154" s="4">
        <f t="shared" si="13"/>
        <v>0</v>
      </c>
      <c r="K154" s="4" t="str">
        <f t="shared" si="14"/>
        <v>1</v>
      </c>
      <c r="L154" s="4">
        <f>I154+10*J154+K154*100</f>
        <v>100</v>
      </c>
      <c r="M154" s="4">
        <f t="shared" si="15"/>
        <v>0</v>
      </c>
      <c r="N154" s="4">
        <f>MOD(L154-M154,'Базовые таблицы'!$X$3)/100</f>
        <v>1</v>
      </c>
      <c r="O154" s="4">
        <f>(MOD(L154-M154-N154*'Базовые таблицы'!$V$3,'Базовые таблицы'!$X$3))</f>
        <v>0</v>
      </c>
      <c r="P154" s="4">
        <f>M154+N154*100+O154*10000-L154</f>
        <v>0</v>
      </c>
    </row>
    <row r="155" spans="1:16" hidden="1" x14ac:dyDescent="0.25">
      <c r="A155" s="4">
        <v>153</v>
      </c>
      <c r="B155" s="4" t="s">
        <v>268</v>
      </c>
      <c r="C155" s="4">
        <v>1</v>
      </c>
      <c r="D155" s="4">
        <v>4</v>
      </c>
      <c r="E155" s="4" t="s">
        <v>1763</v>
      </c>
      <c r="F155" s="84" t="s">
        <v>1729</v>
      </c>
      <c r="G155" s="4" t="str">
        <f t="shared" si="11"/>
        <v>1</v>
      </c>
      <c r="H155" s="4" t="s">
        <v>2</v>
      </c>
      <c r="I155" s="4">
        <f t="shared" si="12"/>
        <v>0</v>
      </c>
      <c r="J155" s="4">
        <f t="shared" si="13"/>
        <v>0</v>
      </c>
      <c r="K155" s="4" t="str">
        <f t="shared" si="14"/>
        <v>1</v>
      </c>
      <c r="L155" s="4">
        <f>I155+10*J155+K155*100</f>
        <v>100</v>
      </c>
      <c r="M155" s="4">
        <f t="shared" si="15"/>
        <v>0</v>
      </c>
      <c r="N155" s="4">
        <f>MOD(L155-M155,'Базовые таблицы'!$X$3)/100</f>
        <v>1</v>
      </c>
      <c r="O155" s="4">
        <f>(MOD(L155-M155-N155*'Базовые таблицы'!$V$3,'Базовые таблицы'!$X$3))</f>
        <v>0</v>
      </c>
      <c r="P155" s="4">
        <f>M155+N155*100+O155*10000-L155</f>
        <v>0</v>
      </c>
    </row>
    <row r="156" spans="1:16" hidden="1" x14ac:dyDescent="0.25">
      <c r="A156" s="4">
        <v>154</v>
      </c>
      <c r="B156" s="4" t="s">
        <v>270</v>
      </c>
      <c r="C156" s="4">
        <v>2</v>
      </c>
      <c r="D156" s="4">
        <v>1</v>
      </c>
      <c r="E156" s="4" t="s">
        <v>1763</v>
      </c>
      <c r="F156" s="84" t="s">
        <v>1729</v>
      </c>
      <c r="G156" s="4" t="str">
        <f t="shared" si="11"/>
        <v>2</v>
      </c>
      <c r="H156" s="4" t="s">
        <v>0</v>
      </c>
      <c r="I156" s="4" t="str">
        <f t="shared" si="12"/>
        <v>2</v>
      </c>
      <c r="J156" s="4">
        <f t="shared" si="13"/>
        <v>0</v>
      </c>
      <c r="K156" s="4">
        <f t="shared" si="14"/>
        <v>0</v>
      </c>
      <c r="L156" s="4">
        <f>I156+10*J156+K156*100</f>
        <v>2</v>
      </c>
      <c r="M156" s="4">
        <f t="shared" si="15"/>
        <v>2</v>
      </c>
      <c r="N156" s="4">
        <f>MOD(L156-M156,'Базовые таблицы'!$X$3)/100</f>
        <v>0</v>
      </c>
      <c r="O156" s="4">
        <f>(MOD(L156-M156-N156*'Базовые таблицы'!$V$3,'Базовые таблицы'!$X$3))</f>
        <v>0</v>
      </c>
      <c r="P156" s="4">
        <f>M156+N156*100+O156*10000-L156</f>
        <v>0</v>
      </c>
    </row>
    <row r="157" spans="1:16" hidden="1" x14ac:dyDescent="0.25">
      <c r="A157" s="4">
        <v>155</v>
      </c>
      <c r="B157" s="4" t="s">
        <v>163</v>
      </c>
      <c r="C157" s="4">
        <v>10</v>
      </c>
      <c r="D157" s="4">
        <v>1</v>
      </c>
      <c r="E157" s="4" t="s">
        <v>1763</v>
      </c>
      <c r="F157" s="84" t="s">
        <v>159</v>
      </c>
      <c r="G157" s="4" t="str">
        <f t="shared" si="11"/>
        <v>10</v>
      </c>
      <c r="H157" s="4" t="s">
        <v>2</v>
      </c>
      <c r="I157" s="4">
        <f t="shared" si="12"/>
        <v>0</v>
      </c>
      <c r="J157" s="4">
        <f t="shared" si="13"/>
        <v>0</v>
      </c>
      <c r="K157" s="4" t="str">
        <f t="shared" si="14"/>
        <v>10</v>
      </c>
      <c r="L157" s="4">
        <f>I157+10*J157+K157*100</f>
        <v>1000</v>
      </c>
      <c r="M157" s="4">
        <f t="shared" si="15"/>
        <v>0</v>
      </c>
      <c r="N157" s="4">
        <f>MOD(L157-M157,'Базовые таблицы'!$X$3)/100</f>
        <v>10</v>
      </c>
      <c r="O157" s="4">
        <f>(MOD(L157-M157-N157*'Базовые таблицы'!$V$3,'Базовые таблицы'!$X$3))</f>
        <v>0</v>
      </c>
      <c r="P157" s="4">
        <f>M157+N157*100+O157*10000-L157</f>
        <v>0</v>
      </c>
    </row>
    <row r="158" spans="1:16" hidden="1" x14ac:dyDescent="0.25">
      <c r="A158" s="4">
        <v>156</v>
      </c>
      <c r="B158" s="4" t="s">
        <v>165</v>
      </c>
      <c r="C158" s="4">
        <v>20</v>
      </c>
      <c r="D158" s="4">
        <v>1</v>
      </c>
      <c r="E158" s="4" t="s">
        <v>1763</v>
      </c>
      <c r="F158" s="84" t="s">
        <v>159</v>
      </c>
      <c r="G158" s="4" t="str">
        <f t="shared" si="11"/>
        <v>20</v>
      </c>
      <c r="H158" s="4" t="s">
        <v>2</v>
      </c>
      <c r="I158" s="4">
        <f t="shared" si="12"/>
        <v>0</v>
      </c>
      <c r="J158" s="4">
        <f t="shared" si="13"/>
        <v>0</v>
      </c>
      <c r="K158" s="4" t="str">
        <f t="shared" si="14"/>
        <v>20</v>
      </c>
      <c r="L158" s="4">
        <f>I158+10*J158+K158*100</f>
        <v>2000</v>
      </c>
      <c r="M158" s="4">
        <f t="shared" si="15"/>
        <v>0</v>
      </c>
      <c r="N158" s="4">
        <f>MOD(L158-M158,'Базовые таблицы'!$X$3)/100</f>
        <v>20</v>
      </c>
      <c r="O158" s="4">
        <f>(MOD(L158-M158-N158*'Базовые таблицы'!$V$3,'Базовые таблицы'!$X$3))</f>
        <v>0</v>
      </c>
      <c r="P158" s="4">
        <f>M158+N158*100+O158*10000-L158</f>
        <v>0</v>
      </c>
    </row>
    <row r="159" spans="1:16" hidden="1" x14ac:dyDescent="0.25">
      <c r="A159" s="4">
        <v>157</v>
      </c>
      <c r="B159" s="4" t="s">
        <v>167</v>
      </c>
      <c r="C159" s="4">
        <v>50</v>
      </c>
      <c r="D159" s="4">
        <v>0.5</v>
      </c>
      <c r="E159" s="4" t="s">
        <v>1763</v>
      </c>
      <c r="F159" s="84" t="s">
        <v>159</v>
      </c>
      <c r="G159" s="4" t="str">
        <f t="shared" si="11"/>
        <v>50</v>
      </c>
      <c r="H159" s="4" t="s">
        <v>2</v>
      </c>
      <c r="I159" s="4">
        <f t="shared" si="12"/>
        <v>0</v>
      </c>
      <c r="J159" s="4">
        <f t="shared" si="13"/>
        <v>0</v>
      </c>
      <c r="K159" s="4" t="str">
        <f t="shared" si="14"/>
        <v>50</v>
      </c>
      <c r="L159" s="4">
        <f>I159+10*J159+K159*100</f>
        <v>5000</v>
      </c>
      <c r="M159" s="4">
        <f t="shared" si="15"/>
        <v>0</v>
      </c>
      <c r="N159" s="4">
        <f>MOD(L159-M159,'Базовые таблицы'!$X$3)/100</f>
        <v>50</v>
      </c>
      <c r="O159" s="4">
        <f>(MOD(L159-M159-N159*'Базовые таблицы'!$V$3,'Базовые таблицы'!$X$3))</f>
        <v>0</v>
      </c>
      <c r="P159" s="4">
        <f>M159+N159*100+O159*10000-L159</f>
        <v>0</v>
      </c>
    </row>
    <row r="160" spans="1:16" hidden="1" x14ac:dyDescent="0.25">
      <c r="A160" s="4">
        <v>158</v>
      </c>
      <c r="B160" s="4" t="s">
        <v>169</v>
      </c>
      <c r="C160" s="4">
        <v>110</v>
      </c>
      <c r="D160" s="4">
        <v>1</v>
      </c>
      <c r="E160" s="4" t="s">
        <v>1763</v>
      </c>
      <c r="F160" s="84" t="s">
        <v>159</v>
      </c>
      <c r="G160" s="4" t="str">
        <f t="shared" si="11"/>
        <v>10</v>
      </c>
      <c r="H160" s="4" t="s">
        <v>2</v>
      </c>
      <c r="I160" s="4">
        <f t="shared" si="12"/>
        <v>0</v>
      </c>
      <c r="J160" s="4">
        <f t="shared" si="13"/>
        <v>0</v>
      </c>
      <c r="K160" s="4" t="str">
        <f t="shared" si="14"/>
        <v>10</v>
      </c>
      <c r="L160" s="4">
        <f>I160+10*J160+K160*100</f>
        <v>1000</v>
      </c>
      <c r="M160" s="4">
        <f t="shared" si="15"/>
        <v>0</v>
      </c>
      <c r="N160" s="4">
        <f>MOD(L160-M160,'Базовые таблицы'!$X$3)/100</f>
        <v>10</v>
      </c>
      <c r="O160" s="4">
        <f>(MOD(L160-M160-N160*'Базовые таблицы'!$V$3,'Базовые таблицы'!$X$3))</f>
        <v>0</v>
      </c>
      <c r="P160" s="4">
        <f>M160+N160*100+O160*10000-L160</f>
        <v>0</v>
      </c>
    </row>
    <row r="161" spans="1:16" hidden="1" x14ac:dyDescent="0.25">
      <c r="A161" s="4">
        <v>159</v>
      </c>
      <c r="B161" s="4" t="s">
        <v>171</v>
      </c>
      <c r="C161" s="4">
        <v>25</v>
      </c>
      <c r="D161" s="4">
        <v>1</v>
      </c>
      <c r="E161" s="4" t="s">
        <v>1763</v>
      </c>
      <c r="F161" s="84" t="s">
        <v>159</v>
      </c>
      <c r="G161" s="4" t="str">
        <f t="shared" si="11"/>
        <v>25</v>
      </c>
      <c r="H161" s="4" t="s">
        <v>2</v>
      </c>
      <c r="I161" s="4">
        <f t="shared" si="12"/>
        <v>0</v>
      </c>
      <c r="J161" s="4">
        <f t="shared" si="13"/>
        <v>0</v>
      </c>
      <c r="K161" s="4" t="str">
        <f t="shared" si="14"/>
        <v>25</v>
      </c>
      <c r="L161" s="4">
        <f>I161+10*J161+K161*100</f>
        <v>2500</v>
      </c>
      <c r="M161" s="4">
        <f t="shared" si="15"/>
        <v>0</v>
      </c>
      <c r="N161" s="4">
        <f>MOD(L161-M161,'Базовые таблицы'!$X$3)/100</f>
        <v>25</v>
      </c>
      <c r="O161" s="4">
        <f>(MOD(L161-M161-N161*'Базовые таблицы'!$V$3,'Базовые таблицы'!$X$3))</f>
        <v>0</v>
      </c>
      <c r="P161" s="4">
        <f>M161+N161*100+O161*10000-L161</f>
        <v>0</v>
      </c>
    </row>
    <row r="162" spans="1:16" hidden="1" x14ac:dyDescent="0.25">
      <c r="A162" s="4">
        <v>160</v>
      </c>
      <c r="B162" s="4" t="s">
        <v>173</v>
      </c>
      <c r="C162" s="4">
        <v>20</v>
      </c>
      <c r="D162" s="4">
        <v>0.5</v>
      </c>
      <c r="E162" s="4" t="s">
        <v>1763</v>
      </c>
      <c r="F162" s="84" t="s">
        <v>159</v>
      </c>
      <c r="G162" s="4" t="str">
        <f t="shared" si="11"/>
        <v>20</v>
      </c>
      <c r="H162" s="4" t="s">
        <v>2</v>
      </c>
      <c r="I162" s="4">
        <f t="shared" si="12"/>
        <v>0</v>
      </c>
      <c r="J162" s="4">
        <f t="shared" si="13"/>
        <v>0</v>
      </c>
      <c r="K162" s="4" t="str">
        <f t="shared" si="14"/>
        <v>20</v>
      </c>
      <c r="L162" s="4">
        <f>I162+10*J162+K162*100</f>
        <v>2000</v>
      </c>
      <c r="M162" s="4">
        <f t="shared" si="15"/>
        <v>0</v>
      </c>
      <c r="N162" s="4">
        <f>MOD(L162-M162,'Базовые таблицы'!$X$3)/100</f>
        <v>20</v>
      </c>
      <c r="O162" s="4">
        <f>(MOD(L162-M162-N162*'Базовые таблицы'!$V$3,'Базовые таблицы'!$X$3))</f>
        <v>0</v>
      </c>
      <c r="P162" s="4">
        <f>M162+N162*100+O162*10000-L162</f>
        <v>0</v>
      </c>
    </row>
    <row r="163" spans="1:16" hidden="1" x14ac:dyDescent="0.25">
      <c r="A163" s="4">
        <v>161</v>
      </c>
      <c r="B163" s="4" t="s">
        <v>174</v>
      </c>
      <c r="C163" s="4">
        <v>2</v>
      </c>
      <c r="D163" s="4">
        <v>1</v>
      </c>
      <c r="E163" s="4" t="s">
        <v>1763</v>
      </c>
      <c r="F163" s="84" t="s">
        <v>159</v>
      </c>
      <c r="G163" s="4" t="str">
        <f t="shared" si="11"/>
        <v>2</v>
      </c>
      <c r="H163" s="4" t="s">
        <v>2</v>
      </c>
      <c r="I163" s="4">
        <f t="shared" si="12"/>
        <v>0</v>
      </c>
      <c r="J163" s="4">
        <f t="shared" si="13"/>
        <v>0</v>
      </c>
      <c r="K163" s="4" t="str">
        <f t="shared" si="14"/>
        <v>2</v>
      </c>
      <c r="L163" s="4">
        <f>I163+10*J163+K163*100</f>
        <v>200</v>
      </c>
      <c r="M163" s="4">
        <f t="shared" si="15"/>
        <v>0</v>
      </c>
      <c r="N163" s="4">
        <f>MOD(L163-M163,'Базовые таблицы'!$X$3)/100</f>
        <v>2</v>
      </c>
      <c r="O163" s="4">
        <f>(MOD(L163-M163-N163*'Базовые таблицы'!$V$3,'Базовые таблицы'!$X$3))</f>
        <v>0</v>
      </c>
      <c r="P163" s="4">
        <f>M163+N163*100+O163*10000-L163</f>
        <v>0</v>
      </c>
    </row>
    <row r="164" spans="1:16" hidden="1" x14ac:dyDescent="0.25">
      <c r="A164" s="4">
        <v>162</v>
      </c>
      <c r="B164" s="4" t="s">
        <v>176</v>
      </c>
      <c r="C164" s="4">
        <v>50</v>
      </c>
      <c r="D164" s="4">
        <v>4</v>
      </c>
      <c r="E164" s="4" t="s">
        <v>1763</v>
      </c>
      <c r="F164" s="84" t="s">
        <v>159</v>
      </c>
      <c r="G164" s="4" t="str">
        <f t="shared" si="11"/>
        <v>50</v>
      </c>
      <c r="H164" s="4" t="s">
        <v>2</v>
      </c>
      <c r="I164" s="4">
        <f t="shared" si="12"/>
        <v>0</v>
      </c>
      <c r="J164" s="4">
        <f t="shared" si="13"/>
        <v>0</v>
      </c>
      <c r="K164" s="4" t="str">
        <f t="shared" si="14"/>
        <v>50</v>
      </c>
      <c r="L164" s="4">
        <f>I164+10*J164+K164*100</f>
        <v>5000</v>
      </c>
      <c r="M164" s="4">
        <f t="shared" si="15"/>
        <v>0</v>
      </c>
      <c r="N164" s="4">
        <f>MOD(L164-M164,'Базовые таблицы'!$X$3)/100</f>
        <v>50</v>
      </c>
      <c r="O164" s="4">
        <f>(MOD(L164-M164-N164*'Базовые таблицы'!$V$3,'Базовые таблицы'!$X$3))</f>
        <v>0</v>
      </c>
      <c r="P164" s="4">
        <f>M164+N164*100+O164*10000-L164</f>
        <v>0</v>
      </c>
    </row>
    <row r="165" spans="1:16" hidden="1" x14ac:dyDescent="0.25">
      <c r="A165" s="4">
        <v>163</v>
      </c>
      <c r="B165" s="4" t="s">
        <v>178</v>
      </c>
      <c r="C165" s="4">
        <v>30</v>
      </c>
      <c r="D165" s="4">
        <v>1</v>
      </c>
      <c r="E165" s="4" t="s">
        <v>1763</v>
      </c>
      <c r="F165" s="84" t="s">
        <v>159</v>
      </c>
      <c r="G165" s="4" t="str">
        <f t="shared" si="11"/>
        <v>30</v>
      </c>
      <c r="H165" s="4" t="s">
        <v>2</v>
      </c>
      <c r="I165" s="4">
        <f t="shared" si="12"/>
        <v>0</v>
      </c>
      <c r="J165" s="4">
        <f t="shared" si="13"/>
        <v>0</v>
      </c>
      <c r="K165" s="4" t="str">
        <f t="shared" si="14"/>
        <v>30</v>
      </c>
      <c r="L165" s="4">
        <f>I165+10*J165+K165*100</f>
        <v>3000</v>
      </c>
      <c r="M165" s="4">
        <f t="shared" si="15"/>
        <v>0</v>
      </c>
      <c r="N165" s="4">
        <f>MOD(L165-M165,'Базовые таблицы'!$X$3)/100</f>
        <v>30</v>
      </c>
      <c r="O165" s="4">
        <f>(MOD(L165-M165-N165*'Базовые таблицы'!$V$3,'Базовые таблицы'!$X$3))</f>
        <v>0</v>
      </c>
      <c r="P165" s="4">
        <f>M165+N165*100+O165*10000-L165</f>
        <v>0</v>
      </c>
    </row>
    <row r="166" spans="1:16" hidden="1" x14ac:dyDescent="0.25">
      <c r="A166" s="4">
        <v>164</v>
      </c>
      <c r="B166" s="4" t="s">
        <v>180</v>
      </c>
      <c r="C166" s="4">
        <v>1</v>
      </c>
      <c r="D166" s="4">
        <v>0.5</v>
      </c>
      <c r="E166" s="4" t="s">
        <v>1763</v>
      </c>
      <c r="F166" s="84" t="s">
        <v>159</v>
      </c>
      <c r="G166" s="4" t="str">
        <f t="shared" si="11"/>
        <v>1</v>
      </c>
      <c r="H166" s="4" t="s">
        <v>2</v>
      </c>
      <c r="I166" s="4">
        <f t="shared" si="12"/>
        <v>0</v>
      </c>
      <c r="J166" s="4">
        <f t="shared" si="13"/>
        <v>0</v>
      </c>
      <c r="K166" s="4" t="str">
        <f t="shared" si="14"/>
        <v>1</v>
      </c>
      <c r="L166" s="4">
        <f>I166+10*J166+K166*100</f>
        <v>100</v>
      </c>
      <c r="M166" s="4">
        <f t="shared" si="15"/>
        <v>0</v>
      </c>
      <c r="N166" s="4">
        <f>MOD(L166-M166,'Базовые таблицы'!$X$3)/100</f>
        <v>1</v>
      </c>
      <c r="O166" s="4">
        <f>(MOD(L166-M166-N166*'Базовые таблицы'!$V$3,'Базовые таблицы'!$X$3))</f>
        <v>0</v>
      </c>
      <c r="P166" s="4">
        <f>M166+N166*100+O166*10000-L166</f>
        <v>0</v>
      </c>
    </row>
    <row r="167" spans="1:16" x14ac:dyDescent="0.25">
      <c r="A167" s="4">
        <v>165</v>
      </c>
      <c r="B167" s="4" t="s">
        <v>186</v>
      </c>
      <c r="C167" s="4">
        <v>500</v>
      </c>
      <c r="D167" s="4">
        <v>40</v>
      </c>
      <c r="E167" s="4" t="s">
        <v>1763</v>
      </c>
      <c r="F167" s="84" t="s">
        <v>183</v>
      </c>
      <c r="G167" s="4" t="str">
        <f t="shared" si="11"/>
        <v>00</v>
      </c>
      <c r="H167" s="4" t="s">
        <v>2</v>
      </c>
      <c r="I167" s="4">
        <f t="shared" si="12"/>
        <v>0</v>
      </c>
      <c r="J167" s="4">
        <f t="shared" si="13"/>
        <v>0</v>
      </c>
      <c r="K167" s="4" t="str">
        <f t="shared" si="14"/>
        <v>00</v>
      </c>
      <c r="L167" s="4">
        <f>I167+10*J167+K167*100</f>
        <v>0</v>
      </c>
      <c r="M167" s="4">
        <f t="shared" si="15"/>
        <v>0</v>
      </c>
      <c r="N167" s="4">
        <f>MOD(L167-M167,'Базовые таблицы'!$X$3)/100</f>
        <v>0</v>
      </c>
      <c r="O167" s="4">
        <f>(MOD(L167-M167-N167*'Базовые таблицы'!$V$3,'Базовые таблицы'!$X$3))</f>
        <v>0</v>
      </c>
      <c r="P167" s="4">
        <f>M167+N167*100+O167*10000-L167</f>
        <v>0</v>
      </c>
    </row>
    <row r="168" spans="1:16" hidden="1" x14ac:dyDescent="0.25">
      <c r="A168" s="4">
        <v>166</v>
      </c>
      <c r="B168" s="4" t="s">
        <v>188</v>
      </c>
      <c r="C168" s="4">
        <v>5</v>
      </c>
      <c r="D168" s="4">
        <v>5</v>
      </c>
      <c r="E168" s="4" t="s">
        <v>1763</v>
      </c>
      <c r="F168" s="84" t="s">
        <v>183</v>
      </c>
      <c r="G168" s="4" t="str">
        <f t="shared" si="11"/>
        <v>5</v>
      </c>
      <c r="H168" s="4" t="s">
        <v>2</v>
      </c>
      <c r="I168" s="4">
        <f t="shared" si="12"/>
        <v>0</v>
      </c>
      <c r="J168" s="4">
        <f t="shared" si="13"/>
        <v>0</v>
      </c>
      <c r="K168" s="4" t="str">
        <f t="shared" si="14"/>
        <v>5</v>
      </c>
      <c r="L168" s="4">
        <f>I168+10*J168+K168*100</f>
        <v>500</v>
      </c>
      <c r="M168" s="4">
        <f t="shared" si="15"/>
        <v>0</v>
      </c>
      <c r="N168" s="4">
        <f>MOD(L168-M168,'Базовые таблицы'!$X$3)/100</f>
        <v>5</v>
      </c>
      <c r="O168" s="4">
        <f>(MOD(L168-M168-N168*'Базовые таблицы'!$V$3,'Базовые таблицы'!$X$3))</f>
        <v>0</v>
      </c>
      <c r="P168" s="4">
        <f>M168+N168*100+O168*10000-L168</f>
        <v>0</v>
      </c>
    </row>
    <row r="169" spans="1:16" hidden="1" x14ac:dyDescent="0.25">
      <c r="A169" s="4">
        <v>167</v>
      </c>
      <c r="B169" s="4" t="s">
        <v>190</v>
      </c>
      <c r="C169" s="4">
        <v>55</v>
      </c>
      <c r="D169" s="4">
        <v>5</v>
      </c>
      <c r="E169" s="4" t="s">
        <v>1763</v>
      </c>
      <c r="F169" s="84" t="s">
        <v>183</v>
      </c>
      <c r="G169" s="4" t="str">
        <f t="shared" si="11"/>
        <v>55</v>
      </c>
      <c r="H169" s="4" t="s">
        <v>2</v>
      </c>
      <c r="I169" s="4">
        <f t="shared" si="12"/>
        <v>0</v>
      </c>
      <c r="J169" s="4">
        <f t="shared" si="13"/>
        <v>0</v>
      </c>
      <c r="K169" s="4" t="str">
        <f t="shared" si="14"/>
        <v>55</v>
      </c>
      <c r="L169" s="4">
        <f>I169+10*J169+K169*100</f>
        <v>5500</v>
      </c>
      <c r="M169" s="4">
        <f t="shared" si="15"/>
        <v>0</v>
      </c>
      <c r="N169" s="4">
        <f>MOD(L169-M169,'Базовые таблицы'!$X$3)/100</f>
        <v>55</v>
      </c>
      <c r="O169" s="4">
        <f>(MOD(L169-M169-N169*'Базовые таблицы'!$V$3,'Базовые таблицы'!$X$3))</f>
        <v>0</v>
      </c>
      <c r="P169" s="4">
        <f>M169+N169*100+O169*10000-L169</f>
        <v>0</v>
      </c>
    </row>
    <row r="170" spans="1:16" hidden="1" x14ac:dyDescent="0.25">
      <c r="A170" s="4">
        <v>168</v>
      </c>
      <c r="B170" s="4" t="s">
        <v>192</v>
      </c>
      <c r="C170" s="4">
        <v>80</v>
      </c>
      <c r="D170" s="4">
        <v>5</v>
      </c>
      <c r="E170" s="4" t="s">
        <v>1763</v>
      </c>
      <c r="F170" s="84" t="s">
        <v>183</v>
      </c>
      <c r="G170" s="4" t="str">
        <f t="shared" si="11"/>
        <v>80</v>
      </c>
      <c r="H170" s="4" t="s">
        <v>2</v>
      </c>
      <c r="I170" s="4">
        <f t="shared" si="12"/>
        <v>0</v>
      </c>
      <c r="J170" s="4">
        <f t="shared" si="13"/>
        <v>0</v>
      </c>
      <c r="K170" s="4" t="str">
        <f t="shared" si="14"/>
        <v>80</v>
      </c>
      <c r="L170" s="4">
        <f>I170+10*J170+K170*100</f>
        <v>8000</v>
      </c>
      <c r="M170" s="4">
        <f t="shared" si="15"/>
        <v>0</v>
      </c>
      <c r="N170" s="4">
        <f>MOD(L170-M170,'Базовые таблицы'!$X$3)/100</f>
        <v>80</v>
      </c>
      <c r="O170" s="4">
        <f>(MOD(L170-M170-N170*'Базовые таблицы'!$V$3,'Базовые таблицы'!$X$3))</f>
        <v>0</v>
      </c>
      <c r="P170" s="4">
        <f>M170+N170*100+O170*10000-L170</f>
        <v>0</v>
      </c>
    </row>
    <row r="171" spans="1:16" hidden="1" x14ac:dyDescent="0.25">
      <c r="A171" s="4">
        <v>169</v>
      </c>
      <c r="B171" s="4" t="s">
        <v>194</v>
      </c>
      <c r="C171" s="4">
        <v>50</v>
      </c>
      <c r="D171" s="4">
        <v>8</v>
      </c>
      <c r="E171" s="4" t="s">
        <v>1763</v>
      </c>
      <c r="F171" s="84" t="s">
        <v>183</v>
      </c>
      <c r="G171" s="4" t="str">
        <f t="shared" si="11"/>
        <v>50</v>
      </c>
      <c r="H171" s="4" t="s">
        <v>2</v>
      </c>
      <c r="I171" s="4">
        <f t="shared" si="12"/>
        <v>0</v>
      </c>
      <c r="J171" s="4">
        <f t="shared" si="13"/>
        <v>0</v>
      </c>
      <c r="K171" s="4" t="str">
        <f t="shared" si="14"/>
        <v>50</v>
      </c>
      <c r="L171" s="4">
        <f>I171+10*J171+K171*100</f>
        <v>5000</v>
      </c>
      <c r="M171" s="4">
        <f t="shared" si="15"/>
        <v>0</v>
      </c>
      <c r="N171" s="4">
        <f>MOD(L171-M171,'Базовые таблицы'!$X$3)/100</f>
        <v>50</v>
      </c>
      <c r="O171" s="4">
        <f>(MOD(L171-M171-N171*'Базовые таблицы'!$V$3,'Базовые таблицы'!$X$3))</f>
        <v>0</v>
      </c>
      <c r="P171" s="4">
        <f>M171+N171*100+O171*10000-L171</f>
        <v>0</v>
      </c>
    </row>
    <row r="172" spans="1:16" hidden="1" x14ac:dyDescent="0.25">
      <c r="A172" s="4">
        <v>170</v>
      </c>
      <c r="B172" s="4" t="s">
        <v>196</v>
      </c>
      <c r="C172" s="4">
        <v>1</v>
      </c>
      <c r="D172" s="4">
        <v>0.5</v>
      </c>
      <c r="E172" s="4" t="s">
        <v>1763</v>
      </c>
      <c r="F172" s="84" t="s">
        <v>183</v>
      </c>
      <c r="G172" s="4" t="str">
        <f t="shared" si="11"/>
        <v>1</v>
      </c>
      <c r="H172" s="4" t="s">
        <v>0</v>
      </c>
      <c r="I172" s="4" t="str">
        <f t="shared" si="12"/>
        <v>1</v>
      </c>
      <c r="J172" s="4">
        <f t="shared" si="13"/>
        <v>0</v>
      </c>
      <c r="K172" s="4">
        <f t="shared" si="14"/>
        <v>0</v>
      </c>
      <c r="L172" s="4">
        <f>I172+10*J172+K172*100</f>
        <v>1</v>
      </c>
      <c r="M172" s="4">
        <f t="shared" si="15"/>
        <v>1</v>
      </c>
      <c r="N172" s="4">
        <f>MOD(L172-M172,'Базовые таблицы'!$X$3)/100</f>
        <v>0</v>
      </c>
      <c r="O172" s="4">
        <f>(MOD(L172-M172-N172*'Базовые таблицы'!$V$3,'Базовые таблицы'!$X$3))</f>
        <v>0</v>
      </c>
      <c r="P172" s="4">
        <f>M172+N172*100+O172*10000-L172</f>
        <v>0</v>
      </c>
    </row>
    <row r="173" spans="1:16" hidden="1" x14ac:dyDescent="0.25">
      <c r="A173" s="4">
        <v>171</v>
      </c>
      <c r="B173" s="4" t="s">
        <v>198</v>
      </c>
      <c r="C173" s="4">
        <v>25</v>
      </c>
      <c r="D173" s="4">
        <v>1</v>
      </c>
      <c r="E173" s="4" t="s">
        <v>1763</v>
      </c>
      <c r="F173" s="84" t="s">
        <v>183</v>
      </c>
      <c r="G173" s="4" t="str">
        <f t="shared" si="11"/>
        <v>25</v>
      </c>
      <c r="H173" s="4" t="s">
        <v>2</v>
      </c>
      <c r="I173" s="4">
        <f t="shared" si="12"/>
        <v>0</v>
      </c>
      <c r="J173" s="4">
        <f t="shared" si="13"/>
        <v>0</v>
      </c>
      <c r="K173" s="4" t="str">
        <f t="shared" si="14"/>
        <v>25</v>
      </c>
      <c r="L173" s="4">
        <f>I173+10*J173+K173*100</f>
        <v>2500</v>
      </c>
      <c r="M173" s="4">
        <f t="shared" si="15"/>
        <v>0</v>
      </c>
      <c r="N173" s="4">
        <f>MOD(L173-M173,'Базовые таблицы'!$X$3)/100</f>
        <v>25</v>
      </c>
      <c r="O173" s="4">
        <f>(MOD(L173-M173-N173*'Базовые таблицы'!$V$3,'Базовые таблицы'!$X$3))</f>
        <v>0</v>
      </c>
      <c r="P173" s="4">
        <f>M173+N173*100+O173*10000-L173</f>
        <v>0</v>
      </c>
    </row>
    <row r="174" spans="1:16" x14ac:dyDescent="0.25">
      <c r="A174" s="4">
        <v>172</v>
      </c>
      <c r="B174" s="4" t="s">
        <v>200</v>
      </c>
      <c r="C174" s="4">
        <v>100</v>
      </c>
      <c r="D174" s="4">
        <v>0.5</v>
      </c>
      <c r="E174" s="4" t="s">
        <v>1763</v>
      </c>
      <c r="F174" s="84" t="s">
        <v>183</v>
      </c>
      <c r="G174" s="4" t="str">
        <f t="shared" si="11"/>
        <v>00</v>
      </c>
      <c r="H174" s="4" t="s">
        <v>2</v>
      </c>
      <c r="I174" s="4">
        <f t="shared" si="12"/>
        <v>0</v>
      </c>
      <c r="J174" s="4">
        <f t="shared" si="13"/>
        <v>0</v>
      </c>
      <c r="K174" s="4" t="str">
        <f t="shared" si="14"/>
        <v>00</v>
      </c>
      <c r="L174" s="4">
        <f>I174+10*J174+K174*100</f>
        <v>0</v>
      </c>
      <c r="M174" s="4">
        <f t="shared" si="15"/>
        <v>0</v>
      </c>
      <c r="N174" s="4">
        <f>MOD(L174-M174,'Базовые таблицы'!$X$3)/100</f>
        <v>0</v>
      </c>
      <c r="O174" s="4">
        <f>(MOD(L174-M174-N174*'Базовые таблицы'!$V$3,'Базовые таблицы'!$X$3))</f>
        <v>0</v>
      </c>
      <c r="P174" s="4">
        <f>M174+N174*100+O174*10000-L174</f>
        <v>0</v>
      </c>
    </row>
    <row r="175" spans="1:16" hidden="1" x14ac:dyDescent="0.25">
      <c r="A175" s="4">
        <v>173</v>
      </c>
      <c r="B175" s="4" t="s">
        <v>202</v>
      </c>
      <c r="C175" s="4">
        <v>5</v>
      </c>
      <c r="D175" s="4">
        <v>3</v>
      </c>
      <c r="E175" s="4" t="s">
        <v>1763</v>
      </c>
      <c r="F175" s="84" t="s">
        <v>183</v>
      </c>
      <c r="G175" s="4" t="str">
        <f t="shared" si="11"/>
        <v>5</v>
      </c>
      <c r="H175" s="4" t="s">
        <v>2</v>
      </c>
      <c r="I175" s="4">
        <f t="shared" si="12"/>
        <v>0</v>
      </c>
      <c r="J175" s="4">
        <f t="shared" si="13"/>
        <v>0</v>
      </c>
      <c r="K175" s="4" t="str">
        <f t="shared" si="14"/>
        <v>5</v>
      </c>
      <c r="L175" s="4">
        <f>I175+10*J175+K175*100</f>
        <v>500</v>
      </c>
      <c r="M175" s="4">
        <f t="shared" si="15"/>
        <v>0</v>
      </c>
      <c r="N175" s="4">
        <f>MOD(L175-M175,'Базовые таблицы'!$X$3)/100</f>
        <v>5</v>
      </c>
      <c r="O175" s="4">
        <f>(MOD(L175-M175-N175*'Базовые таблицы'!$V$3,'Базовые таблицы'!$X$3))</f>
        <v>0</v>
      </c>
      <c r="P175" s="4">
        <f>M175+N175*100+O175*10000-L175</f>
        <v>0</v>
      </c>
    </row>
    <row r="176" spans="1:16" x14ac:dyDescent="0.25">
      <c r="A176" s="4">
        <v>174</v>
      </c>
      <c r="B176" s="4" t="s">
        <v>190</v>
      </c>
      <c r="C176" s="4">
        <v>100</v>
      </c>
      <c r="D176" s="4">
        <v>3</v>
      </c>
      <c r="E176" s="4" t="s">
        <v>1763</v>
      </c>
      <c r="F176" s="84" t="s">
        <v>183</v>
      </c>
      <c r="G176" s="4" t="str">
        <f t="shared" si="11"/>
        <v>00</v>
      </c>
      <c r="H176" s="4" t="s">
        <v>2</v>
      </c>
      <c r="I176" s="4">
        <f t="shared" si="12"/>
        <v>0</v>
      </c>
      <c r="J176" s="4">
        <f t="shared" si="13"/>
        <v>0</v>
      </c>
      <c r="K176" s="4" t="str">
        <f t="shared" si="14"/>
        <v>00</v>
      </c>
      <c r="L176" s="4">
        <f>I176+10*J176+K176*100</f>
        <v>0</v>
      </c>
      <c r="M176" s="4">
        <f t="shared" si="15"/>
        <v>0</v>
      </c>
      <c r="N176" s="4">
        <f>MOD(L176-M176,'Базовые таблицы'!$X$3)/100</f>
        <v>0</v>
      </c>
      <c r="O176" s="4">
        <f>(MOD(L176-M176-N176*'Базовые таблицы'!$V$3,'Базовые таблицы'!$X$3))</f>
        <v>0</v>
      </c>
      <c r="P176" s="4">
        <f>M176+N176*100+O176*10000-L176</f>
        <v>0</v>
      </c>
    </row>
    <row r="177" spans="1:16" hidden="1" x14ac:dyDescent="0.25">
      <c r="A177" s="4">
        <v>175</v>
      </c>
      <c r="B177" s="4" t="s">
        <v>205</v>
      </c>
      <c r="C177" s="4">
        <v>2</v>
      </c>
      <c r="D177" s="4">
        <v>1</v>
      </c>
      <c r="E177" s="4" t="s">
        <v>1763</v>
      </c>
      <c r="F177" s="84" t="s">
        <v>183</v>
      </c>
      <c r="G177" s="4" t="str">
        <f t="shared" si="11"/>
        <v>2</v>
      </c>
      <c r="H177" s="4" t="s">
        <v>2</v>
      </c>
      <c r="I177" s="4">
        <f t="shared" si="12"/>
        <v>0</v>
      </c>
      <c r="J177" s="4">
        <f t="shared" si="13"/>
        <v>0</v>
      </c>
      <c r="K177" s="4" t="str">
        <f t="shared" si="14"/>
        <v>2</v>
      </c>
      <c r="L177" s="4">
        <f>I177+10*J177+K177*100</f>
        <v>200</v>
      </c>
      <c r="M177" s="4">
        <f t="shared" si="15"/>
        <v>0</v>
      </c>
      <c r="N177" s="4">
        <f>MOD(L177-M177,'Базовые таблицы'!$X$3)/100</f>
        <v>2</v>
      </c>
      <c r="O177" s="4">
        <f>(MOD(L177-M177-N177*'Базовые таблицы'!$V$3,'Базовые таблицы'!$X$3))</f>
        <v>0</v>
      </c>
      <c r="P177" s="4">
        <f>M177+N177*100+O177*10000-L177</f>
        <v>0</v>
      </c>
    </row>
    <row r="178" spans="1:16" hidden="1" x14ac:dyDescent="0.25">
      <c r="A178" s="4">
        <v>176</v>
      </c>
      <c r="B178" s="4" t="s">
        <v>207</v>
      </c>
      <c r="C178" s="4">
        <v>15</v>
      </c>
      <c r="D178" s="4">
        <v>3</v>
      </c>
      <c r="E178" s="4" t="s">
        <v>1763</v>
      </c>
      <c r="F178" s="84" t="s">
        <v>183</v>
      </c>
      <c r="G178" s="4" t="str">
        <f t="shared" si="11"/>
        <v>15</v>
      </c>
      <c r="H178" s="4" t="s">
        <v>2</v>
      </c>
      <c r="I178" s="4">
        <f t="shared" si="12"/>
        <v>0</v>
      </c>
      <c r="J178" s="4">
        <f t="shared" si="13"/>
        <v>0</v>
      </c>
      <c r="K178" s="4" t="str">
        <f t="shared" si="14"/>
        <v>15</v>
      </c>
      <c r="L178" s="4">
        <f>I178+10*J178+K178*100</f>
        <v>1500</v>
      </c>
      <c r="M178" s="4">
        <f t="shared" si="15"/>
        <v>0</v>
      </c>
      <c r="N178" s="4">
        <f>MOD(L178-M178,'Базовые таблицы'!$X$3)/100</f>
        <v>15</v>
      </c>
      <c r="O178" s="4">
        <f>(MOD(L178-M178-N178*'Базовые таблицы'!$V$3,'Базовые таблицы'!$X$3))</f>
        <v>0</v>
      </c>
      <c r="P178" s="4">
        <f>M178+N178*100+O178*10000-L178</f>
        <v>0</v>
      </c>
    </row>
    <row r="179" spans="1:16" hidden="1" x14ac:dyDescent="0.25">
      <c r="A179" s="4">
        <v>177</v>
      </c>
      <c r="B179" s="4" t="s">
        <v>209</v>
      </c>
      <c r="C179" s="4">
        <v>30</v>
      </c>
      <c r="D179" s="4">
        <v>1</v>
      </c>
      <c r="E179" s="4" t="s">
        <v>1763</v>
      </c>
      <c r="F179" s="84" t="s">
        <v>183</v>
      </c>
      <c r="G179" s="4" t="str">
        <f t="shared" si="11"/>
        <v>30</v>
      </c>
      <c r="H179" s="4" t="s">
        <v>2</v>
      </c>
      <c r="I179" s="4">
        <f t="shared" si="12"/>
        <v>0</v>
      </c>
      <c r="J179" s="4">
        <f t="shared" si="13"/>
        <v>0</v>
      </c>
      <c r="K179" s="4" t="str">
        <f t="shared" si="14"/>
        <v>30</v>
      </c>
      <c r="L179" s="4">
        <f>I179+10*J179+K179*100</f>
        <v>3000</v>
      </c>
      <c r="M179" s="4">
        <f t="shared" si="15"/>
        <v>0</v>
      </c>
      <c r="N179" s="4">
        <f>MOD(L179-M179,'Базовые таблицы'!$X$3)/100</f>
        <v>30</v>
      </c>
      <c r="O179" s="4">
        <f>(MOD(L179-M179-N179*'Базовые таблицы'!$V$3,'Базовые таблицы'!$X$3))</f>
        <v>0</v>
      </c>
      <c r="P179" s="4">
        <f>M179+N179*100+O179*10000-L179</f>
        <v>0</v>
      </c>
    </row>
    <row r="180" spans="1:16" x14ac:dyDescent="0.25">
      <c r="A180" s="4">
        <v>178</v>
      </c>
      <c r="B180" s="4" t="s">
        <v>190</v>
      </c>
      <c r="C180" s="4">
        <v>100</v>
      </c>
      <c r="D180" s="4">
        <v>2</v>
      </c>
      <c r="E180" s="4" t="s">
        <v>1763</v>
      </c>
      <c r="F180" s="84" t="s">
        <v>183</v>
      </c>
      <c r="G180" s="4" t="str">
        <f t="shared" si="11"/>
        <v>00</v>
      </c>
      <c r="H180" s="4" t="s">
        <v>2</v>
      </c>
      <c r="I180" s="4">
        <f t="shared" si="12"/>
        <v>0</v>
      </c>
      <c r="J180" s="4">
        <f t="shared" si="13"/>
        <v>0</v>
      </c>
      <c r="K180" s="4" t="str">
        <f t="shared" si="14"/>
        <v>00</v>
      </c>
      <c r="L180" s="4">
        <f>I180+10*J180+K180*100</f>
        <v>0</v>
      </c>
      <c r="M180" s="4">
        <f t="shared" si="15"/>
        <v>0</v>
      </c>
      <c r="N180" s="4">
        <f>MOD(L180-M180,'Базовые таблицы'!$X$3)/100</f>
        <v>0</v>
      </c>
      <c r="O180" s="4">
        <f>(MOD(L180-M180-N180*'Базовые таблицы'!$V$3,'Базовые таблицы'!$X$3))</f>
        <v>0</v>
      </c>
      <c r="P180" s="4">
        <f>M180+N180*100+O180*10000-L180</f>
        <v>0</v>
      </c>
    </row>
    <row r="181" spans="1:16" hidden="1" x14ac:dyDescent="0.25">
      <c r="A181" s="4">
        <v>179</v>
      </c>
      <c r="B181" s="4" t="s">
        <v>211</v>
      </c>
      <c r="C181" s="4">
        <v>50</v>
      </c>
      <c r="D181" s="4">
        <v>1</v>
      </c>
      <c r="E181" s="4" t="s">
        <v>1763</v>
      </c>
      <c r="F181" s="84" t="s">
        <v>183</v>
      </c>
      <c r="G181" s="4" t="str">
        <f t="shared" si="11"/>
        <v>50</v>
      </c>
      <c r="H181" s="4" t="s">
        <v>2</v>
      </c>
      <c r="I181" s="4">
        <f t="shared" si="12"/>
        <v>0</v>
      </c>
      <c r="J181" s="4">
        <f t="shared" si="13"/>
        <v>0</v>
      </c>
      <c r="K181" s="4" t="str">
        <f t="shared" si="14"/>
        <v>50</v>
      </c>
      <c r="L181" s="4">
        <f>I181+10*J181+K181*100</f>
        <v>5000</v>
      </c>
      <c r="M181" s="4">
        <f t="shared" si="15"/>
        <v>0</v>
      </c>
      <c r="N181" s="4">
        <f>MOD(L181-M181,'Базовые таблицы'!$X$3)/100</f>
        <v>50</v>
      </c>
      <c r="O181" s="4">
        <f>(MOD(L181-M181-N181*'Базовые таблицы'!$V$3,'Базовые таблицы'!$X$3))</f>
        <v>0</v>
      </c>
      <c r="P181" s="4">
        <f>M181+N181*100+O181*10000-L181</f>
        <v>0</v>
      </c>
    </row>
    <row r="182" spans="1:16" x14ac:dyDescent="0.25">
      <c r="A182" s="4">
        <v>180</v>
      </c>
      <c r="B182" s="4" t="s">
        <v>212</v>
      </c>
      <c r="C182" s="4">
        <v>1000</v>
      </c>
      <c r="D182" s="4">
        <v>200</v>
      </c>
      <c r="E182" s="4" t="s">
        <v>1763</v>
      </c>
      <c r="F182" s="84" t="s">
        <v>183</v>
      </c>
      <c r="G182" s="4" t="str">
        <f t="shared" si="11"/>
        <v>00</v>
      </c>
      <c r="H182" s="4" t="s">
        <v>2</v>
      </c>
      <c r="I182" s="4">
        <f t="shared" si="12"/>
        <v>0</v>
      </c>
      <c r="J182" s="4">
        <f t="shared" si="13"/>
        <v>0</v>
      </c>
      <c r="K182" s="4" t="str">
        <f t="shared" si="14"/>
        <v>00</v>
      </c>
      <c r="L182" s="4">
        <f>I182+10*J182+K182*100</f>
        <v>0</v>
      </c>
      <c r="M182" s="4">
        <f t="shared" si="15"/>
        <v>0</v>
      </c>
      <c r="N182" s="4">
        <f>MOD(L182-M182,'Базовые таблицы'!$X$3)/100</f>
        <v>0</v>
      </c>
      <c r="O182" s="4">
        <f>(MOD(L182-M182-N182*'Базовые таблицы'!$V$3,'Базовые таблицы'!$X$3))</f>
        <v>0</v>
      </c>
      <c r="P182" s="4">
        <f>M182+N182*100+O182*10000-L182</f>
        <v>0</v>
      </c>
    </row>
    <row r="183" spans="1:16" hidden="1" x14ac:dyDescent="0.25">
      <c r="A183" s="4">
        <v>181</v>
      </c>
      <c r="B183" s="4" t="s">
        <v>215</v>
      </c>
      <c r="C183" s="4">
        <v>1</v>
      </c>
      <c r="D183" s="4">
        <v>4</v>
      </c>
      <c r="E183" s="4" t="s">
        <v>1763</v>
      </c>
      <c r="F183" s="84" t="s">
        <v>213</v>
      </c>
      <c r="G183" s="4" t="str">
        <f t="shared" si="11"/>
        <v>1</v>
      </c>
      <c r="H183" s="4" t="s">
        <v>2</v>
      </c>
      <c r="I183" s="4">
        <f t="shared" si="12"/>
        <v>0</v>
      </c>
      <c r="J183" s="4">
        <f t="shared" si="13"/>
        <v>0</v>
      </c>
      <c r="K183" s="4" t="str">
        <f t="shared" si="14"/>
        <v>1</v>
      </c>
      <c r="L183" s="4">
        <f>I183+10*J183+K183*100</f>
        <v>100</v>
      </c>
      <c r="M183" s="4">
        <f t="shared" si="15"/>
        <v>0</v>
      </c>
      <c r="N183" s="4">
        <f>MOD(L183-M183,'Базовые таблицы'!$X$3)/100</f>
        <v>1</v>
      </c>
      <c r="O183" s="4">
        <f>(MOD(L183-M183-N183*'Базовые таблицы'!$V$3,'Базовые таблицы'!$X$3))</f>
        <v>0</v>
      </c>
      <c r="P183" s="4">
        <f>M183+N183*100+O183*10000-L183</f>
        <v>0</v>
      </c>
    </row>
    <row r="184" spans="1:16" hidden="1" x14ac:dyDescent="0.25">
      <c r="A184" s="4">
        <v>182</v>
      </c>
      <c r="B184" s="4" t="s">
        <v>217</v>
      </c>
      <c r="C184" s="4">
        <v>5</v>
      </c>
      <c r="D184" s="4">
        <v>6</v>
      </c>
      <c r="E184" s="4" t="s">
        <v>1763</v>
      </c>
      <c r="F184" s="84" t="s">
        <v>213</v>
      </c>
      <c r="G184" s="4" t="str">
        <f t="shared" si="11"/>
        <v>5</v>
      </c>
      <c r="H184" s="4" t="s">
        <v>2</v>
      </c>
      <c r="I184" s="4">
        <f t="shared" si="12"/>
        <v>0</v>
      </c>
      <c r="J184" s="4">
        <f t="shared" si="13"/>
        <v>0</v>
      </c>
      <c r="K184" s="4" t="str">
        <f t="shared" si="14"/>
        <v>5</v>
      </c>
      <c r="L184" s="4">
        <f>I184+10*J184+K184*100</f>
        <v>500</v>
      </c>
      <c r="M184" s="4">
        <f t="shared" si="15"/>
        <v>0</v>
      </c>
      <c r="N184" s="4">
        <f>MOD(L184-M184,'Базовые таблицы'!$X$3)/100</f>
        <v>5</v>
      </c>
      <c r="O184" s="4">
        <f>(MOD(L184-M184-N184*'Базовые таблицы'!$V$3,'Базовые таблицы'!$X$3))</f>
        <v>0</v>
      </c>
      <c r="P184" s="4">
        <f>M184+N184*100+O184*10000-L184</f>
        <v>0</v>
      </c>
    </row>
    <row r="185" spans="1:16" hidden="1" x14ac:dyDescent="0.25">
      <c r="A185" s="4">
        <v>183</v>
      </c>
      <c r="B185" s="4" t="s">
        <v>219</v>
      </c>
      <c r="C185" s="4">
        <v>8</v>
      </c>
      <c r="D185" s="4">
        <v>7</v>
      </c>
      <c r="E185" s="4" t="s">
        <v>1763</v>
      </c>
      <c r="F185" s="84" t="s">
        <v>213</v>
      </c>
      <c r="G185" s="4" t="str">
        <f t="shared" si="11"/>
        <v>8</v>
      </c>
      <c r="H185" s="4" t="s">
        <v>2</v>
      </c>
      <c r="I185" s="4">
        <f t="shared" si="12"/>
        <v>0</v>
      </c>
      <c r="J185" s="4">
        <f t="shared" si="13"/>
        <v>0</v>
      </c>
      <c r="K185" s="4" t="str">
        <f t="shared" si="14"/>
        <v>8</v>
      </c>
      <c r="L185" s="4">
        <f>I185+10*J185+K185*100</f>
        <v>800</v>
      </c>
      <c r="M185" s="4">
        <f t="shared" si="15"/>
        <v>0</v>
      </c>
      <c r="N185" s="4">
        <f>MOD(L185-M185,'Базовые таблицы'!$X$3)/100</f>
        <v>8</v>
      </c>
      <c r="O185" s="4">
        <f>(MOD(L185-M185-N185*'Базовые таблицы'!$V$3,'Базовые таблицы'!$X$3))</f>
        <v>0</v>
      </c>
      <c r="P185" s="4">
        <f>M185+N185*100+O185*10000-L185</f>
        <v>0</v>
      </c>
    </row>
    <row r="186" spans="1:16" hidden="1" x14ac:dyDescent="0.25">
      <c r="A186" s="4">
        <v>184</v>
      </c>
      <c r="B186" s="4" t="s">
        <v>221</v>
      </c>
      <c r="C186" s="4">
        <v>30</v>
      </c>
      <c r="D186" s="4">
        <v>6</v>
      </c>
      <c r="E186" s="4" t="s">
        <v>1763</v>
      </c>
      <c r="F186" s="84" t="s">
        <v>213</v>
      </c>
      <c r="G186" s="4" t="str">
        <f t="shared" si="11"/>
        <v>30</v>
      </c>
      <c r="H186" s="4" t="s">
        <v>2</v>
      </c>
      <c r="I186" s="4">
        <f t="shared" si="12"/>
        <v>0</v>
      </c>
      <c r="J186" s="4">
        <f t="shared" si="13"/>
        <v>0</v>
      </c>
      <c r="K186" s="4" t="str">
        <f t="shared" si="14"/>
        <v>30</v>
      </c>
      <c r="L186" s="4">
        <f>I186+10*J186+K186*100</f>
        <v>3000</v>
      </c>
      <c r="M186" s="4">
        <f t="shared" si="15"/>
        <v>0</v>
      </c>
      <c r="N186" s="4">
        <f>MOD(L186-M186,'Базовые таблицы'!$X$3)/100</f>
        <v>30</v>
      </c>
      <c r="O186" s="4">
        <f>(MOD(L186-M186-N186*'Базовые таблицы'!$V$3,'Базовые таблицы'!$X$3))</f>
        <v>0</v>
      </c>
      <c r="P186" s="4">
        <f>M186+N186*100+O186*10000-L186</f>
        <v>0</v>
      </c>
    </row>
    <row r="187" spans="1:16" hidden="1" x14ac:dyDescent="0.25">
      <c r="A187" s="4">
        <v>185</v>
      </c>
      <c r="B187" s="4" t="s">
        <v>223</v>
      </c>
      <c r="C187" s="4">
        <v>3</v>
      </c>
      <c r="D187" s="4">
        <v>4</v>
      </c>
      <c r="E187" s="4" t="s">
        <v>1763</v>
      </c>
      <c r="F187" s="84" t="s">
        <v>213</v>
      </c>
      <c r="G187" s="4" t="str">
        <f t="shared" si="11"/>
        <v>3</v>
      </c>
      <c r="H187" s="4" t="s">
        <v>2</v>
      </c>
      <c r="I187" s="4">
        <f t="shared" si="12"/>
        <v>0</v>
      </c>
      <c r="J187" s="4">
        <f t="shared" si="13"/>
        <v>0</v>
      </c>
      <c r="K187" s="4" t="str">
        <f t="shared" si="14"/>
        <v>3</v>
      </c>
      <c r="L187" s="4">
        <f>I187+10*J187+K187*100</f>
        <v>300</v>
      </c>
      <c r="M187" s="4">
        <f t="shared" si="15"/>
        <v>0</v>
      </c>
      <c r="N187" s="4">
        <f>MOD(L187-M187,'Базовые таблицы'!$X$3)/100</f>
        <v>3</v>
      </c>
      <c r="O187" s="4">
        <f>(MOD(L187-M187-N187*'Базовые таблицы'!$V$3,'Базовые таблицы'!$X$3))</f>
        <v>0</v>
      </c>
      <c r="P187" s="4">
        <f>M187+N187*100+O187*10000-L187</f>
        <v>0</v>
      </c>
    </row>
    <row r="188" spans="1:16" hidden="1" x14ac:dyDescent="0.25">
      <c r="A188" s="4">
        <v>186</v>
      </c>
      <c r="B188" s="4" t="s">
        <v>225</v>
      </c>
      <c r="C188" s="4">
        <v>10</v>
      </c>
      <c r="D188" s="4">
        <v>8</v>
      </c>
      <c r="E188" s="4" t="s">
        <v>1763</v>
      </c>
      <c r="F188" s="84" t="s">
        <v>213</v>
      </c>
      <c r="G188" s="4" t="str">
        <f t="shared" si="11"/>
        <v>10</v>
      </c>
      <c r="H188" s="4" t="s">
        <v>2</v>
      </c>
      <c r="I188" s="4">
        <f t="shared" si="12"/>
        <v>0</v>
      </c>
      <c r="J188" s="4">
        <f t="shared" si="13"/>
        <v>0</v>
      </c>
      <c r="K188" s="4" t="str">
        <f t="shared" si="14"/>
        <v>10</v>
      </c>
      <c r="L188" s="4">
        <f>I188+10*J188+K188*100</f>
        <v>1000</v>
      </c>
      <c r="M188" s="4">
        <f t="shared" si="15"/>
        <v>0</v>
      </c>
      <c r="N188" s="4">
        <f>MOD(L188-M188,'Базовые таблицы'!$X$3)/100</f>
        <v>10</v>
      </c>
      <c r="O188" s="4">
        <f>(MOD(L188-M188-N188*'Базовые таблицы'!$V$3,'Базовые таблицы'!$X$3))</f>
        <v>0</v>
      </c>
      <c r="P188" s="4">
        <f>M188+N188*100+O188*10000-L188</f>
        <v>0</v>
      </c>
    </row>
    <row r="189" spans="1:16" hidden="1" x14ac:dyDescent="0.25">
      <c r="A189" s="4">
        <v>187</v>
      </c>
      <c r="B189" s="4" t="s">
        <v>228</v>
      </c>
      <c r="C189" s="4">
        <v>5</v>
      </c>
      <c r="D189" s="4">
        <v>2</v>
      </c>
      <c r="E189" s="4" t="s">
        <v>1763</v>
      </c>
      <c r="F189" s="84" t="s">
        <v>213</v>
      </c>
      <c r="G189" s="4" t="str">
        <f t="shared" si="11"/>
        <v>5</v>
      </c>
      <c r="H189" s="4" t="s">
        <v>2</v>
      </c>
      <c r="I189" s="4">
        <f t="shared" si="12"/>
        <v>0</v>
      </c>
      <c r="J189" s="4">
        <f t="shared" si="13"/>
        <v>0</v>
      </c>
      <c r="K189" s="4" t="str">
        <f t="shared" si="14"/>
        <v>5</v>
      </c>
      <c r="L189" s="4">
        <f>I189+10*J189+K189*100</f>
        <v>500</v>
      </c>
      <c r="M189" s="4">
        <f t="shared" si="15"/>
        <v>0</v>
      </c>
      <c r="N189" s="4">
        <f>MOD(L189-M189,'Базовые таблицы'!$X$3)/100</f>
        <v>5</v>
      </c>
      <c r="O189" s="4">
        <f>(MOD(L189-M189-N189*'Базовые таблицы'!$V$3,'Базовые таблицы'!$X$3))</f>
        <v>0</v>
      </c>
      <c r="P189" s="4">
        <f>M189+N189*100+O189*10000-L189</f>
        <v>0</v>
      </c>
    </row>
    <row r="190" spans="1:16" hidden="1" x14ac:dyDescent="0.25">
      <c r="A190" s="4">
        <v>188</v>
      </c>
      <c r="B190" s="4" t="s">
        <v>230</v>
      </c>
      <c r="C190" s="4">
        <v>75</v>
      </c>
      <c r="D190" s="4">
        <v>10</v>
      </c>
      <c r="E190" s="4" t="s">
        <v>1763</v>
      </c>
      <c r="F190" s="84" t="s">
        <v>213</v>
      </c>
      <c r="G190" s="4" t="str">
        <f t="shared" si="11"/>
        <v>75</v>
      </c>
      <c r="H190" s="4" t="s">
        <v>2</v>
      </c>
      <c r="I190" s="4">
        <f t="shared" si="12"/>
        <v>0</v>
      </c>
      <c r="J190" s="4">
        <f t="shared" si="13"/>
        <v>0</v>
      </c>
      <c r="K190" s="4" t="str">
        <f t="shared" si="14"/>
        <v>75</v>
      </c>
      <c r="L190" s="4">
        <f>I190+10*J190+K190*100</f>
        <v>7500</v>
      </c>
      <c r="M190" s="4">
        <f t="shared" si="15"/>
        <v>0</v>
      </c>
      <c r="N190" s="4">
        <f>MOD(L190-M190,'Базовые таблицы'!$X$3)/100</f>
        <v>75</v>
      </c>
      <c r="O190" s="4">
        <f>(MOD(L190-M190-N190*'Базовые таблицы'!$V$3,'Базовые таблицы'!$X$3))</f>
        <v>0</v>
      </c>
      <c r="P190" s="4">
        <f>M190+N190*100+O190*10000-L190</f>
        <v>0</v>
      </c>
    </row>
    <row r="191" spans="1:16" hidden="1" x14ac:dyDescent="0.25">
      <c r="A191" s="4">
        <v>189</v>
      </c>
      <c r="B191" s="4" t="s">
        <v>232</v>
      </c>
      <c r="C191" s="4">
        <v>1</v>
      </c>
      <c r="D191" s="4">
        <v>2</v>
      </c>
      <c r="E191" s="4" t="s">
        <v>1763</v>
      </c>
      <c r="F191" s="84" t="s">
        <v>213</v>
      </c>
      <c r="G191" s="4" t="str">
        <f t="shared" si="11"/>
        <v>1</v>
      </c>
      <c r="H191" s="4" t="s">
        <v>1</v>
      </c>
      <c r="I191" s="4">
        <f t="shared" si="12"/>
        <v>0</v>
      </c>
      <c r="J191" s="4" t="str">
        <f t="shared" si="13"/>
        <v>1</v>
      </c>
      <c r="K191" s="4">
        <f t="shared" si="14"/>
        <v>0</v>
      </c>
      <c r="L191" s="4">
        <f>I191+10*J191+K191*100</f>
        <v>10</v>
      </c>
      <c r="M191" s="4">
        <f t="shared" si="15"/>
        <v>10</v>
      </c>
      <c r="N191" s="4">
        <f>MOD(L191-M191,'Базовые таблицы'!$X$3)/100</f>
        <v>0</v>
      </c>
      <c r="O191" s="4">
        <f>(MOD(L191-M191-N191*'Базовые таблицы'!$V$3,'Базовые таблицы'!$X$3))</f>
        <v>0</v>
      </c>
      <c r="P191" s="4">
        <f>M191+N191*100+O191*10000-L191</f>
        <v>0</v>
      </c>
    </row>
    <row r="192" spans="1:16" x14ac:dyDescent="0.25">
      <c r="A192" s="4">
        <v>190</v>
      </c>
      <c r="B192" s="4" t="s">
        <v>234</v>
      </c>
      <c r="C192" s="4">
        <v>200</v>
      </c>
      <c r="D192" s="4">
        <v>15</v>
      </c>
      <c r="E192" s="4" t="s">
        <v>1763</v>
      </c>
      <c r="F192" s="84" t="s">
        <v>213</v>
      </c>
      <c r="G192" s="4" t="str">
        <f t="shared" si="11"/>
        <v>00</v>
      </c>
      <c r="H192" s="4" t="s">
        <v>2</v>
      </c>
      <c r="I192" s="4">
        <f t="shared" si="12"/>
        <v>0</v>
      </c>
      <c r="J192" s="4">
        <f t="shared" si="13"/>
        <v>0</v>
      </c>
      <c r="K192" s="4" t="str">
        <f t="shared" si="14"/>
        <v>00</v>
      </c>
      <c r="L192" s="4">
        <f>I192+10*J192+K192*100</f>
        <v>0</v>
      </c>
      <c r="M192" s="4">
        <f t="shared" si="15"/>
        <v>0</v>
      </c>
      <c r="N192" s="4">
        <f>MOD(L192-M192,'Базовые таблицы'!$X$3)/100</f>
        <v>0</v>
      </c>
      <c r="O192" s="4">
        <f>(MOD(L192-M192-N192*'Базовые таблицы'!$V$3,'Базовые таблицы'!$X$3))</f>
        <v>0</v>
      </c>
      <c r="P192" s="4">
        <f>M192+N192*100+O192*10000-L192</f>
        <v>0</v>
      </c>
    </row>
    <row r="193" spans="1:16" hidden="1" x14ac:dyDescent="0.25">
      <c r="A193" s="4">
        <v>191</v>
      </c>
      <c r="B193" s="4" t="s">
        <v>236</v>
      </c>
      <c r="C193" s="4">
        <v>5</v>
      </c>
      <c r="D193" s="4">
        <v>6</v>
      </c>
      <c r="E193" s="4" t="s">
        <v>1763</v>
      </c>
      <c r="F193" s="84" t="s">
        <v>213</v>
      </c>
      <c r="G193" s="4" t="str">
        <f t="shared" si="11"/>
        <v>5</v>
      </c>
      <c r="H193" s="4" t="s">
        <v>2</v>
      </c>
      <c r="I193" s="4">
        <f t="shared" si="12"/>
        <v>0</v>
      </c>
      <c r="J193" s="4">
        <f t="shared" si="13"/>
        <v>0</v>
      </c>
      <c r="K193" s="4" t="str">
        <f t="shared" si="14"/>
        <v>5</v>
      </c>
      <c r="L193" s="4">
        <f>I193+10*J193+K193*100</f>
        <v>500</v>
      </c>
      <c r="M193" s="4">
        <f t="shared" si="15"/>
        <v>0</v>
      </c>
      <c r="N193" s="4">
        <f>MOD(L193-M193,'Базовые таблицы'!$X$3)/100</f>
        <v>5</v>
      </c>
      <c r="O193" s="4">
        <f>(MOD(L193-M193-N193*'Базовые таблицы'!$V$3,'Базовые таблицы'!$X$3))</f>
        <v>0</v>
      </c>
      <c r="P193" s="4">
        <f>M193+N193*100+O193*10000-L193</f>
        <v>0</v>
      </c>
    </row>
    <row r="194" spans="1:16" hidden="1" x14ac:dyDescent="0.25">
      <c r="A194" s="4">
        <v>192</v>
      </c>
      <c r="B194" s="4" t="s">
        <v>238</v>
      </c>
      <c r="C194" s="4">
        <v>1</v>
      </c>
      <c r="D194" s="4">
        <v>5</v>
      </c>
      <c r="E194" s="4" t="s">
        <v>1763</v>
      </c>
      <c r="F194" s="84" t="s">
        <v>213</v>
      </c>
      <c r="G194" s="4" t="str">
        <f t="shared" si="11"/>
        <v>1</v>
      </c>
      <c r="H194" s="4" t="s">
        <v>2</v>
      </c>
      <c r="I194" s="4">
        <f t="shared" si="12"/>
        <v>0</v>
      </c>
      <c r="J194" s="4">
        <f t="shared" si="13"/>
        <v>0</v>
      </c>
      <c r="K194" s="4" t="str">
        <f t="shared" si="14"/>
        <v>1</v>
      </c>
      <c r="L194" s="4">
        <f>I194+10*J194+K194*100</f>
        <v>100</v>
      </c>
      <c r="M194" s="4">
        <f t="shared" si="15"/>
        <v>0</v>
      </c>
      <c r="N194" s="4">
        <f>MOD(L194-M194,'Базовые таблицы'!$X$3)/100</f>
        <v>1</v>
      </c>
      <c r="O194" s="4">
        <f>(MOD(L194-M194-N194*'Базовые таблицы'!$V$3,'Базовые таблицы'!$X$3))</f>
        <v>0</v>
      </c>
      <c r="P194" s="4">
        <f>M194+N194*100+O194*10000-L194</f>
        <v>0</v>
      </c>
    </row>
    <row r="195" spans="1:16" hidden="1" x14ac:dyDescent="0.25">
      <c r="A195" s="4">
        <v>193</v>
      </c>
      <c r="B195" s="4" t="s">
        <v>1734</v>
      </c>
      <c r="C195" s="4">
        <v>2</v>
      </c>
      <c r="D195" s="4">
        <v>8</v>
      </c>
      <c r="E195" s="4" t="s">
        <v>1763</v>
      </c>
      <c r="F195" s="84" t="s">
        <v>241</v>
      </c>
      <c r="G195" s="4" t="str">
        <f t="shared" ref="G195:G257" si="16">RIGHT(C195,2)</f>
        <v>2</v>
      </c>
      <c r="H195" s="4" t="s">
        <v>1</v>
      </c>
      <c r="I195" s="4">
        <f t="shared" ref="I195:I257" si="17">IF($H195="cp",$G195,0)</f>
        <v>0</v>
      </c>
      <c r="J195" s="4" t="str">
        <f t="shared" ref="J195:J257" si="18">IF($H195="sp",$G195,0)</f>
        <v>2</v>
      </c>
      <c r="K195" s="4">
        <f t="shared" ref="K195:K257" si="19">IF($H195="gp",$G195,0)</f>
        <v>0</v>
      </c>
      <c r="L195" s="4">
        <f>I195+10*J195+K195*100</f>
        <v>20</v>
      </c>
      <c r="M195" s="4">
        <f t="shared" si="15"/>
        <v>20</v>
      </c>
      <c r="N195" s="4">
        <f>MOD(L195-M195,'Базовые таблицы'!$X$3)/100</f>
        <v>0</v>
      </c>
      <c r="O195" s="4">
        <f>(MOD(L195-M195-N195*'Базовые таблицы'!$V$3,'Базовые таблицы'!$X$3))</f>
        <v>0</v>
      </c>
      <c r="P195" s="4">
        <f>M195+N195*100+O195*10000-L195</f>
        <v>0</v>
      </c>
    </row>
    <row r="196" spans="1:16" hidden="1" x14ac:dyDescent="0.25">
      <c r="A196" s="4">
        <v>194</v>
      </c>
      <c r="B196" s="4" t="s">
        <v>247</v>
      </c>
      <c r="C196" s="4">
        <v>4</v>
      </c>
      <c r="D196" s="4">
        <v>1</v>
      </c>
      <c r="E196" s="4" t="s">
        <v>1763</v>
      </c>
      <c r="F196" s="84" t="s">
        <v>241</v>
      </c>
      <c r="G196" s="4" t="str">
        <f t="shared" si="16"/>
        <v>4</v>
      </c>
      <c r="H196" s="4" t="s">
        <v>0</v>
      </c>
      <c r="I196" s="4" t="str">
        <f t="shared" si="17"/>
        <v>4</v>
      </c>
      <c r="J196" s="4">
        <f t="shared" si="18"/>
        <v>0</v>
      </c>
      <c r="K196" s="4">
        <f t="shared" si="19"/>
        <v>0</v>
      </c>
      <c r="L196" s="4">
        <f>I196+10*J196+K196*100</f>
        <v>4</v>
      </c>
      <c r="M196" s="4">
        <f t="shared" si="15"/>
        <v>4</v>
      </c>
      <c r="N196" s="4">
        <f>MOD(L196-M196,'Базовые таблицы'!$X$3)/100</f>
        <v>0</v>
      </c>
      <c r="O196" s="4">
        <f>(MOD(L196-M196-N196*'Базовые таблицы'!$V$3,'Базовые таблицы'!$X$3))</f>
        <v>0</v>
      </c>
      <c r="P196" s="4">
        <f>M196+N196*100+O196*10000-L196</f>
        <v>0</v>
      </c>
    </row>
    <row r="197" spans="1:16" hidden="1" x14ac:dyDescent="0.25">
      <c r="A197" s="4">
        <v>195</v>
      </c>
      <c r="B197" s="4" t="s">
        <v>249</v>
      </c>
      <c r="C197" s="4">
        <v>10</v>
      </c>
      <c r="D197" s="4">
        <v>0.5</v>
      </c>
      <c r="E197" s="4" t="s">
        <v>1763</v>
      </c>
      <c r="F197" s="84" t="s">
        <v>241</v>
      </c>
      <c r="G197" s="4" t="str">
        <f t="shared" si="16"/>
        <v>10</v>
      </c>
      <c r="H197" s="4" t="s">
        <v>2</v>
      </c>
      <c r="I197" s="4">
        <f t="shared" si="17"/>
        <v>0</v>
      </c>
      <c r="J197" s="4">
        <f t="shared" si="18"/>
        <v>0</v>
      </c>
      <c r="K197" s="4" t="str">
        <f t="shared" si="19"/>
        <v>10</v>
      </c>
      <c r="L197" s="4">
        <f>I197+10*J197+K197*100</f>
        <v>1000</v>
      </c>
      <c r="M197" s="4">
        <f t="shared" si="15"/>
        <v>0</v>
      </c>
      <c r="N197" s="4">
        <f>MOD(L197-M197,'Базовые таблицы'!$X$3)/100</f>
        <v>10</v>
      </c>
      <c r="O197" s="4">
        <f>(MOD(L197-M197-N197*'Базовые таблицы'!$V$3,'Базовые таблицы'!$X$3))</f>
        <v>0</v>
      </c>
      <c r="P197" s="4">
        <f>M197+N197*100+O197*10000-L197</f>
        <v>0</v>
      </c>
    </row>
    <row r="198" spans="1:16" hidden="1" x14ac:dyDescent="0.25">
      <c r="A198" s="4">
        <v>196</v>
      </c>
      <c r="B198" s="4" t="s">
        <v>251</v>
      </c>
      <c r="C198" s="4">
        <v>2</v>
      </c>
      <c r="D198" s="4">
        <v>0.5</v>
      </c>
      <c r="E198" s="4" t="s">
        <v>1763</v>
      </c>
      <c r="F198" s="84" t="s">
        <v>241</v>
      </c>
      <c r="G198" s="4" t="str">
        <f t="shared" si="16"/>
        <v>2</v>
      </c>
      <c r="H198" s="4" t="s">
        <v>0</v>
      </c>
      <c r="I198" s="4" t="str">
        <f t="shared" si="17"/>
        <v>2</v>
      </c>
      <c r="J198" s="4">
        <f t="shared" si="18"/>
        <v>0</v>
      </c>
      <c r="K198" s="4">
        <f t="shared" si="19"/>
        <v>0</v>
      </c>
      <c r="L198" s="4">
        <f>I198+10*J198+K198*100</f>
        <v>2</v>
      </c>
      <c r="M198" s="4">
        <f t="shared" si="15"/>
        <v>2</v>
      </c>
      <c r="N198" s="4">
        <f>MOD(L198-M198,'Базовые таблицы'!$X$3)/100</f>
        <v>0</v>
      </c>
      <c r="O198" s="4">
        <f>(MOD(L198-M198-N198*'Базовые таблицы'!$V$3,'Базовые таблицы'!$X$3))</f>
        <v>0</v>
      </c>
      <c r="P198" s="4">
        <f>M198+N198*100+O198*10000-L198</f>
        <v>0</v>
      </c>
    </row>
    <row r="199" spans="1:16" hidden="1" x14ac:dyDescent="0.25">
      <c r="A199" s="4">
        <v>197</v>
      </c>
      <c r="B199" s="4" t="s">
        <v>253</v>
      </c>
      <c r="C199" s="4">
        <v>1</v>
      </c>
      <c r="D199" s="4">
        <v>0.5</v>
      </c>
      <c r="E199" s="4" t="s">
        <v>1763</v>
      </c>
      <c r="F199" s="84" t="s">
        <v>241</v>
      </c>
      <c r="G199" s="4" t="str">
        <f t="shared" si="16"/>
        <v>1</v>
      </c>
      <c r="H199" s="4" t="s">
        <v>1</v>
      </c>
      <c r="I199" s="4">
        <f t="shared" si="17"/>
        <v>0</v>
      </c>
      <c r="J199" s="4" t="str">
        <f t="shared" si="18"/>
        <v>1</v>
      </c>
      <c r="K199" s="4">
        <f t="shared" si="19"/>
        <v>0</v>
      </c>
      <c r="L199" s="4">
        <f>I199+10*J199+K199*100</f>
        <v>10</v>
      </c>
      <c r="M199" s="4">
        <f t="shared" si="15"/>
        <v>10</v>
      </c>
      <c r="N199" s="4">
        <f>MOD(L199-M199,'Базовые таблицы'!$X$3)/100</f>
        <v>0</v>
      </c>
      <c r="O199" s="4">
        <f>(MOD(L199-M199-N199*'Базовые таблицы'!$V$3,'Базовые таблицы'!$X$3))</f>
        <v>0</v>
      </c>
      <c r="P199" s="4">
        <f>M199+N199*100+O199*10000-L199</f>
        <v>0</v>
      </c>
    </row>
    <row r="200" spans="1:16" hidden="1" x14ac:dyDescent="0.25">
      <c r="A200" s="4">
        <v>198</v>
      </c>
      <c r="B200" s="4" t="s">
        <v>256</v>
      </c>
      <c r="C200" s="4">
        <v>2</v>
      </c>
      <c r="D200" s="4">
        <v>0.5</v>
      </c>
      <c r="E200" s="4" t="s">
        <v>1763</v>
      </c>
      <c r="F200" s="84" t="s">
        <v>1737</v>
      </c>
      <c r="G200" s="4" t="str">
        <f t="shared" si="16"/>
        <v>2</v>
      </c>
      <c r="H200" s="4" t="s">
        <v>2</v>
      </c>
      <c r="I200" s="4">
        <f t="shared" si="17"/>
        <v>0</v>
      </c>
      <c r="J200" s="4">
        <f t="shared" si="18"/>
        <v>0</v>
      </c>
      <c r="K200" s="4" t="str">
        <f t="shared" si="19"/>
        <v>2</v>
      </c>
      <c r="L200" s="4">
        <f>I200+10*J200+K200*100</f>
        <v>200</v>
      </c>
      <c r="M200" s="4">
        <f t="shared" si="15"/>
        <v>0</v>
      </c>
      <c r="N200" s="4">
        <f>MOD(L200-M200,'Базовые таблицы'!$X$3)/100</f>
        <v>2</v>
      </c>
      <c r="O200" s="4">
        <f>(MOD(L200-M200-N200*'Базовые таблицы'!$V$3,'Базовые таблицы'!$X$3))</f>
        <v>0</v>
      </c>
      <c r="P200" s="4">
        <f>M200+N200*100+O200*10000-L200</f>
        <v>0</v>
      </c>
    </row>
    <row r="201" spans="1:16" hidden="1" x14ac:dyDescent="0.25">
      <c r="A201" s="4">
        <v>199</v>
      </c>
      <c r="B201" s="4" t="s">
        <v>258</v>
      </c>
      <c r="C201" s="4">
        <v>5</v>
      </c>
      <c r="D201" s="4">
        <v>0.5</v>
      </c>
      <c r="E201" s="4" t="s">
        <v>1763</v>
      </c>
      <c r="F201" s="84" t="s">
        <v>1737</v>
      </c>
      <c r="G201" s="4" t="str">
        <f t="shared" si="16"/>
        <v>5</v>
      </c>
      <c r="H201" s="4" t="s">
        <v>1</v>
      </c>
      <c r="I201" s="4">
        <f t="shared" si="17"/>
        <v>0</v>
      </c>
      <c r="J201" s="4" t="str">
        <f t="shared" si="18"/>
        <v>5</v>
      </c>
      <c r="K201" s="4">
        <f t="shared" si="19"/>
        <v>0</v>
      </c>
      <c r="L201" s="4">
        <f>I201+10*J201+K201*100</f>
        <v>50</v>
      </c>
      <c r="M201" s="4">
        <f t="shared" si="15"/>
        <v>50</v>
      </c>
      <c r="N201" s="4">
        <f>MOD(L201-M201,'Базовые таблицы'!$X$3)/100</f>
        <v>0</v>
      </c>
      <c r="O201" s="4">
        <f>(MOD(L201-M201-N201*'Базовые таблицы'!$V$3,'Базовые таблицы'!$X$3))</f>
        <v>0</v>
      </c>
      <c r="P201" s="4">
        <f>M201+N201*100+O201*10000-L201</f>
        <v>0</v>
      </c>
    </row>
    <row r="202" spans="1:16" hidden="1" x14ac:dyDescent="0.25">
      <c r="A202" s="4">
        <v>200</v>
      </c>
      <c r="B202" s="4" t="s">
        <v>260</v>
      </c>
      <c r="C202" s="4">
        <v>2</v>
      </c>
      <c r="D202" s="4">
        <v>0.5</v>
      </c>
      <c r="E202" s="4" t="s">
        <v>1763</v>
      </c>
      <c r="F202" s="84" t="s">
        <v>1737</v>
      </c>
      <c r="G202" s="4" t="str">
        <f t="shared" si="16"/>
        <v>2</v>
      </c>
      <c r="H202" s="4" t="s">
        <v>1</v>
      </c>
      <c r="I202" s="4">
        <f t="shared" si="17"/>
        <v>0</v>
      </c>
      <c r="J202" s="4" t="str">
        <f t="shared" si="18"/>
        <v>2</v>
      </c>
      <c r="K202" s="4">
        <f t="shared" si="19"/>
        <v>0</v>
      </c>
      <c r="L202" s="4">
        <f>I202+10*J202+K202*100</f>
        <v>20</v>
      </c>
      <c r="M202" s="4">
        <f t="shared" si="15"/>
        <v>20</v>
      </c>
      <c r="N202" s="4">
        <f>MOD(L202-M202,'Базовые таблицы'!$X$3)/100</f>
        <v>0</v>
      </c>
      <c r="O202" s="4">
        <f>(MOD(L202-M202-N202*'Базовые таблицы'!$V$3,'Базовые таблицы'!$X$3))</f>
        <v>0</v>
      </c>
      <c r="P202" s="4">
        <f>M202+N202*100+O202*10000-L202</f>
        <v>0</v>
      </c>
    </row>
    <row r="203" spans="1:16" hidden="1" x14ac:dyDescent="0.25">
      <c r="A203" s="4">
        <v>201</v>
      </c>
      <c r="B203" s="4" t="s">
        <v>263</v>
      </c>
      <c r="C203" s="4">
        <v>5</v>
      </c>
      <c r="D203" s="4">
        <v>0.5</v>
      </c>
      <c r="E203" s="4" t="s">
        <v>1763</v>
      </c>
      <c r="F203" s="84" t="s">
        <v>1737</v>
      </c>
      <c r="G203" s="4" t="str">
        <f t="shared" si="16"/>
        <v>5</v>
      </c>
      <c r="H203" s="4" t="s">
        <v>1</v>
      </c>
      <c r="I203" s="4">
        <f t="shared" si="17"/>
        <v>0</v>
      </c>
      <c r="J203" s="4" t="str">
        <f t="shared" si="18"/>
        <v>5</v>
      </c>
      <c r="K203" s="4">
        <f t="shared" si="19"/>
        <v>0</v>
      </c>
      <c r="L203" s="4">
        <f>I203+10*J203+K203*100</f>
        <v>50</v>
      </c>
      <c r="M203" s="4">
        <f t="shared" si="15"/>
        <v>50</v>
      </c>
      <c r="N203" s="4">
        <f>MOD(L203-M203,'Базовые таблицы'!$X$3)/100</f>
        <v>0</v>
      </c>
      <c r="O203" s="4">
        <f>(MOD(L203-M203-N203*'Базовые таблицы'!$V$3,'Базовые таблицы'!$X$3))</f>
        <v>0</v>
      </c>
      <c r="P203" s="4">
        <f>M203+N203*100+O203*10000-L203</f>
        <v>0</v>
      </c>
    </row>
    <row r="204" spans="1:16" hidden="1" x14ac:dyDescent="0.25">
      <c r="A204" s="4">
        <v>202</v>
      </c>
      <c r="B204" s="4" t="s">
        <v>265</v>
      </c>
      <c r="C204" s="4">
        <v>3</v>
      </c>
      <c r="D204" s="4">
        <v>0.5</v>
      </c>
      <c r="E204" s="4" t="s">
        <v>1763</v>
      </c>
      <c r="F204" s="84" t="s">
        <v>1737</v>
      </c>
      <c r="G204" s="4" t="str">
        <f t="shared" si="16"/>
        <v>3</v>
      </c>
      <c r="H204" s="4" t="s">
        <v>1</v>
      </c>
      <c r="I204" s="4">
        <f t="shared" si="17"/>
        <v>0</v>
      </c>
      <c r="J204" s="4" t="str">
        <f t="shared" si="18"/>
        <v>3</v>
      </c>
      <c r="K204" s="4">
        <f t="shared" si="19"/>
        <v>0</v>
      </c>
      <c r="L204" s="4">
        <f>I204+10*J204+K204*100</f>
        <v>30</v>
      </c>
      <c r="M204" s="4">
        <f t="shared" si="15"/>
        <v>30</v>
      </c>
      <c r="N204" s="4">
        <f>MOD(L204-M204,'Базовые таблицы'!$X$3)/100</f>
        <v>0</v>
      </c>
      <c r="O204" s="4">
        <f>(MOD(L204-M204-N204*'Базовые таблицы'!$V$3,'Базовые таблицы'!$X$3))</f>
        <v>0</v>
      </c>
      <c r="P204" s="4">
        <f>M204+N204*100+O204*10000-L204</f>
        <v>0</v>
      </c>
    </row>
    <row r="205" spans="1:16" hidden="1" x14ac:dyDescent="0.25">
      <c r="A205" s="4">
        <v>203</v>
      </c>
      <c r="B205" s="4" t="s">
        <v>267</v>
      </c>
      <c r="C205" s="4">
        <v>1</v>
      </c>
      <c r="D205" s="4">
        <v>0.5</v>
      </c>
      <c r="E205" s="4" t="s">
        <v>1763</v>
      </c>
      <c r="F205" s="84" t="s">
        <v>1737</v>
      </c>
      <c r="G205" s="4" t="str">
        <f t="shared" si="16"/>
        <v>1</v>
      </c>
      <c r="H205" s="4" t="s">
        <v>1</v>
      </c>
      <c r="I205" s="4">
        <f t="shared" si="17"/>
        <v>0</v>
      </c>
      <c r="J205" s="4" t="str">
        <f t="shared" si="18"/>
        <v>1</v>
      </c>
      <c r="K205" s="4">
        <f t="shared" si="19"/>
        <v>0</v>
      </c>
      <c r="L205" s="4">
        <f>I205+10*J205+K205*100</f>
        <v>10</v>
      </c>
      <c r="M205" s="4">
        <f t="shared" si="15"/>
        <v>10</v>
      </c>
      <c r="N205" s="4">
        <f>MOD(L205-M205,'Базовые таблицы'!$X$3)/100</f>
        <v>0</v>
      </c>
      <c r="O205" s="4">
        <f>(MOD(L205-M205-N205*'Базовые таблицы'!$V$3,'Базовые таблицы'!$X$3))</f>
        <v>0</v>
      </c>
      <c r="P205" s="4">
        <f>M205+N205*100+O205*10000-L205</f>
        <v>0</v>
      </c>
    </row>
    <row r="206" spans="1:16" hidden="1" x14ac:dyDescent="0.25">
      <c r="A206" s="4">
        <v>204</v>
      </c>
      <c r="B206" s="4" t="s">
        <v>269</v>
      </c>
      <c r="C206" s="4">
        <v>3</v>
      </c>
      <c r="D206" s="4">
        <v>0.5</v>
      </c>
      <c r="E206" s="4" t="s">
        <v>1763</v>
      </c>
      <c r="F206" s="84" t="s">
        <v>1737</v>
      </c>
      <c r="G206" s="4" t="str">
        <f t="shared" si="16"/>
        <v>3</v>
      </c>
      <c r="H206" s="4" t="s">
        <v>1</v>
      </c>
      <c r="I206" s="4">
        <f t="shared" si="17"/>
        <v>0</v>
      </c>
      <c r="J206" s="4" t="str">
        <f t="shared" si="18"/>
        <v>3</v>
      </c>
      <c r="K206" s="4">
        <f t="shared" si="19"/>
        <v>0</v>
      </c>
      <c r="L206" s="4">
        <f>I206+10*J206+K206*100</f>
        <v>30</v>
      </c>
      <c r="M206" s="4">
        <f t="shared" si="15"/>
        <v>30</v>
      </c>
      <c r="N206" s="4">
        <f>MOD(L206-M206,'Базовые таблицы'!$X$3)/100</f>
        <v>0</v>
      </c>
      <c r="O206" s="4">
        <f>(MOD(L206-M206-N206*'Базовые таблицы'!$V$3,'Базовые таблицы'!$X$3))</f>
        <v>0</v>
      </c>
      <c r="P206" s="4">
        <f>M206+N206*100+O206*10000-L206</f>
        <v>0</v>
      </c>
    </row>
    <row r="207" spans="1:16" hidden="1" x14ac:dyDescent="0.25">
      <c r="A207" s="4">
        <v>205</v>
      </c>
      <c r="B207" s="4" t="s">
        <v>1735</v>
      </c>
      <c r="C207" s="4">
        <v>2</v>
      </c>
      <c r="D207" s="4">
        <v>6</v>
      </c>
      <c r="E207" s="4" t="s">
        <v>1763</v>
      </c>
      <c r="F207" s="84" t="s">
        <v>1737</v>
      </c>
      <c r="G207" s="4" t="str">
        <f t="shared" si="16"/>
        <v>2</v>
      </c>
      <c r="H207" s="4" t="s">
        <v>1</v>
      </c>
      <c r="I207" s="4">
        <f t="shared" si="17"/>
        <v>0</v>
      </c>
      <c r="J207" s="4" t="str">
        <f t="shared" si="18"/>
        <v>2</v>
      </c>
      <c r="K207" s="4">
        <f t="shared" si="19"/>
        <v>0</v>
      </c>
      <c r="L207" s="4">
        <f>I207+10*J207+K207*100</f>
        <v>20</v>
      </c>
      <c r="M207" s="4">
        <f t="shared" si="15"/>
        <v>20</v>
      </c>
      <c r="N207" s="4">
        <f>MOD(L207-M207,'Базовые таблицы'!$X$3)/100</f>
        <v>0</v>
      </c>
      <c r="O207" s="4">
        <f>(MOD(L207-M207-N207*'Базовые таблицы'!$V$3,'Базовые таблицы'!$X$3))</f>
        <v>0</v>
      </c>
      <c r="P207" s="4">
        <f>M207+N207*100+O207*10000-L207</f>
        <v>0</v>
      </c>
    </row>
    <row r="208" spans="1:16" hidden="1" x14ac:dyDescent="0.25">
      <c r="A208" s="4">
        <v>206</v>
      </c>
      <c r="B208" s="4" t="s">
        <v>1736</v>
      </c>
      <c r="C208" s="4">
        <v>10</v>
      </c>
      <c r="D208" s="4">
        <v>1.5</v>
      </c>
      <c r="E208" s="4" t="s">
        <v>1763</v>
      </c>
      <c r="F208" s="84" t="s">
        <v>1737</v>
      </c>
      <c r="G208" s="4" t="str">
        <f t="shared" si="16"/>
        <v>10</v>
      </c>
      <c r="H208" s="4" t="s">
        <v>2</v>
      </c>
      <c r="I208" s="4">
        <f t="shared" si="17"/>
        <v>0</v>
      </c>
      <c r="J208" s="4">
        <f t="shared" si="18"/>
        <v>0</v>
      </c>
      <c r="K208" s="4" t="str">
        <f t="shared" si="19"/>
        <v>10</v>
      </c>
      <c r="L208" s="4">
        <f>I208+10*J208+K208*100</f>
        <v>1000</v>
      </c>
      <c r="M208" s="4">
        <f t="shared" si="15"/>
        <v>0</v>
      </c>
      <c r="N208" s="4">
        <f>MOD(L208-M208,'Базовые таблицы'!$X$3)/100</f>
        <v>10</v>
      </c>
      <c r="O208" s="4">
        <f>(MOD(L208-M208-N208*'Базовые таблицы'!$V$3,'Базовые таблицы'!$X$3))</f>
        <v>0</v>
      </c>
      <c r="P208" s="4">
        <f>M208+N208*100+O208*10000-L208</f>
        <v>0</v>
      </c>
    </row>
    <row r="209" spans="1:16" x14ac:dyDescent="0.25">
      <c r="A209" s="4">
        <v>207</v>
      </c>
      <c r="B209" s="4" t="s">
        <v>273</v>
      </c>
      <c r="C209" s="4">
        <v>100</v>
      </c>
      <c r="D209" s="4">
        <v>600</v>
      </c>
      <c r="E209" s="4" t="s">
        <v>1763</v>
      </c>
      <c r="F209" s="84" t="s">
        <v>272</v>
      </c>
      <c r="G209" s="4" t="str">
        <f t="shared" si="16"/>
        <v>00</v>
      </c>
      <c r="H209" s="4" t="s">
        <v>2</v>
      </c>
      <c r="I209" s="4">
        <f t="shared" si="17"/>
        <v>0</v>
      </c>
      <c r="J209" s="4">
        <f t="shared" si="18"/>
        <v>0</v>
      </c>
      <c r="K209" s="4" t="str">
        <f t="shared" si="19"/>
        <v>00</v>
      </c>
      <c r="L209" s="4">
        <f>I209+10*J209+K209*100</f>
        <v>0</v>
      </c>
      <c r="M209" s="4">
        <f t="shared" ref="M209:M272" si="20">MOD(L209,100)</f>
        <v>0</v>
      </c>
      <c r="N209" s="4">
        <f>MOD(L209-M209,'Базовые таблицы'!$X$3)/100</f>
        <v>0</v>
      </c>
      <c r="O209" s="4">
        <f>(MOD(L209-M209-N209*'Базовые таблицы'!$V$3,'Базовые таблицы'!$X$3))</f>
        <v>0</v>
      </c>
      <c r="P209" s="4">
        <f>M209+N209*100+O209*10000-L209</f>
        <v>0</v>
      </c>
    </row>
    <row r="210" spans="1:16" hidden="1" x14ac:dyDescent="0.25">
      <c r="A210" s="4">
        <v>208</v>
      </c>
      <c r="B210" s="4" t="s">
        <v>275</v>
      </c>
      <c r="C210" s="4">
        <v>15</v>
      </c>
      <c r="D210" s="4">
        <v>200</v>
      </c>
      <c r="E210" s="4" t="s">
        <v>1763</v>
      </c>
      <c r="F210" s="84" t="s">
        <v>272</v>
      </c>
      <c r="G210" s="4" t="str">
        <f t="shared" si="16"/>
        <v>15</v>
      </c>
      <c r="H210" s="4" t="s">
        <v>2</v>
      </c>
      <c r="I210" s="4">
        <f t="shared" si="17"/>
        <v>0</v>
      </c>
      <c r="J210" s="4">
        <f t="shared" si="18"/>
        <v>0</v>
      </c>
      <c r="K210" s="4" t="str">
        <f t="shared" si="19"/>
        <v>15</v>
      </c>
      <c r="L210" s="4">
        <f>I210+10*J210+K210*100</f>
        <v>1500</v>
      </c>
      <c r="M210" s="4">
        <f t="shared" si="20"/>
        <v>0</v>
      </c>
      <c r="N210" s="4">
        <f>MOD(L210-M210,'Базовые таблицы'!$X$3)/100</f>
        <v>15</v>
      </c>
      <c r="O210" s="4">
        <f>(MOD(L210-M210-N210*'Базовые таблицы'!$V$3,'Базовые таблицы'!$X$3))</f>
        <v>0</v>
      </c>
      <c r="P210" s="4">
        <f>M210+N210*100+O210*10000-L210</f>
        <v>0</v>
      </c>
    </row>
    <row r="211" spans="1:16" x14ac:dyDescent="0.25">
      <c r="A211" s="4">
        <v>209</v>
      </c>
      <c r="B211" s="4" t="s">
        <v>277</v>
      </c>
      <c r="C211" s="4">
        <v>30000</v>
      </c>
      <c r="D211" s="4"/>
      <c r="E211" s="4" t="s">
        <v>1763</v>
      </c>
      <c r="F211" s="84" t="s">
        <v>272</v>
      </c>
      <c r="G211" s="4" t="str">
        <f t="shared" si="16"/>
        <v>00</v>
      </c>
      <c r="H211" s="4" t="s">
        <v>2</v>
      </c>
      <c r="I211" s="4">
        <f t="shared" si="17"/>
        <v>0</v>
      </c>
      <c r="J211" s="4">
        <f t="shared" si="18"/>
        <v>0</v>
      </c>
      <c r="K211" s="4" t="str">
        <f t="shared" si="19"/>
        <v>00</v>
      </c>
      <c r="L211" s="4">
        <f>I211+10*J211+K211*100</f>
        <v>0</v>
      </c>
      <c r="M211" s="4">
        <f t="shared" si="20"/>
        <v>0</v>
      </c>
      <c r="N211" s="4">
        <f>MOD(L211-M211,'Базовые таблицы'!$X$3)/100</f>
        <v>0</v>
      </c>
      <c r="O211" s="4">
        <f>(MOD(L211-M211-N211*'Базовые таблицы'!$V$3,'Базовые таблицы'!$X$3))</f>
        <v>0</v>
      </c>
      <c r="P211" s="4">
        <f>M211+N211*100+O211*10000-L211</f>
        <v>0</v>
      </c>
    </row>
    <row r="212" spans="1:16" hidden="1" x14ac:dyDescent="0.25">
      <c r="A212" s="4">
        <v>210</v>
      </c>
      <c r="B212" s="4" t="s">
        <v>274</v>
      </c>
      <c r="C212" s="4">
        <v>2</v>
      </c>
      <c r="D212" s="4">
        <v>1</v>
      </c>
      <c r="E212" s="4" t="s">
        <v>1763</v>
      </c>
      <c r="F212" s="84" t="s">
        <v>271</v>
      </c>
      <c r="G212" s="4" t="str">
        <f t="shared" si="16"/>
        <v>2</v>
      </c>
      <c r="H212" s="4" t="s">
        <v>2</v>
      </c>
      <c r="I212" s="4">
        <f t="shared" si="17"/>
        <v>0</v>
      </c>
      <c r="J212" s="4">
        <f t="shared" si="18"/>
        <v>0</v>
      </c>
      <c r="K212" s="4" t="str">
        <f t="shared" si="19"/>
        <v>2</v>
      </c>
      <c r="L212" s="4">
        <f>I212+10*J212+K212*100</f>
        <v>200</v>
      </c>
      <c r="M212" s="4">
        <f t="shared" si="20"/>
        <v>0</v>
      </c>
      <c r="N212" s="4">
        <f>MOD(L212-M212,'Базовые таблицы'!$X$3)/100</f>
        <v>2</v>
      </c>
      <c r="O212" s="4">
        <f>(MOD(L212-M212-N212*'Базовые таблицы'!$V$3,'Базовые таблицы'!$X$3))</f>
        <v>0</v>
      </c>
      <c r="P212" s="4">
        <f>M212+N212*100+O212*10000-L212</f>
        <v>0</v>
      </c>
    </row>
    <row r="213" spans="1:16" hidden="1" x14ac:dyDescent="0.25">
      <c r="A213" s="4">
        <v>211</v>
      </c>
      <c r="B213" s="4" t="s">
        <v>276</v>
      </c>
      <c r="C213" s="4">
        <v>25</v>
      </c>
      <c r="D213" s="4">
        <v>0.5</v>
      </c>
      <c r="E213" s="4" t="s">
        <v>1763</v>
      </c>
      <c r="F213" s="84" t="s">
        <v>271</v>
      </c>
      <c r="G213" s="4" t="str">
        <f t="shared" si="16"/>
        <v>25</v>
      </c>
      <c r="H213" s="4" t="s">
        <v>2</v>
      </c>
      <c r="I213" s="4">
        <f t="shared" si="17"/>
        <v>0</v>
      </c>
      <c r="J213" s="4">
        <f t="shared" si="18"/>
        <v>0</v>
      </c>
      <c r="K213" s="4" t="str">
        <f t="shared" si="19"/>
        <v>25</v>
      </c>
      <c r="L213" s="4">
        <f>I213+10*J213+K213*100</f>
        <v>2500</v>
      </c>
      <c r="M213" s="4">
        <f t="shared" si="20"/>
        <v>0</v>
      </c>
      <c r="N213" s="4">
        <f>MOD(L213-M213,'Базовые таблицы'!$X$3)/100</f>
        <v>25</v>
      </c>
      <c r="O213" s="4">
        <f>(MOD(L213-M213-N213*'Базовые таблицы'!$V$3,'Базовые таблицы'!$X$3))</f>
        <v>0</v>
      </c>
      <c r="P213" s="4">
        <f>M213+N213*100+O213*10000-L213</f>
        <v>0</v>
      </c>
    </row>
    <row r="214" spans="1:16" hidden="1" x14ac:dyDescent="0.25">
      <c r="A214" s="4">
        <v>212</v>
      </c>
      <c r="B214" s="4" t="s">
        <v>278</v>
      </c>
      <c r="C214" s="4">
        <v>150</v>
      </c>
      <c r="D214" s="4">
        <v>0.5</v>
      </c>
      <c r="E214" s="4" t="s">
        <v>1763</v>
      </c>
      <c r="F214" s="84" t="s">
        <v>271</v>
      </c>
      <c r="G214" s="4" t="str">
        <f t="shared" si="16"/>
        <v>50</v>
      </c>
      <c r="H214" s="4" t="s">
        <v>2</v>
      </c>
      <c r="I214" s="4">
        <f t="shared" si="17"/>
        <v>0</v>
      </c>
      <c r="J214" s="4">
        <f t="shared" si="18"/>
        <v>0</v>
      </c>
      <c r="K214" s="4" t="str">
        <f t="shared" si="19"/>
        <v>50</v>
      </c>
      <c r="L214" s="4">
        <f>I214+10*J214+K214*100</f>
        <v>5000</v>
      </c>
      <c r="M214" s="4">
        <f t="shared" si="20"/>
        <v>0</v>
      </c>
      <c r="N214" s="4">
        <f>MOD(L214-M214,'Базовые таблицы'!$X$3)/100</f>
        <v>50</v>
      </c>
      <c r="O214" s="4">
        <f>(MOD(L214-M214-N214*'Базовые таблицы'!$V$3,'Базовые таблицы'!$X$3))</f>
        <v>0</v>
      </c>
      <c r="P214" s="4">
        <f>M214+N214*100+O214*10000-L214</f>
        <v>0</v>
      </c>
    </row>
    <row r="215" spans="1:16" hidden="1" x14ac:dyDescent="0.25">
      <c r="A215" s="4">
        <v>213</v>
      </c>
      <c r="B215" s="4" t="s">
        <v>280</v>
      </c>
      <c r="C215" s="4">
        <v>8</v>
      </c>
      <c r="D215" s="4">
        <v>0.5</v>
      </c>
      <c r="E215" s="4" t="s">
        <v>1763</v>
      </c>
      <c r="F215" s="84" t="s">
        <v>271</v>
      </c>
      <c r="G215" s="4" t="str">
        <f t="shared" si="16"/>
        <v>8</v>
      </c>
      <c r="H215" s="4" t="s">
        <v>2</v>
      </c>
      <c r="I215" s="4">
        <f t="shared" si="17"/>
        <v>0</v>
      </c>
      <c r="J215" s="4">
        <f t="shared" si="18"/>
        <v>0</v>
      </c>
      <c r="K215" s="4" t="str">
        <f t="shared" si="19"/>
        <v>8</v>
      </c>
      <c r="L215" s="4">
        <f>I215+10*J215+K215*100</f>
        <v>800</v>
      </c>
      <c r="M215" s="4">
        <f t="shared" si="20"/>
        <v>0</v>
      </c>
      <c r="N215" s="4">
        <f>MOD(L215-M215,'Базовые таблицы'!$X$3)/100</f>
        <v>8</v>
      </c>
      <c r="O215" s="4">
        <f>(MOD(L215-M215-N215*'Базовые таблицы'!$V$3,'Базовые таблицы'!$X$3))</f>
        <v>0</v>
      </c>
      <c r="P215" s="4">
        <f>M215+N215*100+O215*10000-L215</f>
        <v>0</v>
      </c>
    </row>
    <row r="216" spans="1:16" hidden="1" x14ac:dyDescent="0.25">
      <c r="A216" s="4">
        <v>214</v>
      </c>
      <c r="B216" s="4" t="s">
        <v>282</v>
      </c>
      <c r="C216" s="4">
        <v>5</v>
      </c>
      <c r="D216" s="4">
        <v>10</v>
      </c>
      <c r="E216" s="4" t="s">
        <v>1763</v>
      </c>
      <c r="F216" s="84" t="s">
        <v>271</v>
      </c>
      <c r="G216" s="4" t="str">
        <f t="shared" si="16"/>
        <v>5</v>
      </c>
      <c r="H216" s="4" t="s">
        <v>0</v>
      </c>
      <c r="I216" s="4" t="str">
        <f t="shared" si="17"/>
        <v>5</v>
      </c>
      <c r="J216" s="4">
        <f t="shared" si="18"/>
        <v>0</v>
      </c>
      <c r="K216" s="4">
        <f t="shared" si="19"/>
        <v>0</v>
      </c>
      <c r="L216" s="4">
        <f>I216+10*J216+K216*100</f>
        <v>5</v>
      </c>
      <c r="M216" s="4">
        <f t="shared" si="20"/>
        <v>5</v>
      </c>
      <c r="N216" s="4">
        <f>MOD(L216-M216,'Базовые таблицы'!$X$3)/100</f>
        <v>0</v>
      </c>
      <c r="O216" s="4">
        <f>(MOD(L216-M216-N216*'Базовые таблицы'!$V$3,'Базовые таблицы'!$X$3))</f>
        <v>0</v>
      </c>
      <c r="P216" s="4">
        <f>M216+N216*100+O216*10000-L216</f>
        <v>0</v>
      </c>
    </row>
    <row r="217" spans="1:16" x14ac:dyDescent="0.25">
      <c r="A217" s="4">
        <v>215</v>
      </c>
      <c r="B217" s="4" t="s">
        <v>1738</v>
      </c>
      <c r="C217" s="4">
        <v>200</v>
      </c>
      <c r="D217" s="4">
        <v>0.5</v>
      </c>
      <c r="E217" s="4" t="s">
        <v>1763</v>
      </c>
      <c r="F217" s="84" t="s">
        <v>271</v>
      </c>
      <c r="G217" s="4" t="str">
        <f t="shared" si="16"/>
        <v>00</v>
      </c>
      <c r="H217" s="4" t="s">
        <v>2</v>
      </c>
      <c r="I217" s="4">
        <f t="shared" si="17"/>
        <v>0</v>
      </c>
      <c r="J217" s="4">
        <f t="shared" si="18"/>
        <v>0</v>
      </c>
      <c r="K217" s="4" t="str">
        <f t="shared" si="19"/>
        <v>00</v>
      </c>
      <c r="L217" s="4">
        <f>I217+10*J217+K217*100</f>
        <v>0</v>
      </c>
      <c r="M217" s="4">
        <f t="shared" si="20"/>
        <v>0</v>
      </c>
      <c r="N217" s="4">
        <f>MOD(L217-M217,'Базовые таблицы'!$X$3)/100</f>
        <v>0</v>
      </c>
      <c r="O217" s="4">
        <f>(MOD(L217-M217-N217*'Базовые таблицы'!$V$3,'Базовые таблицы'!$X$3))</f>
        <v>0</v>
      </c>
      <c r="P217" s="4">
        <f>M217+N217*100+O217*10000-L217</f>
        <v>0</v>
      </c>
    </row>
    <row r="218" spans="1:16" hidden="1" x14ac:dyDescent="0.25">
      <c r="A218" s="4">
        <v>216</v>
      </c>
      <c r="B218" s="4" t="s">
        <v>1739</v>
      </c>
      <c r="C218" s="4">
        <v>75</v>
      </c>
      <c r="D218" s="4">
        <v>0.5</v>
      </c>
      <c r="E218" s="4" t="s">
        <v>1763</v>
      </c>
      <c r="F218" s="84" t="s">
        <v>271</v>
      </c>
      <c r="G218" s="4" t="str">
        <f t="shared" si="16"/>
        <v>75</v>
      </c>
      <c r="H218" s="4" t="s">
        <v>2</v>
      </c>
      <c r="I218" s="4">
        <f t="shared" si="17"/>
        <v>0</v>
      </c>
      <c r="J218" s="4">
        <f t="shared" si="18"/>
        <v>0</v>
      </c>
      <c r="K218" s="4" t="str">
        <f t="shared" si="19"/>
        <v>75</v>
      </c>
      <c r="L218" s="4">
        <f>I218+10*J218+K218*100</f>
        <v>7500</v>
      </c>
      <c r="M218" s="4">
        <f t="shared" si="20"/>
        <v>0</v>
      </c>
      <c r="N218" s="4">
        <f>MOD(L218-M218,'Базовые таблицы'!$X$3)/100</f>
        <v>75</v>
      </c>
      <c r="O218" s="4">
        <f>(MOD(L218-M218-N218*'Базовые таблицы'!$V$3,'Базовые таблицы'!$X$3))</f>
        <v>0</v>
      </c>
      <c r="P218" s="4">
        <f>M218+N218*100+O218*10000-L218</f>
        <v>0</v>
      </c>
    </row>
    <row r="219" spans="1:16" hidden="1" x14ac:dyDescent="0.25">
      <c r="A219" s="4">
        <v>217</v>
      </c>
      <c r="B219" s="4" t="s">
        <v>287</v>
      </c>
      <c r="C219" s="4">
        <v>30</v>
      </c>
      <c r="D219" s="4">
        <v>0.5</v>
      </c>
      <c r="E219" s="4" t="s">
        <v>1763</v>
      </c>
      <c r="F219" s="84" t="s">
        <v>271</v>
      </c>
      <c r="G219" s="4" t="str">
        <f t="shared" si="16"/>
        <v>30</v>
      </c>
      <c r="H219" s="4" t="s">
        <v>2</v>
      </c>
      <c r="I219" s="4">
        <f t="shared" si="17"/>
        <v>0</v>
      </c>
      <c r="J219" s="4">
        <f t="shared" si="18"/>
        <v>0</v>
      </c>
      <c r="K219" s="4" t="str">
        <f t="shared" si="19"/>
        <v>30</v>
      </c>
      <c r="L219" s="4">
        <f>I219+10*J219+K219*100</f>
        <v>3000</v>
      </c>
      <c r="M219" s="4">
        <f t="shared" si="20"/>
        <v>0</v>
      </c>
      <c r="N219" s="4">
        <f>MOD(L219-M219,'Базовые таблицы'!$X$3)/100</f>
        <v>30</v>
      </c>
      <c r="O219" s="4">
        <f>(MOD(L219-M219-N219*'Базовые таблицы'!$V$3,'Базовые таблицы'!$X$3))</f>
        <v>0</v>
      </c>
      <c r="P219" s="4">
        <f>M219+N219*100+O219*10000-L219</f>
        <v>0</v>
      </c>
    </row>
    <row r="220" spans="1:16" x14ac:dyDescent="0.25">
      <c r="A220" s="4">
        <v>218</v>
      </c>
      <c r="B220" s="4" t="s">
        <v>1740</v>
      </c>
      <c r="C220" s="4">
        <v>400</v>
      </c>
      <c r="D220" s="4">
        <v>0.5</v>
      </c>
      <c r="E220" s="4" t="s">
        <v>1763</v>
      </c>
      <c r="F220" s="84" t="s">
        <v>271</v>
      </c>
      <c r="G220" s="4" t="str">
        <f t="shared" si="16"/>
        <v>00</v>
      </c>
      <c r="H220" s="4" t="s">
        <v>2</v>
      </c>
      <c r="I220" s="4">
        <f t="shared" si="17"/>
        <v>0</v>
      </c>
      <c r="J220" s="4">
        <f t="shared" si="18"/>
        <v>0</v>
      </c>
      <c r="K220" s="4" t="str">
        <f t="shared" si="19"/>
        <v>00</v>
      </c>
      <c r="L220" s="4">
        <f>I220+10*J220+K220*100</f>
        <v>0</v>
      </c>
      <c r="M220" s="4">
        <f t="shared" si="20"/>
        <v>0</v>
      </c>
      <c r="N220" s="4">
        <f>MOD(L220-M220,'Базовые таблицы'!$X$3)/100</f>
        <v>0</v>
      </c>
      <c r="O220" s="4">
        <f>(MOD(L220-M220-N220*'Базовые таблицы'!$V$3,'Базовые таблицы'!$X$3))</f>
        <v>0</v>
      </c>
      <c r="P220" s="4">
        <f>M220+N220*100+O220*10000-L220</f>
        <v>0</v>
      </c>
    </row>
    <row r="221" spans="1:16" hidden="1" x14ac:dyDescent="0.25">
      <c r="A221" s="4">
        <v>219</v>
      </c>
      <c r="B221" s="4" t="s">
        <v>1741</v>
      </c>
      <c r="C221" s="4">
        <v>150</v>
      </c>
      <c r="D221" s="4">
        <v>0.5</v>
      </c>
      <c r="E221" s="4" t="s">
        <v>1763</v>
      </c>
      <c r="F221" s="84" t="s">
        <v>271</v>
      </c>
      <c r="G221" s="4" t="str">
        <f t="shared" si="16"/>
        <v>50</v>
      </c>
      <c r="H221" s="4" t="s">
        <v>2</v>
      </c>
      <c r="I221" s="4">
        <f t="shared" si="17"/>
        <v>0</v>
      </c>
      <c r="J221" s="4">
        <f t="shared" si="18"/>
        <v>0</v>
      </c>
      <c r="K221" s="4" t="str">
        <f t="shared" si="19"/>
        <v>50</v>
      </c>
      <c r="L221" s="4">
        <f>I221+10*J221+K221*100</f>
        <v>5000</v>
      </c>
      <c r="M221" s="4">
        <f t="shared" si="20"/>
        <v>0</v>
      </c>
      <c r="N221" s="4">
        <f>MOD(L221-M221,'Базовые таблицы'!$X$3)/100</f>
        <v>50</v>
      </c>
      <c r="O221" s="4">
        <f>(MOD(L221-M221-N221*'Базовые таблицы'!$V$3,'Базовые таблицы'!$X$3))</f>
        <v>0</v>
      </c>
      <c r="P221" s="4">
        <f>M221+N221*100+O221*10000-L221</f>
        <v>0</v>
      </c>
    </row>
    <row r="222" spans="1:16" x14ac:dyDescent="0.25">
      <c r="A222" s="4">
        <v>220</v>
      </c>
      <c r="B222" s="4" t="s">
        <v>290</v>
      </c>
      <c r="C222" s="4">
        <v>100</v>
      </c>
      <c r="D222" s="4">
        <v>0.5</v>
      </c>
      <c r="E222" s="4" t="s">
        <v>1763</v>
      </c>
      <c r="F222" s="84" t="s">
        <v>271</v>
      </c>
      <c r="G222" s="4" t="str">
        <f t="shared" si="16"/>
        <v>00</v>
      </c>
      <c r="H222" s="4" t="s">
        <v>2</v>
      </c>
      <c r="I222" s="4">
        <f t="shared" si="17"/>
        <v>0</v>
      </c>
      <c r="J222" s="4">
        <f t="shared" si="18"/>
        <v>0</v>
      </c>
      <c r="K222" s="4" t="str">
        <f t="shared" si="19"/>
        <v>00</v>
      </c>
      <c r="L222" s="4">
        <f>I222+10*J222+K222*100</f>
        <v>0</v>
      </c>
      <c r="M222" s="4">
        <f t="shared" si="20"/>
        <v>0</v>
      </c>
      <c r="N222" s="4">
        <f>MOD(L222-M222,'Базовые таблицы'!$X$3)/100</f>
        <v>0</v>
      </c>
      <c r="O222" s="4">
        <f>(MOD(L222-M222-N222*'Базовые таблицы'!$V$3,'Базовые таблицы'!$X$3))</f>
        <v>0</v>
      </c>
      <c r="P222" s="4">
        <f>M222+N222*100+O222*10000-L222</f>
        <v>0</v>
      </c>
    </row>
    <row r="223" spans="1:16" hidden="1" x14ac:dyDescent="0.25">
      <c r="A223" s="4">
        <v>221</v>
      </c>
      <c r="B223" s="4" t="s">
        <v>1742</v>
      </c>
      <c r="C223" s="4">
        <v>20</v>
      </c>
      <c r="D223" s="4">
        <v>30</v>
      </c>
      <c r="E223" s="4" t="s">
        <v>1763</v>
      </c>
      <c r="F223" s="84" t="s">
        <v>271</v>
      </c>
      <c r="G223" s="4" t="str">
        <f t="shared" si="16"/>
        <v>20</v>
      </c>
      <c r="H223" s="4" t="s">
        <v>2</v>
      </c>
      <c r="I223" s="4">
        <f t="shared" si="17"/>
        <v>0</v>
      </c>
      <c r="J223" s="4">
        <f t="shared" si="18"/>
        <v>0</v>
      </c>
      <c r="K223" s="4" t="str">
        <f t="shared" si="19"/>
        <v>20</v>
      </c>
      <c r="L223" s="4">
        <f>I223+10*J223+K223*100</f>
        <v>2000</v>
      </c>
      <c r="M223" s="4">
        <f t="shared" si="20"/>
        <v>0</v>
      </c>
      <c r="N223" s="4">
        <f>MOD(L223-M223,'Базовые таблицы'!$X$3)/100</f>
        <v>20</v>
      </c>
      <c r="O223" s="4">
        <f>(MOD(L223-M223-N223*'Базовые таблицы'!$V$3,'Базовые таблицы'!$X$3))</f>
        <v>0</v>
      </c>
      <c r="P223" s="4">
        <f>M223+N223*100+O223*10000-L223</f>
        <v>0</v>
      </c>
    </row>
    <row r="224" spans="1:16" hidden="1" x14ac:dyDescent="0.25">
      <c r="A224" s="4">
        <v>222</v>
      </c>
      <c r="B224" s="4" t="s">
        <v>1743</v>
      </c>
      <c r="C224" s="4">
        <v>5</v>
      </c>
      <c r="D224" s="4">
        <v>15</v>
      </c>
      <c r="E224" s="4" t="s">
        <v>1763</v>
      </c>
      <c r="F224" s="84" t="s">
        <v>271</v>
      </c>
      <c r="G224" s="4" t="str">
        <f t="shared" si="16"/>
        <v>5</v>
      </c>
      <c r="H224" s="4" t="s">
        <v>2</v>
      </c>
      <c r="I224" s="4">
        <f t="shared" si="17"/>
        <v>0</v>
      </c>
      <c r="J224" s="4">
        <f t="shared" si="18"/>
        <v>0</v>
      </c>
      <c r="K224" s="4" t="str">
        <f t="shared" si="19"/>
        <v>5</v>
      </c>
      <c r="L224" s="4">
        <f>I224+10*J224+K224*100</f>
        <v>500</v>
      </c>
      <c r="M224" s="4">
        <f t="shared" si="20"/>
        <v>0</v>
      </c>
      <c r="N224" s="4">
        <f>MOD(L224-M224,'Базовые таблицы'!$X$3)/100</f>
        <v>5</v>
      </c>
      <c r="O224" s="4">
        <f>(MOD(L224-M224-N224*'Базовые таблицы'!$V$3,'Базовые таблицы'!$X$3))</f>
        <v>0</v>
      </c>
      <c r="P224" s="4">
        <f>M224+N224*100+O224*10000-L224</f>
        <v>0</v>
      </c>
    </row>
    <row r="225" spans="1:16" hidden="1" x14ac:dyDescent="0.25">
      <c r="A225" s="4">
        <v>223</v>
      </c>
      <c r="B225" s="4" t="s">
        <v>1744</v>
      </c>
      <c r="C225" s="4">
        <v>10</v>
      </c>
      <c r="D225" s="4">
        <v>25</v>
      </c>
      <c r="E225" s="4" t="s">
        <v>1763</v>
      </c>
      <c r="F225" s="84" t="s">
        <v>271</v>
      </c>
      <c r="G225" s="4" t="str">
        <f t="shared" si="16"/>
        <v>10</v>
      </c>
      <c r="H225" s="4" t="s">
        <v>2</v>
      </c>
      <c r="I225" s="4">
        <f t="shared" si="17"/>
        <v>0</v>
      </c>
      <c r="J225" s="4">
        <f t="shared" si="18"/>
        <v>0</v>
      </c>
      <c r="K225" s="4" t="str">
        <f t="shared" si="19"/>
        <v>10</v>
      </c>
      <c r="L225" s="4">
        <f>I225+10*J225+K225*100</f>
        <v>1000</v>
      </c>
      <c r="M225" s="4">
        <f t="shared" si="20"/>
        <v>0</v>
      </c>
      <c r="N225" s="4">
        <f>MOD(L225-M225,'Базовые таблицы'!$X$3)/100</f>
        <v>10</v>
      </c>
      <c r="O225" s="4">
        <f>(MOD(L225-M225-N225*'Базовые таблицы'!$V$3,'Базовые таблицы'!$X$3))</f>
        <v>0</v>
      </c>
      <c r="P225" s="4">
        <f>M225+N225*100+O225*10000-L225</f>
        <v>0</v>
      </c>
    </row>
    <row r="226" spans="1:16" hidden="1" x14ac:dyDescent="0.25">
      <c r="A226" s="4">
        <v>224</v>
      </c>
      <c r="B226" s="4" t="s">
        <v>291</v>
      </c>
      <c r="C226" s="4">
        <v>4</v>
      </c>
      <c r="D226" s="4">
        <v>8</v>
      </c>
      <c r="E226" s="4" t="s">
        <v>1763</v>
      </c>
      <c r="F226" s="84" t="s">
        <v>271</v>
      </c>
      <c r="G226" s="4" t="str">
        <f t="shared" si="16"/>
        <v>4</v>
      </c>
      <c r="H226" s="4" t="s">
        <v>2</v>
      </c>
      <c r="I226" s="4">
        <f t="shared" si="17"/>
        <v>0</v>
      </c>
      <c r="J226" s="4">
        <f t="shared" si="18"/>
        <v>0</v>
      </c>
      <c r="K226" s="4" t="str">
        <f t="shared" si="19"/>
        <v>4</v>
      </c>
      <c r="L226" s="4">
        <f>I226+10*J226+K226*100</f>
        <v>400</v>
      </c>
      <c r="M226" s="4">
        <f t="shared" si="20"/>
        <v>0</v>
      </c>
      <c r="N226" s="4">
        <f>MOD(L226-M226,'Базовые таблицы'!$X$3)/100</f>
        <v>4</v>
      </c>
      <c r="O226" s="4">
        <f>(MOD(L226-M226-N226*'Базовые таблицы'!$V$3,'Базовые таблицы'!$X$3))</f>
        <v>0</v>
      </c>
      <c r="P226" s="4">
        <f>M226+N226*100+O226*10000-L226</f>
        <v>0</v>
      </c>
    </row>
    <row r="227" spans="1:16" hidden="1" x14ac:dyDescent="0.25">
      <c r="A227" s="4">
        <v>225</v>
      </c>
      <c r="B227" s="4" t="s">
        <v>292</v>
      </c>
      <c r="C227" s="4">
        <v>5</v>
      </c>
      <c r="D227" s="4">
        <v>0.5</v>
      </c>
      <c r="E227" s="4" t="s">
        <v>1763</v>
      </c>
      <c r="F227" s="84" t="s">
        <v>271</v>
      </c>
      <c r="G227" s="4" t="str">
        <f t="shared" si="16"/>
        <v>5</v>
      </c>
      <c r="H227" s="4" t="s">
        <v>1</v>
      </c>
      <c r="I227" s="4">
        <f t="shared" si="17"/>
        <v>0</v>
      </c>
      <c r="J227" s="4" t="str">
        <f t="shared" si="18"/>
        <v>5</v>
      </c>
      <c r="K227" s="4">
        <f t="shared" si="19"/>
        <v>0</v>
      </c>
      <c r="L227" s="4">
        <f>I227+10*J227+K227*100</f>
        <v>50</v>
      </c>
      <c r="M227" s="4">
        <f t="shared" si="20"/>
        <v>50</v>
      </c>
      <c r="N227" s="4">
        <f>MOD(L227-M227,'Базовые таблицы'!$X$3)/100</f>
        <v>0</v>
      </c>
      <c r="O227" s="4">
        <f>(MOD(L227-M227-N227*'Базовые таблицы'!$V$3,'Базовые таблицы'!$X$3))</f>
        <v>0</v>
      </c>
      <c r="P227" s="4">
        <f>M227+N227*100+O227*10000-L227</f>
        <v>0</v>
      </c>
    </row>
    <row r="228" spans="1:16" x14ac:dyDescent="0.25">
      <c r="A228" s="4">
        <v>226</v>
      </c>
      <c r="B228" s="4" t="s">
        <v>279</v>
      </c>
      <c r="C228" s="4">
        <v>3000</v>
      </c>
      <c r="D228" s="4"/>
      <c r="E228" s="4" t="s">
        <v>1763</v>
      </c>
      <c r="F228" s="84" t="s">
        <v>272</v>
      </c>
      <c r="G228" s="4" t="str">
        <f t="shared" si="16"/>
        <v>00</v>
      </c>
      <c r="H228" s="4" t="s">
        <v>2</v>
      </c>
      <c r="I228" s="4">
        <f t="shared" si="17"/>
        <v>0</v>
      </c>
      <c r="J228" s="4">
        <f t="shared" si="18"/>
        <v>0</v>
      </c>
      <c r="K228" s="4" t="str">
        <f t="shared" si="19"/>
        <v>00</v>
      </c>
      <c r="L228" s="4">
        <f>I228+10*J228+K228*100</f>
        <v>0</v>
      </c>
      <c r="M228" s="4">
        <f t="shared" si="20"/>
        <v>0</v>
      </c>
      <c r="N228" s="4">
        <f>MOD(L228-M228,'Базовые таблицы'!$X$3)/100</f>
        <v>0</v>
      </c>
      <c r="O228" s="4">
        <f>(MOD(L228-M228-N228*'Базовые таблицы'!$V$3,'Базовые таблицы'!$X$3))</f>
        <v>0</v>
      </c>
      <c r="P228" s="4">
        <f>M228+N228*100+O228*10000-L228</f>
        <v>0</v>
      </c>
    </row>
    <row r="229" spans="1:16" x14ac:dyDescent="0.25">
      <c r="A229" s="4">
        <v>227</v>
      </c>
      <c r="B229" s="4" t="s">
        <v>281</v>
      </c>
      <c r="C229" s="4">
        <v>10000</v>
      </c>
      <c r="D229" s="4"/>
      <c r="E229" s="4" t="s">
        <v>1763</v>
      </c>
      <c r="F229" s="84" t="s">
        <v>272</v>
      </c>
      <c r="G229" s="4" t="str">
        <f t="shared" si="16"/>
        <v>00</v>
      </c>
      <c r="H229" s="4" t="s">
        <v>2</v>
      </c>
      <c r="I229" s="4">
        <f t="shared" si="17"/>
        <v>0</v>
      </c>
      <c r="J229" s="4">
        <f t="shared" si="18"/>
        <v>0</v>
      </c>
      <c r="K229" s="4" t="str">
        <f t="shared" si="19"/>
        <v>00</v>
      </c>
      <c r="L229" s="4">
        <f>I229+10*J229+K229*100</f>
        <v>0</v>
      </c>
      <c r="M229" s="4">
        <f t="shared" si="20"/>
        <v>0</v>
      </c>
      <c r="N229" s="4">
        <f>MOD(L229-M229,'Базовые таблицы'!$X$3)/100</f>
        <v>0</v>
      </c>
      <c r="O229" s="4">
        <f>(MOD(L229-M229-N229*'Базовые таблицы'!$V$3,'Базовые таблицы'!$X$3))</f>
        <v>0</v>
      </c>
      <c r="P229" s="4">
        <f>M229+N229*100+O229*10000-L229</f>
        <v>0</v>
      </c>
    </row>
    <row r="230" spans="1:16" hidden="1" x14ac:dyDescent="0.25">
      <c r="A230" s="4">
        <v>228</v>
      </c>
      <c r="B230" s="4" t="s">
        <v>283</v>
      </c>
      <c r="C230" s="4">
        <v>50</v>
      </c>
      <c r="D230" s="4">
        <v>100</v>
      </c>
      <c r="E230" s="4" t="s">
        <v>1763</v>
      </c>
      <c r="F230" s="84" t="s">
        <v>272</v>
      </c>
      <c r="G230" s="4" t="str">
        <f t="shared" si="16"/>
        <v>50</v>
      </c>
      <c r="H230" s="4" t="s">
        <v>2</v>
      </c>
      <c r="I230" s="4">
        <f t="shared" si="17"/>
        <v>0</v>
      </c>
      <c r="J230" s="4">
        <f t="shared" si="18"/>
        <v>0</v>
      </c>
      <c r="K230" s="4" t="str">
        <f t="shared" si="19"/>
        <v>50</v>
      </c>
      <c r="L230" s="4">
        <f>I230+10*J230+K230*100</f>
        <v>5000</v>
      </c>
      <c r="M230" s="4">
        <f t="shared" si="20"/>
        <v>0</v>
      </c>
      <c r="N230" s="4">
        <f>MOD(L230-M230,'Базовые таблицы'!$X$3)/100</f>
        <v>50</v>
      </c>
      <c r="O230" s="4">
        <f>(MOD(L230-M230-N230*'Базовые таблицы'!$V$3,'Базовые таблицы'!$X$3))</f>
        <v>0</v>
      </c>
      <c r="P230" s="4">
        <f>M230+N230*100+O230*10000-L230</f>
        <v>0</v>
      </c>
    </row>
    <row r="231" spans="1:16" hidden="1" x14ac:dyDescent="0.25">
      <c r="A231" s="4">
        <v>229</v>
      </c>
      <c r="B231" s="4" t="s">
        <v>284</v>
      </c>
      <c r="C231" s="4">
        <v>2</v>
      </c>
      <c r="D231" s="4">
        <v>10</v>
      </c>
      <c r="E231" s="4" t="s">
        <v>1763</v>
      </c>
      <c r="F231" s="84" t="s">
        <v>272</v>
      </c>
      <c r="G231" s="4" t="str">
        <f t="shared" si="16"/>
        <v>2</v>
      </c>
      <c r="H231" s="4" t="s">
        <v>2</v>
      </c>
      <c r="I231" s="4">
        <f t="shared" si="17"/>
        <v>0</v>
      </c>
      <c r="J231" s="4">
        <f t="shared" si="18"/>
        <v>0</v>
      </c>
      <c r="K231" s="4" t="str">
        <f t="shared" si="19"/>
        <v>2</v>
      </c>
      <c r="L231" s="4">
        <f>I231+10*J231+K231*100</f>
        <v>200</v>
      </c>
      <c r="M231" s="4">
        <f t="shared" si="20"/>
        <v>0</v>
      </c>
      <c r="N231" s="4">
        <f>MOD(L231-M231,'Базовые таблицы'!$X$3)/100</f>
        <v>2</v>
      </c>
      <c r="O231" s="4">
        <f>(MOD(L231-M231-N231*'Базовые таблицы'!$V$3,'Базовые таблицы'!$X$3))</f>
        <v>0</v>
      </c>
      <c r="P231" s="4">
        <f>M231+N231*100+O231*10000-L231</f>
        <v>0</v>
      </c>
    </row>
    <row r="232" spans="1:16" x14ac:dyDescent="0.25">
      <c r="A232" s="4">
        <v>230</v>
      </c>
      <c r="B232" s="4" t="s">
        <v>285</v>
      </c>
      <c r="C232" s="4">
        <v>10000</v>
      </c>
      <c r="D232" s="4"/>
      <c r="E232" s="4" t="s">
        <v>1763</v>
      </c>
      <c r="F232" s="84" t="s">
        <v>272</v>
      </c>
      <c r="G232" s="4" t="str">
        <f t="shared" si="16"/>
        <v>00</v>
      </c>
      <c r="H232" s="4" t="s">
        <v>2</v>
      </c>
      <c r="I232" s="4">
        <f t="shared" si="17"/>
        <v>0</v>
      </c>
      <c r="J232" s="4">
        <f t="shared" si="18"/>
        <v>0</v>
      </c>
      <c r="K232" s="4" t="str">
        <f t="shared" si="19"/>
        <v>00</v>
      </c>
      <c r="L232" s="4">
        <f>I232+10*J232+K232*100</f>
        <v>0</v>
      </c>
      <c r="M232" s="4">
        <f t="shared" si="20"/>
        <v>0</v>
      </c>
      <c r="N232" s="4">
        <f>MOD(L232-M232,'Базовые таблицы'!$X$3)/100</f>
        <v>0</v>
      </c>
      <c r="O232" s="4">
        <f>(MOD(L232-M232-N232*'Базовые таблицы'!$V$3,'Базовые таблицы'!$X$3))</f>
        <v>0</v>
      </c>
      <c r="P232" s="4">
        <f>M232+N232*100+O232*10000-L232</f>
        <v>0</v>
      </c>
    </row>
    <row r="233" spans="1:16" hidden="1" x14ac:dyDescent="0.25">
      <c r="A233" s="4">
        <v>231</v>
      </c>
      <c r="B233" s="4" t="s">
        <v>286</v>
      </c>
      <c r="C233" s="4">
        <v>20</v>
      </c>
      <c r="D233" s="4">
        <v>300</v>
      </c>
      <c r="E233" s="4" t="s">
        <v>1763</v>
      </c>
      <c r="F233" s="84" t="s">
        <v>272</v>
      </c>
      <c r="G233" s="4" t="str">
        <f t="shared" si="16"/>
        <v>20</v>
      </c>
      <c r="H233" s="4" t="s">
        <v>2</v>
      </c>
      <c r="I233" s="4">
        <f t="shared" si="17"/>
        <v>0</v>
      </c>
      <c r="J233" s="4">
        <f t="shared" si="18"/>
        <v>0</v>
      </c>
      <c r="K233" s="4" t="str">
        <f t="shared" si="19"/>
        <v>20</v>
      </c>
      <c r="L233" s="4">
        <f>I233+10*J233+K233*100</f>
        <v>2000</v>
      </c>
      <c r="M233" s="4">
        <f t="shared" si="20"/>
        <v>0</v>
      </c>
      <c r="N233" s="4">
        <f>MOD(L233-M233,'Базовые таблицы'!$X$3)/100</f>
        <v>20</v>
      </c>
      <c r="O233" s="4">
        <f>(MOD(L233-M233-N233*'Базовые таблицы'!$V$3,'Базовые таблицы'!$X$3))</f>
        <v>0</v>
      </c>
      <c r="P233" s="4">
        <f>M233+N233*100+O233*10000-L233</f>
        <v>0</v>
      </c>
    </row>
    <row r="234" spans="1:16" hidden="1" x14ac:dyDescent="0.25">
      <c r="A234" s="4">
        <v>232</v>
      </c>
      <c r="B234" s="4" t="s">
        <v>288</v>
      </c>
      <c r="C234" s="4">
        <v>35</v>
      </c>
      <c r="D234" s="4">
        <v>400</v>
      </c>
      <c r="E234" s="4" t="s">
        <v>1763</v>
      </c>
      <c r="F234" s="84" t="s">
        <v>272</v>
      </c>
      <c r="G234" s="4" t="str">
        <f t="shared" si="16"/>
        <v>35</v>
      </c>
      <c r="H234" s="4" t="s">
        <v>2</v>
      </c>
      <c r="I234" s="4">
        <f t="shared" si="17"/>
        <v>0</v>
      </c>
      <c r="J234" s="4">
        <f t="shared" si="18"/>
        <v>0</v>
      </c>
      <c r="K234" s="4" t="str">
        <f t="shared" si="19"/>
        <v>35</v>
      </c>
      <c r="L234" s="4">
        <f>I234+10*J234+K234*100</f>
        <v>3500</v>
      </c>
      <c r="M234" s="4">
        <f t="shared" si="20"/>
        <v>0</v>
      </c>
      <c r="N234" s="4">
        <f>MOD(L234-M234,'Базовые таблицы'!$X$3)/100</f>
        <v>35</v>
      </c>
      <c r="O234" s="4">
        <f>(MOD(L234-M234-N234*'Базовые таблицы'!$V$3,'Базовые таблицы'!$X$3))</f>
        <v>0</v>
      </c>
      <c r="P234" s="4">
        <f>M234+N234*100+O234*10000-L234</f>
        <v>0</v>
      </c>
    </row>
    <row r="235" spans="1:16" x14ac:dyDescent="0.25">
      <c r="A235" s="4">
        <v>233</v>
      </c>
      <c r="B235" s="4" t="s">
        <v>289</v>
      </c>
      <c r="C235" s="4">
        <v>25000</v>
      </c>
      <c r="D235" s="4"/>
      <c r="E235" s="4" t="s">
        <v>1763</v>
      </c>
      <c r="F235" s="84" t="s">
        <v>272</v>
      </c>
      <c r="G235" s="4" t="str">
        <f t="shared" si="16"/>
        <v>00</v>
      </c>
      <c r="H235" s="4" t="s">
        <v>2</v>
      </c>
      <c r="I235" s="4">
        <f t="shared" si="17"/>
        <v>0</v>
      </c>
      <c r="J235" s="4">
        <f t="shared" si="18"/>
        <v>0</v>
      </c>
      <c r="K235" s="4" t="str">
        <f t="shared" si="19"/>
        <v>00</v>
      </c>
      <c r="L235" s="4">
        <f>I235+10*J235+K235*100</f>
        <v>0</v>
      </c>
      <c r="M235" s="4">
        <f t="shared" si="20"/>
        <v>0</v>
      </c>
      <c r="N235" s="4">
        <f>MOD(L235-M235,'Базовые таблицы'!$X$3)/100</f>
        <v>0</v>
      </c>
      <c r="O235" s="4">
        <f>(MOD(L235-M235-N235*'Базовые таблицы'!$V$3,'Базовые таблицы'!$X$3))</f>
        <v>0</v>
      </c>
      <c r="P235" s="4">
        <f>M235+N235*100+O235*10000-L235</f>
        <v>0</v>
      </c>
    </row>
    <row r="236" spans="1:16" hidden="1" x14ac:dyDescent="0.25">
      <c r="A236" s="4">
        <v>234</v>
      </c>
      <c r="B236" s="4" t="s">
        <v>1248</v>
      </c>
      <c r="C236" s="4">
        <v>20</v>
      </c>
      <c r="D236" s="4">
        <v>0.5</v>
      </c>
      <c r="E236" s="4" t="s">
        <v>1763</v>
      </c>
      <c r="F236" s="84" t="s">
        <v>1745</v>
      </c>
      <c r="G236" s="4" t="str">
        <f t="shared" si="16"/>
        <v>20</v>
      </c>
      <c r="H236" s="4" t="s">
        <v>2</v>
      </c>
      <c r="I236" s="4">
        <f t="shared" si="17"/>
        <v>0</v>
      </c>
      <c r="J236" s="4">
        <f t="shared" si="18"/>
        <v>0</v>
      </c>
      <c r="K236" s="4" t="str">
        <f t="shared" si="19"/>
        <v>20</v>
      </c>
      <c r="L236" s="4">
        <f>I236+10*J236+K236*100</f>
        <v>2000</v>
      </c>
      <c r="M236" s="4">
        <f t="shared" si="20"/>
        <v>0</v>
      </c>
      <c r="N236" s="4">
        <f>MOD(L236-M236,'Базовые таблицы'!$X$3)/100</f>
        <v>20</v>
      </c>
      <c r="O236" s="4">
        <f>(MOD(L236-M236-N236*'Базовые таблицы'!$V$3,'Базовые таблицы'!$X$3))</f>
        <v>0</v>
      </c>
      <c r="P236" s="4">
        <f>M236+N236*100+O236*10000-L236</f>
        <v>0</v>
      </c>
    </row>
    <row r="237" spans="1:16" hidden="1" x14ac:dyDescent="0.25">
      <c r="A237" s="4">
        <v>235</v>
      </c>
      <c r="B237" s="4" t="s">
        <v>1251</v>
      </c>
      <c r="C237" s="4">
        <v>1</v>
      </c>
      <c r="D237" s="4">
        <v>1</v>
      </c>
      <c r="E237" s="4" t="s">
        <v>1763</v>
      </c>
      <c r="F237" s="84" t="s">
        <v>1745</v>
      </c>
      <c r="G237" s="4" t="str">
        <f t="shared" si="16"/>
        <v>1</v>
      </c>
      <c r="H237" s="4" t="s">
        <v>2</v>
      </c>
      <c r="I237" s="4">
        <f t="shared" si="17"/>
        <v>0</v>
      </c>
      <c r="J237" s="4">
        <f t="shared" si="18"/>
        <v>0</v>
      </c>
      <c r="K237" s="4" t="str">
        <f t="shared" si="19"/>
        <v>1</v>
      </c>
      <c r="L237" s="4">
        <f>I237+10*J237+K237*100</f>
        <v>100</v>
      </c>
      <c r="M237" s="4">
        <f t="shared" si="20"/>
        <v>0</v>
      </c>
      <c r="N237" s="4">
        <f>MOD(L237-M237,'Базовые таблицы'!$X$3)/100</f>
        <v>1</v>
      </c>
      <c r="O237" s="4">
        <f>(MOD(L237-M237-N237*'Базовые таблицы'!$V$3,'Базовые таблицы'!$X$3))</f>
        <v>0</v>
      </c>
      <c r="P237" s="4">
        <f>M237+N237*100+O237*10000-L237</f>
        <v>0</v>
      </c>
    </row>
    <row r="238" spans="1:16" hidden="1" x14ac:dyDescent="0.25">
      <c r="A238" s="4">
        <v>236</v>
      </c>
      <c r="B238" s="4" t="s">
        <v>1255</v>
      </c>
      <c r="C238" s="4">
        <v>20</v>
      </c>
      <c r="D238" s="4">
        <v>1</v>
      </c>
      <c r="E238" s="4" t="s">
        <v>1763</v>
      </c>
      <c r="F238" s="84" t="s">
        <v>1745</v>
      </c>
      <c r="G238" s="4" t="str">
        <f t="shared" si="16"/>
        <v>20</v>
      </c>
      <c r="H238" s="4" t="s">
        <v>2</v>
      </c>
      <c r="I238" s="4">
        <f t="shared" si="17"/>
        <v>0</v>
      </c>
      <c r="J238" s="4">
        <f t="shared" si="18"/>
        <v>0</v>
      </c>
      <c r="K238" s="4" t="str">
        <f t="shared" si="19"/>
        <v>20</v>
      </c>
      <c r="L238" s="4">
        <f>I238+10*J238+K238*100</f>
        <v>2000</v>
      </c>
      <c r="M238" s="4">
        <f t="shared" si="20"/>
        <v>0</v>
      </c>
      <c r="N238" s="4">
        <f>MOD(L238-M238,'Базовые таблицы'!$X$3)/100</f>
        <v>20</v>
      </c>
      <c r="O238" s="4">
        <f>(MOD(L238-M238-N238*'Базовые таблицы'!$V$3,'Базовые таблицы'!$X$3))</f>
        <v>0</v>
      </c>
      <c r="P238" s="4">
        <f>M238+N238*100+O238*10000-L238</f>
        <v>0</v>
      </c>
    </row>
    <row r="239" spans="1:16" hidden="1" x14ac:dyDescent="0.25">
      <c r="A239" s="4">
        <v>237</v>
      </c>
      <c r="B239" s="4" t="s">
        <v>1260</v>
      </c>
      <c r="C239" s="4">
        <v>30</v>
      </c>
      <c r="D239" s="4">
        <v>10</v>
      </c>
      <c r="E239" s="4" t="s">
        <v>1763</v>
      </c>
      <c r="F239" s="84" t="s">
        <v>1745</v>
      </c>
      <c r="G239" s="4" t="str">
        <f t="shared" si="16"/>
        <v>30</v>
      </c>
      <c r="H239" s="4" t="s">
        <v>2</v>
      </c>
      <c r="I239" s="4">
        <f t="shared" si="17"/>
        <v>0</v>
      </c>
      <c r="J239" s="4">
        <f t="shared" si="18"/>
        <v>0</v>
      </c>
      <c r="K239" s="4" t="str">
        <f t="shared" si="19"/>
        <v>30</v>
      </c>
      <c r="L239" s="4">
        <f>I239+10*J239+K239*100</f>
        <v>3000</v>
      </c>
      <c r="M239" s="4">
        <f t="shared" si="20"/>
        <v>0</v>
      </c>
      <c r="N239" s="4">
        <f>MOD(L239-M239,'Базовые таблицы'!$X$3)/100</f>
        <v>30</v>
      </c>
      <c r="O239" s="4">
        <f>(MOD(L239-M239-N239*'Базовые таблицы'!$V$3,'Базовые таблицы'!$X$3))</f>
        <v>0</v>
      </c>
      <c r="P239" s="4">
        <f>M239+N239*100+O239*10000-L239</f>
        <v>0</v>
      </c>
    </row>
    <row r="240" spans="1:16" hidden="1" x14ac:dyDescent="0.25">
      <c r="A240" s="4">
        <v>238</v>
      </c>
      <c r="B240" s="4" t="s">
        <v>1262</v>
      </c>
      <c r="C240" s="4">
        <v>75</v>
      </c>
      <c r="D240" s="4">
        <v>35</v>
      </c>
      <c r="E240" s="4" t="s">
        <v>1763</v>
      </c>
      <c r="F240" s="84" t="s">
        <v>1745</v>
      </c>
      <c r="G240" s="4" t="str">
        <f t="shared" si="16"/>
        <v>75</v>
      </c>
      <c r="H240" s="4" t="s">
        <v>2</v>
      </c>
      <c r="I240" s="4">
        <f t="shared" si="17"/>
        <v>0</v>
      </c>
      <c r="J240" s="4">
        <f t="shared" si="18"/>
        <v>0</v>
      </c>
      <c r="K240" s="4" t="str">
        <f t="shared" si="19"/>
        <v>75</v>
      </c>
      <c r="L240" s="4">
        <f>I240+10*J240+K240*100</f>
        <v>7500</v>
      </c>
      <c r="M240" s="4">
        <f t="shared" si="20"/>
        <v>0</v>
      </c>
      <c r="N240" s="4">
        <f>MOD(L240-M240,'Базовые таблицы'!$X$3)/100</f>
        <v>75</v>
      </c>
      <c r="O240" s="4">
        <f>(MOD(L240-M240-N240*'Базовые таблицы'!$V$3,'Базовые таблицы'!$X$3))</f>
        <v>0</v>
      </c>
      <c r="P240" s="4">
        <f>M240+N240*100+O240*10000-L240</f>
        <v>0</v>
      </c>
    </row>
    <row r="241" spans="1:16" hidden="1" x14ac:dyDescent="0.25">
      <c r="A241" s="4">
        <v>239</v>
      </c>
      <c r="B241" s="4" t="s">
        <v>1265</v>
      </c>
      <c r="C241" s="4">
        <v>6</v>
      </c>
      <c r="D241" s="4">
        <v>5</v>
      </c>
      <c r="E241" s="4" t="s">
        <v>1763</v>
      </c>
      <c r="F241" s="84" t="s">
        <v>1745</v>
      </c>
      <c r="G241" s="4" t="str">
        <f t="shared" si="16"/>
        <v>6</v>
      </c>
      <c r="H241" s="4" t="s">
        <v>2</v>
      </c>
      <c r="I241" s="4">
        <f t="shared" si="17"/>
        <v>0</v>
      </c>
      <c r="J241" s="4">
        <f t="shared" si="18"/>
        <v>0</v>
      </c>
      <c r="K241" s="4" t="str">
        <f t="shared" si="19"/>
        <v>6</v>
      </c>
      <c r="L241" s="4">
        <f>I241+10*J241+K241*100</f>
        <v>600</v>
      </c>
      <c r="M241" s="4">
        <f t="shared" si="20"/>
        <v>0</v>
      </c>
      <c r="N241" s="4">
        <f>MOD(L241-M241,'Базовые таблицы'!$X$3)/100</f>
        <v>6</v>
      </c>
      <c r="O241" s="4">
        <f>(MOD(L241-M241-N241*'Базовые таблицы'!$V$3,'Базовые таблицы'!$X$3))</f>
        <v>0</v>
      </c>
      <c r="P241" s="4">
        <f>M241+N241*100+O241*10000-L241</f>
        <v>0</v>
      </c>
    </row>
    <row r="242" spans="1:16" hidden="1" x14ac:dyDescent="0.25">
      <c r="A242" s="4">
        <v>240</v>
      </c>
      <c r="B242" s="4" t="s">
        <v>1267</v>
      </c>
      <c r="C242" s="4">
        <v>30</v>
      </c>
      <c r="D242" s="4">
        <v>2</v>
      </c>
      <c r="E242" s="4" t="s">
        <v>1763</v>
      </c>
      <c r="F242" s="84" t="s">
        <v>1745</v>
      </c>
      <c r="G242" s="4" t="str">
        <f t="shared" si="16"/>
        <v>30</v>
      </c>
      <c r="H242" s="4" t="s">
        <v>2</v>
      </c>
      <c r="I242" s="4">
        <f t="shared" si="17"/>
        <v>0</v>
      </c>
      <c r="J242" s="4">
        <f t="shared" si="18"/>
        <v>0</v>
      </c>
      <c r="K242" s="4" t="str">
        <f t="shared" si="19"/>
        <v>30</v>
      </c>
      <c r="L242" s="4">
        <f>I242+10*J242+K242*100</f>
        <v>3000</v>
      </c>
      <c r="M242" s="4">
        <f t="shared" si="20"/>
        <v>0</v>
      </c>
      <c r="N242" s="4">
        <f>MOD(L242-M242,'Базовые таблицы'!$X$3)/100</f>
        <v>30</v>
      </c>
      <c r="O242" s="4">
        <f>(MOD(L242-M242-N242*'Базовые таблицы'!$V$3,'Базовые таблицы'!$X$3))</f>
        <v>0</v>
      </c>
      <c r="P242" s="4">
        <f>M242+N242*100+O242*10000-L242</f>
        <v>0</v>
      </c>
    </row>
    <row r="243" spans="1:16" hidden="1" x14ac:dyDescent="0.25">
      <c r="A243" s="4">
        <v>241</v>
      </c>
      <c r="B243" s="4" t="s">
        <v>1269</v>
      </c>
      <c r="C243" s="4">
        <v>40</v>
      </c>
      <c r="D243" s="4">
        <v>5</v>
      </c>
      <c r="E243" s="4" t="s">
        <v>1763</v>
      </c>
      <c r="F243" s="84" t="s">
        <v>1745</v>
      </c>
      <c r="G243" s="4" t="str">
        <f t="shared" si="16"/>
        <v>40</v>
      </c>
      <c r="H243" s="4" t="s">
        <v>2</v>
      </c>
      <c r="I243" s="4">
        <f t="shared" si="17"/>
        <v>0</v>
      </c>
      <c r="J243" s="4">
        <f t="shared" si="18"/>
        <v>0</v>
      </c>
      <c r="K243" s="4" t="str">
        <f t="shared" si="19"/>
        <v>40</v>
      </c>
      <c r="L243" s="4">
        <f>I243+10*J243+K243*100</f>
        <v>4000</v>
      </c>
      <c r="M243" s="4">
        <f t="shared" si="20"/>
        <v>0</v>
      </c>
      <c r="N243" s="4">
        <f>MOD(L243-M243,'Базовые таблицы'!$X$3)/100</f>
        <v>40</v>
      </c>
      <c r="O243" s="4">
        <f>(MOD(L243-M243-N243*'Базовые таблицы'!$V$3,'Базовые таблицы'!$X$3))</f>
        <v>0</v>
      </c>
      <c r="P243" s="4">
        <f>M243+N243*100+O243*10000-L243</f>
        <v>0</v>
      </c>
    </row>
    <row r="244" spans="1:16" hidden="1" x14ac:dyDescent="0.25">
      <c r="A244" s="4">
        <v>242</v>
      </c>
      <c r="B244" s="4" t="s">
        <v>1773</v>
      </c>
      <c r="C244" s="4">
        <v>10</v>
      </c>
      <c r="D244" s="4">
        <v>13</v>
      </c>
      <c r="E244" s="4" t="s">
        <v>1763</v>
      </c>
      <c r="F244" s="84" t="s">
        <v>1745</v>
      </c>
      <c r="G244" s="4" t="str">
        <f t="shared" si="16"/>
        <v>10</v>
      </c>
      <c r="H244" s="4" t="s">
        <v>2</v>
      </c>
      <c r="I244" s="4">
        <f t="shared" si="17"/>
        <v>0</v>
      </c>
      <c r="J244" s="4">
        <f t="shared" si="18"/>
        <v>0</v>
      </c>
      <c r="K244" s="4" t="str">
        <f t="shared" si="19"/>
        <v>10</v>
      </c>
      <c r="L244" s="4">
        <f>I244+10*J244+K244*100</f>
        <v>1000</v>
      </c>
      <c r="M244" s="4">
        <f t="shared" si="20"/>
        <v>0</v>
      </c>
      <c r="N244" s="4">
        <f>MOD(L244-M244,'Базовые таблицы'!$X$3)/100</f>
        <v>10</v>
      </c>
      <c r="O244" s="4">
        <f>(MOD(L244-M244-N244*'Базовые таблицы'!$V$3,'Базовые таблицы'!$X$3))</f>
        <v>0</v>
      </c>
      <c r="P244" s="4">
        <f>M244+N244*100+O244*10000-L244</f>
        <v>0</v>
      </c>
    </row>
    <row r="245" spans="1:16" hidden="1" x14ac:dyDescent="0.25">
      <c r="A245" s="4">
        <v>243</v>
      </c>
      <c r="B245" s="4" t="s">
        <v>1812</v>
      </c>
      <c r="C245" s="4">
        <v>15</v>
      </c>
      <c r="D245" s="4">
        <v>25</v>
      </c>
      <c r="E245" s="4" t="s">
        <v>1763</v>
      </c>
      <c r="F245" s="84" t="s">
        <v>1745</v>
      </c>
      <c r="G245" s="4" t="str">
        <f t="shared" si="16"/>
        <v>15</v>
      </c>
      <c r="H245" s="4" t="s">
        <v>2</v>
      </c>
      <c r="I245" s="4">
        <f t="shared" si="17"/>
        <v>0</v>
      </c>
      <c r="J245" s="4">
        <f t="shared" si="18"/>
        <v>0</v>
      </c>
      <c r="K245" s="4" t="str">
        <f t="shared" si="19"/>
        <v>15</v>
      </c>
      <c r="L245" s="4">
        <f>I245+10*J245+K245*100</f>
        <v>1500</v>
      </c>
      <c r="M245" s="4">
        <f t="shared" si="20"/>
        <v>0</v>
      </c>
      <c r="N245" s="4">
        <f>MOD(L245-M245,'Базовые таблицы'!$X$3)/100</f>
        <v>15</v>
      </c>
      <c r="O245" s="4">
        <f>(MOD(L245-M245-N245*'Базовые таблицы'!$V$3,'Базовые таблицы'!$X$3))</f>
        <v>0</v>
      </c>
      <c r="P245" s="4">
        <f>M245+N245*100+O245*10000-L245</f>
        <v>0</v>
      </c>
    </row>
    <row r="246" spans="1:16" hidden="1" x14ac:dyDescent="0.25">
      <c r="A246" s="4">
        <v>244</v>
      </c>
      <c r="B246" s="4" t="s">
        <v>1813</v>
      </c>
      <c r="C246" s="4">
        <v>25</v>
      </c>
      <c r="D246" s="4">
        <v>75</v>
      </c>
      <c r="E246" s="4" t="s">
        <v>1763</v>
      </c>
      <c r="F246" s="84" t="s">
        <v>1745</v>
      </c>
      <c r="G246" s="4" t="str">
        <f t="shared" si="16"/>
        <v>25</v>
      </c>
      <c r="H246" s="4" t="s">
        <v>2</v>
      </c>
      <c r="I246" s="4">
        <f t="shared" si="17"/>
        <v>0</v>
      </c>
      <c r="J246" s="4">
        <f t="shared" si="18"/>
        <v>0</v>
      </c>
      <c r="K246" s="4" t="str">
        <f t="shared" si="19"/>
        <v>25</v>
      </c>
      <c r="L246" s="4">
        <f>I246+10*J246+K246*100</f>
        <v>2500</v>
      </c>
      <c r="M246" s="4">
        <f t="shared" si="20"/>
        <v>0</v>
      </c>
      <c r="N246" s="4">
        <f>MOD(L246-M246,'Базовые таблицы'!$X$3)/100</f>
        <v>25</v>
      </c>
      <c r="O246" s="4">
        <f>(MOD(L246-M246-N246*'Базовые таблицы'!$V$3,'Базовые таблицы'!$X$3))</f>
        <v>0</v>
      </c>
      <c r="P246" s="4">
        <f>M246+N246*100+O246*10000-L246</f>
        <v>0</v>
      </c>
    </row>
    <row r="247" spans="1:16" hidden="1" x14ac:dyDescent="0.25">
      <c r="A247" s="4">
        <v>245</v>
      </c>
      <c r="B247" s="4" t="s">
        <v>1814</v>
      </c>
      <c r="C247" s="4">
        <v>50</v>
      </c>
      <c r="D247" s="4">
        <v>100</v>
      </c>
      <c r="E247" s="4" t="s">
        <v>1763</v>
      </c>
      <c r="F247" s="84" t="s">
        <v>1745</v>
      </c>
      <c r="G247" s="4" t="str">
        <f t="shared" si="16"/>
        <v>50</v>
      </c>
      <c r="H247" s="4" t="s">
        <v>2</v>
      </c>
      <c r="I247" s="4">
        <f t="shared" si="17"/>
        <v>0</v>
      </c>
      <c r="J247" s="4">
        <f t="shared" si="18"/>
        <v>0</v>
      </c>
      <c r="K247" s="4" t="str">
        <f t="shared" si="19"/>
        <v>50</v>
      </c>
      <c r="L247" s="4">
        <f>I247+10*J247+K247*100</f>
        <v>5000</v>
      </c>
      <c r="M247" s="4">
        <f t="shared" si="20"/>
        <v>0</v>
      </c>
      <c r="N247" s="4">
        <f>MOD(L247-M247,'Базовые таблицы'!$X$3)/100</f>
        <v>50</v>
      </c>
      <c r="O247" s="4">
        <f>(MOD(L247-M247-N247*'Базовые таблицы'!$V$3,'Базовые таблицы'!$X$3))</f>
        <v>0</v>
      </c>
      <c r="P247" s="4">
        <f>M247+N247*100+O247*10000-L247</f>
        <v>0</v>
      </c>
    </row>
    <row r="248" spans="1:16" hidden="1" x14ac:dyDescent="0.25">
      <c r="A248" s="4">
        <v>246</v>
      </c>
      <c r="B248" s="4" t="s">
        <v>1815</v>
      </c>
      <c r="C248" s="4">
        <v>75</v>
      </c>
      <c r="D248" s="4">
        <v>200</v>
      </c>
      <c r="E248" s="4" t="s">
        <v>1763</v>
      </c>
      <c r="F248" s="84" t="s">
        <v>1745</v>
      </c>
      <c r="G248" s="4" t="str">
        <f t="shared" si="16"/>
        <v>75</v>
      </c>
      <c r="H248" s="4" t="s">
        <v>2</v>
      </c>
      <c r="I248" s="4">
        <f t="shared" si="17"/>
        <v>0</v>
      </c>
      <c r="J248" s="4">
        <f t="shared" si="18"/>
        <v>0</v>
      </c>
      <c r="K248" s="4" t="str">
        <f t="shared" si="19"/>
        <v>75</v>
      </c>
      <c r="L248" s="4">
        <f>I248+10*J248+K248*100</f>
        <v>7500</v>
      </c>
      <c r="M248" s="4">
        <f t="shared" si="20"/>
        <v>0</v>
      </c>
      <c r="N248" s="4">
        <f>MOD(L248-M248,'Базовые таблицы'!$X$3)/100</f>
        <v>75</v>
      </c>
      <c r="O248" s="4">
        <f>(MOD(L248-M248-N248*'Базовые таблицы'!$V$3,'Базовые таблицы'!$X$3))</f>
        <v>0</v>
      </c>
      <c r="P248" s="4">
        <f>M248+N248*100+O248*10000-L248</f>
        <v>0</v>
      </c>
    </row>
    <row r="249" spans="1:16" hidden="1" x14ac:dyDescent="0.25">
      <c r="A249" s="4">
        <v>247</v>
      </c>
      <c r="B249" s="4" t="s">
        <v>1816</v>
      </c>
      <c r="C249" s="4">
        <v>10</v>
      </c>
      <c r="D249" s="4">
        <v>0.5</v>
      </c>
      <c r="E249" s="4" t="s">
        <v>1763</v>
      </c>
      <c r="F249" s="84" t="s">
        <v>1745</v>
      </c>
      <c r="G249" s="4" t="str">
        <f t="shared" si="16"/>
        <v>10</v>
      </c>
      <c r="H249" s="4" t="s">
        <v>2</v>
      </c>
      <c r="I249" s="4">
        <f t="shared" si="17"/>
        <v>0</v>
      </c>
      <c r="J249" s="4">
        <f t="shared" si="18"/>
        <v>0</v>
      </c>
      <c r="K249" s="4" t="str">
        <f t="shared" si="19"/>
        <v>10</v>
      </c>
      <c r="L249" s="4">
        <f>I249+10*J249+K249*100</f>
        <v>1000</v>
      </c>
      <c r="M249" s="4">
        <f t="shared" si="20"/>
        <v>0</v>
      </c>
      <c r="N249" s="4">
        <f>MOD(L249-M249,'Базовые таблицы'!$X$3)/100</f>
        <v>10</v>
      </c>
      <c r="O249" s="4">
        <f>(MOD(L249-M249-N249*'Базовые таблицы'!$V$3,'Базовые таблицы'!$X$3))</f>
        <v>0</v>
      </c>
      <c r="P249" s="4">
        <f>M249+N249*100+O249*10000-L249</f>
        <v>0</v>
      </c>
    </row>
    <row r="250" spans="1:16" hidden="1" x14ac:dyDescent="0.25">
      <c r="A250" s="4">
        <v>248</v>
      </c>
      <c r="B250" s="4" t="s">
        <v>1817</v>
      </c>
      <c r="C250" s="4">
        <v>25</v>
      </c>
      <c r="D250" s="4">
        <v>1</v>
      </c>
      <c r="E250" s="4" t="s">
        <v>1763</v>
      </c>
      <c r="F250" s="84" t="s">
        <v>1745</v>
      </c>
      <c r="G250" s="4" t="str">
        <f t="shared" si="16"/>
        <v>25</v>
      </c>
      <c r="H250" s="4" t="s">
        <v>2</v>
      </c>
      <c r="I250" s="4">
        <f t="shared" si="17"/>
        <v>0</v>
      </c>
      <c r="J250" s="4">
        <f t="shared" si="18"/>
        <v>0</v>
      </c>
      <c r="K250" s="4" t="str">
        <f t="shared" si="19"/>
        <v>25</v>
      </c>
      <c r="L250" s="4">
        <f>I250+10*J250+K250*100</f>
        <v>2500</v>
      </c>
      <c r="M250" s="4">
        <f t="shared" si="20"/>
        <v>0</v>
      </c>
      <c r="N250" s="4">
        <f>MOD(L250-M250,'Базовые таблицы'!$X$3)/100</f>
        <v>25</v>
      </c>
      <c r="O250" s="4">
        <f>(MOD(L250-M250-N250*'Базовые таблицы'!$V$3,'Базовые таблицы'!$X$3))</f>
        <v>0</v>
      </c>
      <c r="P250" s="4">
        <f>M250+N250*100+O250*10000-L250</f>
        <v>0</v>
      </c>
    </row>
    <row r="251" spans="1:16" hidden="1" x14ac:dyDescent="0.25">
      <c r="A251" s="4">
        <v>249</v>
      </c>
      <c r="B251" s="4" t="s">
        <v>1818</v>
      </c>
      <c r="C251" s="4">
        <v>20</v>
      </c>
      <c r="D251" s="4">
        <v>1</v>
      </c>
      <c r="E251" s="4" t="s">
        <v>1763</v>
      </c>
      <c r="F251" s="84" t="s">
        <v>1745</v>
      </c>
      <c r="G251" s="4" t="str">
        <f t="shared" si="16"/>
        <v>20</v>
      </c>
      <c r="H251" s="4" t="s">
        <v>2</v>
      </c>
      <c r="I251" s="4">
        <f t="shared" si="17"/>
        <v>0</v>
      </c>
      <c r="J251" s="4">
        <f t="shared" si="18"/>
        <v>0</v>
      </c>
      <c r="K251" s="4" t="str">
        <f t="shared" si="19"/>
        <v>20</v>
      </c>
      <c r="L251" s="4">
        <f>I251+10*J251+K251*100</f>
        <v>2000</v>
      </c>
      <c r="M251" s="4">
        <f t="shared" si="20"/>
        <v>0</v>
      </c>
      <c r="N251" s="4">
        <f>MOD(L251-M251,'Базовые таблицы'!$X$3)/100</f>
        <v>20</v>
      </c>
      <c r="O251" s="4">
        <f>(MOD(L251-M251-N251*'Базовые таблицы'!$V$3,'Базовые таблицы'!$X$3))</f>
        <v>0</v>
      </c>
      <c r="P251" s="4">
        <f>M251+N251*100+O251*10000-L251</f>
        <v>0</v>
      </c>
    </row>
    <row r="252" spans="1:16" hidden="1" x14ac:dyDescent="0.25">
      <c r="A252" s="4">
        <v>250</v>
      </c>
      <c r="B252" s="4" t="s">
        <v>1819</v>
      </c>
      <c r="C252" s="4">
        <v>35</v>
      </c>
      <c r="D252" s="4">
        <v>2</v>
      </c>
      <c r="E252" s="4" t="s">
        <v>1763</v>
      </c>
      <c r="F252" s="84" t="s">
        <v>1745</v>
      </c>
      <c r="G252" s="4" t="str">
        <f t="shared" si="16"/>
        <v>35</v>
      </c>
      <c r="H252" s="4" t="s">
        <v>2</v>
      </c>
      <c r="I252" s="4">
        <f t="shared" si="17"/>
        <v>0</v>
      </c>
      <c r="J252" s="4">
        <f t="shared" si="18"/>
        <v>0</v>
      </c>
      <c r="K252" s="4" t="str">
        <f t="shared" si="19"/>
        <v>35</v>
      </c>
      <c r="L252" s="4">
        <f>I252+10*J252+K252*100</f>
        <v>3500</v>
      </c>
      <c r="M252" s="4">
        <f t="shared" si="20"/>
        <v>0</v>
      </c>
      <c r="N252" s="4">
        <f>MOD(L252-M252,'Базовые таблицы'!$X$3)/100</f>
        <v>35</v>
      </c>
      <c r="O252" s="4">
        <f>(MOD(L252-M252-N252*'Базовые таблицы'!$V$3,'Базовые таблицы'!$X$3))</f>
        <v>0</v>
      </c>
      <c r="P252" s="4">
        <f>M252+N252*100+O252*10000-L252</f>
        <v>0</v>
      </c>
    </row>
    <row r="253" spans="1:16" hidden="1" x14ac:dyDescent="0.25">
      <c r="A253" s="4">
        <v>251</v>
      </c>
      <c r="B253" s="4" t="s">
        <v>1820</v>
      </c>
      <c r="C253" s="4">
        <v>25</v>
      </c>
      <c r="D253" s="4">
        <v>3</v>
      </c>
      <c r="E253" s="4" t="s">
        <v>1763</v>
      </c>
      <c r="F253" s="84" t="s">
        <v>1745</v>
      </c>
      <c r="G253" s="4" t="str">
        <f t="shared" si="16"/>
        <v>25</v>
      </c>
      <c r="H253" s="4" t="s">
        <v>2</v>
      </c>
      <c r="I253" s="4">
        <f t="shared" si="17"/>
        <v>0</v>
      </c>
      <c r="J253" s="4">
        <f t="shared" si="18"/>
        <v>0</v>
      </c>
      <c r="K253" s="4" t="str">
        <f t="shared" si="19"/>
        <v>25</v>
      </c>
      <c r="L253" s="4">
        <f>I253+10*J253+K253*100</f>
        <v>2500</v>
      </c>
      <c r="M253" s="4">
        <f t="shared" si="20"/>
        <v>0</v>
      </c>
      <c r="N253" s="4">
        <f>MOD(L253-M253,'Базовые таблицы'!$X$3)/100</f>
        <v>25</v>
      </c>
      <c r="O253" s="4">
        <f>(MOD(L253-M253-N253*'Базовые таблицы'!$V$3,'Базовые таблицы'!$X$3))</f>
        <v>0</v>
      </c>
      <c r="P253" s="4">
        <f>M253+N253*100+O253*10000-L253</f>
        <v>0</v>
      </c>
    </row>
    <row r="254" spans="1:16" hidden="1" x14ac:dyDescent="0.25">
      <c r="A254" s="4">
        <v>252</v>
      </c>
      <c r="B254" s="4" t="s">
        <v>1821</v>
      </c>
      <c r="C254" s="4">
        <v>45</v>
      </c>
      <c r="D254" s="4">
        <v>6</v>
      </c>
      <c r="E254" s="4" t="s">
        <v>1763</v>
      </c>
      <c r="F254" s="84" t="s">
        <v>1745</v>
      </c>
      <c r="G254" s="4" t="str">
        <f t="shared" si="16"/>
        <v>45</v>
      </c>
      <c r="H254" s="4" t="s">
        <v>2</v>
      </c>
      <c r="I254" s="4">
        <f t="shared" si="17"/>
        <v>0</v>
      </c>
      <c r="J254" s="4">
        <f t="shared" si="18"/>
        <v>0</v>
      </c>
      <c r="K254" s="4" t="str">
        <f t="shared" si="19"/>
        <v>45</v>
      </c>
      <c r="L254" s="4">
        <f>I254+10*J254+K254*100</f>
        <v>4500</v>
      </c>
      <c r="M254" s="4">
        <f t="shared" si="20"/>
        <v>0</v>
      </c>
      <c r="N254" s="4">
        <f>MOD(L254-M254,'Базовые таблицы'!$X$3)/100</f>
        <v>45</v>
      </c>
      <c r="O254" s="4">
        <f>(MOD(L254-M254-N254*'Базовые таблицы'!$V$3,'Базовые таблицы'!$X$3))</f>
        <v>0</v>
      </c>
      <c r="P254" s="4">
        <f>M254+N254*100+O254*10000-L254</f>
        <v>0</v>
      </c>
    </row>
    <row r="255" spans="1:16" hidden="1" x14ac:dyDescent="0.25">
      <c r="A255" s="4">
        <v>253</v>
      </c>
      <c r="B255" s="4" t="s">
        <v>1284</v>
      </c>
      <c r="C255" s="4">
        <v>12</v>
      </c>
      <c r="D255" s="4">
        <v>5</v>
      </c>
      <c r="E255" s="4" t="s">
        <v>1763</v>
      </c>
      <c r="F255" s="84" t="s">
        <v>1745</v>
      </c>
      <c r="G255" s="4" t="str">
        <f t="shared" si="16"/>
        <v>12</v>
      </c>
      <c r="H255" s="4" t="s">
        <v>1</v>
      </c>
      <c r="I255" s="4">
        <f t="shared" si="17"/>
        <v>0</v>
      </c>
      <c r="J255" s="4" t="str">
        <f t="shared" si="18"/>
        <v>12</v>
      </c>
      <c r="K255" s="4">
        <f t="shared" si="19"/>
        <v>0</v>
      </c>
      <c r="L255" s="4">
        <f>I255+10*J255+K255*100</f>
        <v>120</v>
      </c>
      <c r="M255" s="4">
        <f t="shared" si="20"/>
        <v>20</v>
      </c>
      <c r="N255" s="4">
        <f>MOD(L255-M255,'Базовые таблицы'!$X$3)/100</f>
        <v>1</v>
      </c>
      <c r="O255" s="4">
        <f>(MOD(L255-M255-N255*'Базовые таблицы'!$V$3,'Базовые таблицы'!$X$3))</f>
        <v>0</v>
      </c>
      <c r="P255" s="4">
        <f>M255+N255*100+O255*10000-L255</f>
        <v>0</v>
      </c>
    </row>
    <row r="256" spans="1:16" hidden="1" x14ac:dyDescent="0.25">
      <c r="A256" s="4">
        <v>254</v>
      </c>
      <c r="B256" s="4" t="s">
        <v>1287</v>
      </c>
      <c r="C256" s="4">
        <v>1</v>
      </c>
      <c r="D256" s="4">
        <v>0.5</v>
      </c>
      <c r="E256" s="4" t="s">
        <v>1763</v>
      </c>
      <c r="F256" s="84" t="s">
        <v>1745</v>
      </c>
      <c r="G256" s="4" t="str">
        <f t="shared" si="16"/>
        <v>1</v>
      </c>
      <c r="H256" s="4" t="s">
        <v>1</v>
      </c>
      <c r="I256" s="4">
        <f t="shared" si="17"/>
        <v>0</v>
      </c>
      <c r="J256" s="4" t="str">
        <f t="shared" si="18"/>
        <v>1</v>
      </c>
      <c r="K256" s="4">
        <f t="shared" si="19"/>
        <v>0</v>
      </c>
      <c r="L256" s="4">
        <f>I256+10*J256+K256*100</f>
        <v>10</v>
      </c>
      <c r="M256" s="4">
        <f t="shared" si="20"/>
        <v>10</v>
      </c>
      <c r="N256" s="4">
        <f>MOD(L256-M256,'Базовые таблицы'!$X$3)/100</f>
        <v>0</v>
      </c>
      <c r="O256" s="4">
        <f>(MOD(L256-M256-N256*'Базовые таблицы'!$V$3,'Базовые таблицы'!$X$3))</f>
        <v>0</v>
      </c>
      <c r="P256" s="4">
        <f>M256+N256*100+O256*10000-L256</f>
        <v>0</v>
      </c>
    </row>
    <row r="257" spans="1:16" hidden="1" x14ac:dyDescent="0.25">
      <c r="A257" s="4">
        <v>255</v>
      </c>
      <c r="B257" s="4" t="s">
        <v>1822</v>
      </c>
      <c r="C257" s="4">
        <v>30</v>
      </c>
      <c r="D257" s="4">
        <v>75</v>
      </c>
      <c r="E257" s="4" t="s">
        <v>1763</v>
      </c>
      <c r="F257" s="84" t="s">
        <v>1745</v>
      </c>
      <c r="G257" s="4" t="str">
        <f t="shared" si="16"/>
        <v>30</v>
      </c>
      <c r="H257" s="4" t="s">
        <v>2</v>
      </c>
      <c r="I257" s="4">
        <f t="shared" si="17"/>
        <v>0</v>
      </c>
      <c r="J257" s="4">
        <f t="shared" si="18"/>
        <v>0</v>
      </c>
      <c r="K257" s="4" t="str">
        <f t="shared" si="19"/>
        <v>30</v>
      </c>
      <c r="L257" s="4">
        <f>I257+10*J257+K257*100</f>
        <v>3000</v>
      </c>
      <c r="M257" s="4">
        <f t="shared" si="20"/>
        <v>0</v>
      </c>
      <c r="N257" s="4">
        <f>MOD(L257-M257,'Базовые таблицы'!$X$3)/100</f>
        <v>30</v>
      </c>
      <c r="O257" s="4">
        <f>(MOD(L257-M257-N257*'Базовые таблицы'!$V$3,'Базовые таблицы'!$X$3))</f>
        <v>0</v>
      </c>
      <c r="P257" s="4">
        <f>M257+N257*100+O257*10000-L257</f>
        <v>0</v>
      </c>
    </row>
    <row r="258" spans="1:16" hidden="1" x14ac:dyDescent="0.25">
      <c r="A258" s="4">
        <v>256</v>
      </c>
      <c r="B258" s="4" t="s">
        <v>1823</v>
      </c>
      <c r="C258" s="4">
        <v>60</v>
      </c>
      <c r="D258" s="4">
        <v>120</v>
      </c>
      <c r="E258" s="4" t="s">
        <v>1763</v>
      </c>
      <c r="F258" s="84" t="s">
        <v>1745</v>
      </c>
      <c r="G258" s="4" t="str">
        <f t="shared" ref="G258:G321" si="21">RIGHT(C258,2)</f>
        <v>60</v>
      </c>
      <c r="H258" s="4" t="s">
        <v>2</v>
      </c>
      <c r="I258" s="4">
        <f t="shared" ref="I258:I321" si="22">IF($H258="cp",$G258,0)</f>
        <v>0</v>
      </c>
      <c r="J258" s="4">
        <f t="shared" ref="J258:J321" si="23">IF($H258="sp",$G258,0)</f>
        <v>0</v>
      </c>
      <c r="K258" s="4" t="str">
        <f t="shared" ref="K258:K321" si="24">IF($H258="gp",$G258,0)</f>
        <v>60</v>
      </c>
      <c r="L258" s="4">
        <f>I258+10*J258+K258*100</f>
        <v>6000</v>
      </c>
      <c r="M258" s="4">
        <f t="shared" si="20"/>
        <v>0</v>
      </c>
      <c r="N258" s="4">
        <f>MOD(L258-M258,'Базовые таблицы'!$X$3)/100</f>
        <v>60</v>
      </c>
      <c r="O258" s="4">
        <f>(MOD(L258-M258-N258*'Базовые таблицы'!$V$3,'Базовые таблицы'!$X$3))</f>
        <v>0</v>
      </c>
      <c r="P258" s="4">
        <f>M258+N258*100+O258*10000-L258</f>
        <v>0</v>
      </c>
    </row>
    <row r="259" spans="1:16" x14ac:dyDescent="0.25">
      <c r="A259" s="4">
        <v>257</v>
      </c>
      <c r="B259" s="4" t="s">
        <v>1824</v>
      </c>
      <c r="C259" s="4">
        <v>100</v>
      </c>
      <c r="D259" s="4">
        <v>250</v>
      </c>
      <c r="E259" s="4" t="s">
        <v>1763</v>
      </c>
      <c r="F259" s="84" t="s">
        <v>1745</v>
      </c>
      <c r="G259" s="4" t="str">
        <f t="shared" si="21"/>
        <v>00</v>
      </c>
      <c r="H259" s="4" t="s">
        <v>1771</v>
      </c>
      <c r="I259" s="4">
        <f t="shared" si="22"/>
        <v>0</v>
      </c>
      <c r="J259" s="4">
        <f t="shared" si="23"/>
        <v>0</v>
      </c>
      <c r="K259" s="4">
        <f t="shared" si="24"/>
        <v>0</v>
      </c>
      <c r="L259" s="4">
        <f>I259+10*J259+K259*100</f>
        <v>0</v>
      </c>
      <c r="M259" s="4">
        <f t="shared" si="20"/>
        <v>0</v>
      </c>
      <c r="N259" s="4">
        <f>MOD(L259-M259,'Базовые таблицы'!$X$3)/100</f>
        <v>0</v>
      </c>
      <c r="O259" s="4">
        <f>(MOD(L259-M259-N259*'Базовые таблицы'!$V$3,'Базовые таблицы'!$X$3))</f>
        <v>0</v>
      </c>
      <c r="P259" s="4">
        <f>M259+N259*100+O259*10000-L259</f>
        <v>0</v>
      </c>
    </row>
    <row r="260" spans="1:16" hidden="1" x14ac:dyDescent="0.25">
      <c r="A260" s="4">
        <v>258</v>
      </c>
      <c r="B260" s="4" t="s">
        <v>1293</v>
      </c>
      <c r="C260" s="4">
        <v>3</v>
      </c>
      <c r="D260" s="4">
        <v>0.5</v>
      </c>
      <c r="E260" s="4" t="s">
        <v>1763</v>
      </c>
      <c r="F260" s="84" t="s">
        <v>1745</v>
      </c>
      <c r="G260" s="4" t="str">
        <f t="shared" si="21"/>
        <v>3</v>
      </c>
      <c r="H260" s="4" t="s">
        <v>2</v>
      </c>
      <c r="I260" s="4">
        <f t="shared" si="22"/>
        <v>0</v>
      </c>
      <c r="J260" s="4">
        <f t="shared" si="23"/>
        <v>0</v>
      </c>
      <c r="K260" s="4" t="str">
        <f t="shared" si="24"/>
        <v>3</v>
      </c>
      <c r="L260" s="4">
        <f>I260+10*J260+K260*100</f>
        <v>300</v>
      </c>
      <c r="M260" s="4">
        <f t="shared" si="20"/>
        <v>0</v>
      </c>
      <c r="N260" s="4">
        <f>MOD(L260-M260,'Базовые таблицы'!$X$3)/100</f>
        <v>3</v>
      </c>
      <c r="O260" s="4">
        <f>(MOD(L260-M260-N260*'Базовые таблицы'!$V$3,'Базовые таблицы'!$X$3))</f>
        <v>0</v>
      </c>
      <c r="P260" s="4">
        <f>M260+N260*100+O260*10000-L260</f>
        <v>0</v>
      </c>
    </row>
    <row r="261" spans="1:16" hidden="1" x14ac:dyDescent="0.25">
      <c r="A261" s="4">
        <v>259</v>
      </c>
      <c r="B261" s="4" t="s">
        <v>1295</v>
      </c>
      <c r="C261" s="4">
        <v>20</v>
      </c>
      <c r="D261" s="4">
        <v>0.5</v>
      </c>
      <c r="E261" s="4" t="s">
        <v>1763</v>
      </c>
      <c r="F261" s="84" t="s">
        <v>1745</v>
      </c>
      <c r="G261" s="4" t="str">
        <f t="shared" si="21"/>
        <v>20</v>
      </c>
      <c r="H261" s="4" t="s">
        <v>2</v>
      </c>
      <c r="I261" s="4">
        <f t="shared" si="22"/>
        <v>0</v>
      </c>
      <c r="J261" s="4">
        <f t="shared" si="23"/>
        <v>0</v>
      </c>
      <c r="K261" s="4" t="str">
        <f t="shared" si="24"/>
        <v>20</v>
      </c>
      <c r="L261" s="4">
        <f>I261+10*J261+K261*100</f>
        <v>2000</v>
      </c>
      <c r="M261" s="4">
        <f t="shared" si="20"/>
        <v>0</v>
      </c>
      <c r="N261" s="4">
        <f>MOD(L261-M261,'Базовые таблицы'!$X$3)/100</f>
        <v>20</v>
      </c>
      <c r="O261" s="4">
        <f>(MOD(L261-M261-N261*'Базовые таблицы'!$V$3,'Базовые таблицы'!$X$3))</f>
        <v>0</v>
      </c>
      <c r="P261" s="4">
        <f>M261+N261*100+O261*10000-L261</f>
        <v>0</v>
      </c>
    </row>
    <row r="262" spans="1:16" hidden="1" x14ac:dyDescent="0.25">
      <c r="A262" s="4">
        <v>260</v>
      </c>
      <c r="B262" s="4" t="s">
        <v>1297</v>
      </c>
      <c r="C262" s="4">
        <v>20</v>
      </c>
      <c r="D262" s="4">
        <v>5</v>
      </c>
      <c r="E262" s="4" t="s">
        <v>1763</v>
      </c>
      <c r="F262" s="84" t="s">
        <v>1745</v>
      </c>
      <c r="G262" s="4" t="str">
        <f t="shared" si="21"/>
        <v>20</v>
      </c>
      <c r="H262" s="4" t="s">
        <v>2</v>
      </c>
      <c r="I262" s="4">
        <f t="shared" si="22"/>
        <v>0</v>
      </c>
      <c r="J262" s="4">
        <f t="shared" si="23"/>
        <v>0</v>
      </c>
      <c r="K262" s="4" t="str">
        <f t="shared" si="24"/>
        <v>20</v>
      </c>
      <c r="L262" s="4">
        <f>I262+10*J262+K262*100</f>
        <v>2000</v>
      </c>
      <c r="M262" s="4">
        <f t="shared" si="20"/>
        <v>0</v>
      </c>
      <c r="N262" s="4">
        <f>MOD(L262-M262,'Базовые таблицы'!$X$3)/100</f>
        <v>20</v>
      </c>
      <c r="O262" s="4">
        <f>(MOD(L262-M262-N262*'Базовые таблицы'!$V$3,'Базовые таблицы'!$X$3))</f>
        <v>0</v>
      </c>
      <c r="P262" s="4">
        <f>M262+N262*100+O262*10000-L262</f>
        <v>0</v>
      </c>
    </row>
    <row r="263" spans="1:16" hidden="1" x14ac:dyDescent="0.25">
      <c r="A263" s="4">
        <v>261</v>
      </c>
      <c r="B263" s="4" t="s">
        <v>1299</v>
      </c>
      <c r="C263" s="4">
        <v>5</v>
      </c>
      <c r="D263" s="4">
        <v>1</v>
      </c>
      <c r="E263" s="4" t="s">
        <v>1763</v>
      </c>
      <c r="F263" s="84" t="s">
        <v>1745</v>
      </c>
      <c r="G263" s="4" t="str">
        <f t="shared" si="21"/>
        <v>5</v>
      </c>
      <c r="H263" s="4" t="s">
        <v>2</v>
      </c>
      <c r="I263" s="4">
        <f t="shared" si="22"/>
        <v>0</v>
      </c>
      <c r="J263" s="4">
        <f t="shared" si="23"/>
        <v>0</v>
      </c>
      <c r="K263" s="4" t="str">
        <f t="shared" si="24"/>
        <v>5</v>
      </c>
      <c r="L263" s="4">
        <f>I263+10*J263+K263*100</f>
        <v>500</v>
      </c>
      <c r="M263" s="4">
        <f t="shared" si="20"/>
        <v>0</v>
      </c>
      <c r="N263" s="4">
        <f>MOD(L263-M263,'Базовые таблицы'!$X$3)/100</f>
        <v>5</v>
      </c>
      <c r="O263" s="4">
        <f>(MOD(L263-M263-N263*'Базовые таблицы'!$V$3,'Базовые таблицы'!$X$3))</f>
        <v>0</v>
      </c>
      <c r="P263" s="4">
        <f>M263+N263*100+O263*10000-L263</f>
        <v>0</v>
      </c>
    </row>
    <row r="264" spans="1:16" hidden="1" x14ac:dyDescent="0.25">
      <c r="A264" s="4">
        <v>262</v>
      </c>
      <c r="B264" s="4" t="s">
        <v>1301</v>
      </c>
      <c r="C264" s="4">
        <v>20</v>
      </c>
      <c r="D264" s="4">
        <v>5</v>
      </c>
      <c r="E264" s="4" t="s">
        <v>1763</v>
      </c>
      <c r="F264" s="84" t="s">
        <v>1745</v>
      </c>
      <c r="G264" s="4" t="str">
        <f t="shared" si="21"/>
        <v>20</v>
      </c>
      <c r="H264" s="4" t="s">
        <v>2</v>
      </c>
      <c r="I264" s="4">
        <f t="shared" si="22"/>
        <v>0</v>
      </c>
      <c r="J264" s="4">
        <f t="shared" si="23"/>
        <v>0</v>
      </c>
      <c r="K264" s="4" t="str">
        <f t="shared" si="24"/>
        <v>20</v>
      </c>
      <c r="L264" s="4">
        <f>I264+10*J264+K264*100</f>
        <v>2000</v>
      </c>
      <c r="M264" s="4">
        <f t="shared" si="20"/>
        <v>0</v>
      </c>
      <c r="N264" s="4">
        <f>MOD(L264-M264,'Базовые таблицы'!$X$3)/100</f>
        <v>20</v>
      </c>
      <c r="O264" s="4">
        <f>(MOD(L264-M264-N264*'Базовые таблицы'!$V$3,'Базовые таблицы'!$X$3))</f>
        <v>0</v>
      </c>
      <c r="P264" s="4">
        <f>M264+N264*100+O264*10000-L264</f>
        <v>0</v>
      </c>
    </row>
    <row r="265" spans="1:16" hidden="1" x14ac:dyDescent="0.25">
      <c r="A265" s="4">
        <v>263</v>
      </c>
      <c r="B265" s="4" t="s">
        <v>1303</v>
      </c>
      <c r="C265" s="4">
        <v>5</v>
      </c>
      <c r="D265" s="4">
        <v>1</v>
      </c>
      <c r="E265" s="4" t="s">
        <v>1763</v>
      </c>
      <c r="F265" s="84" t="s">
        <v>1745</v>
      </c>
      <c r="G265" s="4" t="str">
        <f t="shared" si="21"/>
        <v>5</v>
      </c>
      <c r="H265" s="4" t="s">
        <v>2</v>
      </c>
      <c r="I265" s="4">
        <f t="shared" si="22"/>
        <v>0</v>
      </c>
      <c r="J265" s="4">
        <f t="shared" si="23"/>
        <v>0</v>
      </c>
      <c r="K265" s="4" t="str">
        <f t="shared" si="24"/>
        <v>5</v>
      </c>
      <c r="L265" s="4">
        <f>I265+10*J265+K265*100</f>
        <v>500</v>
      </c>
      <c r="M265" s="4">
        <f t="shared" si="20"/>
        <v>0</v>
      </c>
      <c r="N265" s="4">
        <f>MOD(L265-M265,'Базовые таблицы'!$X$3)/100</f>
        <v>5</v>
      </c>
      <c r="O265" s="4">
        <f>(MOD(L265-M265-N265*'Базовые таблицы'!$V$3,'Базовые таблицы'!$X$3))</f>
        <v>0</v>
      </c>
      <c r="P265" s="4">
        <f>M265+N265*100+O265*10000-L265</f>
        <v>0</v>
      </c>
    </row>
    <row r="266" spans="1:16" hidden="1" x14ac:dyDescent="0.25">
      <c r="A266" s="4">
        <v>264</v>
      </c>
      <c r="B266" s="4" t="s">
        <v>1306</v>
      </c>
      <c r="C266" s="4">
        <v>2</v>
      </c>
      <c r="D266" s="4">
        <v>1</v>
      </c>
      <c r="E266" s="4" t="s">
        <v>1763</v>
      </c>
      <c r="F266" s="84" t="s">
        <v>1745</v>
      </c>
      <c r="G266" s="4" t="str">
        <f t="shared" si="21"/>
        <v>2</v>
      </c>
      <c r="H266" s="4" t="s">
        <v>2</v>
      </c>
      <c r="I266" s="4">
        <f t="shared" si="22"/>
        <v>0</v>
      </c>
      <c r="J266" s="4">
        <f t="shared" si="23"/>
        <v>0</v>
      </c>
      <c r="K266" s="4" t="str">
        <f t="shared" si="24"/>
        <v>2</v>
      </c>
      <c r="L266" s="4">
        <f>I266+10*J266+K266*100</f>
        <v>200</v>
      </c>
      <c r="M266" s="4">
        <f t="shared" si="20"/>
        <v>0</v>
      </c>
      <c r="N266" s="4">
        <f>MOD(L266-M266,'Базовые таблицы'!$X$3)/100</f>
        <v>2</v>
      </c>
      <c r="O266" s="4">
        <f>(MOD(L266-M266-N266*'Базовые таблицы'!$V$3,'Базовые таблицы'!$X$3))</f>
        <v>0</v>
      </c>
      <c r="P266" s="4">
        <f>M266+N266*100+O266*10000-L266</f>
        <v>0</v>
      </c>
    </row>
    <row r="267" spans="1:16" hidden="1" x14ac:dyDescent="0.25">
      <c r="A267" s="4">
        <v>265</v>
      </c>
      <c r="B267" s="4" t="s">
        <v>1308</v>
      </c>
      <c r="C267" s="4">
        <v>3</v>
      </c>
      <c r="D267" s="4">
        <v>2</v>
      </c>
      <c r="E267" s="4" t="s">
        <v>1763</v>
      </c>
      <c r="F267" s="84" t="s">
        <v>1745</v>
      </c>
      <c r="G267" s="4" t="str">
        <f t="shared" si="21"/>
        <v>3</v>
      </c>
      <c r="H267" s="4" t="s">
        <v>2</v>
      </c>
      <c r="I267" s="4">
        <f t="shared" si="22"/>
        <v>0</v>
      </c>
      <c r="J267" s="4">
        <f t="shared" si="23"/>
        <v>0</v>
      </c>
      <c r="K267" s="4" t="str">
        <f t="shared" si="24"/>
        <v>3</v>
      </c>
      <c r="L267" s="4">
        <f>I267+10*J267+K267*100</f>
        <v>300</v>
      </c>
      <c r="M267" s="4">
        <f t="shared" si="20"/>
        <v>0</v>
      </c>
      <c r="N267" s="4">
        <f>MOD(L267-M267,'Базовые таблицы'!$X$3)/100</f>
        <v>3</v>
      </c>
      <c r="O267" s="4">
        <f>(MOD(L267-M267-N267*'Базовые таблицы'!$V$3,'Базовые таблицы'!$X$3))</f>
        <v>0</v>
      </c>
      <c r="P267" s="4">
        <f>M267+N267*100+O267*10000-L267</f>
        <v>0</v>
      </c>
    </row>
    <row r="268" spans="1:16" hidden="1" x14ac:dyDescent="0.25">
      <c r="A268" s="4">
        <v>266</v>
      </c>
      <c r="B268" s="4" t="s">
        <v>1311</v>
      </c>
      <c r="C268" s="4">
        <v>40</v>
      </c>
      <c r="D268" s="4">
        <v>8</v>
      </c>
      <c r="E268" s="4" t="s">
        <v>1763</v>
      </c>
      <c r="F268" s="84" t="s">
        <v>1745</v>
      </c>
      <c r="G268" s="4" t="str">
        <f t="shared" si="21"/>
        <v>40</v>
      </c>
      <c r="H268" s="4" t="s">
        <v>2</v>
      </c>
      <c r="I268" s="4">
        <f t="shared" si="22"/>
        <v>0</v>
      </c>
      <c r="J268" s="4">
        <f t="shared" si="23"/>
        <v>0</v>
      </c>
      <c r="K268" s="4" t="str">
        <f t="shared" si="24"/>
        <v>40</v>
      </c>
      <c r="L268" s="4">
        <f>I268+10*J268+K268*100</f>
        <v>4000</v>
      </c>
      <c r="M268" s="4">
        <f t="shared" si="20"/>
        <v>0</v>
      </c>
      <c r="N268" s="4">
        <f>MOD(L268-M268,'Базовые таблицы'!$X$3)/100</f>
        <v>40</v>
      </c>
      <c r="O268" s="4">
        <f>(MOD(L268-M268-N268*'Базовые таблицы'!$V$3,'Базовые таблицы'!$X$3))</f>
        <v>0</v>
      </c>
      <c r="P268" s="4">
        <f>M268+N268*100+O268*10000-L268</f>
        <v>0</v>
      </c>
    </row>
    <row r="269" spans="1:16" hidden="1" x14ac:dyDescent="0.25">
      <c r="A269" s="4">
        <v>267</v>
      </c>
      <c r="B269" s="4" t="s">
        <v>1787</v>
      </c>
      <c r="C269" s="4">
        <v>5</v>
      </c>
      <c r="D269" s="4">
        <v>1</v>
      </c>
      <c r="E269" s="4" t="s">
        <v>1763</v>
      </c>
      <c r="F269" s="84" t="s">
        <v>1745</v>
      </c>
      <c r="G269" s="4" t="str">
        <f t="shared" si="21"/>
        <v>5</v>
      </c>
      <c r="H269" s="4" t="s">
        <v>2</v>
      </c>
      <c r="I269" s="4">
        <f t="shared" si="22"/>
        <v>0</v>
      </c>
      <c r="J269" s="4">
        <f t="shared" si="23"/>
        <v>0</v>
      </c>
      <c r="K269" s="4" t="str">
        <f t="shared" si="24"/>
        <v>5</v>
      </c>
      <c r="L269" s="4">
        <f>I269+10*J269+K269*100</f>
        <v>500</v>
      </c>
      <c r="M269" s="4">
        <f t="shared" si="20"/>
        <v>0</v>
      </c>
      <c r="N269" s="4">
        <f>MOD(L269-M269,'Базовые таблицы'!$X$3)/100</f>
        <v>5</v>
      </c>
      <c r="O269" s="4">
        <f>(MOD(L269-M269-N269*'Базовые таблицы'!$V$3,'Базовые таблицы'!$X$3))</f>
        <v>0</v>
      </c>
      <c r="P269" s="4">
        <f>M269+N269*100+O269*10000-L269</f>
        <v>0</v>
      </c>
    </row>
    <row r="270" spans="1:16" hidden="1" x14ac:dyDescent="0.25">
      <c r="A270" s="4">
        <v>268</v>
      </c>
      <c r="B270" s="4" t="s">
        <v>1825</v>
      </c>
      <c r="C270" s="4">
        <v>20</v>
      </c>
      <c r="D270" s="4">
        <v>1</v>
      </c>
      <c r="E270" s="4" t="s">
        <v>1763</v>
      </c>
      <c r="F270" s="84" t="s">
        <v>1745</v>
      </c>
      <c r="G270" s="4" t="str">
        <f t="shared" si="21"/>
        <v>20</v>
      </c>
      <c r="H270" s="4" t="s">
        <v>2</v>
      </c>
      <c r="I270" s="4">
        <f t="shared" si="22"/>
        <v>0</v>
      </c>
      <c r="J270" s="4">
        <f t="shared" si="23"/>
        <v>0</v>
      </c>
      <c r="K270" s="4" t="str">
        <f t="shared" si="24"/>
        <v>20</v>
      </c>
      <c r="L270" s="4">
        <f>I270+10*J270+K270*100</f>
        <v>2000</v>
      </c>
      <c r="M270" s="4">
        <f t="shared" si="20"/>
        <v>0</v>
      </c>
      <c r="N270" s="4">
        <f>MOD(L270-M270,'Базовые таблицы'!$X$3)/100</f>
        <v>20</v>
      </c>
      <c r="O270" s="4">
        <f>(MOD(L270-M270-N270*'Базовые таблицы'!$V$3,'Базовые таблицы'!$X$3))</f>
        <v>0</v>
      </c>
      <c r="P270" s="4">
        <f>M270+N270*100+O270*10000-L270</f>
        <v>0</v>
      </c>
    </row>
    <row r="271" spans="1:16" hidden="1" x14ac:dyDescent="0.25">
      <c r="A271" s="4">
        <v>269</v>
      </c>
      <c r="B271" s="4" t="s">
        <v>1466</v>
      </c>
      <c r="C271" s="4">
        <v>20</v>
      </c>
      <c r="D271" s="4">
        <v>1</v>
      </c>
      <c r="E271" s="4" t="s">
        <v>1467</v>
      </c>
      <c r="F271" s="84" t="s">
        <v>1497</v>
      </c>
      <c r="G271" s="4" t="str">
        <f t="shared" si="21"/>
        <v>20</v>
      </c>
      <c r="H271" s="4" t="s">
        <v>2</v>
      </c>
      <c r="I271" s="4">
        <f t="shared" si="22"/>
        <v>0</v>
      </c>
      <c r="J271" s="4">
        <f t="shared" si="23"/>
        <v>0</v>
      </c>
      <c r="K271" s="4" t="str">
        <f t="shared" si="24"/>
        <v>20</v>
      </c>
      <c r="L271" s="4">
        <f>I271+10*J271+K271*100</f>
        <v>2000</v>
      </c>
      <c r="M271" s="4">
        <f t="shared" si="20"/>
        <v>0</v>
      </c>
      <c r="N271" s="4">
        <f>MOD(L271-M271,'Базовые таблицы'!$X$3)/100</f>
        <v>20</v>
      </c>
      <c r="O271" s="4">
        <f>(MOD(L271-M271-N271*'Базовые таблицы'!$V$3,'Базовые таблицы'!$X$3))</f>
        <v>0</v>
      </c>
      <c r="P271" s="4">
        <f>M271+N271*100+O271*10000-L271</f>
        <v>0</v>
      </c>
    </row>
    <row r="272" spans="1:16" hidden="1" x14ac:dyDescent="0.25">
      <c r="A272" s="4">
        <v>270</v>
      </c>
      <c r="B272" s="4" t="s">
        <v>1468</v>
      </c>
      <c r="C272" s="4">
        <v>10</v>
      </c>
      <c r="D272" s="4">
        <f>0.0625*10</f>
        <v>0.625</v>
      </c>
      <c r="E272" s="4" t="s">
        <v>1469</v>
      </c>
      <c r="F272" s="84" t="s">
        <v>1497</v>
      </c>
      <c r="G272" s="4" t="str">
        <f t="shared" si="21"/>
        <v>10</v>
      </c>
      <c r="H272" s="4" t="s">
        <v>2</v>
      </c>
      <c r="I272" s="4">
        <f t="shared" si="22"/>
        <v>0</v>
      </c>
      <c r="J272" s="4">
        <f t="shared" si="23"/>
        <v>0</v>
      </c>
      <c r="K272" s="4" t="str">
        <f t="shared" si="24"/>
        <v>10</v>
      </c>
      <c r="L272" s="4">
        <f>I272+10*J272+K272*100</f>
        <v>1000</v>
      </c>
      <c r="M272" s="4">
        <f t="shared" si="20"/>
        <v>0</v>
      </c>
      <c r="N272" s="4">
        <f>MOD(L272-M272,'Базовые таблицы'!$X$3)/100</f>
        <v>10</v>
      </c>
      <c r="O272" s="4">
        <f>(MOD(L272-M272-N272*'Базовые таблицы'!$V$3,'Базовые таблицы'!$X$3))</f>
        <v>0</v>
      </c>
      <c r="P272" s="4">
        <f>M272+N272*100+O272*10000-L272</f>
        <v>0</v>
      </c>
    </row>
    <row r="273" spans="1:16" hidden="1" x14ac:dyDescent="0.25">
      <c r="A273" s="4">
        <v>271</v>
      </c>
      <c r="B273" s="4" t="s">
        <v>1470</v>
      </c>
      <c r="C273" s="4">
        <v>20</v>
      </c>
      <c r="D273" s="4">
        <f t="shared" ref="D273:D274" si="25">0.0625*10</f>
        <v>0.625</v>
      </c>
      <c r="E273" s="4" t="s">
        <v>1469</v>
      </c>
      <c r="F273" s="84" t="s">
        <v>1497</v>
      </c>
      <c r="G273" s="4" t="str">
        <f t="shared" si="21"/>
        <v>20</v>
      </c>
      <c r="H273" s="4" t="s">
        <v>2</v>
      </c>
      <c r="I273" s="4">
        <f t="shared" si="22"/>
        <v>0</v>
      </c>
      <c r="J273" s="4">
        <f t="shared" si="23"/>
        <v>0</v>
      </c>
      <c r="K273" s="4" t="str">
        <f t="shared" si="24"/>
        <v>20</v>
      </c>
      <c r="L273" s="4">
        <f>I273+10*J273+K273*100</f>
        <v>2000</v>
      </c>
      <c r="M273" s="4">
        <f t="shared" ref="M273:M336" si="26">MOD(L273,100)</f>
        <v>0</v>
      </c>
      <c r="N273" s="4">
        <f>MOD(L273-M273,'Базовые таблицы'!$X$3)/100</f>
        <v>20</v>
      </c>
      <c r="O273" s="4">
        <f>(MOD(L273-M273-N273*'Базовые таблицы'!$V$3,'Базовые таблицы'!$X$3))</f>
        <v>0</v>
      </c>
      <c r="P273" s="4">
        <f>M273+N273*100+O273*10000-L273</f>
        <v>0</v>
      </c>
    </row>
    <row r="274" spans="1:16" hidden="1" x14ac:dyDescent="0.25">
      <c r="A274" s="4">
        <v>272</v>
      </c>
      <c r="B274" s="4" t="s">
        <v>1471</v>
      </c>
      <c r="C274" s="4">
        <v>25</v>
      </c>
      <c r="D274" s="4">
        <f t="shared" si="25"/>
        <v>0.625</v>
      </c>
      <c r="E274" s="4" t="s">
        <v>1469</v>
      </c>
      <c r="F274" s="84" t="s">
        <v>1497</v>
      </c>
      <c r="G274" s="4" t="str">
        <f t="shared" si="21"/>
        <v>25</v>
      </c>
      <c r="H274" s="4" t="s">
        <v>2</v>
      </c>
      <c r="I274" s="4">
        <f t="shared" si="22"/>
        <v>0</v>
      </c>
      <c r="J274" s="4">
        <f t="shared" si="23"/>
        <v>0</v>
      </c>
      <c r="K274" s="4" t="str">
        <f t="shared" si="24"/>
        <v>25</v>
      </c>
      <c r="L274" s="4">
        <f>I274+10*J274+K274*100</f>
        <v>2500</v>
      </c>
      <c r="M274" s="4">
        <f t="shared" si="26"/>
        <v>0</v>
      </c>
      <c r="N274" s="4">
        <f>MOD(L274-M274,'Базовые таблицы'!$X$3)/100</f>
        <v>25</v>
      </c>
      <c r="O274" s="4">
        <f>(MOD(L274-M274-N274*'Базовые таблицы'!$V$3,'Базовые таблицы'!$X$3))</f>
        <v>0</v>
      </c>
      <c r="P274" s="4">
        <f>M274+N274*100+O274*10000-L274</f>
        <v>0</v>
      </c>
    </row>
    <row r="275" spans="1:16" x14ac:dyDescent="0.25">
      <c r="A275" s="4">
        <v>273</v>
      </c>
      <c r="B275" s="4" t="s">
        <v>1472</v>
      </c>
      <c r="C275" s="4">
        <v>100</v>
      </c>
      <c r="D275" s="4">
        <v>1</v>
      </c>
      <c r="E275" s="4" t="s">
        <v>181</v>
      </c>
      <c r="F275" s="84" t="s">
        <v>1497</v>
      </c>
      <c r="G275" s="4" t="str">
        <f t="shared" si="21"/>
        <v>00</v>
      </c>
      <c r="H275" s="4" t="s">
        <v>2</v>
      </c>
      <c r="I275" s="4">
        <f t="shared" si="22"/>
        <v>0</v>
      </c>
      <c r="J275" s="4">
        <f t="shared" si="23"/>
        <v>0</v>
      </c>
      <c r="K275" s="4" t="str">
        <f t="shared" si="24"/>
        <v>00</v>
      </c>
      <c r="L275" s="4">
        <f>I275+10*J275+K275*100</f>
        <v>0</v>
      </c>
      <c r="M275" s="4">
        <f t="shared" si="26"/>
        <v>0</v>
      </c>
      <c r="N275" s="4">
        <f>MOD(L275-M275,'Базовые таблицы'!$X$3)/100</f>
        <v>0</v>
      </c>
      <c r="O275" s="4">
        <f>(MOD(L275-M275-N275*'Базовые таблицы'!$V$3,'Базовые таблицы'!$X$3))</f>
        <v>0</v>
      </c>
      <c r="P275" s="4">
        <f>M275+N275*100+O275*10000-L275</f>
        <v>0</v>
      </c>
    </row>
    <row r="276" spans="1:16" x14ac:dyDescent="0.25">
      <c r="A276" s="4">
        <v>274</v>
      </c>
      <c r="B276" s="4" t="s">
        <v>1473</v>
      </c>
      <c r="C276" s="4">
        <v>100</v>
      </c>
      <c r="D276" s="4">
        <v>1</v>
      </c>
      <c r="E276" s="4" t="s">
        <v>181</v>
      </c>
      <c r="F276" s="84" t="s">
        <v>1497</v>
      </c>
      <c r="G276" s="4" t="str">
        <f t="shared" si="21"/>
        <v>00</v>
      </c>
      <c r="H276" s="4" t="s">
        <v>2</v>
      </c>
      <c r="I276" s="4">
        <f t="shared" si="22"/>
        <v>0</v>
      </c>
      <c r="J276" s="4">
        <f t="shared" si="23"/>
        <v>0</v>
      </c>
      <c r="K276" s="4" t="str">
        <f t="shared" si="24"/>
        <v>00</v>
      </c>
      <c r="L276" s="4">
        <f>I276+10*J276+K276*100</f>
        <v>0</v>
      </c>
      <c r="M276" s="4">
        <f t="shared" si="26"/>
        <v>0</v>
      </c>
      <c r="N276" s="4">
        <f>MOD(L276-M276,'Базовые таблицы'!$X$3)/100</f>
        <v>0</v>
      </c>
      <c r="O276" s="4">
        <f>(MOD(L276-M276-N276*'Базовые таблицы'!$V$3,'Базовые таблицы'!$X$3))</f>
        <v>0</v>
      </c>
      <c r="P276" s="4">
        <f>M276+N276*100+O276*10000-L276</f>
        <v>0</v>
      </c>
    </row>
    <row r="277" spans="1:16" hidden="1" x14ac:dyDescent="0.25">
      <c r="A277" s="4">
        <v>275</v>
      </c>
      <c r="B277" s="4" t="s">
        <v>1474</v>
      </c>
      <c r="C277" s="4">
        <v>50</v>
      </c>
      <c r="D277" s="4">
        <v>0.5</v>
      </c>
      <c r="E277" s="4" t="s">
        <v>1475</v>
      </c>
      <c r="F277" s="84" t="s">
        <v>1497</v>
      </c>
      <c r="G277" s="4" t="str">
        <f t="shared" si="21"/>
        <v>50</v>
      </c>
      <c r="H277" s="4" t="s">
        <v>2</v>
      </c>
      <c r="I277" s="4">
        <f t="shared" si="22"/>
        <v>0</v>
      </c>
      <c r="J277" s="4">
        <f t="shared" si="23"/>
        <v>0</v>
      </c>
      <c r="K277" s="4" t="str">
        <f t="shared" si="24"/>
        <v>50</v>
      </c>
      <c r="L277" s="4">
        <f>I277+10*J277+K277*100</f>
        <v>5000</v>
      </c>
      <c r="M277" s="4">
        <f t="shared" si="26"/>
        <v>0</v>
      </c>
      <c r="N277" s="4">
        <f>MOD(L277-M277,'Базовые таблицы'!$X$3)/100</f>
        <v>50</v>
      </c>
      <c r="O277" s="4">
        <f>(MOD(L277-M277-N277*'Базовые таблицы'!$V$3,'Базовые таблицы'!$X$3))</f>
        <v>0</v>
      </c>
      <c r="P277" s="4">
        <f>M277+N277*100+O277*10000-L277</f>
        <v>0</v>
      </c>
    </row>
    <row r="278" spans="1:16" hidden="1" x14ac:dyDescent="0.25">
      <c r="A278" s="4">
        <v>276</v>
      </c>
      <c r="B278" s="4" t="s">
        <v>1476</v>
      </c>
      <c r="C278" s="4">
        <v>10</v>
      </c>
      <c r="D278" s="4">
        <f>0.0625</f>
        <v>6.25E-2</v>
      </c>
      <c r="E278" s="4" t="s">
        <v>1475</v>
      </c>
      <c r="F278" s="84" t="s">
        <v>1497</v>
      </c>
      <c r="G278" s="4" t="str">
        <f t="shared" si="21"/>
        <v>10</v>
      </c>
      <c r="H278" s="4" t="s">
        <v>2</v>
      </c>
      <c r="I278" s="4">
        <f t="shared" si="22"/>
        <v>0</v>
      </c>
      <c r="J278" s="4">
        <f t="shared" si="23"/>
        <v>0</v>
      </c>
      <c r="K278" s="4" t="str">
        <f t="shared" si="24"/>
        <v>10</v>
      </c>
      <c r="L278" s="4">
        <f>I278+10*J278+K278*100</f>
        <v>1000</v>
      </c>
      <c r="M278" s="4">
        <f t="shared" si="26"/>
        <v>0</v>
      </c>
      <c r="N278" s="4">
        <f>MOD(L278-M278,'Базовые таблицы'!$X$3)/100</f>
        <v>10</v>
      </c>
      <c r="O278" s="4">
        <f>(MOD(L278-M278-N278*'Базовые таблицы'!$V$3,'Базовые таблицы'!$X$3))</f>
        <v>0</v>
      </c>
      <c r="P278" s="4">
        <f>M278+N278*100+O278*10000-L278</f>
        <v>0</v>
      </c>
    </row>
    <row r="279" spans="1:16" hidden="1" x14ac:dyDescent="0.25">
      <c r="A279" s="4">
        <v>277</v>
      </c>
      <c r="B279" s="4" t="s">
        <v>1477</v>
      </c>
      <c r="C279" s="4">
        <v>20</v>
      </c>
      <c r="D279" s="4">
        <v>1</v>
      </c>
      <c r="E279" s="4" t="s">
        <v>1467</v>
      </c>
      <c r="F279" s="84" t="s">
        <v>1497</v>
      </c>
      <c r="G279" s="4" t="str">
        <f t="shared" si="21"/>
        <v>20</v>
      </c>
      <c r="H279" s="4" t="s">
        <v>2</v>
      </c>
      <c r="I279" s="4">
        <f t="shared" si="22"/>
        <v>0</v>
      </c>
      <c r="J279" s="4">
        <f t="shared" si="23"/>
        <v>0</v>
      </c>
      <c r="K279" s="4" t="str">
        <f t="shared" si="24"/>
        <v>20</v>
      </c>
      <c r="L279" s="4">
        <f>I279+10*J279+K279*100</f>
        <v>2000</v>
      </c>
      <c r="M279" s="4">
        <f t="shared" si="26"/>
        <v>0</v>
      </c>
      <c r="N279" s="4">
        <f>MOD(L279-M279,'Базовые таблицы'!$X$3)/100</f>
        <v>20</v>
      </c>
      <c r="O279" s="4">
        <f>(MOD(L279-M279-N279*'Базовые таблицы'!$V$3,'Базовые таблицы'!$X$3))</f>
        <v>0</v>
      </c>
      <c r="P279" s="4">
        <f>M279+N279*100+O279*10000-L279</f>
        <v>0</v>
      </c>
    </row>
    <row r="280" spans="1:16" hidden="1" x14ac:dyDescent="0.25">
      <c r="A280" s="4">
        <v>278</v>
      </c>
      <c r="B280" s="4" t="s">
        <v>1478</v>
      </c>
      <c r="C280" s="4">
        <v>2</v>
      </c>
      <c r="D280" s="4">
        <f>0.0625*4</f>
        <v>0.25</v>
      </c>
      <c r="E280" s="4" t="s">
        <v>1479</v>
      </c>
      <c r="F280" s="84" t="s">
        <v>1497</v>
      </c>
      <c r="G280" s="4" t="str">
        <f t="shared" si="21"/>
        <v>2</v>
      </c>
      <c r="H280" s="4" t="s">
        <v>2</v>
      </c>
      <c r="I280" s="4">
        <f t="shared" si="22"/>
        <v>0</v>
      </c>
      <c r="J280" s="4">
        <f t="shared" si="23"/>
        <v>0</v>
      </c>
      <c r="K280" s="4" t="str">
        <f t="shared" si="24"/>
        <v>2</v>
      </c>
      <c r="L280" s="4">
        <f>I280+10*J280+K280*100</f>
        <v>200</v>
      </c>
      <c r="M280" s="4">
        <f t="shared" si="26"/>
        <v>0</v>
      </c>
      <c r="N280" s="4">
        <f>MOD(L280-M280,'Базовые таблицы'!$X$3)/100</f>
        <v>2</v>
      </c>
      <c r="O280" s="4">
        <f>(MOD(L280-M280-N280*'Базовые таблицы'!$V$3,'Базовые таблицы'!$X$3))</f>
        <v>0</v>
      </c>
      <c r="P280" s="4">
        <f>M280+N280*100+O280*10000-L280</f>
        <v>0</v>
      </c>
    </row>
    <row r="281" spans="1:16" hidden="1" x14ac:dyDescent="0.25">
      <c r="A281" s="4">
        <v>279</v>
      </c>
      <c r="B281" s="4" t="s">
        <v>1480</v>
      </c>
      <c r="C281" s="4">
        <v>50</v>
      </c>
      <c r="D281" s="4">
        <v>1</v>
      </c>
      <c r="E281" s="4" t="s">
        <v>1481</v>
      </c>
      <c r="F281" s="84" t="s">
        <v>1497</v>
      </c>
      <c r="G281" s="4" t="str">
        <f t="shared" si="21"/>
        <v>50</v>
      </c>
      <c r="H281" s="4" t="s">
        <v>2</v>
      </c>
      <c r="I281" s="4">
        <f t="shared" si="22"/>
        <v>0</v>
      </c>
      <c r="J281" s="4">
        <f t="shared" si="23"/>
        <v>0</v>
      </c>
      <c r="K281" s="4" t="str">
        <f t="shared" si="24"/>
        <v>50</v>
      </c>
      <c r="L281" s="4">
        <f>I281+10*J281+K281*100</f>
        <v>5000</v>
      </c>
      <c r="M281" s="4">
        <f t="shared" si="26"/>
        <v>0</v>
      </c>
      <c r="N281" s="4">
        <f>MOD(L281-M281,'Базовые таблицы'!$X$3)/100</f>
        <v>50</v>
      </c>
      <c r="O281" s="4">
        <f>(MOD(L281-M281-N281*'Базовые таблицы'!$V$3,'Базовые таблицы'!$X$3))</f>
        <v>0</v>
      </c>
      <c r="P281" s="4">
        <f>M281+N281*100+O281*10000-L281</f>
        <v>0</v>
      </c>
    </row>
    <row r="282" spans="1:16" hidden="1" x14ac:dyDescent="0.25">
      <c r="A282" s="4">
        <v>280</v>
      </c>
      <c r="B282" s="4" t="s">
        <v>1482</v>
      </c>
      <c r="C282" s="4">
        <v>2</v>
      </c>
      <c r="D282" s="4">
        <v>1</v>
      </c>
      <c r="E282" s="4" t="s">
        <v>1467</v>
      </c>
      <c r="F282" s="84" t="s">
        <v>1497</v>
      </c>
      <c r="G282" s="4" t="str">
        <f t="shared" si="21"/>
        <v>2</v>
      </c>
      <c r="H282" s="4" t="s">
        <v>2</v>
      </c>
      <c r="I282" s="4">
        <f t="shared" si="22"/>
        <v>0</v>
      </c>
      <c r="J282" s="4">
        <f t="shared" si="23"/>
        <v>0</v>
      </c>
      <c r="K282" s="4" t="str">
        <f t="shared" si="24"/>
        <v>2</v>
      </c>
      <c r="L282" s="4">
        <f>I282+10*J282+K282*100</f>
        <v>200</v>
      </c>
      <c r="M282" s="4">
        <f t="shared" si="26"/>
        <v>0</v>
      </c>
      <c r="N282" s="4">
        <f>MOD(L282-M282,'Базовые таблицы'!$X$3)/100</f>
        <v>2</v>
      </c>
      <c r="O282" s="4">
        <f>(MOD(L282-M282-N282*'Базовые таблицы'!$V$3,'Базовые таблицы'!$X$3))</f>
        <v>0</v>
      </c>
      <c r="P282" s="4">
        <f>M282+N282*100+O282*10000-L282</f>
        <v>0</v>
      </c>
    </row>
    <row r="283" spans="1:16" hidden="1" x14ac:dyDescent="0.25">
      <c r="A283" s="4">
        <v>281</v>
      </c>
      <c r="B283" s="4" t="s">
        <v>1483</v>
      </c>
      <c r="C283" s="4">
        <v>50</v>
      </c>
      <c r="D283" s="4">
        <v>0.5</v>
      </c>
      <c r="E283" s="4" t="s">
        <v>1475</v>
      </c>
      <c r="F283" s="84" t="s">
        <v>1497</v>
      </c>
      <c r="G283" s="4" t="str">
        <f t="shared" si="21"/>
        <v>50</v>
      </c>
      <c r="H283" s="4" t="s">
        <v>2</v>
      </c>
      <c r="I283" s="4">
        <f t="shared" si="22"/>
        <v>0</v>
      </c>
      <c r="J283" s="4">
        <f t="shared" si="23"/>
        <v>0</v>
      </c>
      <c r="K283" s="4" t="str">
        <f t="shared" si="24"/>
        <v>50</v>
      </c>
      <c r="L283" s="4">
        <f>I283+10*J283+K283*100</f>
        <v>5000</v>
      </c>
      <c r="M283" s="4">
        <f t="shared" si="26"/>
        <v>0</v>
      </c>
      <c r="N283" s="4">
        <f>MOD(L283-M283,'Базовые таблицы'!$X$3)/100</f>
        <v>50</v>
      </c>
      <c r="O283" s="4">
        <f>(MOD(L283-M283-N283*'Базовые таблицы'!$V$3,'Базовые таблицы'!$X$3))</f>
        <v>0</v>
      </c>
      <c r="P283" s="4">
        <f>M283+N283*100+O283*10000-L283</f>
        <v>0</v>
      </c>
    </row>
    <row r="284" spans="1:16" hidden="1" x14ac:dyDescent="0.25">
      <c r="A284" s="4">
        <v>282</v>
      </c>
      <c r="B284" s="4" t="s">
        <v>1484</v>
      </c>
      <c r="C284" s="4">
        <v>50</v>
      </c>
      <c r="D284" s="4">
        <v>1</v>
      </c>
      <c r="E284" s="4" t="s">
        <v>1467</v>
      </c>
      <c r="F284" s="84" t="s">
        <v>1497</v>
      </c>
      <c r="G284" s="4" t="str">
        <f t="shared" si="21"/>
        <v>50</v>
      </c>
      <c r="H284" s="4" t="s">
        <v>2</v>
      </c>
      <c r="I284" s="4">
        <f t="shared" si="22"/>
        <v>0</v>
      </c>
      <c r="J284" s="4">
        <f t="shared" si="23"/>
        <v>0</v>
      </c>
      <c r="K284" s="4" t="str">
        <f t="shared" si="24"/>
        <v>50</v>
      </c>
      <c r="L284" s="4">
        <f>I284+10*J284+K284*100</f>
        <v>5000</v>
      </c>
      <c r="M284" s="4">
        <f t="shared" si="26"/>
        <v>0</v>
      </c>
      <c r="N284" s="4">
        <f>MOD(L284-M284,'Базовые таблицы'!$X$3)/100</f>
        <v>50</v>
      </c>
      <c r="O284" s="4">
        <f>(MOD(L284-M284-N284*'Базовые таблицы'!$V$3,'Базовые таблицы'!$X$3))</f>
        <v>0</v>
      </c>
      <c r="P284" s="4">
        <f>M284+N284*100+O284*10000-L284</f>
        <v>0</v>
      </c>
    </row>
    <row r="285" spans="1:16" hidden="1" x14ac:dyDescent="0.25">
      <c r="A285" s="4">
        <v>283</v>
      </c>
      <c r="B285" s="4" t="s">
        <v>1485</v>
      </c>
      <c r="C285" s="4">
        <v>50</v>
      </c>
      <c r="D285" s="4">
        <v>1</v>
      </c>
      <c r="E285" s="4" t="s">
        <v>1467</v>
      </c>
      <c r="F285" s="84" t="s">
        <v>1497</v>
      </c>
      <c r="G285" s="4" t="str">
        <f t="shared" si="21"/>
        <v>50</v>
      </c>
      <c r="H285" s="4" t="s">
        <v>2</v>
      </c>
      <c r="I285" s="4">
        <f t="shared" si="22"/>
        <v>0</v>
      </c>
      <c r="J285" s="4">
        <f t="shared" si="23"/>
        <v>0</v>
      </c>
      <c r="K285" s="4" t="str">
        <f t="shared" si="24"/>
        <v>50</v>
      </c>
      <c r="L285" s="4">
        <f>I285+10*J285+K285*100</f>
        <v>5000</v>
      </c>
      <c r="M285" s="4">
        <f t="shared" si="26"/>
        <v>0</v>
      </c>
      <c r="N285" s="4">
        <f>MOD(L285-M285,'Базовые таблицы'!$X$3)/100</f>
        <v>50</v>
      </c>
      <c r="O285" s="4">
        <f>(MOD(L285-M285-N285*'Базовые таблицы'!$V$3,'Базовые таблицы'!$X$3))</f>
        <v>0</v>
      </c>
      <c r="P285" s="4">
        <f>M285+N285*100+O285*10000-L285</f>
        <v>0</v>
      </c>
    </row>
    <row r="286" spans="1:16" hidden="1" x14ac:dyDescent="0.25">
      <c r="A286" s="4">
        <v>284</v>
      </c>
      <c r="B286" s="4" t="s">
        <v>1486</v>
      </c>
      <c r="C286" s="4">
        <v>50</v>
      </c>
      <c r="D286" s="4">
        <v>0.5</v>
      </c>
      <c r="E286" s="4" t="s">
        <v>1475</v>
      </c>
      <c r="F286" s="84" t="s">
        <v>1497</v>
      </c>
      <c r="G286" s="4" t="str">
        <f t="shared" si="21"/>
        <v>50</v>
      </c>
      <c r="H286" s="4" t="s">
        <v>2</v>
      </c>
      <c r="I286" s="4">
        <f t="shared" si="22"/>
        <v>0</v>
      </c>
      <c r="J286" s="4">
        <f t="shared" si="23"/>
        <v>0</v>
      </c>
      <c r="K286" s="4" t="str">
        <f t="shared" si="24"/>
        <v>50</v>
      </c>
      <c r="L286" s="4">
        <f>I286+10*J286+K286*100</f>
        <v>5000</v>
      </c>
      <c r="M286" s="4">
        <f t="shared" si="26"/>
        <v>0</v>
      </c>
      <c r="N286" s="4">
        <f>MOD(L286-M286,'Базовые таблицы'!$X$3)/100</f>
        <v>50</v>
      </c>
      <c r="O286" s="4">
        <f>(MOD(L286-M286-N286*'Базовые таблицы'!$V$3,'Базовые таблицы'!$X$3))</f>
        <v>0</v>
      </c>
      <c r="P286" s="4">
        <f>M286+N286*100+O286*10000-L286</f>
        <v>0</v>
      </c>
    </row>
    <row r="287" spans="1:16" hidden="1" x14ac:dyDescent="0.25">
      <c r="A287" s="4">
        <v>285</v>
      </c>
      <c r="B287" s="4" t="s">
        <v>1487</v>
      </c>
      <c r="C287" s="4">
        <v>25</v>
      </c>
      <c r="D287" s="4">
        <v>1</v>
      </c>
      <c r="E287" s="4" t="s">
        <v>1467</v>
      </c>
      <c r="F287" s="84" t="s">
        <v>1497</v>
      </c>
      <c r="G287" s="4" t="str">
        <f t="shared" si="21"/>
        <v>25</v>
      </c>
      <c r="H287" s="4" t="s">
        <v>2</v>
      </c>
      <c r="I287" s="4">
        <f t="shared" si="22"/>
        <v>0</v>
      </c>
      <c r="J287" s="4">
        <f t="shared" si="23"/>
        <v>0</v>
      </c>
      <c r="K287" s="4" t="str">
        <f t="shared" si="24"/>
        <v>25</v>
      </c>
      <c r="L287" s="4">
        <f>I287+10*J287+K287*100</f>
        <v>2500</v>
      </c>
      <c r="M287" s="4">
        <f t="shared" si="26"/>
        <v>0</v>
      </c>
      <c r="N287" s="4">
        <f>MOD(L287-M287,'Базовые таблицы'!$X$3)/100</f>
        <v>25</v>
      </c>
      <c r="O287" s="4">
        <f>(MOD(L287-M287-N287*'Базовые таблицы'!$V$3,'Базовые таблицы'!$X$3))</f>
        <v>0</v>
      </c>
      <c r="P287" s="4">
        <f>M287+N287*100+O287*10000-L287</f>
        <v>0</v>
      </c>
    </row>
    <row r="288" spans="1:16" hidden="1" x14ac:dyDescent="0.25">
      <c r="A288" s="4">
        <v>286</v>
      </c>
      <c r="B288" s="4" t="s">
        <v>1488</v>
      </c>
      <c r="C288" s="4">
        <v>50</v>
      </c>
      <c r="D288" s="4">
        <v>0.5</v>
      </c>
      <c r="E288" s="4" t="s">
        <v>1475</v>
      </c>
      <c r="F288" s="84" t="s">
        <v>1497</v>
      </c>
      <c r="G288" s="4" t="str">
        <f t="shared" si="21"/>
        <v>50</v>
      </c>
      <c r="H288" s="4" t="s">
        <v>2</v>
      </c>
      <c r="I288" s="4">
        <f t="shared" si="22"/>
        <v>0</v>
      </c>
      <c r="J288" s="4">
        <f t="shared" si="23"/>
        <v>0</v>
      </c>
      <c r="K288" s="4" t="str">
        <f t="shared" si="24"/>
        <v>50</v>
      </c>
      <c r="L288" s="4">
        <f>I288+10*J288+K288*100</f>
        <v>5000</v>
      </c>
      <c r="M288" s="4">
        <f t="shared" si="26"/>
        <v>0</v>
      </c>
      <c r="N288" s="4">
        <f>MOD(L288-M288,'Базовые таблицы'!$X$3)/100</f>
        <v>50</v>
      </c>
      <c r="O288" s="4">
        <f>(MOD(L288-M288-N288*'Базовые таблицы'!$V$3,'Базовые таблицы'!$X$3))</f>
        <v>0</v>
      </c>
      <c r="P288" s="4">
        <f>M288+N288*100+O288*10000-L288</f>
        <v>0</v>
      </c>
    </row>
    <row r="289" spans="1:16" hidden="1" x14ac:dyDescent="0.25">
      <c r="A289" s="4">
        <v>287</v>
      </c>
      <c r="B289" s="4" t="s">
        <v>1489</v>
      </c>
      <c r="C289" s="4">
        <v>20</v>
      </c>
      <c r="D289" s="4">
        <v>1</v>
      </c>
      <c r="E289" s="4" t="s">
        <v>1467</v>
      </c>
      <c r="F289" s="84" t="s">
        <v>1497</v>
      </c>
      <c r="G289" s="4" t="str">
        <f t="shared" si="21"/>
        <v>20</v>
      </c>
      <c r="H289" s="4" t="s">
        <v>2</v>
      </c>
      <c r="I289" s="4">
        <f t="shared" si="22"/>
        <v>0</v>
      </c>
      <c r="J289" s="4">
        <f t="shared" si="23"/>
        <v>0</v>
      </c>
      <c r="K289" s="4" t="str">
        <f t="shared" si="24"/>
        <v>20</v>
      </c>
      <c r="L289" s="4">
        <f>I289+10*J289+K289*100</f>
        <v>2000</v>
      </c>
      <c r="M289" s="4">
        <f t="shared" si="26"/>
        <v>0</v>
      </c>
      <c r="N289" s="4">
        <f>MOD(L289-M289,'Базовые таблицы'!$X$3)/100</f>
        <v>20</v>
      </c>
      <c r="O289" s="4">
        <f>(MOD(L289-M289-N289*'Базовые таблицы'!$V$3,'Базовые таблицы'!$X$3))</f>
        <v>0</v>
      </c>
      <c r="P289" s="4">
        <f>M289+N289*100+O289*10000-L289</f>
        <v>0</v>
      </c>
    </row>
    <row r="290" spans="1:16" hidden="1" x14ac:dyDescent="0.25">
      <c r="A290" s="4">
        <v>288</v>
      </c>
      <c r="B290" s="4" t="s">
        <v>1490</v>
      </c>
      <c r="C290" s="4">
        <v>50</v>
      </c>
      <c r="D290" s="4">
        <v>0.5</v>
      </c>
      <c r="E290" s="4" t="s">
        <v>1475</v>
      </c>
      <c r="F290" s="84" t="s">
        <v>1497</v>
      </c>
      <c r="G290" s="4" t="str">
        <f t="shared" si="21"/>
        <v>50</v>
      </c>
      <c r="H290" s="4" t="s">
        <v>2</v>
      </c>
      <c r="I290" s="4">
        <f t="shared" si="22"/>
        <v>0</v>
      </c>
      <c r="J290" s="4">
        <f t="shared" si="23"/>
        <v>0</v>
      </c>
      <c r="K290" s="4" t="str">
        <f t="shared" si="24"/>
        <v>50</v>
      </c>
      <c r="L290" s="4">
        <f>I290+10*J290+K290*100</f>
        <v>5000</v>
      </c>
      <c r="M290" s="4">
        <f t="shared" si="26"/>
        <v>0</v>
      </c>
      <c r="N290" s="4">
        <f>MOD(L290-M290,'Базовые таблицы'!$X$3)/100</f>
        <v>50</v>
      </c>
      <c r="O290" s="4">
        <f>(MOD(L290-M290-N290*'Базовые таблицы'!$V$3,'Базовые таблицы'!$X$3))</f>
        <v>0</v>
      </c>
      <c r="P290" s="4">
        <f>M290+N290*100+O290*10000-L290</f>
        <v>0</v>
      </c>
    </row>
    <row r="291" spans="1:16" hidden="1" x14ac:dyDescent="0.25">
      <c r="A291" s="4">
        <v>289</v>
      </c>
      <c r="B291" s="4" t="s">
        <v>1491</v>
      </c>
      <c r="C291" s="4">
        <v>25</v>
      </c>
      <c r="D291" s="4">
        <v>1</v>
      </c>
      <c r="E291" s="4" t="s">
        <v>1467</v>
      </c>
      <c r="F291" s="84" t="s">
        <v>1497</v>
      </c>
      <c r="G291" s="4" t="str">
        <f t="shared" si="21"/>
        <v>25</v>
      </c>
      <c r="H291" s="4" t="s">
        <v>2</v>
      </c>
      <c r="I291" s="4">
        <f t="shared" si="22"/>
        <v>0</v>
      </c>
      <c r="J291" s="4">
        <f t="shared" si="23"/>
        <v>0</v>
      </c>
      <c r="K291" s="4" t="str">
        <f t="shared" si="24"/>
        <v>25</v>
      </c>
      <c r="L291" s="4">
        <f>I291+10*J291+K291*100</f>
        <v>2500</v>
      </c>
      <c r="M291" s="4">
        <f t="shared" si="26"/>
        <v>0</v>
      </c>
      <c r="N291" s="4">
        <f>MOD(L291-M291,'Базовые таблицы'!$X$3)/100</f>
        <v>25</v>
      </c>
      <c r="O291" s="4">
        <f>(MOD(L291-M291-N291*'Базовые таблицы'!$V$3,'Базовые таблицы'!$X$3))</f>
        <v>0</v>
      </c>
      <c r="P291" s="4">
        <f>M291+N291*100+O291*10000-L291</f>
        <v>0</v>
      </c>
    </row>
    <row r="292" spans="1:16" hidden="1" x14ac:dyDescent="0.25">
      <c r="A292" s="4">
        <v>290</v>
      </c>
      <c r="B292" s="4" t="s">
        <v>1492</v>
      </c>
      <c r="C292" s="4">
        <v>1</v>
      </c>
      <c r="D292" s="4">
        <v>1</v>
      </c>
      <c r="E292" s="4" t="s">
        <v>264</v>
      </c>
      <c r="F292" s="84" t="s">
        <v>1497</v>
      </c>
      <c r="G292" s="4" t="str">
        <f t="shared" si="21"/>
        <v>1</v>
      </c>
      <c r="H292" s="4" t="s">
        <v>2</v>
      </c>
      <c r="I292" s="4">
        <f t="shared" si="22"/>
        <v>0</v>
      </c>
      <c r="J292" s="4">
        <f t="shared" si="23"/>
        <v>0</v>
      </c>
      <c r="K292" s="4" t="str">
        <f t="shared" si="24"/>
        <v>1</v>
      </c>
      <c r="L292" s="4">
        <f>I292+10*J292+K292*100</f>
        <v>100</v>
      </c>
      <c r="M292" s="4">
        <f t="shared" si="26"/>
        <v>0</v>
      </c>
      <c r="N292" s="4">
        <f>MOD(L292-M292,'Базовые таблицы'!$X$3)/100</f>
        <v>1</v>
      </c>
      <c r="O292" s="4">
        <f>(MOD(L292-M292-N292*'Базовые таблицы'!$V$3,'Базовые таблицы'!$X$3))</f>
        <v>0</v>
      </c>
      <c r="P292" s="4">
        <f>M292+N292*100+O292*10000-L292</f>
        <v>0</v>
      </c>
    </row>
    <row r="293" spans="1:16" hidden="1" x14ac:dyDescent="0.25">
      <c r="A293" s="4">
        <v>291</v>
      </c>
      <c r="B293" s="4" t="s">
        <v>1493</v>
      </c>
      <c r="C293" s="4">
        <v>50</v>
      </c>
      <c r="D293" s="4">
        <v>1</v>
      </c>
      <c r="E293" s="4" t="s">
        <v>1481</v>
      </c>
      <c r="F293" s="84" t="s">
        <v>1497</v>
      </c>
      <c r="G293" s="4" t="str">
        <f t="shared" si="21"/>
        <v>50</v>
      </c>
      <c r="H293" s="4" t="s">
        <v>2</v>
      </c>
      <c r="I293" s="4">
        <f t="shared" si="22"/>
        <v>0</v>
      </c>
      <c r="J293" s="4">
        <f t="shared" si="23"/>
        <v>0</v>
      </c>
      <c r="K293" s="4" t="str">
        <f t="shared" si="24"/>
        <v>50</v>
      </c>
      <c r="L293" s="4">
        <f>I293+10*J293+K293*100</f>
        <v>5000</v>
      </c>
      <c r="M293" s="4">
        <f t="shared" si="26"/>
        <v>0</v>
      </c>
      <c r="N293" s="4">
        <f>MOD(L293-M293,'Базовые таблицы'!$X$3)/100</f>
        <v>50</v>
      </c>
      <c r="O293" s="4">
        <f>(MOD(L293-M293-N293*'Базовые таблицы'!$V$3,'Базовые таблицы'!$X$3))</f>
        <v>0</v>
      </c>
      <c r="P293" s="4">
        <f>M293+N293*100+O293*10000-L293</f>
        <v>0</v>
      </c>
    </row>
    <row r="294" spans="1:16" hidden="1" x14ac:dyDescent="0.25">
      <c r="A294" s="4">
        <v>292</v>
      </c>
      <c r="B294" s="4" t="s">
        <v>1494</v>
      </c>
      <c r="C294" s="4">
        <v>20</v>
      </c>
      <c r="D294" s="4">
        <v>1</v>
      </c>
      <c r="E294" s="4" t="s">
        <v>1467</v>
      </c>
      <c r="F294" s="84" t="s">
        <v>1497</v>
      </c>
      <c r="G294" s="4" t="str">
        <f t="shared" si="21"/>
        <v>20</v>
      </c>
      <c r="H294" s="4" t="s">
        <v>2</v>
      </c>
      <c r="I294" s="4">
        <f t="shared" si="22"/>
        <v>0</v>
      </c>
      <c r="J294" s="4">
        <f t="shared" si="23"/>
        <v>0</v>
      </c>
      <c r="K294" s="4" t="str">
        <f t="shared" si="24"/>
        <v>20</v>
      </c>
      <c r="L294" s="4">
        <f>I294+10*J294+K294*100</f>
        <v>2000</v>
      </c>
      <c r="M294" s="4">
        <f t="shared" si="26"/>
        <v>0</v>
      </c>
      <c r="N294" s="4">
        <f>MOD(L294-M294,'Базовые таблицы'!$X$3)/100</f>
        <v>20</v>
      </c>
      <c r="O294" s="4">
        <f>(MOD(L294-M294-N294*'Базовые таблицы'!$V$3,'Базовые таблицы'!$X$3))</f>
        <v>0</v>
      </c>
      <c r="P294" s="4">
        <f>M294+N294*100+O294*10000-L294</f>
        <v>0</v>
      </c>
    </row>
    <row r="295" spans="1:16" hidden="1" x14ac:dyDescent="0.25">
      <c r="A295" s="4">
        <v>293</v>
      </c>
      <c r="B295" s="4" t="s">
        <v>1495</v>
      </c>
      <c r="C295" s="4">
        <v>20</v>
      </c>
      <c r="D295" s="4">
        <v>1</v>
      </c>
      <c r="E295" s="4" t="s">
        <v>1467</v>
      </c>
      <c r="F295" s="84" t="s">
        <v>1497</v>
      </c>
      <c r="G295" s="4" t="str">
        <f t="shared" si="21"/>
        <v>20</v>
      </c>
      <c r="H295" s="4" t="s">
        <v>2</v>
      </c>
      <c r="I295" s="4">
        <f t="shared" si="22"/>
        <v>0</v>
      </c>
      <c r="J295" s="4">
        <f t="shared" si="23"/>
        <v>0</v>
      </c>
      <c r="K295" s="4" t="str">
        <f t="shared" si="24"/>
        <v>20</v>
      </c>
      <c r="L295" s="4">
        <f>I295+10*J295+K295*100</f>
        <v>2000</v>
      </c>
      <c r="M295" s="4">
        <f t="shared" si="26"/>
        <v>0</v>
      </c>
      <c r="N295" s="4">
        <f>MOD(L295-M295,'Базовые таблицы'!$X$3)/100</f>
        <v>20</v>
      </c>
      <c r="O295" s="4">
        <f>(MOD(L295-M295-N295*'Базовые таблицы'!$V$3,'Базовые таблицы'!$X$3))</f>
        <v>0</v>
      </c>
      <c r="P295" s="4">
        <f>M295+N295*100+O295*10000-L295</f>
        <v>0</v>
      </c>
    </row>
    <row r="296" spans="1:16" hidden="1" x14ac:dyDescent="0.25">
      <c r="A296" s="4">
        <v>294</v>
      </c>
      <c r="B296" s="4" t="s">
        <v>1496</v>
      </c>
      <c r="C296" s="4">
        <v>50</v>
      </c>
      <c r="D296" s="4">
        <v>1</v>
      </c>
      <c r="E296" s="4" t="s">
        <v>1467</v>
      </c>
      <c r="F296" s="84" t="s">
        <v>1497</v>
      </c>
      <c r="G296" s="4" t="str">
        <f t="shared" si="21"/>
        <v>50</v>
      </c>
      <c r="H296" s="4" t="s">
        <v>2</v>
      </c>
      <c r="I296" s="4">
        <f t="shared" si="22"/>
        <v>0</v>
      </c>
      <c r="J296" s="4">
        <f t="shared" si="23"/>
        <v>0</v>
      </c>
      <c r="K296" s="4" t="str">
        <f t="shared" si="24"/>
        <v>50</v>
      </c>
      <c r="L296" s="4">
        <f>I296+10*J296+K296*100</f>
        <v>5000</v>
      </c>
      <c r="M296" s="4">
        <f t="shared" si="26"/>
        <v>0</v>
      </c>
      <c r="N296" s="4">
        <f>MOD(L296-M296,'Базовые таблицы'!$X$3)/100</f>
        <v>50</v>
      </c>
      <c r="O296" s="4">
        <f>(MOD(L296-M296-N296*'Базовые таблицы'!$V$3,'Базовые таблицы'!$X$3))</f>
        <v>0</v>
      </c>
      <c r="P296" s="4">
        <f>M296+N296*100+O296*10000-L296</f>
        <v>0</v>
      </c>
    </row>
    <row r="297" spans="1:16" hidden="1" x14ac:dyDescent="0.25">
      <c r="A297" s="4">
        <v>295</v>
      </c>
      <c r="B297" s="4" t="s">
        <v>1250</v>
      </c>
      <c r="C297" s="4">
        <v>60</v>
      </c>
      <c r="D297" s="4">
        <v>100</v>
      </c>
      <c r="E297" s="4" t="s">
        <v>1763</v>
      </c>
      <c r="F297" s="84" t="s">
        <v>1745</v>
      </c>
      <c r="G297" s="4" t="str">
        <f t="shared" si="21"/>
        <v>60</v>
      </c>
      <c r="H297" s="4" t="s">
        <v>2</v>
      </c>
      <c r="I297" s="4">
        <f t="shared" si="22"/>
        <v>0</v>
      </c>
      <c r="J297" s="4">
        <f t="shared" si="23"/>
        <v>0</v>
      </c>
      <c r="K297" s="4" t="str">
        <f t="shared" si="24"/>
        <v>60</v>
      </c>
      <c r="L297" s="4">
        <f>I297+10*J297+K297*100</f>
        <v>6000</v>
      </c>
      <c r="M297" s="4">
        <f t="shared" si="26"/>
        <v>0</v>
      </c>
      <c r="N297" s="4">
        <f>MOD(L297-M297,'Базовые таблицы'!$X$3)/100</f>
        <v>60</v>
      </c>
      <c r="O297" s="4">
        <f>(MOD(L297-M297-N297*'Базовые таблицы'!$V$3,'Базовые таблицы'!$X$3))</f>
        <v>0</v>
      </c>
      <c r="P297" s="4">
        <f>M297+N297*100+O297*10000-L297</f>
        <v>0</v>
      </c>
    </row>
    <row r="298" spans="1:16" hidden="1" x14ac:dyDescent="0.25">
      <c r="A298" s="4">
        <v>296</v>
      </c>
      <c r="B298" s="4" t="s">
        <v>1254</v>
      </c>
      <c r="C298" s="4">
        <v>5</v>
      </c>
      <c r="D298" s="4">
        <v>10</v>
      </c>
      <c r="E298" s="4" t="s">
        <v>1763</v>
      </c>
      <c r="F298" s="84" t="s">
        <v>1745</v>
      </c>
      <c r="G298" s="4" t="str">
        <f t="shared" si="21"/>
        <v>5</v>
      </c>
      <c r="H298" s="4" t="s">
        <v>2</v>
      </c>
      <c r="I298" s="4">
        <f t="shared" si="22"/>
        <v>0</v>
      </c>
      <c r="J298" s="4">
        <f t="shared" si="23"/>
        <v>0</v>
      </c>
      <c r="K298" s="4" t="str">
        <f t="shared" si="24"/>
        <v>5</v>
      </c>
      <c r="L298" s="4">
        <f>I298+10*J298+K298*100</f>
        <v>500</v>
      </c>
      <c r="M298" s="4">
        <f t="shared" si="26"/>
        <v>0</v>
      </c>
      <c r="N298" s="4">
        <f>MOD(L298-M298,'Базовые таблицы'!$X$3)/100</f>
        <v>5</v>
      </c>
      <c r="O298" s="4">
        <f>(MOD(L298-M298-N298*'Базовые таблицы'!$V$3,'Базовые таблицы'!$X$3))</f>
        <v>0</v>
      </c>
      <c r="P298" s="4">
        <f>M298+N298*100+O298*10000-L298</f>
        <v>0</v>
      </c>
    </row>
    <row r="299" spans="1:16" hidden="1" x14ac:dyDescent="0.25">
      <c r="A299" s="4">
        <v>297</v>
      </c>
      <c r="B299" s="4" t="s">
        <v>1257</v>
      </c>
      <c r="C299" s="4">
        <v>20</v>
      </c>
      <c r="D299" s="4">
        <v>40</v>
      </c>
      <c r="E299" s="4" t="s">
        <v>1763</v>
      </c>
      <c r="F299" s="84" t="s">
        <v>1745</v>
      </c>
      <c r="G299" s="4" t="str">
        <f t="shared" si="21"/>
        <v>20</v>
      </c>
      <c r="H299" s="4" t="s">
        <v>2</v>
      </c>
      <c r="I299" s="4">
        <f t="shared" si="22"/>
        <v>0</v>
      </c>
      <c r="J299" s="4">
        <f t="shared" si="23"/>
        <v>0</v>
      </c>
      <c r="K299" s="4" t="str">
        <f t="shared" si="24"/>
        <v>20</v>
      </c>
      <c r="L299" s="4">
        <f>I299+10*J299+K299*100</f>
        <v>2000</v>
      </c>
      <c r="M299" s="4">
        <f t="shared" si="26"/>
        <v>0</v>
      </c>
      <c r="N299" s="4">
        <f>MOD(L299-M299,'Базовые таблицы'!$X$3)/100</f>
        <v>20</v>
      </c>
      <c r="O299" s="4">
        <f>(MOD(L299-M299-N299*'Базовые таблицы'!$V$3,'Базовые таблицы'!$X$3))</f>
        <v>0</v>
      </c>
      <c r="P299" s="4">
        <f>M299+N299*100+O299*10000-L299</f>
        <v>0</v>
      </c>
    </row>
    <row r="300" spans="1:16" x14ac:dyDescent="0.25">
      <c r="A300" s="4">
        <v>298</v>
      </c>
      <c r="B300" s="4" t="s">
        <v>1259</v>
      </c>
      <c r="C300" s="4">
        <v>100</v>
      </c>
      <c r="D300" s="4">
        <v>300</v>
      </c>
      <c r="E300" s="4" t="s">
        <v>1763</v>
      </c>
      <c r="F300" s="84" t="s">
        <v>1745</v>
      </c>
      <c r="G300" s="4" t="str">
        <f t="shared" si="21"/>
        <v>00</v>
      </c>
      <c r="H300" s="4" t="s">
        <v>2</v>
      </c>
      <c r="I300" s="4">
        <f t="shared" si="22"/>
        <v>0</v>
      </c>
      <c r="J300" s="4">
        <f t="shared" si="23"/>
        <v>0</v>
      </c>
      <c r="K300" s="4" t="str">
        <f t="shared" si="24"/>
        <v>00</v>
      </c>
      <c r="L300" s="4">
        <f>I300+10*J300+K300*100</f>
        <v>0</v>
      </c>
      <c r="M300" s="4">
        <f t="shared" si="26"/>
        <v>0</v>
      </c>
      <c r="N300" s="4">
        <f>MOD(L300-M300,'Базовые таблицы'!$X$3)/100</f>
        <v>0</v>
      </c>
      <c r="O300" s="4">
        <f>(MOD(L300-M300-N300*'Базовые таблицы'!$V$3,'Базовые таблицы'!$X$3))</f>
        <v>0</v>
      </c>
      <c r="P300" s="4">
        <f>M300+N300*100+O300*10000-L300</f>
        <v>0</v>
      </c>
    </row>
    <row r="301" spans="1:16" hidden="1" x14ac:dyDescent="0.25">
      <c r="A301" s="4">
        <v>299</v>
      </c>
      <c r="B301" s="4" t="s">
        <v>1261</v>
      </c>
      <c r="C301" s="4">
        <v>10</v>
      </c>
      <c r="D301" s="4">
        <v>1</v>
      </c>
      <c r="E301" s="4" t="s">
        <v>1763</v>
      </c>
      <c r="F301" s="84" t="s">
        <v>1745</v>
      </c>
      <c r="G301" s="4" t="str">
        <f t="shared" si="21"/>
        <v>10</v>
      </c>
      <c r="H301" s="4" t="s">
        <v>2</v>
      </c>
      <c r="I301" s="4">
        <f t="shared" si="22"/>
        <v>0</v>
      </c>
      <c r="J301" s="4">
        <f t="shared" si="23"/>
        <v>0</v>
      </c>
      <c r="K301" s="4" t="str">
        <f t="shared" si="24"/>
        <v>10</v>
      </c>
      <c r="L301" s="4">
        <f>I301+10*J301+K301*100</f>
        <v>1000</v>
      </c>
      <c r="M301" s="4">
        <f t="shared" si="26"/>
        <v>0</v>
      </c>
      <c r="N301" s="4">
        <f>MOD(L301-M301,'Базовые таблицы'!$X$3)/100</f>
        <v>10</v>
      </c>
      <c r="O301" s="4">
        <f>(MOD(L301-M301-N301*'Базовые таблицы'!$V$3,'Базовые таблицы'!$X$3))</f>
        <v>0</v>
      </c>
      <c r="P301" s="4">
        <f>M301+N301*100+O301*10000-L301</f>
        <v>0</v>
      </c>
    </row>
    <row r="302" spans="1:16" hidden="1" x14ac:dyDescent="0.25">
      <c r="A302" s="4">
        <v>300</v>
      </c>
      <c r="B302" s="4" t="s">
        <v>1249</v>
      </c>
      <c r="C302" s="4">
        <v>5</v>
      </c>
      <c r="D302" s="4">
        <v>1</v>
      </c>
      <c r="E302" s="4" t="s">
        <v>1763</v>
      </c>
      <c r="F302" s="84" t="s">
        <v>1745</v>
      </c>
      <c r="G302" s="4" t="str">
        <f t="shared" si="21"/>
        <v>5</v>
      </c>
      <c r="H302" s="4" t="s">
        <v>2</v>
      </c>
      <c r="I302" s="4">
        <f t="shared" si="22"/>
        <v>0</v>
      </c>
      <c r="J302" s="4">
        <f t="shared" si="23"/>
        <v>0</v>
      </c>
      <c r="K302" s="4" t="str">
        <f t="shared" si="24"/>
        <v>5</v>
      </c>
      <c r="L302" s="4">
        <f>I302+10*J302+K302*100</f>
        <v>500</v>
      </c>
      <c r="M302" s="4">
        <f t="shared" si="26"/>
        <v>0</v>
      </c>
      <c r="N302" s="4">
        <f>MOD(L302-M302,'Базовые таблицы'!$X$3)/100</f>
        <v>5</v>
      </c>
      <c r="O302" s="4">
        <f>(MOD(L302-M302-N302*'Базовые таблицы'!$V$3,'Базовые таблицы'!$X$3))</f>
        <v>0</v>
      </c>
      <c r="P302" s="4">
        <f>M302+N302*100+O302*10000-L302</f>
        <v>0</v>
      </c>
    </row>
    <row r="303" spans="1:16" hidden="1" x14ac:dyDescent="0.25">
      <c r="A303" s="4">
        <v>301</v>
      </c>
      <c r="B303" s="4" t="s">
        <v>1253</v>
      </c>
      <c r="C303" s="4">
        <v>45</v>
      </c>
      <c r="D303" s="4">
        <v>0.5</v>
      </c>
      <c r="E303" s="4" t="s">
        <v>1763</v>
      </c>
      <c r="F303" s="84" t="s">
        <v>1745</v>
      </c>
      <c r="G303" s="4" t="str">
        <f t="shared" si="21"/>
        <v>45</v>
      </c>
      <c r="H303" s="4" t="s">
        <v>2</v>
      </c>
      <c r="I303" s="4">
        <f t="shared" si="22"/>
        <v>0</v>
      </c>
      <c r="J303" s="4">
        <f t="shared" si="23"/>
        <v>0</v>
      </c>
      <c r="K303" s="4" t="str">
        <f t="shared" si="24"/>
        <v>45</v>
      </c>
      <c r="L303" s="4">
        <f>I303+10*J303+K303*100</f>
        <v>4500</v>
      </c>
      <c r="M303" s="4">
        <f t="shared" si="26"/>
        <v>0</v>
      </c>
      <c r="N303" s="4">
        <f>MOD(L303-M303,'Базовые таблицы'!$X$3)/100</f>
        <v>45</v>
      </c>
      <c r="O303" s="4">
        <f>(MOD(L303-M303-N303*'Базовые таблицы'!$V$3,'Базовые таблицы'!$X$3))</f>
        <v>0</v>
      </c>
      <c r="P303" s="4">
        <f>M303+N303*100+O303*10000-L303</f>
        <v>0</v>
      </c>
    </row>
    <row r="304" spans="1:16" hidden="1" x14ac:dyDescent="0.25">
      <c r="A304" s="4">
        <v>302</v>
      </c>
      <c r="B304" s="4" t="s">
        <v>1256</v>
      </c>
      <c r="C304" s="4">
        <v>10</v>
      </c>
      <c r="D304" s="4">
        <v>3</v>
      </c>
      <c r="E304" s="4" t="s">
        <v>1763</v>
      </c>
      <c r="F304" s="84" t="s">
        <v>1745</v>
      </c>
      <c r="G304" s="4" t="str">
        <f t="shared" si="21"/>
        <v>10</v>
      </c>
      <c r="H304" s="4" t="s">
        <v>2</v>
      </c>
      <c r="I304" s="4">
        <f t="shared" si="22"/>
        <v>0</v>
      </c>
      <c r="J304" s="4">
        <f t="shared" si="23"/>
        <v>0</v>
      </c>
      <c r="K304" s="4" t="str">
        <f t="shared" si="24"/>
        <v>10</v>
      </c>
      <c r="L304" s="4">
        <f>I304+10*J304+K304*100</f>
        <v>1000</v>
      </c>
      <c r="M304" s="4">
        <f t="shared" si="26"/>
        <v>0</v>
      </c>
      <c r="N304" s="4">
        <f>MOD(L304-M304,'Базовые таблицы'!$X$3)/100</f>
        <v>10</v>
      </c>
      <c r="O304" s="4">
        <f>(MOD(L304-M304-N304*'Базовые таблицы'!$V$3,'Базовые таблицы'!$X$3))</f>
        <v>0</v>
      </c>
      <c r="P304" s="4">
        <f>M304+N304*100+O304*10000-L304</f>
        <v>0</v>
      </c>
    </row>
    <row r="305" spans="1:16" hidden="1" x14ac:dyDescent="0.25">
      <c r="A305" s="4">
        <v>303</v>
      </c>
      <c r="B305" s="4" t="s">
        <v>1258</v>
      </c>
      <c r="C305" s="4">
        <v>20</v>
      </c>
      <c r="D305" s="4">
        <v>2</v>
      </c>
      <c r="E305" s="4" t="s">
        <v>1763</v>
      </c>
      <c r="F305" s="84" t="s">
        <v>1745</v>
      </c>
      <c r="G305" s="4" t="str">
        <f t="shared" si="21"/>
        <v>20</v>
      </c>
      <c r="H305" s="4" t="s">
        <v>2</v>
      </c>
      <c r="I305" s="4">
        <f t="shared" si="22"/>
        <v>0</v>
      </c>
      <c r="J305" s="4">
        <f t="shared" si="23"/>
        <v>0</v>
      </c>
      <c r="K305" s="4" t="str">
        <f t="shared" si="24"/>
        <v>20</v>
      </c>
      <c r="L305" s="4">
        <f>I305+10*J305+K305*100</f>
        <v>2000</v>
      </c>
      <c r="M305" s="4">
        <f t="shared" si="26"/>
        <v>0</v>
      </c>
      <c r="N305" s="4">
        <f>MOD(L305-M305,'Базовые таблицы'!$X$3)/100</f>
        <v>20</v>
      </c>
      <c r="O305" s="4">
        <f>(MOD(L305-M305-N305*'Базовые таблицы'!$V$3,'Базовые таблицы'!$X$3))</f>
        <v>0</v>
      </c>
      <c r="P305" s="4">
        <f>M305+N305*100+O305*10000-L305</f>
        <v>0</v>
      </c>
    </row>
    <row r="306" spans="1:16" hidden="1" x14ac:dyDescent="0.25">
      <c r="A306" s="4">
        <v>304</v>
      </c>
      <c r="B306" s="4" t="s">
        <v>1263</v>
      </c>
      <c r="C306" s="4">
        <v>10</v>
      </c>
      <c r="D306" s="4">
        <v>5</v>
      </c>
      <c r="E306" s="4" t="s">
        <v>1763</v>
      </c>
      <c r="F306" s="84" t="s">
        <v>1745</v>
      </c>
      <c r="G306" s="4" t="str">
        <f t="shared" si="21"/>
        <v>10</v>
      </c>
      <c r="H306" s="4" t="s">
        <v>2</v>
      </c>
      <c r="I306" s="4">
        <f t="shared" si="22"/>
        <v>0</v>
      </c>
      <c r="J306" s="4">
        <f t="shared" si="23"/>
        <v>0</v>
      </c>
      <c r="K306" s="4" t="str">
        <f t="shared" si="24"/>
        <v>10</v>
      </c>
      <c r="L306" s="4">
        <f>I306+10*J306+K306*100</f>
        <v>1000</v>
      </c>
      <c r="M306" s="4">
        <f t="shared" si="26"/>
        <v>0</v>
      </c>
      <c r="N306" s="4">
        <f>MOD(L306-M306,'Базовые таблицы'!$X$3)/100</f>
        <v>10</v>
      </c>
      <c r="O306" s="4">
        <f>(MOD(L306-M306-N306*'Базовые таблицы'!$V$3,'Базовые таблицы'!$X$3))</f>
        <v>0</v>
      </c>
      <c r="P306" s="4">
        <f>M306+N306*100+O306*10000-L306</f>
        <v>0</v>
      </c>
    </row>
    <row r="307" spans="1:16" x14ac:dyDescent="0.25">
      <c r="A307" s="4">
        <v>305</v>
      </c>
      <c r="B307" s="4" t="s">
        <v>1266</v>
      </c>
      <c r="C307" s="4">
        <v>200</v>
      </c>
      <c r="D307" s="4">
        <v>5</v>
      </c>
      <c r="E307" s="4" t="s">
        <v>1763</v>
      </c>
      <c r="F307" s="84" t="s">
        <v>1745</v>
      </c>
      <c r="G307" s="4" t="str">
        <f t="shared" si="21"/>
        <v>00</v>
      </c>
      <c r="H307" s="4" t="s">
        <v>2</v>
      </c>
      <c r="I307" s="4">
        <f t="shared" si="22"/>
        <v>0</v>
      </c>
      <c r="J307" s="4">
        <f t="shared" si="23"/>
        <v>0</v>
      </c>
      <c r="K307" s="4" t="str">
        <f t="shared" si="24"/>
        <v>00</v>
      </c>
      <c r="L307" s="4">
        <f>I307+10*J307+K307*100</f>
        <v>0</v>
      </c>
      <c r="M307" s="4">
        <f t="shared" si="26"/>
        <v>0</v>
      </c>
      <c r="N307" s="4">
        <f>MOD(L307-M307,'Базовые таблицы'!$X$3)/100</f>
        <v>0</v>
      </c>
      <c r="O307" s="4">
        <f>(MOD(L307-M307-N307*'Базовые таблицы'!$V$3,'Базовые таблицы'!$X$3))</f>
        <v>0</v>
      </c>
      <c r="P307" s="4">
        <f>M307+N307*100+O307*10000-L307</f>
        <v>0</v>
      </c>
    </row>
    <row r="308" spans="1:16" hidden="1" x14ac:dyDescent="0.25">
      <c r="A308" s="4">
        <v>306</v>
      </c>
      <c r="B308" s="4" t="s">
        <v>1268</v>
      </c>
      <c r="C308" s="4">
        <v>20</v>
      </c>
      <c r="D308" s="4">
        <v>0.5</v>
      </c>
      <c r="E308" s="4" t="s">
        <v>1763</v>
      </c>
      <c r="F308" s="84" t="s">
        <v>1745</v>
      </c>
      <c r="G308" s="4" t="str">
        <f t="shared" si="21"/>
        <v>20</v>
      </c>
      <c r="H308" s="4" t="s">
        <v>2</v>
      </c>
      <c r="I308" s="4">
        <f t="shared" si="22"/>
        <v>0</v>
      </c>
      <c r="J308" s="4">
        <f t="shared" si="23"/>
        <v>0</v>
      </c>
      <c r="K308" s="4" t="str">
        <f t="shared" si="24"/>
        <v>20</v>
      </c>
      <c r="L308" s="4">
        <f>I308+10*J308+K308*100</f>
        <v>2000</v>
      </c>
      <c r="M308" s="4">
        <f t="shared" si="26"/>
        <v>0</v>
      </c>
      <c r="N308" s="4">
        <f>MOD(L308-M308,'Базовые таблицы'!$X$3)/100</f>
        <v>20</v>
      </c>
      <c r="O308" s="4">
        <f>(MOD(L308-M308-N308*'Базовые таблицы'!$V$3,'Базовые таблицы'!$X$3))</f>
        <v>0</v>
      </c>
      <c r="P308" s="4">
        <f>M308+N308*100+O308*10000-L308</f>
        <v>0</v>
      </c>
    </row>
    <row r="309" spans="1:16" hidden="1" x14ac:dyDescent="0.25">
      <c r="A309" s="4">
        <v>307</v>
      </c>
      <c r="B309" s="4" t="s">
        <v>1826</v>
      </c>
      <c r="C309" s="4">
        <v>5</v>
      </c>
      <c r="D309" s="4">
        <v>10</v>
      </c>
      <c r="E309" s="4" t="s">
        <v>1763</v>
      </c>
      <c r="F309" s="84" t="s">
        <v>1745</v>
      </c>
      <c r="G309" s="4" t="str">
        <f t="shared" si="21"/>
        <v>5</v>
      </c>
      <c r="H309" s="4" t="s">
        <v>1</v>
      </c>
      <c r="I309" s="4">
        <f t="shared" si="22"/>
        <v>0</v>
      </c>
      <c r="J309" s="4" t="str">
        <f t="shared" si="23"/>
        <v>5</v>
      </c>
      <c r="K309" s="4">
        <f t="shared" si="24"/>
        <v>0</v>
      </c>
      <c r="L309" s="4">
        <f>I309+10*J309+K309*100</f>
        <v>50</v>
      </c>
      <c r="M309" s="4">
        <f t="shared" si="26"/>
        <v>50</v>
      </c>
      <c r="N309" s="4">
        <f>MOD(L309-M309,'Базовые таблицы'!$X$3)/100</f>
        <v>0</v>
      </c>
      <c r="O309" s="4">
        <f>(MOD(L309-M309-N309*'Базовые таблицы'!$V$3,'Базовые таблицы'!$X$3))</f>
        <v>0</v>
      </c>
      <c r="P309" s="4">
        <f>M309+N309*100+O309*10000-L309</f>
        <v>0</v>
      </c>
    </row>
    <row r="310" spans="1:16" hidden="1" x14ac:dyDescent="0.25">
      <c r="A310" s="4">
        <v>308</v>
      </c>
      <c r="B310" s="4" t="s">
        <v>1827</v>
      </c>
      <c r="C310" s="4">
        <v>1</v>
      </c>
      <c r="D310" s="4">
        <v>20</v>
      </c>
      <c r="E310" s="4" t="s">
        <v>1763</v>
      </c>
      <c r="F310" s="84" t="s">
        <v>1745</v>
      </c>
      <c r="G310" s="4" t="str">
        <f t="shared" si="21"/>
        <v>1</v>
      </c>
      <c r="H310" s="4" t="s">
        <v>2</v>
      </c>
      <c r="I310" s="4">
        <f t="shared" si="22"/>
        <v>0</v>
      </c>
      <c r="J310" s="4">
        <f t="shared" si="23"/>
        <v>0</v>
      </c>
      <c r="K310" s="4" t="str">
        <f t="shared" si="24"/>
        <v>1</v>
      </c>
      <c r="L310" s="4">
        <f>I310+10*J310+K310*100</f>
        <v>100</v>
      </c>
      <c r="M310" s="4">
        <f t="shared" si="26"/>
        <v>0</v>
      </c>
      <c r="N310" s="4">
        <f>MOD(L310-M310,'Базовые таблицы'!$X$3)/100</f>
        <v>1</v>
      </c>
      <c r="O310" s="4">
        <f>(MOD(L310-M310-N310*'Базовые таблицы'!$V$3,'Базовые таблицы'!$X$3))</f>
        <v>0</v>
      </c>
      <c r="P310" s="4">
        <f>M310+N310*100+O310*10000-L310</f>
        <v>0</v>
      </c>
    </row>
    <row r="311" spans="1:16" hidden="1" x14ac:dyDescent="0.25">
      <c r="A311" s="4">
        <v>309</v>
      </c>
      <c r="B311" s="4" t="s">
        <v>1270</v>
      </c>
      <c r="C311" s="4">
        <v>20</v>
      </c>
      <c r="D311" s="4">
        <v>3</v>
      </c>
      <c r="E311" s="4" t="s">
        <v>1763</v>
      </c>
      <c r="F311" s="84" t="s">
        <v>1745</v>
      </c>
      <c r="G311" s="4" t="str">
        <f t="shared" si="21"/>
        <v>20</v>
      </c>
      <c r="H311" s="4" t="s">
        <v>2</v>
      </c>
      <c r="I311" s="4">
        <f t="shared" si="22"/>
        <v>0</v>
      </c>
      <c r="J311" s="4">
        <f t="shared" si="23"/>
        <v>0</v>
      </c>
      <c r="K311" s="4" t="str">
        <f t="shared" si="24"/>
        <v>20</v>
      </c>
      <c r="L311" s="4">
        <f>I311+10*J311+K311*100</f>
        <v>2000</v>
      </c>
      <c r="M311" s="4">
        <f t="shared" si="26"/>
        <v>0</v>
      </c>
      <c r="N311" s="4">
        <f>MOD(L311-M311,'Базовые таблицы'!$X$3)/100</f>
        <v>20</v>
      </c>
      <c r="O311" s="4">
        <f>(MOD(L311-M311-N311*'Базовые таблицы'!$V$3,'Базовые таблицы'!$X$3))</f>
        <v>0</v>
      </c>
      <c r="P311" s="4">
        <f>M311+N311*100+O311*10000-L311</f>
        <v>0</v>
      </c>
    </row>
    <row r="312" spans="1:16" hidden="1" x14ac:dyDescent="0.25">
      <c r="A312" s="4">
        <v>310</v>
      </c>
      <c r="B312" s="4" t="s">
        <v>1828</v>
      </c>
      <c r="C312" s="4">
        <v>2</v>
      </c>
      <c r="D312" s="4">
        <v>0.5</v>
      </c>
      <c r="E312" s="4" t="s">
        <v>1763</v>
      </c>
      <c r="F312" s="84" t="s">
        <v>1745</v>
      </c>
      <c r="G312" s="4" t="str">
        <f t="shared" si="21"/>
        <v>2</v>
      </c>
      <c r="H312" s="4" t="s">
        <v>1</v>
      </c>
      <c r="I312" s="4">
        <f t="shared" si="22"/>
        <v>0</v>
      </c>
      <c r="J312" s="4" t="str">
        <f t="shared" si="23"/>
        <v>2</v>
      </c>
      <c r="K312" s="4">
        <f t="shared" si="24"/>
        <v>0</v>
      </c>
      <c r="L312" s="4">
        <f>I312+10*J312+K312*100</f>
        <v>20</v>
      </c>
      <c r="M312" s="4">
        <f t="shared" si="26"/>
        <v>20</v>
      </c>
      <c r="N312" s="4">
        <f>MOD(L312-M312,'Базовые таблицы'!$X$3)/100</f>
        <v>0</v>
      </c>
      <c r="O312" s="4">
        <f>(MOD(L312-M312-N312*'Базовые таблицы'!$V$3,'Базовые таблицы'!$X$3))</f>
        <v>0</v>
      </c>
      <c r="P312" s="4">
        <f>M312+N312*100+O312*10000-L312</f>
        <v>0</v>
      </c>
    </row>
    <row r="313" spans="1:16" hidden="1" x14ac:dyDescent="0.25">
      <c r="A313" s="4">
        <v>311</v>
      </c>
      <c r="B313" s="4" t="s">
        <v>1829</v>
      </c>
      <c r="C313" s="4">
        <v>4</v>
      </c>
      <c r="D313" s="4">
        <v>0.5</v>
      </c>
      <c r="E313" s="4" t="s">
        <v>1763</v>
      </c>
      <c r="F313" s="84" t="s">
        <v>1745</v>
      </c>
      <c r="G313" s="4" t="str">
        <f t="shared" si="21"/>
        <v>4</v>
      </c>
      <c r="H313" s="4" t="s">
        <v>1</v>
      </c>
      <c r="I313" s="4">
        <f t="shared" si="22"/>
        <v>0</v>
      </c>
      <c r="J313" s="4" t="str">
        <f t="shared" si="23"/>
        <v>4</v>
      </c>
      <c r="K313" s="4">
        <f t="shared" si="24"/>
        <v>0</v>
      </c>
      <c r="L313" s="4">
        <f>I313+10*J313+K313*100</f>
        <v>40</v>
      </c>
      <c r="M313" s="4">
        <f t="shared" si="26"/>
        <v>40</v>
      </c>
      <c r="N313" s="4">
        <f>MOD(L313-M313,'Базовые таблицы'!$X$3)/100</f>
        <v>0</v>
      </c>
      <c r="O313" s="4">
        <f>(MOD(L313-M313-N313*'Базовые таблицы'!$V$3,'Базовые таблицы'!$X$3))</f>
        <v>0</v>
      </c>
      <c r="P313" s="4">
        <f>M313+N313*100+O313*10000-L313</f>
        <v>0</v>
      </c>
    </row>
    <row r="314" spans="1:16" hidden="1" x14ac:dyDescent="0.25">
      <c r="A314" s="4">
        <v>312</v>
      </c>
      <c r="B314" s="4" t="s">
        <v>1830</v>
      </c>
      <c r="C314" s="4">
        <v>6</v>
      </c>
      <c r="D314" s="4">
        <v>0.5</v>
      </c>
      <c r="E314" s="4" t="s">
        <v>1763</v>
      </c>
      <c r="F314" s="84" t="s">
        <v>1745</v>
      </c>
      <c r="G314" s="4" t="str">
        <f t="shared" si="21"/>
        <v>6</v>
      </c>
      <c r="H314" s="4" t="s">
        <v>1</v>
      </c>
      <c r="I314" s="4">
        <f t="shared" si="22"/>
        <v>0</v>
      </c>
      <c r="J314" s="4" t="str">
        <f t="shared" si="23"/>
        <v>6</v>
      </c>
      <c r="K314" s="4">
        <f t="shared" si="24"/>
        <v>0</v>
      </c>
      <c r="L314" s="4">
        <f>I314+10*J314+K314*100</f>
        <v>60</v>
      </c>
      <c r="M314" s="4">
        <f t="shared" si="26"/>
        <v>60</v>
      </c>
      <c r="N314" s="4">
        <f>MOD(L314-M314,'Базовые таблицы'!$X$3)/100</f>
        <v>0</v>
      </c>
      <c r="O314" s="4">
        <f>(MOD(L314-M314-N314*'Базовые таблицы'!$V$3,'Базовые таблицы'!$X$3))</f>
        <v>0</v>
      </c>
      <c r="P314" s="4">
        <f>M314+N314*100+O314*10000-L314</f>
        <v>0</v>
      </c>
    </row>
    <row r="315" spans="1:16" hidden="1" x14ac:dyDescent="0.25">
      <c r="A315" s="4">
        <v>313</v>
      </c>
      <c r="B315" s="4" t="s">
        <v>1831</v>
      </c>
      <c r="C315" s="4">
        <v>8</v>
      </c>
      <c r="D315" s="4">
        <v>0.5</v>
      </c>
      <c r="E315" s="4" t="s">
        <v>1763</v>
      </c>
      <c r="F315" s="84" t="s">
        <v>1745</v>
      </c>
      <c r="G315" s="4" t="str">
        <f t="shared" si="21"/>
        <v>8</v>
      </c>
      <c r="H315" s="4" t="s">
        <v>1</v>
      </c>
      <c r="I315" s="4">
        <f t="shared" si="22"/>
        <v>0</v>
      </c>
      <c r="J315" s="4" t="str">
        <f t="shared" si="23"/>
        <v>8</v>
      </c>
      <c r="K315" s="4">
        <f t="shared" si="24"/>
        <v>0</v>
      </c>
      <c r="L315" s="4">
        <f>I315+10*J315+K315*100</f>
        <v>80</v>
      </c>
      <c r="M315" s="4">
        <f t="shared" si="26"/>
        <v>80</v>
      </c>
      <c r="N315" s="4">
        <f>MOD(L315-M315,'Базовые таблицы'!$X$3)/100</f>
        <v>0</v>
      </c>
      <c r="O315" s="4">
        <f>(MOD(L315-M315-N315*'Базовые таблицы'!$V$3,'Базовые таблицы'!$X$3))</f>
        <v>0</v>
      </c>
      <c r="P315" s="4">
        <f>M315+N315*100+O315*10000-L315</f>
        <v>0</v>
      </c>
    </row>
    <row r="316" spans="1:16" hidden="1" x14ac:dyDescent="0.25">
      <c r="A316" s="4">
        <v>314</v>
      </c>
      <c r="B316" s="4" t="s">
        <v>1277</v>
      </c>
      <c r="C316" s="4">
        <v>10</v>
      </c>
      <c r="D316" s="4">
        <v>1</v>
      </c>
      <c r="E316" s="4" t="s">
        <v>1763</v>
      </c>
      <c r="F316" s="84" t="s">
        <v>1745</v>
      </c>
      <c r="G316" s="4" t="str">
        <f t="shared" si="21"/>
        <v>10</v>
      </c>
      <c r="H316" s="4" t="s">
        <v>2</v>
      </c>
      <c r="I316" s="4">
        <f t="shared" si="22"/>
        <v>0</v>
      </c>
      <c r="J316" s="4">
        <f t="shared" si="23"/>
        <v>0</v>
      </c>
      <c r="K316" s="4" t="str">
        <f t="shared" si="24"/>
        <v>10</v>
      </c>
      <c r="L316" s="4">
        <f>I316+10*J316+K316*100</f>
        <v>1000</v>
      </c>
      <c r="M316" s="4">
        <f t="shared" si="26"/>
        <v>0</v>
      </c>
      <c r="N316" s="4">
        <f>MOD(L316-M316,'Базовые таблицы'!$X$3)/100</f>
        <v>10</v>
      </c>
      <c r="O316" s="4">
        <f>(MOD(L316-M316-N316*'Базовые таблицы'!$V$3,'Базовые таблицы'!$X$3))</f>
        <v>0</v>
      </c>
      <c r="P316" s="4">
        <f>M316+N316*100+O316*10000-L316</f>
        <v>0</v>
      </c>
    </row>
    <row r="317" spans="1:16" hidden="1" x14ac:dyDescent="0.25">
      <c r="A317" s="4">
        <v>315</v>
      </c>
      <c r="B317" s="4" t="s">
        <v>1278</v>
      </c>
      <c r="C317" s="4">
        <v>2</v>
      </c>
      <c r="D317" s="4">
        <v>2</v>
      </c>
      <c r="E317" s="4" t="s">
        <v>1763</v>
      </c>
      <c r="F317" s="84" t="s">
        <v>1745</v>
      </c>
      <c r="G317" s="4" t="str">
        <f t="shared" si="21"/>
        <v>2</v>
      </c>
      <c r="H317" s="4" t="s">
        <v>1</v>
      </c>
      <c r="I317" s="4">
        <f t="shared" si="22"/>
        <v>0</v>
      </c>
      <c r="J317" s="4" t="str">
        <f t="shared" si="23"/>
        <v>2</v>
      </c>
      <c r="K317" s="4">
        <f t="shared" si="24"/>
        <v>0</v>
      </c>
      <c r="L317" s="4">
        <f>I317+10*J317+K317*100</f>
        <v>20</v>
      </c>
      <c r="M317" s="4">
        <f t="shared" si="26"/>
        <v>20</v>
      </c>
      <c r="N317" s="4">
        <f>MOD(L317-M317,'Базовые таблицы'!$X$3)/100</f>
        <v>0</v>
      </c>
      <c r="O317" s="4">
        <f>(MOD(L317-M317-N317*'Базовые таблицы'!$V$3,'Базовые таблицы'!$X$3))</f>
        <v>0</v>
      </c>
      <c r="P317" s="4">
        <f>M317+N317*100+O317*10000-L317</f>
        <v>0</v>
      </c>
    </row>
    <row r="318" spans="1:16" hidden="1" x14ac:dyDescent="0.25">
      <c r="A318" s="4">
        <v>316</v>
      </c>
      <c r="B318" s="4" t="s">
        <v>1279</v>
      </c>
      <c r="C318" s="4">
        <v>6</v>
      </c>
      <c r="D318" s="4">
        <v>1</v>
      </c>
      <c r="E318" s="4" t="s">
        <v>1763</v>
      </c>
      <c r="F318" s="84" t="s">
        <v>1745</v>
      </c>
      <c r="G318" s="4" t="str">
        <f t="shared" si="21"/>
        <v>6</v>
      </c>
      <c r="H318" s="4" t="s">
        <v>1</v>
      </c>
      <c r="I318" s="4">
        <f t="shared" si="22"/>
        <v>0</v>
      </c>
      <c r="J318" s="4" t="str">
        <f t="shared" si="23"/>
        <v>6</v>
      </c>
      <c r="K318" s="4">
        <f t="shared" si="24"/>
        <v>0</v>
      </c>
      <c r="L318" s="4">
        <f>I318+10*J318+K318*100</f>
        <v>60</v>
      </c>
      <c r="M318" s="4">
        <f t="shared" si="26"/>
        <v>60</v>
      </c>
      <c r="N318" s="4">
        <f>MOD(L318-M318,'Базовые таблицы'!$X$3)/100</f>
        <v>0</v>
      </c>
      <c r="O318" s="4">
        <f>(MOD(L318-M318-N318*'Базовые таблицы'!$V$3,'Базовые таблицы'!$X$3))</f>
        <v>0</v>
      </c>
      <c r="P318" s="4">
        <f>M318+N318*100+O318*10000-L318</f>
        <v>0</v>
      </c>
    </row>
    <row r="319" spans="1:16" hidden="1" x14ac:dyDescent="0.25">
      <c r="A319" s="4">
        <v>317</v>
      </c>
      <c r="B319" s="4" t="s">
        <v>1280</v>
      </c>
      <c r="C319" s="4">
        <v>2</v>
      </c>
      <c r="D319" s="4">
        <v>1</v>
      </c>
      <c r="E319" s="4" t="s">
        <v>1763</v>
      </c>
      <c r="F319" s="84" t="s">
        <v>1745</v>
      </c>
      <c r="G319" s="4" t="str">
        <f t="shared" si="21"/>
        <v>2</v>
      </c>
      <c r="H319" s="4" t="s">
        <v>2</v>
      </c>
      <c r="I319" s="4">
        <f t="shared" si="22"/>
        <v>0</v>
      </c>
      <c r="J319" s="4">
        <f t="shared" si="23"/>
        <v>0</v>
      </c>
      <c r="K319" s="4" t="str">
        <f t="shared" si="24"/>
        <v>2</v>
      </c>
      <c r="L319" s="4">
        <f>I319+10*J319+K319*100</f>
        <v>200</v>
      </c>
      <c r="M319" s="4">
        <f t="shared" si="26"/>
        <v>0</v>
      </c>
      <c r="N319" s="4">
        <f>MOD(L319-M319,'Базовые таблицы'!$X$3)/100</f>
        <v>2</v>
      </c>
      <c r="O319" s="4">
        <f>(MOD(L319-M319-N319*'Базовые таблицы'!$V$3,'Базовые таблицы'!$X$3))</f>
        <v>0</v>
      </c>
      <c r="P319" s="4">
        <f>M319+N319*100+O319*10000-L319</f>
        <v>0</v>
      </c>
    </row>
    <row r="320" spans="1:16" hidden="1" x14ac:dyDescent="0.25">
      <c r="A320" s="4">
        <v>318</v>
      </c>
      <c r="B320" s="4" t="s">
        <v>1281</v>
      </c>
      <c r="C320" s="4">
        <v>4</v>
      </c>
      <c r="D320" s="4">
        <v>0.5</v>
      </c>
      <c r="E320" s="4" t="s">
        <v>1763</v>
      </c>
      <c r="F320" s="84" t="s">
        <v>1745</v>
      </c>
      <c r="G320" s="4" t="str">
        <f t="shared" si="21"/>
        <v>4</v>
      </c>
      <c r="H320" s="4" t="s">
        <v>2</v>
      </c>
      <c r="I320" s="4">
        <f t="shared" si="22"/>
        <v>0</v>
      </c>
      <c r="J320" s="4">
        <f t="shared" si="23"/>
        <v>0</v>
      </c>
      <c r="K320" s="4" t="str">
        <f t="shared" si="24"/>
        <v>4</v>
      </c>
      <c r="L320" s="4">
        <f>I320+10*J320+K320*100</f>
        <v>400</v>
      </c>
      <c r="M320" s="4">
        <f t="shared" si="26"/>
        <v>0</v>
      </c>
      <c r="N320" s="4">
        <f>MOD(L320-M320,'Базовые таблицы'!$X$3)/100</f>
        <v>4</v>
      </c>
      <c r="O320" s="4">
        <f>(MOD(L320-M320-N320*'Базовые таблицы'!$V$3,'Базовые таблицы'!$X$3))</f>
        <v>0</v>
      </c>
      <c r="P320" s="4">
        <f>M320+N320*100+O320*10000-L320</f>
        <v>0</v>
      </c>
    </row>
    <row r="321" spans="1:16" hidden="1" x14ac:dyDescent="0.25">
      <c r="A321" s="4">
        <v>319</v>
      </c>
      <c r="B321" s="4" t="s">
        <v>1282</v>
      </c>
      <c r="C321" s="4">
        <v>35</v>
      </c>
      <c r="D321" s="4">
        <v>0.5</v>
      </c>
      <c r="E321" s="4" t="s">
        <v>1763</v>
      </c>
      <c r="F321" s="84" t="s">
        <v>1745</v>
      </c>
      <c r="G321" s="4" t="str">
        <f t="shared" si="21"/>
        <v>35</v>
      </c>
      <c r="H321" s="4" t="s">
        <v>2</v>
      </c>
      <c r="I321" s="4">
        <f t="shared" si="22"/>
        <v>0</v>
      </c>
      <c r="J321" s="4">
        <f t="shared" si="23"/>
        <v>0</v>
      </c>
      <c r="K321" s="4" t="str">
        <f t="shared" si="24"/>
        <v>35</v>
      </c>
      <c r="L321" s="4">
        <f>I321+10*J321+K321*100</f>
        <v>3500</v>
      </c>
      <c r="M321" s="4">
        <f t="shared" si="26"/>
        <v>0</v>
      </c>
      <c r="N321" s="4">
        <f>MOD(L321-M321,'Базовые таблицы'!$X$3)/100</f>
        <v>35</v>
      </c>
      <c r="O321" s="4">
        <f>(MOD(L321-M321-N321*'Базовые таблицы'!$V$3,'Базовые таблицы'!$X$3))</f>
        <v>0</v>
      </c>
      <c r="P321" s="4">
        <f>M321+N321*100+O321*10000-L321</f>
        <v>0</v>
      </c>
    </row>
    <row r="322" spans="1:16" hidden="1" x14ac:dyDescent="0.25">
      <c r="A322" s="4">
        <v>320</v>
      </c>
      <c r="B322" s="4" t="s">
        <v>1283</v>
      </c>
      <c r="C322" s="4">
        <v>10</v>
      </c>
      <c r="D322" s="4">
        <v>0.25</v>
      </c>
      <c r="E322" s="4" t="s">
        <v>1763</v>
      </c>
      <c r="F322" s="84" t="s">
        <v>1745</v>
      </c>
      <c r="G322" s="4" t="str">
        <f t="shared" ref="G322:G385" si="27">RIGHT(C322,2)</f>
        <v>10</v>
      </c>
      <c r="H322" s="4" t="s">
        <v>2</v>
      </c>
      <c r="I322" s="4">
        <f t="shared" ref="I322:I385" si="28">IF($H322="cp",$G322,0)</f>
        <v>0</v>
      </c>
      <c r="J322" s="4">
        <f t="shared" ref="J322:J385" si="29">IF($H322="sp",$G322,0)</f>
        <v>0</v>
      </c>
      <c r="K322" s="4" t="str">
        <f t="shared" ref="K322:K385" si="30">IF($H322="gp",$G322,0)</f>
        <v>10</v>
      </c>
      <c r="L322" s="4">
        <f>I322+10*J322+K322*100</f>
        <v>1000</v>
      </c>
      <c r="M322" s="4">
        <f t="shared" si="26"/>
        <v>0</v>
      </c>
      <c r="N322" s="4">
        <f>MOD(L322-M322,'Базовые таблицы'!$X$3)/100</f>
        <v>10</v>
      </c>
      <c r="O322" s="4">
        <f>(MOD(L322-M322-N322*'Базовые таблицы'!$V$3,'Базовые таблицы'!$X$3))</f>
        <v>0</v>
      </c>
      <c r="P322" s="4">
        <f>M322+N322*100+O322*10000-L322</f>
        <v>0</v>
      </c>
    </row>
    <row r="323" spans="1:16" hidden="1" x14ac:dyDescent="0.25">
      <c r="A323" s="4">
        <v>321</v>
      </c>
      <c r="B323" s="4" t="s">
        <v>1285</v>
      </c>
      <c r="C323" s="4">
        <v>1</v>
      </c>
      <c r="D323" s="4">
        <v>1</v>
      </c>
      <c r="E323" s="4" t="s">
        <v>1763</v>
      </c>
      <c r="F323" s="84" t="s">
        <v>1745</v>
      </c>
      <c r="G323" s="4" t="str">
        <f t="shared" si="27"/>
        <v>1</v>
      </c>
      <c r="H323" s="4" t="s">
        <v>2</v>
      </c>
      <c r="I323" s="4">
        <f t="shared" si="28"/>
        <v>0</v>
      </c>
      <c r="J323" s="4">
        <f t="shared" si="29"/>
        <v>0</v>
      </c>
      <c r="K323" s="4" t="str">
        <f t="shared" si="30"/>
        <v>1</v>
      </c>
      <c r="L323" s="4">
        <f>I323+10*J323+K323*100</f>
        <v>100</v>
      </c>
      <c r="M323" s="4">
        <f t="shared" si="26"/>
        <v>0</v>
      </c>
      <c r="N323" s="4">
        <f>MOD(L323-M323,'Базовые таблицы'!$X$3)/100</f>
        <v>1</v>
      </c>
      <c r="O323" s="4">
        <f>(MOD(L323-M323-N323*'Базовые таблицы'!$V$3,'Базовые таблицы'!$X$3))</f>
        <v>0</v>
      </c>
      <c r="P323" s="4">
        <f>M323+N323*100+O323*10000-L323</f>
        <v>0</v>
      </c>
    </row>
    <row r="324" spans="1:16" hidden="1" x14ac:dyDescent="0.25">
      <c r="A324" s="4">
        <v>322</v>
      </c>
      <c r="B324" s="4" t="s">
        <v>1288</v>
      </c>
      <c r="C324" s="4">
        <v>20</v>
      </c>
      <c r="D324" s="4">
        <v>2</v>
      </c>
      <c r="E324" s="4" t="s">
        <v>1763</v>
      </c>
      <c r="F324" s="84" t="s">
        <v>1745</v>
      </c>
      <c r="G324" s="4" t="str">
        <f t="shared" si="27"/>
        <v>20</v>
      </c>
      <c r="H324" s="4" t="s">
        <v>2</v>
      </c>
      <c r="I324" s="4">
        <f t="shared" si="28"/>
        <v>0</v>
      </c>
      <c r="J324" s="4">
        <f t="shared" si="29"/>
        <v>0</v>
      </c>
      <c r="K324" s="4" t="str">
        <f t="shared" si="30"/>
        <v>20</v>
      </c>
      <c r="L324" s="4">
        <f>I324+10*J324+K324*100</f>
        <v>2000</v>
      </c>
      <c r="M324" s="4">
        <f t="shared" si="26"/>
        <v>0</v>
      </c>
      <c r="N324" s="4">
        <f>MOD(L324-M324,'Базовые таблицы'!$X$3)/100</f>
        <v>20</v>
      </c>
      <c r="O324" s="4">
        <f>(MOD(L324-M324-N324*'Базовые таблицы'!$V$3,'Базовые таблицы'!$X$3))</f>
        <v>0</v>
      </c>
      <c r="P324" s="4">
        <f>M324+N324*100+O324*10000-L324</f>
        <v>0</v>
      </c>
    </row>
    <row r="325" spans="1:16" hidden="1" x14ac:dyDescent="0.25">
      <c r="A325" s="4">
        <v>323</v>
      </c>
      <c r="B325" s="4" t="s">
        <v>1289</v>
      </c>
      <c r="C325" s="4">
        <v>5</v>
      </c>
      <c r="D325" s="4">
        <v>1</v>
      </c>
      <c r="E325" s="4" t="s">
        <v>1763</v>
      </c>
      <c r="F325" s="84" t="s">
        <v>1745</v>
      </c>
      <c r="G325" s="4" t="str">
        <f t="shared" si="27"/>
        <v>5</v>
      </c>
      <c r="H325" s="4" t="s">
        <v>2</v>
      </c>
      <c r="I325" s="4">
        <f t="shared" si="28"/>
        <v>0</v>
      </c>
      <c r="J325" s="4">
        <f t="shared" si="29"/>
        <v>0</v>
      </c>
      <c r="K325" s="4" t="str">
        <f t="shared" si="30"/>
        <v>5</v>
      </c>
      <c r="L325" s="4">
        <f>I325+10*J325+K325*100</f>
        <v>500</v>
      </c>
      <c r="M325" s="4">
        <f t="shared" si="26"/>
        <v>0</v>
      </c>
      <c r="N325" s="4">
        <f>MOD(L325-M325,'Базовые таблицы'!$X$3)/100</f>
        <v>5</v>
      </c>
      <c r="O325" s="4">
        <f>(MOD(L325-M325-N325*'Базовые таблицы'!$V$3,'Базовые таблицы'!$X$3))</f>
        <v>0</v>
      </c>
      <c r="P325" s="4">
        <f>M325+N325*100+O325*10000-L325</f>
        <v>0</v>
      </c>
    </row>
    <row r="326" spans="1:16" hidden="1" x14ac:dyDescent="0.25">
      <c r="A326" s="4">
        <v>324</v>
      </c>
      <c r="B326" s="4" t="s">
        <v>1290</v>
      </c>
      <c r="C326" s="4">
        <v>5</v>
      </c>
      <c r="D326" s="4">
        <v>1</v>
      </c>
      <c r="E326" s="4" t="s">
        <v>1763</v>
      </c>
      <c r="F326" s="84" t="s">
        <v>1745</v>
      </c>
      <c r="G326" s="4" t="str">
        <f t="shared" si="27"/>
        <v>5</v>
      </c>
      <c r="H326" s="4" t="s">
        <v>2</v>
      </c>
      <c r="I326" s="4">
        <f t="shared" si="28"/>
        <v>0</v>
      </c>
      <c r="J326" s="4">
        <f t="shared" si="29"/>
        <v>0</v>
      </c>
      <c r="K326" s="4" t="str">
        <f t="shared" si="30"/>
        <v>5</v>
      </c>
      <c r="L326" s="4">
        <f>I326+10*J326+K326*100</f>
        <v>500</v>
      </c>
      <c r="M326" s="4">
        <f t="shared" si="26"/>
        <v>0</v>
      </c>
      <c r="N326" s="4">
        <f>MOD(L326-M326,'Базовые таблицы'!$X$3)/100</f>
        <v>5</v>
      </c>
      <c r="O326" s="4">
        <f>(MOD(L326-M326-N326*'Базовые таблицы'!$V$3,'Базовые таблицы'!$X$3))</f>
        <v>0</v>
      </c>
      <c r="P326" s="4">
        <f>M326+N326*100+O326*10000-L326</f>
        <v>0</v>
      </c>
    </row>
    <row r="327" spans="1:16" hidden="1" x14ac:dyDescent="0.25">
      <c r="A327" s="4">
        <v>325</v>
      </c>
      <c r="B327" s="4" t="s">
        <v>1291</v>
      </c>
      <c r="C327" s="4">
        <v>10</v>
      </c>
      <c r="D327" s="4">
        <v>2</v>
      </c>
      <c r="E327" s="4" t="s">
        <v>1763</v>
      </c>
      <c r="F327" s="84" t="s">
        <v>1745</v>
      </c>
      <c r="G327" s="4" t="str">
        <f t="shared" si="27"/>
        <v>10</v>
      </c>
      <c r="H327" s="4" t="s">
        <v>2</v>
      </c>
      <c r="I327" s="4">
        <f t="shared" si="28"/>
        <v>0</v>
      </c>
      <c r="J327" s="4">
        <f t="shared" si="29"/>
        <v>0</v>
      </c>
      <c r="K327" s="4" t="str">
        <f t="shared" si="30"/>
        <v>10</v>
      </c>
      <c r="L327" s="4">
        <f>I327+10*J327+K327*100</f>
        <v>1000</v>
      </c>
      <c r="M327" s="4">
        <f t="shared" si="26"/>
        <v>0</v>
      </c>
      <c r="N327" s="4">
        <f>MOD(L327-M327,'Базовые таблицы'!$X$3)/100</f>
        <v>10</v>
      </c>
      <c r="O327" s="4">
        <f>(MOD(L327-M327-N327*'Базовые таблицы'!$V$3,'Базовые таблицы'!$X$3))</f>
        <v>0</v>
      </c>
      <c r="P327" s="4">
        <f>M327+N327*100+O327*10000-L327</f>
        <v>0</v>
      </c>
    </row>
    <row r="328" spans="1:16" hidden="1" x14ac:dyDescent="0.25">
      <c r="A328" s="4">
        <v>326</v>
      </c>
      <c r="B328" s="4" t="s">
        <v>1292</v>
      </c>
      <c r="C328" s="4">
        <v>50</v>
      </c>
      <c r="D328" s="4">
        <v>5</v>
      </c>
      <c r="E328" s="4" t="s">
        <v>1763</v>
      </c>
      <c r="F328" s="84" t="s">
        <v>1745</v>
      </c>
      <c r="G328" s="4" t="str">
        <f t="shared" si="27"/>
        <v>50</v>
      </c>
      <c r="H328" s="4" t="s">
        <v>2</v>
      </c>
      <c r="I328" s="4">
        <f t="shared" si="28"/>
        <v>0</v>
      </c>
      <c r="J328" s="4">
        <f t="shared" si="29"/>
        <v>0</v>
      </c>
      <c r="K328" s="4" t="str">
        <f t="shared" si="30"/>
        <v>50</v>
      </c>
      <c r="L328" s="4">
        <f>I328+10*J328+K328*100</f>
        <v>5000</v>
      </c>
      <c r="M328" s="4">
        <f t="shared" si="26"/>
        <v>0</v>
      </c>
      <c r="N328" s="4">
        <f>MOD(L328-M328,'Базовые таблицы'!$X$3)/100</f>
        <v>50</v>
      </c>
      <c r="O328" s="4">
        <f>(MOD(L328-M328-N328*'Базовые таблицы'!$V$3,'Базовые таблицы'!$X$3))</f>
        <v>0</v>
      </c>
      <c r="P328" s="4">
        <f>M328+N328*100+O328*10000-L328</f>
        <v>0</v>
      </c>
    </row>
    <row r="329" spans="1:16" hidden="1" x14ac:dyDescent="0.25">
      <c r="A329" s="4">
        <v>327</v>
      </c>
      <c r="B329" s="4" t="s">
        <v>1294</v>
      </c>
      <c r="C329" s="4">
        <v>2</v>
      </c>
      <c r="D329" s="4">
        <v>2</v>
      </c>
      <c r="E329" s="4" t="s">
        <v>1763</v>
      </c>
      <c r="F329" s="84" t="s">
        <v>1745</v>
      </c>
      <c r="G329" s="4" t="str">
        <f t="shared" si="27"/>
        <v>2</v>
      </c>
      <c r="H329" s="4" t="s">
        <v>2</v>
      </c>
      <c r="I329" s="4">
        <f t="shared" si="28"/>
        <v>0</v>
      </c>
      <c r="J329" s="4">
        <f t="shared" si="29"/>
        <v>0</v>
      </c>
      <c r="K329" s="4" t="str">
        <f t="shared" si="30"/>
        <v>2</v>
      </c>
      <c r="L329" s="4">
        <f>I329+10*J329+K329*100</f>
        <v>200</v>
      </c>
      <c r="M329" s="4">
        <f t="shared" si="26"/>
        <v>0</v>
      </c>
      <c r="N329" s="4">
        <f>MOD(L329-M329,'Базовые таблицы'!$X$3)/100</f>
        <v>2</v>
      </c>
      <c r="O329" s="4">
        <f>(MOD(L329-M329-N329*'Базовые таблицы'!$V$3,'Базовые таблицы'!$X$3))</f>
        <v>0</v>
      </c>
      <c r="P329" s="4">
        <f>M329+N329*100+O329*10000-L329</f>
        <v>0</v>
      </c>
    </row>
    <row r="330" spans="1:16" hidden="1" x14ac:dyDescent="0.25">
      <c r="A330" s="4">
        <v>328</v>
      </c>
      <c r="B330" s="4" t="s">
        <v>1296</v>
      </c>
      <c r="C330" s="4">
        <v>10</v>
      </c>
      <c r="D330" s="4">
        <v>1</v>
      </c>
      <c r="E330" s="4" t="s">
        <v>1763</v>
      </c>
      <c r="F330" s="84" t="s">
        <v>1745</v>
      </c>
      <c r="G330" s="4" t="str">
        <f t="shared" si="27"/>
        <v>10</v>
      </c>
      <c r="H330" s="4" t="s">
        <v>2</v>
      </c>
      <c r="I330" s="4">
        <f t="shared" si="28"/>
        <v>0</v>
      </c>
      <c r="J330" s="4">
        <f t="shared" si="29"/>
        <v>0</v>
      </c>
      <c r="K330" s="4" t="str">
        <f t="shared" si="30"/>
        <v>10</v>
      </c>
      <c r="L330" s="4">
        <f>I330+10*J330+K330*100</f>
        <v>1000</v>
      </c>
      <c r="M330" s="4">
        <f t="shared" si="26"/>
        <v>0</v>
      </c>
      <c r="N330" s="4">
        <f>MOD(L330-M330,'Базовые таблицы'!$X$3)/100</f>
        <v>10</v>
      </c>
      <c r="O330" s="4">
        <f>(MOD(L330-M330-N330*'Базовые таблицы'!$V$3,'Базовые таблицы'!$X$3))</f>
        <v>0</v>
      </c>
      <c r="P330" s="4">
        <f>M330+N330*100+O330*10000-L330</f>
        <v>0</v>
      </c>
    </row>
    <row r="331" spans="1:16" hidden="1" x14ac:dyDescent="0.25">
      <c r="A331" s="4">
        <v>329</v>
      </c>
      <c r="B331" s="4" t="s">
        <v>1298</v>
      </c>
      <c r="C331" s="4">
        <v>15</v>
      </c>
      <c r="D331" s="4">
        <v>0.25</v>
      </c>
      <c r="E331" s="4" t="s">
        <v>1763</v>
      </c>
      <c r="F331" s="84" t="s">
        <v>1745</v>
      </c>
      <c r="G331" s="4" t="str">
        <f t="shared" si="27"/>
        <v>15</v>
      </c>
      <c r="H331" s="4" t="s">
        <v>1771</v>
      </c>
      <c r="I331" s="4">
        <f t="shared" si="28"/>
        <v>0</v>
      </c>
      <c r="J331" s="4">
        <f t="shared" si="29"/>
        <v>0</v>
      </c>
      <c r="K331" s="4">
        <f t="shared" si="30"/>
        <v>0</v>
      </c>
      <c r="L331" s="4">
        <f>I331+10*J331+K331*100</f>
        <v>0</v>
      </c>
      <c r="M331" s="4">
        <f t="shared" si="26"/>
        <v>0</v>
      </c>
      <c r="N331" s="4">
        <f>MOD(L331-M331,'Базовые таблицы'!$X$3)/100</f>
        <v>0</v>
      </c>
      <c r="O331" s="4">
        <f>(MOD(L331-M331-N331*'Базовые таблицы'!$V$3,'Базовые таблицы'!$X$3))</f>
        <v>0</v>
      </c>
      <c r="P331" s="4">
        <f>M331+N331*100+O331*10000-L331</f>
        <v>0</v>
      </c>
    </row>
    <row r="332" spans="1:16" hidden="1" x14ac:dyDescent="0.25">
      <c r="A332" s="4">
        <v>330</v>
      </c>
      <c r="B332" s="4" t="s">
        <v>1300</v>
      </c>
      <c r="C332" s="4">
        <v>15</v>
      </c>
      <c r="D332" s="4">
        <v>6</v>
      </c>
      <c r="E332" s="4" t="s">
        <v>1763</v>
      </c>
      <c r="F332" s="84" t="s">
        <v>1745</v>
      </c>
      <c r="G332" s="4" t="str">
        <f t="shared" si="27"/>
        <v>15</v>
      </c>
      <c r="H332" s="4" t="s">
        <v>2</v>
      </c>
      <c r="I332" s="4">
        <f t="shared" si="28"/>
        <v>0</v>
      </c>
      <c r="J332" s="4">
        <f t="shared" si="29"/>
        <v>0</v>
      </c>
      <c r="K332" s="4" t="str">
        <f t="shared" si="30"/>
        <v>15</v>
      </c>
      <c r="L332" s="4">
        <f>I332+10*J332+K332*100</f>
        <v>1500</v>
      </c>
      <c r="M332" s="4">
        <f t="shared" si="26"/>
        <v>0</v>
      </c>
      <c r="N332" s="4">
        <f>MOD(L332-M332,'Базовые таблицы'!$X$3)/100</f>
        <v>15</v>
      </c>
      <c r="O332" s="4">
        <f>(MOD(L332-M332-N332*'Базовые таблицы'!$V$3,'Базовые таблицы'!$X$3))</f>
        <v>0</v>
      </c>
      <c r="P332" s="4">
        <f>M332+N332*100+O332*10000-L332</f>
        <v>0</v>
      </c>
    </row>
    <row r="333" spans="1:16" hidden="1" x14ac:dyDescent="0.25">
      <c r="A333" s="4">
        <v>331</v>
      </c>
      <c r="B333" s="4" t="s">
        <v>1302</v>
      </c>
      <c r="C333" s="4">
        <v>5</v>
      </c>
      <c r="D333" s="4">
        <v>1</v>
      </c>
      <c r="E333" s="4" t="s">
        <v>1763</v>
      </c>
      <c r="F333" s="84" t="s">
        <v>1745</v>
      </c>
      <c r="G333" s="4" t="str">
        <f t="shared" si="27"/>
        <v>5</v>
      </c>
      <c r="H333" s="4" t="s">
        <v>2</v>
      </c>
      <c r="I333" s="4">
        <f t="shared" si="28"/>
        <v>0</v>
      </c>
      <c r="J333" s="4">
        <f t="shared" si="29"/>
        <v>0</v>
      </c>
      <c r="K333" s="4" t="str">
        <f t="shared" si="30"/>
        <v>5</v>
      </c>
      <c r="L333" s="4">
        <f>I333+10*J333+K333*100</f>
        <v>500</v>
      </c>
      <c r="M333" s="4">
        <f t="shared" si="26"/>
        <v>0</v>
      </c>
      <c r="N333" s="4">
        <f>MOD(L333-M333,'Базовые таблицы'!$X$3)/100</f>
        <v>5</v>
      </c>
      <c r="O333" s="4">
        <f>(MOD(L333-M333-N333*'Базовые таблицы'!$V$3,'Базовые таблицы'!$X$3))</f>
        <v>0</v>
      </c>
      <c r="P333" s="4">
        <f>M333+N333*100+O333*10000-L333</f>
        <v>0</v>
      </c>
    </row>
    <row r="334" spans="1:16" hidden="1" x14ac:dyDescent="0.25">
      <c r="A334" s="4">
        <v>332</v>
      </c>
      <c r="B334" s="4" t="s">
        <v>1304</v>
      </c>
      <c r="C334" s="4">
        <v>1</v>
      </c>
      <c r="D334" s="4">
        <v>0.5</v>
      </c>
      <c r="E334" s="4" t="s">
        <v>1763</v>
      </c>
      <c r="F334" s="84" t="s">
        <v>1745</v>
      </c>
      <c r="G334" s="4" t="str">
        <f t="shared" si="27"/>
        <v>1</v>
      </c>
      <c r="H334" s="4" t="s">
        <v>2</v>
      </c>
      <c r="I334" s="4">
        <f t="shared" si="28"/>
        <v>0</v>
      </c>
      <c r="J334" s="4">
        <f t="shared" si="29"/>
        <v>0</v>
      </c>
      <c r="K334" s="4" t="str">
        <f t="shared" si="30"/>
        <v>1</v>
      </c>
      <c r="L334" s="4">
        <f>I334+10*J334+K334*100</f>
        <v>100</v>
      </c>
      <c r="M334" s="4">
        <f t="shared" si="26"/>
        <v>0</v>
      </c>
      <c r="N334" s="4">
        <f>MOD(L334-M334,'Базовые таблицы'!$X$3)/100</f>
        <v>1</v>
      </c>
      <c r="O334" s="4">
        <f>(MOD(L334-M334-N334*'Базовые таблицы'!$V$3,'Базовые таблицы'!$X$3))</f>
        <v>0</v>
      </c>
      <c r="P334" s="4">
        <f>M334+N334*100+O334*10000-L334</f>
        <v>0</v>
      </c>
    </row>
    <row r="335" spans="1:16" hidden="1" x14ac:dyDescent="0.25">
      <c r="A335" s="4">
        <v>333</v>
      </c>
      <c r="B335" s="4" t="s">
        <v>1305</v>
      </c>
      <c r="C335" s="4">
        <v>2</v>
      </c>
      <c r="D335" s="4">
        <v>0.5</v>
      </c>
      <c r="E335" s="4" t="s">
        <v>1763</v>
      </c>
      <c r="F335" s="84" t="s">
        <v>1745</v>
      </c>
      <c r="G335" s="4" t="str">
        <f t="shared" si="27"/>
        <v>2</v>
      </c>
      <c r="H335" s="4" t="s">
        <v>2</v>
      </c>
      <c r="I335" s="4">
        <f t="shared" si="28"/>
        <v>0</v>
      </c>
      <c r="J335" s="4">
        <f t="shared" si="29"/>
        <v>0</v>
      </c>
      <c r="K335" s="4" t="str">
        <f t="shared" si="30"/>
        <v>2</v>
      </c>
      <c r="L335" s="4">
        <f>I335+10*J335+K335*100</f>
        <v>200</v>
      </c>
      <c r="M335" s="4">
        <f t="shared" si="26"/>
        <v>0</v>
      </c>
      <c r="N335" s="4">
        <f>MOD(L335-M335,'Базовые таблицы'!$X$3)/100</f>
        <v>2</v>
      </c>
      <c r="O335" s="4">
        <f>(MOD(L335-M335-N335*'Базовые таблицы'!$V$3,'Базовые таблицы'!$X$3))</f>
        <v>0</v>
      </c>
      <c r="P335" s="4">
        <f>M335+N335*100+O335*10000-L335</f>
        <v>0</v>
      </c>
    </row>
    <row r="336" spans="1:16" hidden="1" x14ac:dyDescent="0.25">
      <c r="A336" s="4">
        <v>334</v>
      </c>
      <c r="B336" s="4" t="s">
        <v>1307</v>
      </c>
      <c r="C336" s="4">
        <v>15</v>
      </c>
      <c r="D336" s="4">
        <v>8</v>
      </c>
      <c r="E336" s="4" t="s">
        <v>1763</v>
      </c>
      <c r="F336" s="84" t="s">
        <v>1745</v>
      </c>
      <c r="G336" s="4" t="str">
        <f t="shared" si="27"/>
        <v>15</v>
      </c>
      <c r="H336" s="4" t="s">
        <v>2</v>
      </c>
      <c r="I336" s="4">
        <f t="shared" si="28"/>
        <v>0</v>
      </c>
      <c r="J336" s="4">
        <f t="shared" si="29"/>
        <v>0</v>
      </c>
      <c r="K336" s="4" t="str">
        <f t="shared" si="30"/>
        <v>15</v>
      </c>
      <c r="L336" s="4">
        <f>I336+10*J336+K336*100</f>
        <v>1500</v>
      </c>
      <c r="M336" s="4">
        <f t="shared" si="26"/>
        <v>0</v>
      </c>
      <c r="N336" s="4">
        <f>MOD(L336-M336,'Базовые таблицы'!$X$3)/100</f>
        <v>15</v>
      </c>
      <c r="O336" s="4">
        <f>(MOD(L336-M336-N336*'Базовые таблицы'!$V$3,'Базовые таблицы'!$X$3))</f>
        <v>0</v>
      </c>
      <c r="P336" s="4">
        <f>M336+N336*100+O336*10000-L336</f>
        <v>0</v>
      </c>
    </row>
    <row r="337" spans="1:16" hidden="1" x14ac:dyDescent="0.25">
      <c r="A337" s="4">
        <v>335</v>
      </c>
      <c r="B337" s="4" t="s">
        <v>1309</v>
      </c>
      <c r="C337" s="4">
        <v>2</v>
      </c>
      <c r="D337" s="4">
        <v>0.5</v>
      </c>
      <c r="E337" s="4" t="s">
        <v>1763</v>
      </c>
      <c r="F337" s="84" t="s">
        <v>1745</v>
      </c>
      <c r="G337" s="4" t="str">
        <f t="shared" si="27"/>
        <v>2</v>
      </c>
      <c r="H337" s="4" t="s">
        <v>2</v>
      </c>
      <c r="I337" s="4">
        <f t="shared" si="28"/>
        <v>0</v>
      </c>
      <c r="J337" s="4">
        <f t="shared" si="29"/>
        <v>0</v>
      </c>
      <c r="K337" s="4" t="str">
        <f t="shared" si="30"/>
        <v>2</v>
      </c>
      <c r="L337" s="4">
        <f>I337+10*J337+K337*100</f>
        <v>200</v>
      </c>
      <c r="M337" s="4">
        <f t="shared" ref="M337:M400" si="31">MOD(L337,100)</f>
        <v>0</v>
      </c>
      <c r="N337" s="4">
        <f>MOD(L337-M337,'Базовые таблицы'!$X$3)/100</f>
        <v>2</v>
      </c>
      <c r="O337" s="4">
        <f>(MOD(L337-M337-N337*'Базовые таблицы'!$V$3,'Базовые таблицы'!$X$3))</f>
        <v>0</v>
      </c>
      <c r="P337" s="4">
        <f>M337+N337*100+O337*10000-L337</f>
        <v>0</v>
      </c>
    </row>
    <row r="338" spans="1:16" hidden="1" x14ac:dyDescent="0.25">
      <c r="A338" s="4">
        <v>336</v>
      </c>
      <c r="B338" s="4" t="s">
        <v>1310</v>
      </c>
      <c r="C338" s="4">
        <v>35</v>
      </c>
      <c r="D338" s="4">
        <v>8</v>
      </c>
      <c r="E338" s="4" t="s">
        <v>1763</v>
      </c>
      <c r="F338" s="84" t="s">
        <v>1745</v>
      </c>
      <c r="G338" s="4" t="str">
        <f t="shared" si="27"/>
        <v>35</v>
      </c>
      <c r="H338" s="4" t="s">
        <v>2</v>
      </c>
      <c r="I338" s="4">
        <f t="shared" si="28"/>
        <v>0</v>
      </c>
      <c r="J338" s="4">
        <f t="shared" si="29"/>
        <v>0</v>
      </c>
      <c r="K338" s="4" t="str">
        <f t="shared" si="30"/>
        <v>35</v>
      </c>
      <c r="L338" s="4">
        <f>I338+10*J338+K338*100</f>
        <v>3500</v>
      </c>
      <c r="M338" s="4">
        <f t="shared" si="31"/>
        <v>0</v>
      </c>
      <c r="N338" s="4">
        <f>MOD(L338-M338,'Базовые таблицы'!$X$3)/100</f>
        <v>35</v>
      </c>
      <c r="O338" s="4">
        <f>(MOD(L338-M338-N338*'Базовые таблицы'!$V$3,'Базовые таблицы'!$X$3))</f>
        <v>0</v>
      </c>
      <c r="P338" s="4">
        <f>M338+N338*100+O338*10000-L338</f>
        <v>0</v>
      </c>
    </row>
    <row r="339" spans="1:16" hidden="1" x14ac:dyDescent="0.25">
      <c r="A339" s="4">
        <v>337</v>
      </c>
      <c r="B339" s="4" t="s">
        <v>1312</v>
      </c>
      <c r="C339" s="4">
        <v>15</v>
      </c>
      <c r="D339" s="4">
        <v>4</v>
      </c>
      <c r="E339" s="4" t="s">
        <v>1763</v>
      </c>
      <c r="F339" s="84" t="s">
        <v>1745</v>
      </c>
      <c r="G339" s="4" t="str">
        <f t="shared" si="27"/>
        <v>15</v>
      </c>
      <c r="H339" s="4" t="s">
        <v>2</v>
      </c>
      <c r="I339" s="4">
        <f t="shared" si="28"/>
        <v>0</v>
      </c>
      <c r="J339" s="4">
        <f t="shared" si="29"/>
        <v>0</v>
      </c>
      <c r="K339" s="4" t="str">
        <f t="shared" si="30"/>
        <v>15</v>
      </c>
      <c r="L339" s="4">
        <f>I339+10*J339+K339*100</f>
        <v>1500</v>
      </c>
      <c r="M339" s="4">
        <f t="shared" si="31"/>
        <v>0</v>
      </c>
      <c r="N339" s="4">
        <f>MOD(L339-M339,'Базовые таблицы'!$X$3)/100</f>
        <v>15</v>
      </c>
      <c r="O339" s="4">
        <f>(MOD(L339-M339-N339*'Базовые таблицы'!$V$3,'Базовые таблицы'!$X$3))</f>
        <v>0</v>
      </c>
      <c r="P339" s="4">
        <f>M339+N339*100+O339*10000-L339</f>
        <v>0</v>
      </c>
    </row>
    <row r="340" spans="1:16" hidden="1" x14ac:dyDescent="0.25">
      <c r="A340" s="4">
        <v>338</v>
      </c>
      <c r="B340" s="4" t="s">
        <v>1313</v>
      </c>
      <c r="C340" s="4">
        <v>60</v>
      </c>
      <c r="D340" s="4">
        <v>1</v>
      </c>
      <c r="E340" s="4" t="s">
        <v>1763</v>
      </c>
      <c r="F340" s="84" t="s">
        <v>1745</v>
      </c>
      <c r="G340" s="4" t="str">
        <f t="shared" si="27"/>
        <v>60</v>
      </c>
      <c r="H340" s="4" t="s">
        <v>2</v>
      </c>
      <c r="I340" s="4">
        <f t="shared" si="28"/>
        <v>0</v>
      </c>
      <c r="J340" s="4">
        <f t="shared" si="29"/>
        <v>0</v>
      </c>
      <c r="K340" s="4" t="str">
        <f t="shared" si="30"/>
        <v>60</v>
      </c>
      <c r="L340" s="4">
        <f>I340+10*J340+K340*100</f>
        <v>6000</v>
      </c>
      <c r="M340" s="4">
        <f t="shared" si="31"/>
        <v>0</v>
      </c>
      <c r="N340" s="4">
        <f>MOD(L340-M340,'Базовые таблицы'!$X$3)/100</f>
        <v>60</v>
      </c>
      <c r="O340" s="4">
        <f>(MOD(L340-M340-N340*'Базовые таблицы'!$V$3,'Базовые таблицы'!$X$3))</f>
        <v>0</v>
      </c>
      <c r="P340" s="4">
        <f>M340+N340*100+O340*10000-L340</f>
        <v>0</v>
      </c>
    </row>
    <row r="341" spans="1:16" hidden="1" x14ac:dyDescent="0.25">
      <c r="A341" s="4">
        <v>339</v>
      </c>
      <c r="B341" s="4" t="s">
        <v>1314</v>
      </c>
      <c r="C341" s="4">
        <v>5</v>
      </c>
      <c r="D341" s="4">
        <v>8</v>
      </c>
      <c r="E341" s="4" t="s">
        <v>1763</v>
      </c>
      <c r="F341" s="84" t="s">
        <v>1745</v>
      </c>
      <c r="G341" s="4" t="str">
        <f t="shared" si="27"/>
        <v>5</v>
      </c>
      <c r="H341" s="4" t="s">
        <v>2</v>
      </c>
      <c r="I341" s="4">
        <f t="shared" si="28"/>
        <v>0</v>
      </c>
      <c r="J341" s="4">
        <f t="shared" si="29"/>
        <v>0</v>
      </c>
      <c r="K341" s="4" t="str">
        <f t="shared" si="30"/>
        <v>5</v>
      </c>
      <c r="L341" s="4">
        <f>I341+10*J341+K341*100</f>
        <v>500</v>
      </c>
      <c r="M341" s="4">
        <f t="shared" si="31"/>
        <v>0</v>
      </c>
      <c r="N341" s="4">
        <f>MOD(L341-M341,'Базовые таблицы'!$X$3)/100</f>
        <v>5</v>
      </c>
      <c r="O341" s="4">
        <f>(MOD(L341-M341-N341*'Базовые таблицы'!$V$3,'Базовые таблицы'!$X$3))</f>
        <v>0</v>
      </c>
      <c r="P341" s="4">
        <f>M341+N341*100+O341*10000-L341</f>
        <v>0</v>
      </c>
    </row>
    <row r="342" spans="1:16" hidden="1" x14ac:dyDescent="0.25">
      <c r="A342" s="4">
        <v>340</v>
      </c>
      <c r="B342" s="4" t="s">
        <v>1315</v>
      </c>
      <c r="C342" s="4">
        <v>5</v>
      </c>
      <c r="D342" s="4">
        <v>5</v>
      </c>
      <c r="E342" s="4" t="s">
        <v>1763</v>
      </c>
      <c r="F342" s="84" t="s">
        <v>1745</v>
      </c>
      <c r="G342" s="4" t="str">
        <f t="shared" si="27"/>
        <v>5</v>
      </c>
      <c r="H342" s="4" t="s">
        <v>2</v>
      </c>
      <c r="I342" s="4">
        <f t="shared" si="28"/>
        <v>0</v>
      </c>
      <c r="J342" s="4">
        <f t="shared" si="29"/>
        <v>0</v>
      </c>
      <c r="K342" s="4" t="str">
        <f t="shared" si="30"/>
        <v>5</v>
      </c>
      <c r="L342" s="4">
        <f>I342+10*J342+K342*100</f>
        <v>500</v>
      </c>
      <c r="M342" s="4">
        <f t="shared" si="31"/>
        <v>0</v>
      </c>
      <c r="N342" s="4">
        <f>MOD(L342-M342,'Базовые таблицы'!$X$3)/100</f>
        <v>5</v>
      </c>
      <c r="O342" s="4">
        <f>(MOD(L342-M342-N342*'Базовые таблицы'!$V$3,'Базовые таблицы'!$X$3))</f>
        <v>0</v>
      </c>
      <c r="P342" s="4">
        <f>M342+N342*100+O342*10000-L342</f>
        <v>0</v>
      </c>
    </row>
    <row r="343" spans="1:16" hidden="1" x14ac:dyDescent="0.25">
      <c r="A343" s="4">
        <v>341</v>
      </c>
      <c r="B343" s="4" t="s">
        <v>1316</v>
      </c>
      <c r="C343" s="4">
        <v>5</v>
      </c>
      <c r="D343" s="4">
        <v>30</v>
      </c>
      <c r="E343" s="4" t="s">
        <v>1763</v>
      </c>
      <c r="F343" s="84" t="s">
        <v>1745</v>
      </c>
      <c r="G343" s="4" t="str">
        <f t="shared" si="27"/>
        <v>5</v>
      </c>
      <c r="H343" s="4" t="s">
        <v>2</v>
      </c>
      <c r="I343" s="4">
        <f t="shared" si="28"/>
        <v>0</v>
      </c>
      <c r="J343" s="4">
        <f t="shared" si="29"/>
        <v>0</v>
      </c>
      <c r="K343" s="4" t="str">
        <f t="shared" si="30"/>
        <v>5</v>
      </c>
      <c r="L343" s="4">
        <f>I343+10*J343+K343*100</f>
        <v>500</v>
      </c>
      <c r="M343" s="4">
        <f t="shared" si="31"/>
        <v>0</v>
      </c>
      <c r="N343" s="4">
        <f>MOD(L343-M343,'Базовые таблицы'!$X$3)/100</f>
        <v>5</v>
      </c>
      <c r="O343" s="4">
        <f>(MOD(L343-M343-N343*'Базовые таблицы'!$V$3,'Базовые таблицы'!$X$3))</f>
        <v>0</v>
      </c>
      <c r="P343" s="4">
        <f>M343+N343*100+O343*10000-L343</f>
        <v>0</v>
      </c>
    </row>
    <row r="344" spans="1:16" hidden="1" x14ac:dyDescent="0.25">
      <c r="A344" s="4">
        <v>342</v>
      </c>
      <c r="B344" s="4" t="s">
        <v>1832</v>
      </c>
      <c r="C344" s="4">
        <v>3</v>
      </c>
      <c r="D344" s="4">
        <v>2</v>
      </c>
      <c r="E344" s="4" t="s">
        <v>1763</v>
      </c>
      <c r="F344" s="84" t="s">
        <v>1264</v>
      </c>
      <c r="G344" s="4" t="str">
        <f t="shared" si="27"/>
        <v>3</v>
      </c>
      <c r="H344" s="4" t="s">
        <v>2</v>
      </c>
      <c r="I344" s="4">
        <f t="shared" si="28"/>
        <v>0</v>
      </c>
      <c r="J344" s="4">
        <f t="shared" si="29"/>
        <v>0</v>
      </c>
      <c r="K344" s="4" t="str">
        <f t="shared" si="30"/>
        <v>3</v>
      </c>
      <c r="L344" s="4">
        <f>I344+10*J344+K344*100</f>
        <v>300</v>
      </c>
      <c r="M344" s="4">
        <f t="shared" si="31"/>
        <v>0</v>
      </c>
      <c r="N344" s="4">
        <f>MOD(L344-M344,'Базовые таблицы'!$X$3)/100</f>
        <v>3</v>
      </c>
      <c r="O344" s="4">
        <f>(MOD(L344-M344-N344*'Базовые таблицы'!$V$3,'Базовые таблицы'!$X$3))</f>
        <v>0</v>
      </c>
      <c r="P344" s="4">
        <f>M344+N344*100+O344*10000-L344</f>
        <v>0</v>
      </c>
    </row>
    <row r="345" spans="1:16" hidden="1" x14ac:dyDescent="0.25">
      <c r="A345" s="4">
        <v>343</v>
      </c>
      <c r="B345" s="4" t="s">
        <v>1833</v>
      </c>
      <c r="C345" s="4">
        <v>5</v>
      </c>
      <c r="D345" s="4">
        <v>2</v>
      </c>
      <c r="E345" s="4" t="s">
        <v>1763</v>
      </c>
      <c r="F345" s="84" t="s">
        <v>1264</v>
      </c>
      <c r="G345" s="4" t="str">
        <f t="shared" si="27"/>
        <v>5</v>
      </c>
      <c r="H345" s="4" t="s">
        <v>2</v>
      </c>
      <c r="I345" s="4">
        <f t="shared" si="28"/>
        <v>0</v>
      </c>
      <c r="J345" s="4">
        <f t="shared" si="29"/>
        <v>0</v>
      </c>
      <c r="K345" s="4" t="str">
        <f t="shared" si="30"/>
        <v>5</v>
      </c>
      <c r="L345" s="4">
        <f>I345+10*J345+K345*100</f>
        <v>500</v>
      </c>
      <c r="M345" s="4">
        <f t="shared" si="31"/>
        <v>0</v>
      </c>
      <c r="N345" s="4">
        <f>MOD(L345-M345,'Базовые таблицы'!$X$3)/100</f>
        <v>5</v>
      </c>
      <c r="O345" s="4">
        <f>(MOD(L345-M345-N345*'Базовые таблицы'!$V$3,'Базовые таблицы'!$X$3))</f>
        <v>0</v>
      </c>
      <c r="P345" s="4">
        <f>M345+N345*100+O345*10000-L345</f>
        <v>0</v>
      </c>
    </row>
    <row r="346" spans="1:16" hidden="1" x14ac:dyDescent="0.25">
      <c r="A346" s="4">
        <v>344</v>
      </c>
      <c r="B346" s="4" t="s">
        <v>1834</v>
      </c>
      <c r="C346" s="4">
        <v>4</v>
      </c>
      <c r="D346" s="4">
        <v>8</v>
      </c>
      <c r="E346" s="4" t="s">
        <v>1763</v>
      </c>
      <c r="F346" s="84" t="s">
        <v>1264</v>
      </c>
      <c r="G346" s="4" t="str">
        <f t="shared" si="27"/>
        <v>4</v>
      </c>
      <c r="H346" s="4" t="s">
        <v>2</v>
      </c>
      <c r="I346" s="4">
        <f t="shared" si="28"/>
        <v>0</v>
      </c>
      <c r="J346" s="4">
        <f t="shared" si="29"/>
        <v>0</v>
      </c>
      <c r="K346" s="4" t="str">
        <f t="shared" si="30"/>
        <v>4</v>
      </c>
      <c r="L346" s="4">
        <f>I346+10*J346+K346*100</f>
        <v>400</v>
      </c>
      <c r="M346" s="4">
        <f t="shared" si="31"/>
        <v>0</v>
      </c>
      <c r="N346" s="4">
        <f>MOD(L346-M346,'Базовые таблицы'!$X$3)/100</f>
        <v>4</v>
      </c>
      <c r="O346" s="4">
        <f>(MOD(L346-M346-N346*'Базовые таблицы'!$V$3,'Базовые таблицы'!$X$3))</f>
        <v>0</v>
      </c>
      <c r="P346" s="4">
        <f>M346+N346*100+O346*10000-L346</f>
        <v>0</v>
      </c>
    </row>
    <row r="347" spans="1:16" hidden="1" x14ac:dyDescent="0.25">
      <c r="A347" s="4">
        <v>345</v>
      </c>
      <c r="B347" s="4" t="s">
        <v>1835</v>
      </c>
      <c r="C347" s="4">
        <v>2</v>
      </c>
      <c r="D347" s="4">
        <v>4</v>
      </c>
      <c r="E347" s="4" t="s">
        <v>1763</v>
      </c>
      <c r="F347" s="84" t="s">
        <v>1264</v>
      </c>
      <c r="G347" s="4" t="str">
        <f t="shared" si="27"/>
        <v>2</v>
      </c>
      <c r="H347" s="4" t="s">
        <v>2</v>
      </c>
      <c r="I347" s="4">
        <f t="shared" si="28"/>
        <v>0</v>
      </c>
      <c r="J347" s="4">
        <f t="shared" si="29"/>
        <v>0</v>
      </c>
      <c r="K347" s="4" t="str">
        <f t="shared" si="30"/>
        <v>2</v>
      </c>
      <c r="L347" s="4">
        <f>I347+10*J347+K347*100</f>
        <v>200</v>
      </c>
      <c r="M347" s="4">
        <f t="shared" si="31"/>
        <v>0</v>
      </c>
      <c r="N347" s="4">
        <f>MOD(L347-M347,'Базовые таблицы'!$X$3)/100</f>
        <v>2</v>
      </c>
      <c r="O347" s="4">
        <f>(MOD(L347-M347-N347*'Базовые таблицы'!$V$3,'Базовые таблицы'!$X$3))</f>
        <v>0</v>
      </c>
      <c r="P347" s="4">
        <f>M347+N347*100+O347*10000-L347</f>
        <v>0</v>
      </c>
    </row>
    <row r="348" spans="1:16" hidden="1" x14ac:dyDescent="0.25">
      <c r="A348" s="4">
        <v>346</v>
      </c>
      <c r="B348" s="4" t="s">
        <v>1836</v>
      </c>
      <c r="C348" s="4">
        <v>1</v>
      </c>
      <c r="D348" s="4">
        <v>3</v>
      </c>
      <c r="E348" s="4" t="s">
        <v>1763</v>
      </c>
      <c r="F348" s="84" t="s">
        <v>1264</v>
      </c>
      <c r="G348" s="4" t="str">
        <f t="shared" si="27"/>
        <v>1</v>
      </c>
      <c r="H348" s="4" t="s">
        <v>2</v>
      </c>
      <c r="I348" s="4">
        <f t="shared" si="28"/>
        <v>0</v>
      </c>
      <c r="J348" s="4">
        <f t="shared" si="29"/>
        <v>0</v>
      </c>
      <c r="K348" s="4" t="str">
        <f t="shared" si="30"/>
        <v>1</v>
      </c>
      <c r="L348" s="4">
        <f>I348+10*J348+K348*100</f>
        <v>100</v>
      </c>
      <c r="M348" s="4">
        <f t="shared" si="31"/>
        <v>0</v>
      </c>
      <c r="N348" s="4">
        <f>MOD(L348-M348,'Базовые таблицы'!$X$3)/100</f>
        <v>1</v>
      </c>
      <c r="O348" s="4">
        <f>(MOD(L348-M348-N348*'Базовые таблицы'!$V$3,'Базовые таблицы'!$X$3))</f>
        <v>0</v>
      </c>
      <c r="P348" s="4">
        <f>M348+N348*100+O348*10000-L348</f>
        <v>0</v>
      </c>
    </row>
    <row r="349" spans="1:16" hidden="1" x14ac:dyDescent="0.25">
      <c r="A349" s="4">
        <v>347</v>
      </c>
      <c r="B349" s="4" t="s">
        <v>1271</v>
      </c>
      <c r="C349" s="4">
        <v>3</v>
      </c>
      <c r="D349" s="4">
        <v>4</v>
      </c>
      <c r="E349" s="4" t="s">
        <v>1763</v>
      </c>
      <c r="F349" s="84" t="s">
        <v>1264</v>
      </c>
      <c r="G349" s="4" t="str">
        <f t="shared" si="27"/>
        <v>3</v>
      </c>
      <c r="H349" s="4" t="s">
        <v>2</v>
      </c>
      <c r="I349" s="4">
        <f t="shared" si="28"/>
        <v>0</v>
      </c>
      <c r="J349" s="4">
        <f t="shared" si="29"/>
        <v>0</v>
      </c>
      <c r="K349" s="4" t="str">
        <f t="shared" si="30"/>
        <v>3</v>
      </c>
      <c r="L349" s="4">
        <f>I349+10*J349+K349*100</f>
        <v>300</v>
      </c>
      <c r="M349" s="4">
        <f t="shared" si="31"/>
        <v>0</v>
      </c>
      <c r="N349" s="4">
        <f>MOD(L349-M349,'Базовые таблицы'!$X$3)/100</f>
        <v>3</v>
      </c>
      <c r="O349" s="4">
        <f>(MOD(L349-M349-N349*'Базовые таблицы'!$V$3,'Базовые таблицы'!$X$3))</f>
        <v>0</v>
      </c>
      <c r="P349" s="4">
        <f>M349+N349*100+O349*10000-L349</f>
        <v>0</v>
      </c>
    </row>
    <row r="350" spans="1:16" hidden="1" x14ac:dyDescent="0.25">
      <c r="A350" s="4">
        <v>348</v>
      </c>
      <c r="B350" s="4" t="s">
        <v>1272</v>
      </c>
      <c r="C350" s="4">
        <v>15</v>
      </c>
      <c r="D350" s="4">
        <v>5</v>
      </c>
      <c r="E350" s="4" t="s">
        <v>1763</v>
      </c>
      <c r="F350" s="84" t="s">
        <v>1264</v>
      </c>
      <c r="G350" s="4" t="str">
        <f t="shared" si="27"/>
        <v>15</v>
      </c>
      <c r="H350" s="4" t="s">
        <v>2</v>
      </c>
      <c r="I350" s="4">
        <f t="shared" si="28"/>
        <v>0</v>
      </c>
      <c r="J350" s="4">
        <f t="shared" si="29"/>
        <v>0</v>
      </c>
      <c r="K350" s="4" t="str">
        <f t="shared" si="30"/>
        <v>15</v>
      </c>
      <c r="L350" s="4">
        <f>I350+10*J350+K350*100</f>
        <v>1500</v>
      </c>
      <c r="M350" s="4">
        <f t="shared" si="31"/>
        <v>0</v>
      </c>
      <c r="N350" s="4">
        <f>MOD(L350-M350,'Базовые таблицы'!$X$3)/100</f>
        <v>15</v>
      </c>
      <c r="O350" s="4">
        <f>(MOD(L350-M350-N350*'Базовые таблицы'!$V$3,'Базовые таблицы'!$X$3))</f>
        <v>0</v>
      </c>
      <c r="P350" s="4">
        <f>M350+N350*100+O350*10000-L350</f>
        <v>0</v>
      </c>
    </row>
    <row r="351" spans="1:16" hidden="1" x14ac:dyDescent="0.25">
      <c r="A351" s="4">
        <v>349</v>
      </c>
      <c r="B351" s="4" t="s">
        <v>1273</v>
      </c>
      <c r="C351" s="4">
        <v>30</v>
      </c>
      <c r="D351" s="4">
        <v>5</v>
      </c>
      <c r="E351" s="4" t="s">
        <v>1763</v>
      </c>
      <c r="F351" s="84" t="s">
        <v>1264</v>
      </c>
      <c r="G351" s="4" t="str">
        <f t="shared" si="27"/>
        <v>30</v>
      </c>
      <c r="H351" s="4" t="s">
        <v>2</v>
      </c>
      <c r="I351" s="4">
        <f t="shared" si="28"/>
        <v>0</v>
      </c>
      <c r="J351" s="4">
        <f t="shared" si="29"/>
        <v>0</v>
      </c>
      <c r="K351" s="4" t="str">
        <f t="shared" si="30"/>
        <v>30</v>
      </c>
      <c r="L351" s="4">
        <f>I351+10*J351+K351*100</f>
        <v>3000</v>
      </c>
      <c r="M351" s="4">
        <f t="shared" si="31"/>
        <v>0</v>
      </c>
      <c r="N351" s="4">
        <f>MOD(L351-M351,'Базовые таблицы'!$X$3)/100</f>
        <v>30</v>
      </c>
      <c r="O351" s="4">
        <f>(MOD(L351-M351-N351*'Базовые таблицы'!$V$3,'Базовые таблицы'!$X$3))</f>
        <v>0</v>
      </c>
      <c r="P351" s="4">
        <f>M351+N351*100+O351*10000-L351</f>
        <v>0</v>
      </c>
    </row>
    <row r="352" spans="1:16" hidden="1" x14ac:dyDescent="0.25">
      <c r="A352" s="4">
        <v>350</v>
      </c>
      <c r="B352" s="4" t="s">
        <v>1274</v>
      </c>
      <c r="C352" s="4">
        <v>1</v>
      </c>
      <c r="D352" s="4">
        <v>0.5</v>
      </c>
      <c r="E352" s="4" t="s">
        <v>1763</v>
      </c>
      <c r="F352" s="84" t="s">
        <v>1264</v>
      </c>
      <c r="G352" s="4" t="str">
        <f t="shared" si="27"/>
        <v>1</v>
      </c>
      <c r="H352" s="4" t="s">
        <v>1</v>
      </c>
      <c r="I352" s="4">
        <f t="shared" si="28"/>
        <v>0</v>
      </c>
      <c r="J352" s="4" t="str">
        <f t="shared" si="29"/>
        <v>1</v>
      </c>
      <c r="K352" s="4">
        <f t="shared" si="30"/>
        <v>0</v>
      </c>
      <c r="L352" s="4">
        <f>I352+10*J352+K352*100</f>
        <v>10</v>
      </c>
      <c r="M352" s="4">
        <f t="shared" si="31"/>
        <v>10</v>
      </c>
      <c r="N352" s="4">
        <f>MOD(L352-M352,'Базовые таблицы'!$X$3)/100</f>
        <v>0</v>
      </c>
      <c r="O352" s="4">
        <f>(MOD(L352-M352-N352*'Базовые таблицы'!$V$3,'Базовые таблицы'!$X$3))</f>
        <v>0</v>
      </c>
      <c r="P352" s="4">
        <f>M352+N352*100+O352*10000-L352</f>
        <v>0</v>
      </c>
    </row>
    <row r="353" spans="1:16" hidden="1" x14ac:dyDescent="0.25">
      <c r="A353" s="4">
        <v>351</v>
      </c>
      <c r="B353" s="4" t="s">
        <v>1275</v>
      </c>
      <c r="C353" s="4">
        <v>25</v>
      </c>
      <c r="D353" s="4">
        <v>1</v>
      </c>
      <c r="E353" s="4" t="s">
        <v>1763</v>
      </c>
      <c r="F353" s="84" t="s">
        <v>1264</v>
      </c>
      <c r="G353" s="4" t="str">
        <f t="shared" si="27"/>
        <v>25</v>
      </c>
      <c r="H353" s="4" t="s">
        <v>2</v>
      </c>
      <c r="I353" s="4">
        <f t="shared" si="28"/>
        <v>0</v>
      </c>
      <c r="J353" s="4">
        <f t="shared" si="29"/>
        <v>0</v>
      </c>
      <c r="K353" s="4" t="str">
        <f t="shared" si="30"/>
        <v>25</v>
      </c>
      <c r="L353" s="4">
        <f>I353+10*J353+K353*100</f>
        <v>2500</v>
      </c>
      <c r="M353" s="4">
        <f t="shared" si="31"/>
        <v>0</v>
      </c>
      <c r="N353" s="4">
        <f>MOD(L353-M353,'Базовые таблицы'!$X$3)/100</f>
        <v>25</v>
      </c>
      <c r="O353" s="4">
        <f>(MOD(L353-M353-N353*'Базовые таблицы'!$V$3,'Базовые таблицы'!$X$3))</f>
        <v>0</v>
      </c>
      <c r="P353" s="4">
        <f>M353+N353*100+O353*10000-L353</f>
        <v>0</v>
      </c>
    </row>
    <row r="354" spans="1:16" hidden="1" x14ac:dyDescent="0.25">
      <c r="A354" s="4">
        <v>352</v>
      </c>
      <c r="B354" s="4" t="s">
        <v>1276</v>
      </c>
      <c r="C354" s="4">
        <v>2</v>
      </c>
      <c r="D354" s="4">
        <v>0.5</v>
      </c>
      <c r="E354" s="4" t="s">
        <v>1763</v>
      </c>
      <c r="F354" s="84" t="s">
        <v>1264</v>
      </c>
      <c r="G354" s="4" t="str">
        <f t="shared" si="27"/>
        <v>2</v>
      </c>
      <c r="H354" s="4" t="s">
        <v>1</v>
      </c>
      <c r="I354" s="4">
        <f t="shared" si="28"/>
        <v>0</v>
      </c>
      <c r="J354" s="4" t="str">
        <f t="shared" si="29"/>
        <v>2</v>
      </c>
      <c r="K354" s="4">
        <f t="shared" si="30"/>
        <v>0</v>
      </c>
      <c r="L354" s="4">
        <f>I354+10*J354+K354*100</f>
        <v>20</v>
      </c>
      <c r="M354" s="4">
        <f t="shared" si="31"/>
        <v>20</v>
      </c>
      <c r="N354" s="4">
        <f>MOD(L354-M354,'Базовые таблицы'!$X$3)/100</f>
        <v>0</v>
      </c>
      <c r="O354" s="4">
        <f>(MOD(L354-M354-N354*'Базовые таблицы'!$V$3,'Базовые таблицы'!$X$3))</f>
        <v>0</v>
      </c>
      <c r="P354" s="4">
        <f>M354+N354*100+O354*10000-L354</f>
        <v>0</v>
      </c>
    </row>
    <row r="355" spans="1:16" hidden="1" x14ac:dyDescent="0.25">
      <c r="A355" s="4">
        <v>353</v>
      </c>
      <c r="B355" s="4" t="s">
        <v>1317</v>
      </c>
      <c r="C355" s="4">
        <v>20</v>
      </c>
      <c r="D355" s="4">
        <v>20</v>
      </c>
      <c r="E355" s="4" t="s">
        <v>1763</v>
      </c>
      <c r="F355" s="84" t="s">
        <v>1264</v>
      </c>
      <c r="G355" s="4" t="str">
        <f t="shared" si="27"/>
        <v>20</v>
      </c>
      <c r="H355" s="4" t="s">
        <v>2</v>
      </c>
      <c r="I355" s="4">
        <f t="shared" si="28"/>
        <v>0</v>
      </c>
      <c r="J355" s="4">
        <f t="shared" si="29"/>
        <v>0</v>
      </c>
      <c r="K355" s="4" t="str">
        <f t="shared" si="30"/>
        <v>20</v>
      </c>
      <c r="L355" s="4">
        <f>I355+10*J355+K355*100</f>
        <v>2000</v>
      </c>
      <c r="M355" s="4">
        <f t="shared" si="31"/>
        <v>0</v>
      </c>
      <c r="N355" s="4">
        <f>MOD(L355-M355,'Базовые таблицы'!$X$3)/100</f>
        <v>20</v>
      </c>
      <c r="O355" s="4">
        <f>(MOD(L355-M355-N355*'Базовые таблицы'!$V$3,'Базовые таблицы'!$X$3))</f>
        <v>0</v>
      </c>
      <c r="P355" s="4">
        <f>M355+N355*100+O355*10000-L355</f>
        <v>0</v>
      </c>
    </row>
    <row r="356" spans="1:16" hidden="1" x14ac:dyDescent="0.25">
      <c r="A356" s="4">
        <v>354</v>
      </c>
      <c r="B356" s="4" t="s">
        <v>1318</v>
      </c>
      <c r="C356" s="4">
        <v>40</v>
      </c>
      <c r="D356" s="4">
        <v>40</v>
      </c>
      <c r="E356" s="4" t="s">
        <v>1763</v>
      </c>
      <c r="F356" s="84" t="s">
        <v>1264</v>
      </c>
      <c r="G356" s="4" t="str">
        <f t="shared" si="27"/>
        <v>40</v>
      </c>
      <c r="H356" s="4" t="s">
        <v>2</v>
      </c>
      <c r="I356" s="4">
        <f t="shared" si="28"/>
        <v>0</v>
      </c>
      <c r="J356" s="4">
        <f t="shared" si="29"/>
        <v>0</v>
      </c>
      <c r="K356" s="4" t="str">
        <f t="shared" si="30"/>
        <v>40</v>
      </c>
      <c r="L356" s="4">
        <f>I356+10*J356+K356*100</f>
        <v>4000</v>
      </c>
      <c r="M356" s="4">
        <f t="shared" si="31"/>
        <v>0</v>
      </c>
      <c r="N356" s="4">
        <f>MOD(L356-M356,'Базовые таблицы'!$X$3)/100</f>
        <v>40</v>
      </c>
      <c r="O356" s="4">
        <f>(MOD(L356-M356-N356*'Базовые таблицы'!$V$3,'Базовые таблицы'!$X$3))</f>
        <v>0</v>
      </c>
      <c r="P356" s="4">
        <f>M356+N356*100+O356*10000-L356</f>
        <v>0</v>
      </c>
    </row>
    <row r="357" spans="1:16" hidden="1" x14ac:dyDescent="0.25">
      <c r="A357" s="4">
        <v>355</v>
      </c>
      <c r="B357" s="4" t="s">
        <v>1319</v>
      </c>
      <c r="C357" s="4">
        <v>80</v>
      </c>
      <c r="D357" s="4">
        <v>80</v>
      </c>
      <c r="E357" s="4" t="s">
        <v>1763</v>
      </c>
      <c r="F357" s="84" t="s">
        <v>1264</v>
      </c>
      <c r="G357" s="4" t="str">
        <f t="shared" si="27"/>
        <v>80</v>
      </c>
      <c r="H357" s="4" t="s">
        <v>2</v>
      </c>
      <c r="I357" s="4">
        <f t="shared" si="28"/>
        <v>0</v>
      </c>
      <c r="J357" s="4">
        <f t="shared" si="29"/>
        <v>0</v>
      </c>
      <c r="K357" s="4" t="str">
        <f t="shared" si="30"/>
        <v>80</v>
      </c>
      <c r="L357" s="4">
        <f>I357+10*J357+K357*100</f>
        <v>8000</v>
      </c>
      <c r="M357" s="4">
        <f t="shared" si="31"/>
        <v>0</v>
      </c>
      <c r="N357" s="4">
        <f>MOD(L357-M357,'Базовые таблицы'!$X$3)/100</f>
        <v>80</v>
      </c>
      <c r="O357" s="4">
        <f>(MOD(L357-M357-N357*'Базовые таблицы'!$V$3,'Базовые таблицы'!$X$3))</f>
        <v>0</v>
      </c>
      <c r="P357" s="4">
        <f>M357+N357*100+O357*10000-L357</f>
        <v>0</v>
      </c>
    </row>
    <row r="358" spans="1:16" hidden="1" x14ac:dyDescent="0.25">
      <c r="A358" s="4">
        <v>356</v>
      </c>
      <c r="B358" s="4" t="s">
        <v>1286</v>
      </c>
      <c r="C358" s="4">
        <v>50</v>
      </c>
      <c r="D358" s="4">
        <v>5</v>
      </c>
      <c r="E358" s="4" t="s">
        <v>1763</v>
      </c>
      <c r="F358" s="84" t="s">
        <v>1746</v>
      </c>
      <c r="G358" s="4" t="str">
        <f t="shared" si="27"/>
        <v>50</v>
      </c>
      <c r="H358" s="4" t="s">
        <v>2</v>
      </c>
      <c r="I358" s="4">
        <f t="shared" si="28"/>
        <v>0</v>
      </c>
      <c r="J358" s="4">
        <f t="shared" si="29"/>
        <v>0</v>
      </c>
      <c r="K358" s="4" t="str">
        <f t="shared" si="30"/>
        <v>50</v>
      </c>
      <c r="L358" s="4">
        <f>I358+10*J358+K358*100</f>
        <v>5000</v>
      </c>
      <c r="M358" s="4">
        <f t="shared" si="31"/>
        <v>0</v>
      </c>
      <c r="N358" s="4">
        <f>MOD(L358-M358,'Базовые таблицы'!$X$3)/100</f>
        <v>50</v>
      </c>
      <c r="O358" s="4">
        <f>(MOD(L358-M358-N358*'Базовые таблицы'!$V$3,'Базовые таблицы'!$X$3))</f>
        <v>0</v>
      </c>
      <c r="P358" s="4">
        <f>M358+N358*100+O358*10000-L358</f>
        <v>0</v>
      </c>
    </row>
    <row r="359" spans="1:16" hidden="1" x14ac:dyDescent="0.25">
      <c r="A359" s="4">
        <v>357</v>
      </c>
      <c r="B359" s="4" t="s">
        <v>1749</v>
      </c>
      <c r="C359" s="4">
        <v>25</v>
      </c>
      <c r="D359" s="4">
        <v>2</v>
      </c>
      <c r="E359" s="4" t="s">
        <v>1763</v>
      </c>
      <c r="F359" s="84" t="s">
        <v>1746</v>
      </c>
      <c r="G359" s="4" t="str">
        <f t="shared" si="27"/>
        <v>25</v>
      </c>
      <c r="H359" s="4" t="s">
        <v>2</v>
      </c>
      <c r="I359" s="4">
        <f t="shared" si="28"/>
        <v>0</v>
      </c>
      <c r="J359" s="4">
        <f t="shared" si="29"/>
        <v>0</v>
      </c>
      <c r="K359" s="4" t="str">
        <f t="shared" si="30"/>
        <v>25</v>
      </c>
      <c r="L359" s="4">
        <f>I359+10*J359+K359*100</f>
        <v>2500</v>
      </c>
      <c r="M359" s="4">
        <f t="shared" si="31"/>
        <v>0</v>
      </c>
      <c r="N359" s="4">
        <f>MOD(L359-M359,'Базовые таблицы'!$X$3)/100</f>
        <v>25</v>
      </c>
      <c r="O359" s="4">
        <f>(MOD(L359-M359-N359*'Базовые таблицы'!$V$3,'Базовые таблицы'!$X$3))</f>
        <v>0</v>
      </c>
      <c r="P359" s="4">
        <f>M359+N359*100+O359*10000-L359</f>
        <v>0</v>
      </c>
    </row>
    <row r="360" spans="1:16" hidden="1" x14ac:dyDescent="0.25">
      <c r="A360" s="4">
        <v>358</v>
      </c>
      <c r="B360" s="4" t="s">
        <v>1750</v>
      </c>
      <c r="C360" s="4">
        <v>10</v>
      </c>
      <c r="D360" s="4">
        <v>5</v>
      </c>
      <c r="E360" s="4" t="s">
        <v>1763</v>
      </c>
      <c r="F360" s="84" t="s">
        <v>1746</v>
      </c>
      <c r="G360" s="4" t="str">
        <f t="shared" si="27"/>
        <v>10</v>
      </c>
      <c r="H360" s="4" t="s">
        <v>2</v>
      </c>
      <c r="I360" s="4">
        <f t="shared" si="28"/>
        <v>0</v>
      </c>
      <c r="J360" s="4">
        <f t="shared" si="29"/>
        <v>0</v>
      </c>
      <c r="K360" s="4" t="str">
        <f t="shared" si="30"/>
        <v>10</v>
      </c>
      <c r="L360" s="4">
        <f>I360+10*J360+K360*100</f>
        <v>1000</v>
      </c>
      <c r="M360" s="4">
        <f t="shared" si="31"/>
        <v>0</v>
      </c>
      <c r="N360" s="4">
        <f>MOD(L360-M360,'Базовые таблицы'!$X$3)/100</f>
        <v>10</v>
      </c>
      <c r="O360" s="4">
        <f>(MOD(L360-M360-N360*'Базовые таблицы'!$V$3,'Базовые таблицы'!$X$3))</f>
        <v>0</v>
      </c>
      <c r="P360" s="4">
        <f>M360+N360*100+O360*10000-L360</f>
        <v>0</v>
      </c>
    </row>
    <row r="361" spans="1:16" hidden="1" x14ac:dyDescent="0.25">
      <c r="A361" s="4">
        <v>359</v>
      </c>
      <c r="B361" s="4" t="s">
        <v>1751</v>
      </c>
      <c r="C361" s="4">
        <v>250</v>
      </c>
      <c r="D361" s="4">
        <v>8</v>
      </c>
      <c r="E361" s="4" t="s">
        <v>1763</v>
      </c>
      <c r="F361" s="84" t="s">
        <v>1746</v>
      </c>
      <c r="G361" s="4" t="str">
        <f t="shared" si="27"/>
        <v>50</v>
      </c>
      <c r="H361" s="4" t="s">
        <v>2</v>
      </c>
      <c r="I361" s="4">
        <f t="shared" si="28"/>
        <v>0</v>
      </c>
      <c r="J361" s="4">
        <f t="shared" si="29"/>
        <v>0</v>
      </c>
      <c r="K361" s="4" t="str">
        <f t="shared" si="30"/>
        <v>50</v>
      </c>
      <c r="L361" s="4">
        <f>I361+10*J361+K361*100</f>
        <v>5000</v>
      </c>
      <c r="M361" s="4">
        <f t="shared" si="31"/>
        <v>0</v>
      </c>
      <c r="N361" s="4">
        <f>MOD(L361-M361,'Базовые таблицы'!$X$3)/100</f>
        <v>50</v>
      </c>
      <c r="O361" s="4">
        <f>(MOD(L361-M361-N361*'Базовые таблицы'!$V$3,'Базовые таблицы'!$X$3))</f>
        <v>0</v>
      </c>
      <c r="P361" s="4">
        <f>M361+N361*100+O361*10000-L361</f>
        <v>0</v>
      </c>
    </row>
    <row r="362" spans="1:16" hidden="1" x14ac:dyDescent="0.25">
      <c r="A362" s="4">
        <v>360</v>
      </c>
      <c r="B362" s="4" t="s">
        <v>1752</v>
      </c>
      <c r="C362" s="4">
        <v>40</v>
      </c>
      <c r="D362" s="4">
        <v>2</v>
      </c>
      <c r="E362" s="4" t="s">
        <v>1763</v>
      </c>
      <c r="F362" s="84" t="s">
        <v>1746</v>
      </c>
      <c r="G362" s="4" t="str">
        <f t="shared" si="27"/>
        <v>40</v>
      </c>
      <c r="H362" s="4" t="s">
        <v>2</v>
      </c>
      <c r="I362" s="4">
        <f t="shared" si="28"/>
        <v>0</v>
      </c>
      <c r="J362" s="4">
        <f t="shared" si="29"/>
        <v>0</v>
      </c>
      <c r="K362" s="4" t="str">
        <f t="shared" si="30"/>
        <v>40</v>
      </c>
      <c r="L362" s="4">
        <f>I362+10*J362+K362*100</f>
        <v>4000</v>
      </c>
      <c r="M362" s="4">
        <f t="shared" si="31"/>
        <v>0</v>
      </c>
      <c r="N362" s="4">
        <f>MOD(L362-M362,'Базовые таблицы'!$X$3)/100</f>
        <v>40</v>
      </c>
      <c r="O362" s="4">
        <f>(MOD(L362-M362-N362*'Базовые таблицы'!$V$3,'Базовые таблицы'!$X$3))</f>
        <v>0</v>
      </c>
      <c r="P362" s="4">
        <f>M362+N362*100+O362*10000-L362</f>
        <v>0</v>
      </c>
    </row>
    <row r="363" spans="1:16" hidden="1" x14ac:dyDescent="0.25">
      <c r="A363" s="4">
        <v>361</v>
      </c>
      <c r="B363" s="4" t="s">
        <v>1753</v>
      </c>
      <c r="C363" s="4">
        <v>15</v>
      </c>
      <c r="D363" s="4">
        <v>5</v>
      </c>
      <c r="E363" s="4" t="s">
        <v>1763</v>
      </c>
      <c r="F363" s="84" t="s">
        <v>1746</v>
      </c>
      <c r="G363" s="4" t="str">
        <f t="shared" si="27"/>
        <v>15</v>
      </c>
      <c r="H363" s="4" t="s">
        <v>2</v>
      </c>
      <c r="I363" s="4">
        <f t="shared" si="28"/>
        <v>0</v>
      </c>
      <c r="J363" s="4">
        <f t="shared" si="29"/>
        <v>0</v>
      </c>
      <c r="K363" s="4" t="str">
        <f t="shared" si="30"/>
        <v>15</v>
      </c>
      <c r="L363" s="4">
        <f>I363+10*J363+K363*100</f>
        <v>1500</v>
      </c>
      <c r="M363" s="4">
        <f t="shared" si="31"/>
        <v>0</v>
      </c>
      <c r="N363" s="4">
        <f>MOD(L363-M363,'Базовые таблицы'!$X$3)/100</f>
        <v>15</v>
      </c>
      <c r="O363" s="4">
        <f>(MOD(L363-M363-N363*'Базовые таблицы'!$V$3,'Базовые таблицы'!$X$3))</f>
        <v>0</v>
      </c>
      <c r="P363" s="4">
        <f>M363+N363*100+O363*10000-L363</f>
        <v>0</v>
      </c>
    </row>
    <row r="364" spans="1:16" hidden="1" x14ac:dyDescent="0.25">
      <c r="A364" s="4">
        <v>362</v>
      </c>
      <c r="B364" s="4" t="s">
        <v>1748</v>
      </c>
      <c r="C364" s="4">
        <v>10</v>
      </c>
      <c r="D364" s="4">
        <v>20</v>
      </c>
      <c r="E364" s="4" t="s">
        <v>1763</v>
      </c>
      <c r="F364" s="84" t="s">
        <v>1746</v>
      </c>
      <c r="G364" s="4" t="str">
        <f t="shared" si="27"/>
        <v>10</v>
      </c>
      <c r="H364" s="4" t="s">
        <v>2</v>
      </c>
      <c r="I364" s="4">
        <f t="shared" si="28"/>
        <v>0</v>
      </c>
      <c r="J364" s="4">
        <f t="shared" si="29"/>
        <v>0</v>
      </c>
      <c r="K364" s="4" t="str">
        <f t="shared" si="30"/>
        <v>10</v>
      </c>
      <c r="L364" s="4">
        <f>I364+10*J364+K364*100</f>
        <v>1000</v>
      </c>
      <c r="M364" s="4">
        <f t="shared" si="31"/>
        <v>0</v>
      </c>
      <c r="N364" s="4">
        <f>MOD(L364-M364,'Базовые таблицы'!$X$3)/100</f>
        <v>10</v>
      </c>
      <c r="O364" s="4">
        <f>(MOD(L364-M364-N364*'Базовые таблицы'!$V$3,'Базовые таблицы'!$X$3))</f>
        <v>0</v>
      </c>
      <c r="P364" s="4">
        <f>M364+N364*100+O364*10000-L364</f>
        <v>0</v>
      </c>
    </row>
    <row r="365" spans="1:16" hidden="1" x14ac:dyDescent="0.25">
      <c r="A365" s="4">
        <v>363</v>
      </c>
      <c r="B365" s="4" t="s">
        <v>1754</v>
      </c>
      <c r="C365" s="4">
        <v>9</v>
      </c>
      <c r="D365" s="4">
        <v>4</v>
      </c>
      <c r="E365" s="4" t="s">
        <v>1763</v>
      </c>
      <c r="F365" s="84" t="s">
        <v>1746</v>
      </c>
      <c r="G365" s="4" t="str">
        <f t="shared" si="27"/>
        <v>9</v>
      </c>
      <c r="H365" s="4" t="s">
        <v>2</v>
      </c>
      <c r="I365" s="4">
        <f t="shared" si="28"/>
        <v>0</v>
      </c>
      <c r="J365" s="4">
        <f t="shared" si="29"/>
        <v>0</v>
      </c>
      <c r="K365" s="4" t="str">
        <f t="shared" si="30"/>
        <v>9</v>
      </c>
      <c r="L365" s="4">
        <f>I365+10*J365+K365*100</f>
        <v>900</v>
      </c>
      <c r="M365" s="4">
        <f t="shared" si="31"/>
        <v>0</v>
      </c>
      <c r="N365" s="4">
        <f>MOD(L365-M365,'Базовые таблицы'!$X$3)/100</f>
        <v>9</v>
      </c>
      <c r="O365" s="4">
        <f>(MOD(L365-M365-N365*'Базовые таблицы'!$V$3,'Базовые таблицы'!$X$3))</f>
        <v>0</v>
      </c>
      <c r="P365" s="4">
        <f>M365+N365*100+O365*10000-L365</f>
        <v>0</v>
      </c>
    </row>
    <row r="366" spans="1:16" hidden="1" x14ac:dyDescent="0.25">
      <c r="A366" s="4">
        <v>364</v>
      </c>
      <c r="B366" s="4" t="s">
        <v>1755</v>
      </c>
      <c r="C366" s="4">
        <v>6</v>
      </c>
      <c r="D366" s="4">
        <v>3</v>
      </c>
      <c r="E366" s="4" t="s">
        <v>1763</v>
      </c>
      <c r="F366" s="84" t="s">
        <v>1746</v>
      </c>
      <c r="G366" s="4" t="str">
        <f t="shared" si="27"/>
        <v>6</v>
      </c>
      <c r="H366" s="4" t="s">
        <v>2</v>
      </c>
      <c r="I366" s="4">
        <f t="shared" si="28"/>
        <v>0</v>
      </c>
      <c r="J366" s="4">
        <f t="shared" si="29"/>
        <v>0</v>
      </c>
      <c r="K366" s="4" t="str">
        <f t="shared" si="30"/>
        <v>6</v>
      </c>
      <c r="L366" s="4">
        <f>I366+10*J366+K366*100</f>
        <v>600</v>
      </c>
      <c r="M366" s="4">
        <f t="shared" si="31"/>
        <v>0</v>
      </c>
      <c r="N366" s="4">
        <f>MOD(L366-M366,'Базовые таблицы'!$X$3)/100</f>
        <v>6</v>
      </c>
      <c r="O366" s="4">
        <f>(MOD(L366-M366-N366*'Базовые таблицы'!$V$3,'Базовые таблицы'!$X$3))</f>
        <v>0</v>
      </c>
      <c r="P366" s="4">
        <f>M366+N366*100+O366*10000-L366</f>
        <v>0</v>
      </c>
    </row>
    <row r="367" spans="1:16" hidden="1" x14ac:dyDescent="0.25">
      <c r="A367" s="4">
        <v>365</v>
      </c>
      <c r="B367" s="4" t="s">
        <v>1756</v>
      </c>
      <c r="C367" s="4">
        <v>20</v>
      </c>
      <c r="D367" s="4">
        <v>15</v>
      </c>
      <c r="E367" s="4" t="s">
        <v>1763</v>
      </c>
      <c r="F367" s="84" t="s">
        <v>1746</v>
      </c>
      <c r="G367" s="4" t="str">
        <f t="shared" si="27"/>
        <v>20</v>
      </c>
      <c r="H367" s="4" t="s">
        <v>2</v>
      </c>
      <c r="I367" s="4">
        <f t="shared" si="28"/>
        <v>0</v>
      </c>
      <c r="J367" s="4">
        <f t="shared" si="29"/>
        <v>0</v>
      </c>
      <c r="K367" s="4" t="str">
        <f t="shared" si="30"/>
        <v>20</v>
      </c>
      <c r="L367" s="4">
        <f>I367+10*J367+K367*100</f>
        <v>2000</v>
      </c>
      <c r="M367" s="4">
        <f t="shared" si="31"/>
        <v>0</v>
      </c>
      <c r="N367" s="4">
        <f>MOD(L367-M367,'Базовые таблицы'!$X$3)/100</f>
        <v>20</v>
      </c>
      <c r="O367" s="4">
        <f>(MOD(L367-M367-N367*'Базовые таблицы'!$V$3,'Базовые таблицы'!$X$3))</f>
        <v>0</v>
      </c>
      <c r="P367" s="4">
        <f>M367+N367*100+O367*10000-L367</f>
        <v>0</v>
      </c>
    </row>
    <row r="368" spans="1:16" hidden="1" x14ac:dyDescent="0.25">
      <c r="A368" s="4">
        <v>366</v>
      </c>
      <c r="B368" s="4" t="s">
        <v>1757</v>
      </c>
      <c r="C368" s="4">
        <v>5</v>
      </c>
      <c r="D368" s="4">
        <v>9</v>
      </c>
      <c r="E368" s="4" t="s">
        <v>1763</v>
      </c>
      <c r="F368" s="84" t="s">
        <v>1746</v>
      </c>
      <c r="G368" s="4" t="str">
        <f t="shared" si="27"/>
        <v>5</v>
      </c>
      <c r="H368" s="4" t="s">
        <v>2</v>
      </c>
      <c r="I368" s="4">
        <f t="shared" si="28"/>
        <v>0</v>
      </c>
      <c r="J368" s="4">
        <f t="shared" si="29"/>
        <v>0</v>
      </c>
      <c r="K368" s="4" t="str">
        <f t="shared" si="30"/>
        <v>5</v>
      </c>
      <c r="L368" s="4">
        <f>I368+10*J368+K368*100</f>
        <v>500</v>
      </c>
      <c r="M368" s="4">
        <f t="shared" si="31"/>
        <v>0</v>
      </c>
      <c r="N368" s="4">
        <f>MOD(L368-M368,'Базовые таблицы'!$X$3)/100</f>
        <v>5</v>
      </c>
      <c r="O368" s="4">
        <f>(MOD(L368-M368-N368*'Базовые таблицы'!$V$3,'Базовые таблицы'!$X$3))</f>
        <v>0</v>
      </c>
      <c r="P368" s="4">
        <f>M368+N368*100+O368*10000-L368</f>
        <v>0</v>
      </c>
    </row>
    <row r="369" spans="1:16" hidden="1" x14ac:dyDescent="0.25">
      <c r="A369" s="4">
        <v>367</v>
      </c>
      <c r="B369" s="4" t="s">
        <v>1320</v>
      </c>
      <c r="C369" s="4">
        <v>3</v>
      </c>
      <c r="D369" s="4">
        <v>2</v>
      </c>
      <c r="E369" s="4" t="s">
        <v>1763</v>
      </c>
      <c r="F369" s="84" t="s">
        <v>213</v>
      </c>
      <c r="G369" s="4" t="str">
        <f t="shared" si="27"/>
        <v>3</v>
      </c>
      <c r="H369" s="4" t="s">
        <v>1</v>
      </c>
      <c r="I369" s="4">
        <f t="shared" si="28"/>
        <v>0</v>
      </c>
      <c r="J369" s="4" t="str">
        <f t="shared" si="29"/>
        <v>3</v>
      </c>
      <c r="K369" s="4">
        <f t="shared" si="30"/>
        <v>0</v>
      </c>
      <c r="L369" s="4">
        <f>I369+10*J369+K369*100</f>
        <v>30</v>
      </c>
      <c r="M369" s="4">
        <f t="shared" si="31"/>
        <v>30</v>
      </c>
      <c r="N369" s="4">
        <f>MOD(L369-M369,'Базовые таблицы'!$X$3)/100</f>
        <v>0</v>
      </c>
      <c r="O369" s="4">
        <f>(MOD(L369-M369-N369*'Базовые таблицы'!$V$3,'Базовые таблицы'!$X$3))</f>
        <v>0</v>
      </c>
      <c r="P369" s="4">
        <f>M369+N369*100+O369*10000-L369</f>
        <v>0</v>
      </c>
    </row>
    <row r="370" spans="1:16" hidden="1" x14ac:dyDescent="0.25">
      <c r="A370" s="4">
        <v>368</v>
      </c>
      <c r="B370" s="4" t="s">
        <v>1788</v>
      </c>
      <c r="C370" s="4">
        <v>7</v>
      </c>
      <c r="D370" s="4">
        <v>0.5</v>
      </c>
      <c r="E370" s="4" t="s">
        <v>1763</v>
      </c>
      <c r="F370" s="84" t="s">
        <v>213</v>
      </c>
      <c r="G370" s="4" t="str">
        <f t="shared" si="27"/>
        <v>7</v>
      </c>
      <c r="H370" s="4" t="s">
        <v>1</v>
      </c>
      <c r="I370" s="4">
        <f t="shared" si="28"/>
        <v>0</v>
      </c>
      <c r="J370" s="4" t="str">
        <f t="shared" si="29"/>
        <v>7</v>
      </c>
      <c r="K370" s="4">
        <f t="shared" si="30"/>
        <v>0</v>
      </c>
      <c r="L370" s="4">
        <f>I370+10*J370+K370*100</f>
        <v>70</v>
      </c>
      <c r="M370" s="4">
        <f t="shared" si="31"/>
        <v>70</v>
      </c>
      <c r="N370" s="4">
        <f>MOD(L370-M370,'Базовые таблицы'!$X$3)/100</f>
        <v>0</v>
      </c>
      <c r="O370" s="4">
        <f>(MOD(L370-M370-N370*'Базовые таблицы'!$V$3,'Базовые таблицы'!$X$3))</f>
        <v>0</v>
      </c>
      <c r="P370" s="4">
        <f>M370+N370*100+O370*10000-L370</f>
        <v>0</v>
      </c>
    </row>
    <row r="371" spans="1:16" hidden="1" x14ac:dyDescent="0.25">
      <c r="A371" s="4">
        <v>369</v>
      </c>
      <c r="B371" s="4" t="s">
        <v>1789</v>
      </c>
      <c r="C371" s="4">
        <v>2</v>
      </c>
      <c r="D371" s="4">
        <v>0.5</v>
      </c>
      <c r="E371" s="4" t="s">
        <v>1763</v>
      </c>
      <c r="F371" s="84" t="s">
        <v>213</v>
      </c>
      <c r="G371" s="4" t="str">
        <f t="shared" si="27"/>
        <v>2</v>
      </c>
      <c r="H371" s="4" t="s">
        <v>1</v>
      </c>
      <c r="I371" s="4">
        <f t="shared" si="28"/>
        <v>0</v>
      </c>
      <c r="J371" s="4" t="str">
        <f t="shared" si="29"/>
        <v>2</v>
      </c>
      <c r="K371" s="4">
        <f t="shared" si="30"/>
        <v>0</v>
      </c>
      <c r="L371" s="4">
        <f>I371+10*J371+K371*100</f>
        <v>20</v>
      </c>
      <c r="M371" s="4">
        <f t="shared" si="31"/>
        <v>20</v>
      </c>
      <c r="N371" s="4">
        <f>MOD(L371-M371,'Базовые таблицы'!$X$3)/100</f>
        <v>0</v>
      </c>
      <c r="O371" s="4">
        <f>(MOD(L371-M371-N371*'Базовые таблицы'!$V$3,'Базовые таблицы'!$X$3))</f>
        <v>0</v>
      </c>
      <c r="P371" s="4">
        <f>M371+N371*100+O371*10000-L371</f>
        <v>0</v>
      </c>
    </row>
    <row r="372" spans="1:16" hidden="1" x14ac:dyDescent="0.25">
      <c r="A372" s="4">
        <v>370</v>
      </c>
      <c r="B372" s="4" t="s">
        <v>1790</v>
      </c>
      <c r="C372" s="4">
        <v>25</v>
      </c>
      <c r="D372" s="4">
        <v>0.5</v>
      </c>
      <c r="E372" s="4" t="s">
        <v>1763</v>
      </c>
      <c r="F372" s="84" t="s">
        <v>213</v>
      </c>
      <c r="G372" s="4" t="str">
        <f t="shared" si="27"/>
        <v>25</v>
      </c>
      <c r="H372" s="4" t="s">
        <v>2</v>
      </c>
      <c r="I372" s="4">
        <f t="shared" si="28"/>
        <v>0</v>
      </c>
      <c r="J372" s="4">
        <f t="shared" si="29"/>
        <v>0</v>
      </c>
      <c r="K372" s="4" t="str">
        <f t="shared" si="30"/>
        <v>25</v>
      </c>
      <c r="L372" s="4">
        <f>I372+10*J372+K372*100</f>
        <v>2500</v>
      </c>
      <c r="M372" s="4">
        <f t="shared" si="31"/>
        <v>0</v>
      </c>
      <c r="N372" s="4">
        <f>MOD(L372-M372,'Базовые таблицы'!$X$3)/100</f>
        <v>25</v>
      </c>
      <c r="O372" s="4">
        <f>(MOD(L372-M372-N372*'Базовые таблицы'!$V$3,'Базовые таблицы'!$X$3))</f>
        <v>0</v>
      </c>
      <c r="P372" s="4">
        <f>M372+N372*100+O372*10000-L372</f>
        <v>0</v>
      </c>
    </row>
    <row r="373" spans="1:16" hidden="1" x14ac:dyDescent="0.25">
      <c r="A373" s="4">
        <v>371</v>
      </c>
      <c r="B373" s="4" t="s">
        <v>1791</v>
      </c>
      <c r="C373" s="4">
        <v>2</v>
      </c>
      <c r="D373" s="4">
        <v>0.5</v>
      </c>
      <c r="E373" s="4" t="s">
        <v>1763</v>
      </c>
      <c r="F373" s="84" t="s">
        <v>213</v>
      </c>
      <c r="G373" s="4" t="str">
        <f t="shared" si="27"/>
        <v>2</v>
      </c>
      <c r="H373" s="4" t="s">
        <v>1</v>
      </c>
      <c r="I373" s="4">
        <f t="shared" si="28"/>
        <v>0</v>
      </c>
      <c r="J373" s="4" t="str">
        <f t="shared" si="29"/>
        <v>2</v>
      </c>
      <c r="K373" s="4">
        <f t="shared" si="30"/>
        <v>0</v>
      </c>
      <c r="L373" s="4">
        <f>I373+10*J373+K373*100</f>
        <v>20</v>
      </c>
      <c r="M373" s="4">
        <f t="shared" si="31"/>
        <v>20</v>
      </c>
      <c r="N373" s="4">
        <f>MOD(L373-M373,'Базовые таблицы'!$X$3)/100</f>
        <v>0</v>
      </c>
      <c r="O373" s="4">
        <f>(MOD(L373-M373-N373*'Базовые таблицы'!$V$3,'Базовые таблицы'!$X$3))</f>
        <v>0</v>
      </c>
      <c r="P373" s="4">
        <f>M373+N373*100+O373*10000-L373</f>
        <v>0</v>
      </c>
    </row>
    <row r="374" spans="1:16" hidden="1" x14ac:dyDescent="0.25">
      <c r="A374" s="4">
        <v>372</v>
      </c>
      <c r="B374" s="4" t="s">
        <v>1792</v>
      </c>
      <c r="C374" s="4">
        <v>1</v>
      </c>
      <c r="D374" s="4">
        <v>0.5</v>
      </c>
      <c r="E374" s="4" t="s">
        <v>1763</v>
      </c>
      <c r="F374" s="84" t="s">
        <v>213</v>
      </c>
      <c r="G374" s="4" t="str">
        <f t="shared" si="27"/>
        <v>1</v>
      </c>
      <c r="H374" s="4" t="s">
        <v>2</v>
      </c>
      <c r="I374" s="4">
        <f t="shared" si="28"/>
        <v>0</v>
      </c>
      <c r="J374" s="4">
        <f t="shared" si="29"/>
        <v>0</v>
      </c>
      <c r="K374" s="4" t="str">
        <f t="shared" si="30"/>
        <v>1</v>
      </c>
      <c r="L374" s="4">
        <f>I374+10*J374+K374*100</f>
        <v>100</v>
      </c>
      <c r="M374" s="4">
        <f t="shared" si="31"/>
        <v>0</v>
      </c>
      <c r="N374" s="4">
        <f>MOD(L374-M374,'Базовые таблицы'!$X$3)/100</f>
        <v>1</v>
      </c>
      <c r="O374" s="4">
        <f>(MOD(L374-M374-N374*'Базовые таблицы'!$V$3,'Базовые таблицы'!$X$3))</f>
        <v>0</v>
      </c>
      <c r="P374" s="4">
        <f>M374+N374*100+O374*10000-L374</f>
        <v>0</v>
      </c>
    </row>
    <row r="375" spans="1:16" hidden="1" x14ac:dyDescent="0.25">
      <c r="A375" s="4">
        <v>373</v>
      </c>
      <c r="B375" s="4" t="s">
        <v>1326</v>
      </c>
      <c r="C375" s="4">
        <v>30</v>
      </c>
      <c r="D375" s="4">
        <v>1</v>
      </c>
      <c r="E375" s="4" t="s">
        <v>1763</v>
      </c>
      <c r="F375" s="84" t="s">
        <v>213</v>
      </c>
      <c r="G375" s="4" t="str">
        <f t="shared" si="27"/>
        <v>30</v>
      </c>
      <c r="H375" s="4" t="s">
        <v>2</v>
      </c>
      <c r="I375" s="4">
        <f t="shared" si="28"/>
        <v>0</v>
      </c>
      <c r="J375" s="4">
        <f t="shared" si="29"/>
        <v>0</v>
      </c>
      <c r="K375" s="4" t="str">
        <f t="shared" si="30"/>
        <v>30</v>
      </c>
      <c r="L375" s="4">
        <f>I375+10*J375+K375*100</f>
        <v>3000</v>
      </c>
      <c r="M375" s="4">
        <f t="shared" si="31"/>
        <v>0</v>
      </c>
      <c r="N375" s="4">
        <f>MOD(L375-M375,'Базовые таблицы'!$X$3)/100</f>
        <v>30</v>
      </c>
      <c r="O375" s="4">
        <f>(MOD(L375-M375-N375*'Базовые таблицы'!$V$3,'Базовые таблицы'!$X$3))</f>
        <v>0</v>
      </c>
      <c r="P375" s="4">
        <f>M375+N375*100+O375*10000-L375</f>
        <v>0</v>
      </c>
    </row>
    <row r="376" spans="1:16" hidden="1" x14ac:dyDescent="0.25">
      <c r="A376" s="4">
        <v>374</v>
      </c>
      <c r="B376" s="4" t="s">
        <v>1774</v>
      </c>
      <c r="C376" s="4">
        <v>5</v>
      </c>
      <c r="D376" s="4">
        <v>1</v>
      </c>
      <c r="E376" s="4" t="s">
        <v>1763</v>
      </c>
      <c r="F376" s="84" t="s">
        <v>213</v>
      </c>
      <c r="G376" s="4" t="str">
        <f t="shared" si="27"/>
        <v>5</v>
      </c>
      <c r="H376" s="4" t="s">
        <v>1</v>
      </c>
      <c r="I376" s="4">
        <f t="shared" si="28"/>
        <v>0</v>
      </c>
      <c r="J376" s="4" t="str">
        <f t="shared" si="29"/>
        <v>5</v>
      </c>
      <c r="K376" s="4">
        <f t="shared" si="30"/>
        <v>0</v>
      </c>
      <c r="L376" s="4">
        <f>I376+10*J376+K376*100</f>
        <v>50</v>
      </c>
      <c r="M376" s="4">
        <f t="shared" si="31"/>
        <v>50</v>
      </c>
      <c r="N376" s="4">
        <f>MOD(L376-M376,'Базовые таблицы'!$X$3)/100</f>
        <v>0</v>
      </c>
      <c r="O376" s="4">
        <f>(MOD(L376-M376-N376*'Базовые таблицы'!$V$3,'Базовые таблицы'!$X$3))</f>
        <v>0</v>
      </c>
      <c r="P376" s="4">
        <f>M376+N376*100+O376*10000-L376</f>
        <v>0</v>
      </c>
    </row>
    <row r="377" spans="1:16" hidden="1" x14ac:dyDescent="0.25">
      <c r="A377" s="4">
        <v>375</v>
      </c>
      <c r="B377" s="4" t="s">
        <v>1775</v>
      </c>
      <c r="C377" s="4">
        <v>1</v>
      </c>
      <c r="D377" s="4">
        <v>3</v>
      </c>
      <c r="E377" s="4" t="s">
        <v>1763</v>
      </c>
      <c r="F377" s="84" t="s">
        <v>213</v>
      </c>
      <c r="G377" s="4" t="str">
        <f t="shared" si="27"/>
        <v>1</v>
      </c>
      <c r="H377" s="4" t="s">
        <v>2</v>
      </c>
      <c r="I377" s="4">
        <f t="shared" si="28"/>
        <v>0</v>
      </c>
      <c r="J377" s="4">
        <f t="shared" si="29"/>
        <v>0</v>
      </c>
      <c r="K377" s="4" t="str">
        <f t="shared" si="30"/>
        <v>1</v>
      </c>
      <c r="L377" s="4">
        <f>I377+10*J377+K377*100</f>
        <v>100</v>
      </c>
      <c r="M377" s="4">
        <f t="shared" si="31"/>
        <v>0</v>
      </c>
      <c r="N377" s="4">
        <f>MOD(L377-M377,'Базовые таблицы'!$X$3)/100</f>
        <v>1</v>
      </c>
      <c r="O377" s="4">
        <f>(MOD(L377-M377-N377*'Базовые таблицы'!$V$3,'Базовые таблицы'!$X$3))</f>
        <v>0</v>
      </c>
      <c r="P377" s="4">
        <f>M377+N377*100+O377*10000-L377</f>
        <v>0</v>
      </c>
    </row>
    <row r="378" spans="1:16" hidden="1" x14ac:dyDescent="0.25">
      <c r="A378" s="4">
        <v>376</v>
      </c>
      <c r="B378" s="4" t="s">
        <v>1747</v>
      </c>
      <c r="C378" s="4">
        <v>3</v>
      </c>
      <c r="D378" s="4">
        <v>0.5</v>
      </c>
      <c r="E378" s="4" t="s">
        <v>1763</v>
      </c>
      <c r="F378" s="84" t="s">
        <v>213</v>
      </c>
      <c r="G378" s="4" t="str">
        <f t="shared" si="27"/>
        <v>3</v>
      </c>
      <c r="H378" s="4" t="s">
        <v>1</v>
      </c>
      <c r="I378" s="4">
        <f t="shared" si="28"/>
        <v>0</v>
      </c>
      <c r="J378" s="4" t="str">
        <f t="shared" si="29"/>
        <v>3</v>
      </c>
      <c r="K378" s="4">
        <f t="shared" si="30"/>
        <v>0</v>
      </c>
      <c r="L378" s="4">
        <f>I378+10*J378+K378*100</f>
        <v>30</v>
      </c>
      <c r="M378" s="4">
        <f t="shared" si="31"/>
        <v>30</v>
      </c>
      <c r="N378" s="4">
        <f>MOD(L378-M378,'Базовые таблицы'!$X$3)/100</f>
        <v>0</v>
      </c>
      <c r="O378" s="4">
        <f>(MOD(L378-M378-N378*'Базовые таблицы'!$V$3,'Базовые таблицы'!$X$3))</f>
        <v>0</v>
      </c>
      <c r="P378" s="4">
        <f>M378+N378*100+O378*10000-L378</f>
        <v>0</v>
      </c>
    </row>
    <row r="379" spans="1:16" hidden="1" x14ac:dyDescent="0.25">
      <c r="A379" s="4">
        <v>377</v>
      </c>
      <c r="B379" s="4" t="s">
        <v>1776</v>
      </c>
      <c r="C379" s="4">
        <v>1</v>
      </c>
      <c r="D379" s="4">
        <v>1</v>
      </c>
      <c r="E379" s="4" t="s">
        <v>1763</v>
      </c>
      <c r="F379" s="84" t="s">
        <v>213</v>
      </c>
      <c r="G379" s="4" t="str">
        <f t="shared" si="27"/>
        <v>1</v>
      </c>
      <c r="H379" s="4" t="s">
        <v>2</v>
      </c>
      <c r="I379" s="4">
        <f t="shared" si="28"/>
        <v>0</v>
      </c>
      <c r="J379" s="4">
        <f t="shared" si="29"/>
        <v>0</v>
      </c>
      <c r="K379" s="4" t="str">
        <f t="shared" si="30"/>
        <v>1</v>
      </c>
      <c r="L379" s="4">
        <f>I379+10*J379+K379*100</f>
        <v>100</v>
      </c>
      <c r="M379" s="4">
        <f t="shared" si="31"/>
        <v>0</v>
      </c>
      <c r="N379" s="4">
        <f>MOD(L379-M379,'Базовые таблицы'!$X$3)/100</f>
        <v>1</v>
      </c>
      <c r="O379" s="4">
        <f>(MOD(L379-M379-N379*'Базовые таблицы'!$V$3,'Базовые таблицы'!$X$3))</f>
        <v>0</v>
      </c>
      <c r="P379" s="4">
        <f>M379+N379*100+O379*10000-L379</f>
        <v>0</v>
      </c>
    </row>
    <row r="380" spans="1:16" hidden="1" x14ac:dyDescent="0.25">
      <c r="A380" s="4">
        <v>378</v>
      </c>
      <c r="B380" s="4" t="s">
        <v>1777</v>
      </c>
      <c r="C380" s="4">
        <v>10</v>
      </c>
      <c r="D380" s="4">
        <v>1</v>
      </c>
      <c r="E380" s="4" t="s">
        <v>1763</v>
      </c>
      <c r="F380" s="84" t="s">
        <v>213</v>
      </c>
      <c r="G380" s="4" t="str">
        <f t="shared" si="27"/>
        <v>10</v>
      </c>
      <c r="H380" s="4" t="s">
        <v>2</v>
      </c>
      <c r="I380" s="4">
        <f t="shared" si="28"/>
        <v>0</v>
      </c>
      <c r="J380" s="4">
        <f t="shared" si="29"/>
        <v>0</v>
      </c>
      <c r="K380" s="4" t="str">
        <f t="shared" si="30"/>
        <v>10</v>
      </c>
      <c r="L380" s="4">
        <f>I380+10*J380+K380*100</f>
        <v>1000</v>
      </c>
      <c r="M380" s="4">
        <f t="shared" si="31"/>
        <v>0</v>
      </c>
      <c r="N380" s="4">
        <f>MOD(L380-M380,'Базовые таблицы'!$X$3)/100</f>
        <v>10</v>
      </c>
      <c r="O380" s="4">
        <f>(MOD(L380-M380-N380*'Базовые таблицы'!$V$3,'Базовые таблицы'!$X$3))</f>
        <v>0</v>
      </c>
      <c r="P380" s="4">
        <f>M380+N380*100+O380*10000-L380</f>
        <v>0</v>
      </c>
    </row>
    <row r="381" spans="1:16" hidden="1" x14ac:dyDescent="0.25">
      <c r="A381" s="4">
        <v>379</v>
      </c>
      <c r="B381" s="4" t="s">
        <v>1793</v>
      </c>
      <c r="C381" s="4">
        <v>5</v>
      </c>
      <c r="D381" s="4">
        <v>1</v>
      </c>
      <c r="E381" s="4" t="s">
        <v>1763</v>
      </c>
      <c r="F381" s="84" t="s">
        <v>213</v>
      </c>
      <c r="G381" s="4" t="str">
        <f t="shared" si="27"/>
        <v>5</v>
      </c>
      <c r="H381" s="4" t="s">
        <v>0</v>
      </c>
      <c r="I381" s="4" t="str">
        <f t="shared" si="28"/>
        <v>5</v>
      </c>
      <c r="J381" s="4">
        <f t="shared" si="29"/>
        <v>0</v>
      </c>
      <c r="K381" s="4">
        <f t="shared" si="30"/>
        <v>0</v>
      </c>
      <c r="L381" s="4">
        <f>I381+10*J381+K381*100</f>
        <v>5</v>
      </c>
      <c r="M381" s="4">
        <f t="shared" si="31"/>
        <v>5</v>
      </c>
      <c r="N381" s="4">
        <f>MOD(L381-M381,'Базовые таблицы'!$X$3)/100</f>
        <v>0</v>
      </c>
      <c r="O381" s="4">
        <f>(MOD(L381-M381-N381*'Базовые таблицы'!$V$3,'Базовые таблицы'!$X$3))</f>
        <v>0</v>
      </c>
      <c r="P381" s="4">
        <f>M381+N381*100+O381*10000-L381</f>
        <v>0</v>
      </c>
    </row>
    <row r="382" spans="1:16" hidden="1" x14ac:dyDescent="0.25">
      <c r="A382" s="4">
        <v>380</v>
      </c>
      <c r="B382" s="4" t="s">
        <v>1794</v>
      </c>
      <c r="C382" s="4">
        <v>1</v>
      </c>
      <c r="D382" s="4">
        <v>1</v>
      </c>
      <c r="E382" s="4" t="s">
        <v>1763</v>
      </c>
      <c r="F382" s="84" t="s">
        <v>213</v>
      </c>
      <c r="G382" s="4" t="str">
        <f t="shared" si="27"/>
        <v>1</v>
      </c>
      <c r="H382" s="4" t="s">
        <v>1</v>
      </c>
      <c r="I382" s="4">
        <f t="shared" si="28"/>
        <v>0</v>
      </c>
      <c r="J382" s="4" t="str">
        <f t="shared" si="29"/>
        <v>1</v>
      </c>
      <c r="K382" s="4">
        <f t="shared" si="30"/>
        <v>0</v>
      </c>
      <c r="L382" s="4">
        <f>I382+10*J382+K382*100</f>
        <v>10</v>
      </c>
      <c r="M382" s="4">
        <f t="shared" si="31"/>
        <v>10</v>
      </c>
      <c r="N382" s="4">
        <f>MOD(L382-M382,'Базовые таблицы'!$X$3)/100</f>
        <v>0</v>
      </c>
      <c r="O382" s="4">
        <f>(MOD(L382-M382-N382*'Базовые таблицы'!$V$3,'Базовые таблицы'!$X$3))</f>
        <v>0</v>
      </c>
      <c r="P382" s="4">
        <f>M382+N382*100+O382*10000-L382</f>
        <v>0</v>
      </c>
    </row>
    <row r="383" spans="1:16" hidden="1" x14ac:dyDescent="0.25">
      <c r="A383" s="4">
        <v>381</v>
      </c>
      <c r="B383" s="4" t="s">
        <v>1795</v>
      </c>
      <c r="C383" s="4">
        <v>8</v>
      </c>
      <c r="D383" s="85">
        <v>0.25</v>
      </c>
      <c r="E383" s="4" t="s">
        <v>1763</v>
      </c>
      <c r="F383" s="84" t="s">
        <v>213</v>
      </c>
      <c r="G383" s="4" t="str">
        <f t="shared" si="27"/>
        <v>8</v>
      </c>
      <c r="H383" s="4" t="s">
        <v>1</v>
      </c>
      <c r="I383" s="4">
        <f t="shared" si="28"/>
        <v>0</v>
      </c>
      <c r="J383" s="4" t="str">
        <f t="shared" si="29"/>
        <v>8</v>
      </c>
      <c r="K383" s="4">
        <f t="shared" si="30"/>
        <v>0</v>
      </c>
      <c r="L383" s="4">
        <f>I383+10*J383+K383*100</f>
        <v>80</v>
      </c>
      <c r="M383" s="4">
        <f t="shared" si="31"/>
        <v>80</v>
      </c>
      <c r="N383" s="4">
        <f>MOD(L383-M383,'Базовые таблицы'!$X$3)/100</f>
        <v>0</v>
      </c>
      <c r="O383" s="4">
        <f>(MOD(L383-M383-N383*'Базовые таблицы'!$V$3,'Базовые таблицы'!$X$3))</f>
        <v>0</v>
      </c>
      <c r="P383" s="4">
        <f>M383+N383*100+O383*10000-L383</f>
        <v>0</v>
      </c>
    </row>
    <row r="384" spans="1:16" hidden="1" x14ac:dyDescent="0.25">
      <c r="A384" s="4">
        <v>382</v>
      </c>
      <c r="B384" s="4" t="s">
        <v>1837</v>
      </c>
      <c r="C384" s="4">
        <v>5</v>
      </c>
      <c r="D384" s="4">
        <v>1</v>
      </c>
      <c r="E384" s="4" t="s">
        <v>1763</v>
      </c>
      <c r="F384" s="84" t="s">
        <v>213</v>
      </c>
      <c r="G384" s="4" t="str">
        <f t="shared" si="27"/>
        <v>5</v>
      </c>
      <c r="H384" s="4" t="s">
        <v>1</v>
      </c>
      <c r="I384" s="4">
        <f t="shared" si="28"/>
        <v>0</v>
      </c>
      <c r="J384" s="4" t="str">
        <f t="shared" si="29"/>
        <v>5</v>
      </c>
      <c r="K384" s="4">
        <f t="shared" si="30"/>
        <v>0</v>
      </c>
      <c r="L384" s="4">
        <f>I384+10*J384+K384*100</f>
        <v>50</v>
      </c>
      <c r="M384" s="4">
        <f t="shared" si="31"/>
        <v>50</v>
      </c>
      <c r="N384" s="4">
        <f>MOD(L384-M384,'Базовые таблицы'!$X$3)/100</f>
        <v>0</v>
      </c>
      <c r="O384" s="4">
        <f>(MOD(L384-M384-N384*'Базовые таблицы'!$V$3,'Базовые таблицы'!$X$3))</f>
        <v>0</v>
      </c>
      <c r="P384" s="4">
        <f>M384+N384*100+O384*10000-L384</f>
        <v>0</v>
      </c>
    </row>
    <row r="385" spans="1:16" hidden="1" x14ac:dyDescent="0.25">
      <c r="A385" s="4">
        <v>383</v>
      </c>
      <c r="B385" s="4" t="s">
        <v>1796</v>
      </c>
      <c r="C385" s="4">
        <v>4</v>
      </c>
      <c r="D385" s="4">
        <v>1</v>
      </c>
      <c r="E385" s="4" t="s">
        <v>1763</v>
      </c>
      <c r="F385" s="84" t="s">
        <v>213</v>
      </c>
      <c r="G385" s="4" t="str">
        <f t="shared" si="27"/>
        <v>4</v>
      </c>
      <c r="H385" s="4" t="s">
        <v>2</v>
      </c>
      <c r="I385" s="4">
        <f t="shared" si="28"/>
        <v>0</v>
      </c>
      <c r="J385" s="4">
        <f t="shared" si="29"/>
        <v>0</v>
      </c>
      <c r="K385" s="4" t="str">
        <f t="shared" si="30"/>
        <v>4</v>
      </c>
      <c r="L385" s="4">
        <f>I385+10*J385+K385*100</f>
        <v>400</v>
      </c>
      <c r="M385" s="4">
        <f t="shared" si="31"/>
        <v>0</v>
      </c>
      <c r="N385" s="4">
        <f>MOD(L385-M385,'Базовые таблицы'!$X$3)/100</f>
        <v>4</v>
      </c>
      <c r="O385" s="4">
        <f>(MOD(L385-M385-N385*'Базовые таблицы'!$V$3,'Базовые таблицы'!$X$3))</f>
        <v>0</v>
      </c>
      <c r="P385" s="4">
        <f>M385+N385*100+O385*10000-L385</f>
        <v>0</v>
      </c>
    </row>
    <row r="386" spans="1:16" hidden="1" x14ac:dyDescent="0.25">
      <c r="A386" s="4">
        <v>384</v>
      </c>
      <c r="B386" s="4" t="s">
        <v>1797</v>
      </c>
      <c r="C386" s="4">
        <v>8</v>
      </c>
      <c r="D386" s="4">
        <v>0.5</v>
      </c>
      <c r="E386" s="4" t="s">
        <v>1763</v>
      </c>
      <c r="F386" s="84" t="s">
        <v>213</v>
      </c>
      <c r="G386" s="4" t="str">
        <f t="shared" ref="G386:G449" si="32">RIGHT(C386,2)</f>
        <v>8</v>
      </c>
      <c r="H386" s="4" t="s">
        <v>2</v>
      </c>
      <c r="I386" s="4">
        <f t="shared" ref="I386:I449" si="33">IF($H386="cp",$G386,0)</f>
        <v>0</v>
      </c>
      <c r="J386" s="4">
        <f t="shared" ref="J386:J449" si="34">IF($H386="sp",$G386,0)</f>
        <v>0</v>
      </c>
      <c r="K386" s="4" t="str">
        <f t="shared" ref="K386:K449" si="35">IF($H386="gp",$G386,0)</f>
        <v>8</v>
      </c>
      <c r="L386" s="4">
        <f>I386+10*J386+K386*100</f>
        <v>800</v>
      </c>
      <c r="M386" s="4">
        <f t="shared" si="31"/>
        <v>0</v>
      </c>
      <c r="N386" s="4">
        <f>MOD(L386-M386,'Базовые таблицы'!$X$3)/100</f>
        <v>8</v>
      </c>
      <c r="O386" s="4">
        <f>(MOD(L386-M386-N386*'Базовые таблицы'!$V$3,'Базовые таблицы'!$X$3))</f>
        <v>0</v>
      </c>
      <c r="P386" s="4">
        <f>M386+N386*100+O386*10000-L386</f>
        <v>0</v>
      </c>
    </row>
    <row r="387" spans="1:16" hidden="1" x14ac:dyDescent="0.25">
      <c r="A387" s="4">
        <v>385</v>
      </c>
      <c r="B387" s="4" t="s">
        <v>1329</v>
      </c>
      <c r="C387" s="4">
        <v>5</v>
      </c>
      <c r="D387" s="4">
        <v>1</v>
      </c>
      <c r="E387" s="4" t="s">
        <v>1763</v>
      </c>
      <c r="F387" s="84" t="s">
        <v>213</v>
      </c>
      <c r="G387" s="4" t="str">
        <f t="shared" si="32"/>
        <v>5</v>
      </c>
      <c r="H387" s="4" t="s">
        <v>2</v>
      </c>
      <c r="I387" s="4">
        <f t="shared" si="33"/>
        <v>0</v>
      </c>
      <c r="J387" s="4">
        <f t="shared" si="34"/>
        <v>0</v>
      </c>
      <c r="K387" s="4" t="str">
        <f t="shared" si="35"/>
        <v>5</v>
      </c>
      <c r="L387" s="4">
        <f>I387+10*J387+K387*100</f>
        <v>500</v>
      </c>
      <c r="M387" s="4">
        <f t="shared" si="31"/>
        <v>0</v>
      </c>
      <c r="N387" s="4">
        <f>MOD(L387-M387,'Базовые таблицы'!$X$3)/100</f>
        <v>5</v>
      </c>
      <c r="O387" s="4">
        <f>(MOD(L387-M387-N387*'Базовые таблицы'!$V$3,'Базовые таблицы'!$X$3))</f>
        <v>0</v>
      </c>
      <c r="P387" s="4">
        <f>M387+N387*100+O387*10000-L387</f>
        <v>0</v>
      </c>
    </row>
    <row r="388" spans="1:16" hidden="1" x14ac:dyDescent="0.25">
      <c r="A388" s="4">
        <v>386</v>
      </c>
      <c r="B388" s="4" t="s">
        <v>1330</v>
      </c>
      <c r="C388" s="4"/>
      <c r="D388" s="4"/>
      <c r="E388" s="4" t="s">
        <v>1763</v>
      </c>
      <c r="F388" s="84" t="s">
        <v>213</v>
      </c>
      <c r="G388" s="4" t="str">
        <f t="shared" si="32"/>
        <v/>
      </c>
      <c r="H388" s="4" t="s">
        <v>1771</v>
      </c>
      <c r="I388" s="4">
        <f t="shared" si="33"/>
        <v>0</v>
      </c>
      <c r="J388" s="4">
        <f t="shared" si="34"/>
        <v>0</v>
      </c>
      <c r="K388" s="4">
        <f t="shared" si="35"/>
        <v>0</v>
      </c>
      <c r="L388" s="4">
        <f>I388+10*J388+K388*100</f>
        <v>0</v>
      </c>
      <c r="M388" s="4">
        <f t="shared" si="31"/>
        <v>0</v>
      </c>
      <c r="N388" s="4">
        <f>MOD(L388-M388,'Базовые таблицы'!$X$3)/100</f>
        <v>0</v>
      </c>
      <c r="O388" s="4">
        <f>(MOD(L388-M388-N388*'Базовые таблицы'!$V$3,'Базовые таблицы'!$X$3))</f>
        <v>0</v>
      </c>
      <c r="P388" s="4">
        <f>M388+N388*100+O388*10000-L388</f>
        <v>0</v>
      </c>
    </row>
    <row r="389" spans="1:16" hidden="1" x14ac:dyDescent="0.25">
      <c r="A389" s="4">
        <v>387</v>
      </c>
      <c r="B389" s="4" t="s">
        <v>1798</v>
      </c>
      <c r="C389" s="4">
        <v>10</v>
      </c>
      <c r="D389" s="4">
        <v>1</v>
      </c>
      <c r="E389" s="4" t="s">
        <v>1763</v>
      </c>
      <c r="F389" s="84" t="s">
        <v>213</v>
      </c>
      <c r="G389" s="4" t="str">
        <f t="shared" si="32"/>
        <v>10</v>
      </c>
      <c r="H389" s="4" t="s">
        <v>1</v>
      </c>
      <c r="I389" s="4">
        <f t="shared" si="33"/>
        <v>0</v>
      </c>
      <c r="J389" s="4" t="str">
        <f t="shared" si="34"/>
        <v>10</v>
      </c>
      <c r="K389" s="4">
        <f t="shared" si="35"/>
        <v>0</v>
      </c>
      <c r="L389" s="4">
        <f>I389+10*J389+K389*100</f>
        <v>100</v>
      </c>
      <c r="M389" s="4">
        <f t="shared" si="31"/>
        <v>0</v>
      </c>
      <c r="N389" s="4">
        <f>MOD(L389-M389,'Базовые таблицы'!$X$3)/100</f>
        <v>1</v>
      </c>
      <c r="O389" s="4">
        <f>(MOD(L389-M389-N389*'Базовые таблицы'!$V$3,'Базовые таблицы'!$X$3))</f>
        <v>0</v>
      </c>
      <c r="P389" s="4">
        <f>M389+N389*100+O389*10000-L389</f>
        <v>0</v>
      </c>
    </row>
    <row r="390" spans="1:16" hidden="1" x14ac:dyDescent="0.25">
      <c r="A390" s="4">
        <v>388</v>
      </c>
      <c r="B390" s="4" t="s">
        <v>1330</v>
      </c>
      <c r="C390" s="4">
        <v>1</v>
      </c>
      <c r="D390" s="4">
        <v>3</v>
      </c>
      <c r="E390" s="4" t="s">
        <v>1763</v>
      </c>
      <c r="F390" s="84" t="s">
        <v>213</v>
      </c>
      <c r="G390" s="4" t="str">
        <f t="shared" si="32"/>
        <v>1</v>
      </c>
      <c r="H390" s="4" t="s">
        <v>2</v>
      </c>
      <c r="I390" s="4">
        <f t="shared" si="33"/>
        <v>0</v>
      </c>
      <c r="J390" s="4">
        <f t="shared" si="34"/>
        <v>0</v>
      </c>
      <c r="K390" s="4" t="str">
        <f t="shared" si="35"/>
        <v>1</v>
      </c>
      <c r="L390" s="4">
        <f>I390+10*J390+K390*100</f>
        <v>100</v>
      </c>
      <c r="M390" s="4">
        <f t="shared" si="31"/>
        <v>0</v>
      </c>
      <c r="N390" s="4">
        <f>MOD(L390-M390,'Базовые таблицы'!$X$3)/100</f>
        <v>1</v>
      </c>
      <c r="O390" s="4">
        <f>(MOD(L390-M390-N390*'Базовые таблицы'!$V$3,'Базовые таблицы'!$X$3))</f>
        <v>0</v>
      </c>
      <c r="P390" s="4">
        <f>M390+N390*100+O390*10000-L390</f>
        <v>0</v>
      </c>
    </row>
    <row r="391" spans="1:16" hidden="1" x14ac:dyDescent="0.25">
      <c r="A391" s="4">
        <v>389</v>
      </c>
      <c r="B391" s="4" t="s">
        <v>1799</v>
      </c>
      <c r="C391" s="4">
        <v>8</v>
      </c>
      <c r="D391" s="4">
        <v>0.5</v>
      </c>
      <c r="E391" s="4" t="s">
        <v>1763</v>
      </c>
      <c r="F391" s="84" t="s">
        <v>213</v>
      </c>
      <c r="G391" s="4" t="str">
        <f t="shared" si="32"/>
        <v>8</v>
      </c>
      <c r="H391" s="4" t="s">
        <v>0</v>
      </c>
      <c r="I391" s="4" t="str">
        <f t="shared" si="33"/>
        <v>8</v>
      </c>
      <c r="J391" s="4">
        <f t="shared" si="34"/>
        <v>0</v>
      </c>
      <c r="K391" s="4">
        <f t="shared" si="35"/>
        <v>0</v>
      </c>
      <c r="L391" s="4">
        <f>I391+10*J391+K391*100</f>
        <v>8</v>
      </c>
      <c r="M391" s="4">
        <f t="shared" si="31"/>
        <v>8</v>
      </c>
      <c r="N391" s="4">
        <f>MOD(L391-M391,'Базовые таблицы'!$X$3)/100</f>
        <v>0</v>
      </c>
      <c r="O391" s="4">
        <f>(MOD(L391-M391-N391*'Базовые таблицы'!$V$3,'Базовые таблицы'!$X$3))</f>
        <v>0</v>
      </c>
      <c r="P391" s="4">
        <f>M391+N391*100+O391*10000-L391</f>
        <v>0</v>
      </c>
    </row>
    <row r="392" spans="1:16" hidden="1" x14ac:dyDescent="0.25">
      <c r="A392" s="4">
        <v>390</v>
      </c>
      <c r="B392" s="4" t="s">
        <v>1800</v>
      </c>
      <c r="C392" s="4">
        <v>1</v>
      </c>
      <c r="D392" s="4">
        <v>0.5</v>
      </c>
      <c r="E392" s="4" t="s">
        <v>1763</v>
      </c>
      <c r="F392" s="84" t="s">
        <v>213</v>
      </c>
      <c r="G392" s="4" t="str">
        <f t="shared" si="32"/>
        <v>1</v>
      </c>
      <c r="H392" s="4" t="s">
        <v>1</v>
      </c>
      <c r="I392" s="4">
        <f t="shared" si="33"/>
        <v>0</v>
      </c>
      <c r="J392" s="4" t="str">
        <f t="shared" si="34"/>
        <v>1</v>
      </c>
      <c r="K392" s="4">
        <f t="shared" si="35"/>
        <v>0</v>
      </c>
      <c r="L392" s="4">
        <f>I392+10*J392+K392*100</f>
        <v>10</v>
      </c>
      <c r="M392" s="4">
        <f t="shared" si="31"/>
        <v>10</v>
      </c>
      <c r="N392" s="4">
        <f>MOD(L392-M392,'Базовые таблицы'!$X$3)/100</f>
        <v>0</v>
      </c>
      <c r="O392" s="4">
        <f>(MOD(L392-M392-N392*'Базовые таблицы'!$V$3,'Базовые таблицы'!$X$3))</f>
        <v>0</v>
      </c>
      <c r="P392" s="4">
        <f>M392+N392*100+O392*10000-L392</f>
        <v>0</v>
      </c>
    </row>
    <row r="393" spans="1:16" hidden="1" x14ac:dyDescent="0.25">
      <c r="A393" s="4">
        <v>391</v>
      </c>
      <c r="B393" s="4" t="s">
        <v>1838</v>
      </c>
      <c r="C393" s="4">
        <v>6</v>
      </c>
      <c r="D393" s="4">
        <v>0.5</v>
      </c>
      <c r="E393" s="4" t="s">
        <v>1763</v>
      </c>
      <c r="F393" s="84" t="s">
        <v>213</v>
      </c>
      <c r="G393" s="4" t="str">
        <f t="shared" si="32"/>
        <v>6</v>
      </c>
      <c r="H393" s="4" t="s">
        <v>2</v>
      </c>
      <c r="I393" s="4">
        <f t="shared" si="33"/>
        <v>0</v>
      </c>
      <c r="J393" s="4">
        <f t="shared" si="34"/>
        <v>0</v>
      </c>
      <c r="K393" s="4" t="str">
        <f t="shared" si="35"/>
        <v>6</v>
      </c>
      <c r="L393" s="4">
        <f>I393+10*J393+K393*100</f>
        <v>600</v>
      </c>
      <c r="M393" s="4">
        <f t="shared" si="31"/>
        <v>0</v>
      </c>
      <c r="N393" s="4">
        <f>MOD(L393-M393,'Базовые таблицы'!$X$3)/100</f>
        <v>6</v>
      </c>
      <c r="O393" s="4">
        <f>(MOD(L393-M393-N393*'Базовые таблицы'!$V$3,'Базовые таблицы'!$X$3))</f>
        <v>0</v>
      </c>
      <c r="P393" s="4">
        <f>M393+N393*100+O393*10000-L393</f>
        <v>0</v>
      </c>
    </row>
    <row r="394" spans="1:16" hidden="1" x14ac:dyDescent="0.25">
      <c r="A394" s="4">
        <v>392</v>
      </c>
      <c r="B394" s="4" t="s">
        <v>1801</v>
      </c>
      <c r="C394" s="4">
        <v>6</v>
      </c>
      <c r="D394" s="4">
        <v>2</v>
      </c>
      <c r="E394" s="4" t="s">
        <v>1763</v>
      </c>
      <c r="F394" s="84" t="s">
        <v>213</v>
      </c>
      <c r="G394" s="4" t="str">
        <f t="shared" si="32"/>
        <v>6</v>
      </c>
      <c r="H394" s="4" t="s">
        <v>1</v>
      </c>
      <c r="I394" s="4">
        <f t="shared" si="33"/>
        <v>0</v>
      </c>
      <c r="J394" s="4" t="str">
        <f t="shared" si="34"/>
        <v>6</v>
      </c>
      <c r="K394" s="4">
        <f t="shared" si="35"/>
        <v>0</v>
      </c>
      <c r="L394" s="4">
        <f>I394+10*J394+K394*100</f>
        <v>60</v>
      </c>
      <c r="M394" s="4">
        <f t="shared" si="31"/>
        <v>60</v>
      </c>
      <c r="N394" s="4">
        <f>MOD(L394-M394,'Базовые таблицы'!$X$3)/100</f>
        <v>0</v>
      </c>
      <c r="O394" s="4">
        <f>(MOD(L394-M394-N394*'Базовые таблицы'!$V$3,'Базовые таблицы'!$X$3))</f>
        <v>0</v>
      </c>
      <c r="P394" s="4">
        <f>M394+N394*100+O394*10000-L394</f>
        <v>0</v>
      </c>
    </row>
    <row r="395" spans="1:16" hidden="1" x14ac:dyDescent="0.25">
      <c r="A395" s="4">
        <v>393</v>
      </c>
      <c r="B395" s="4" t="s">
        <v>1839</v>
      </c>
      <c r="C395" s="4">
        <v>1</v>
      </c>
      <c r="D395" s="4">
        <v>3</v>
      </c>
      <c r="E395" s="4" t="s">
        <v>1763</v>
      </c>
      <c r="F395" s="84" t="s">
        <v>213</v>
      </c>
      <c r="G395" s="4" t="str">
        <f t="shared" si="32"/>
        <v>1</v>
      </c>
      <c r="H395" s="4" t="s">
        <v>2</v>
      </c>
      <c r="I395" s="4">
        <f t="shared" si="33"/>
        <v>0</v>
      </c>
      <c r="J395" s="4">
        <f t="shared" si="34"/>
        <v>0</v>
      </c>
      <c r="K395" s="4" t="str">
        <f t="shared" si="35"/>
        <v>1</v>
      </c>
      <c r="L395" s="4">
        <f>I395+10*J395+K395*100</f>
        <v>100</v>
      </c>
      <c r="M395" s="4">
        <f t="shared" si="31"/>
        <v>0</v>
      </c>
      <c r="N395" s="4">
        <f>MOD(L395-M395,'Базовые таблицы'!$X$3)/100</f>
        <v>1</v>
      </c>
      <c r="O395" s="4">
        <f>(MOD(L395-M395-N395*'Базовые таблицы'!$V$3,'Базовые таблицы'!$X$3))</f>
        <v>0</v>
      </c>
      <c r="P395" s="4">
        <f>M395+N395*100+O395*10000-L395</f>
        <v>0</v>
      </c>
    </row>
    <row r="396" spans="1:16" hidden="1" x14ac:dyDescent="0.25">
      <c r="A396" s="4">
        <v>394</v>
      </c>
      <c r="B396" s="4" t="s">
        <v>1840</v>
      </c>
      <c r="C396" s="4">
        <v>1</v>
      </c>
      <c r="D396" s="4">
        <v>3</v>
      </c>
      <c r="E396" s="4" t="s">
        <v>1763</v>
      </c>
      <c r="F396" s="84" t="s">
        <v>213</v>
      </c>
      <c r="G396" s="4" t="str">
        <f t="shared" si="32"/>
        <v>1</v>
      </c>
      <c r="H396" s="4" t="s">
        <v>2</v>
      </c>
      <c r="I396" s="4">
        <f t="shared" si="33"/>
        <v>0</v>
      </c>
      <c r="J396" s="4">
        <f t="shared" si="34"/>
        <v>0</v>
      </c>
      <c r="K396" s="4" t="str">
        <f t="shared" si="35"/>
        <v>1</v>
      </c>
      <c r="L396" s="4">
        <f>I396+10*J396+K396*100</f>
        <v>100</v>
      </c>
      <c r="M396" s="4">
        <f t="shared" si="31"/>
        <v>0</v>
      </c>
      <c r="N396" s="4">
        <f>MOD(L396-M396,'Базовые таблицы'!$X$3)/100</f>
        <v>1</v>
      </c>
      <c r="O396" s="4">
        <f>(MOD(L396-M396-N396*'Базовые таблицы'!$V$3,'Базовые таблицы'!$X$3))</f>
        <v>0</v>
      </c>
      <c r="P396" s="4">
        <f>M396+N396*100+O396*10000-L396</f>
        <v>0</v>
      </c>
    </row>
    <row r="397" spans="1:16" hidden="1" x14ac:dyDescent="0.25">
      <c r="A397" s="4">
        <v>395</v>
      </c>
      <c r="B397" s="4" t="s">
        <v>1841</v>
      </c>
      <c r="C397" s="4">
        <v>8</v>
      </c>
      <c r="D397" s="4">
        <v>1</v>
      </c>
      <c r="E397" s="4" t="s">
        <v>1763</v>
      </c>
      <c r="F397" s="84" t="s">
        <v>213</v>
      </c>
      <c r="G397" s="4" t="str">
        <f t="shared" si="32"/>
        <v>8</v>
      </c>
      <c r="H397" s="4" t="s">
        <v>2</v>
      </c>
      <c r="I397" s="4">
        <f t="shared" si="33"/>
        <v>0</v>
      </c>
      <c r="J397" s="4">
        <f t="shared" si="34"/>
        <v>0</v>
      </c>
      <c r="K397" s="4" t="str">
        <f t="shared" si="35"/>
        <v>8</v>
      </c>
      <c r="L397" s="4">
        <f>I397+10*J397+K397*100</f>
        <v>800</v>
      </c>
      <c r="M397" s="4">
        <f t="shared" si="31"/>
        <v>0</v>
      </c>
      <c r="N397" s="4">
        <f>MOD(L397-M397,'Базовые таблицы'!$X$3)/100</f>
        <v>8</v>
      </c>
      <c r="O397" s="4">
        <f>(MOD(L397-M397-N397*'Базовые таблицы'!$V$3,'Базовые таблицы'!$X$3))</f>
        <v>0</v>
      </c>
      <c r="P397" s="4">
        <f>M397+N397*100+O397*10000-L397</f>
        <v>0</v>
      </c>
    </row>
    <row r="398" spans="1:16" hidden="1" x14ac:dyDescent="0.25">
      <c r="A398" s="4">
        <v>396</v>
      </c>
      <c r="B398" s="4" t="s">
        <v>1842</v>
      </c>
      <c r="C398" s="4">
        <v>10</v>
      </c>
      <c r="D398" s="4">
        <v>1</v>
      </c>
      <c r="E398" s="4" t="s">
        <v>1763</v>
      </c>
      <c r="F398" s="84" t="s">
        <v>213</v>
      </c>
      <c r="G398" s="4" t="str">
        <f t="shared" si="32"/>
        <v>10</v>
      </c>
      <c r="H398" s="4" t="s">
        <v>2</v>
      </c>
      <c r="I398" s="4">
        <f t="shared" si="33"/>
        <v>0</v>
      </c>
      <c r="J398" s="4">
        <f t="shared" si="34"/>
        <v>0</v>
      </c>
      <c r="K398" s="4" t="str">
        <f t="shared" si="35"/>
        <v>10</v>
      </c>
      <c r="L398" s="4">
        <f>I398+10*J398+K398*100</f>
        <v>1000</v>
      </c>
      <c r="M398" s="4">
        <f t="shared" si="31"/>
        <v>0</v>
      </c>
      <c r="N398" s="4">
        <f>MOD(L398-M398,'Базовые таблицы'!$X$3)/100</f>
        <v>10</v>
      </c>
      <c r="O398" s="4">
        <f>(MOD(L398-M398-N398*'Базовые таблицы'!$V$3,'Базовые таблицы'!$X$3))</f>
        <v>0</v>
      </c>
      <c r="P398" s="4">
        <f>M398+N398*100+O398*10000-L398</f>
        <v>0</v>
      </c>
    </row>
    <row r="399" spans="1:16" hidden="1" x14ac:dyDescent="0.25">
      <c r="A399" s="4">
        <v>397</v>
      </c>
      <c r="B399" s="4" t="s">
        <v>1843</v>
      </c>
      <c r="C399" s="4">
        <v>50</v>
      </c>
      <c r="D399" s="4">
        <v>6</v>
      </c>
      <c r="E399" s="4" t="s">
        <v>1763</v>
      </c>
      <c r="F399" s="84" t="s">
        <v>213</v>
      </c>
      <c r="G399" s="4" t="str">
        <f t="shared" si="32"/>
        <v>50</v>
      </c>
      <c r="H399" s="4" t="s">
        <v>2</v>
      </c>
      <c r="I399" s="4">
        <f t="shared" si="33"/>
        <v>0</v>
      </c>
      <c r="J399" s="4">
        <f t="shared" si="34"/>
        <v>0</v>
      </c>
      <c r="K399" s="4" t="str">
        <f t="shared" si="35"/>
        <v>50</v>
      </c>
      <c r="L399" s="4">
        <f>I399+10*J399+K399*100</f>
        <v>5000</v>
      </c>
      <c r="M399" s="4">
        <f t="shared" si="31"/>
        <v>0</v>
      </c>
      <c r="N399" s="4">
        <f>MOD(L399-M399,'Базовые таблицы'!$X$3)/100</f>
        <v>50</v>
      </c>
      <c r="O399" s="4">
        <f>(MOD(L399-M399-N399*'Базовые таблицы'!$V$3,'Базовые таблицы'!$X$3))</f>
        <v>0</v>
      </c>
      <c r="P399" s="4">
        <f>M399+N399*100+O399*10000-L399</f>
        <v>0</v>
      </c>
    </row>
    <row r="400" spans="1:16" hidden="1" x14ac:dyDescent="0.25">
      <c r="A400" s="4">
        <v>398</v>
      </c>
      <c r="B400" s="4" t="s">
        <v>1336</v>
      </c>
      <c r="C400" s="4">
        <v>5</v>
      </c>
      <c r="D400" s="4">
        <v>0.5</v>
      </c>
      <c r="E400" s="4" t="s">
        <v>1763</v>
      </c>
      <c r="F400" s="84" t="s">
        <v>213</v>
      </c>
      <c r="G400" s="4" t="str">
        <f t="shared" si="32"/>
        <v>5</v>
      </c>
      <c r="H400" s="4" t="s">
        <v>1</v>
      </c>
      <c r="I400" s="4">
        <f t="shared" si="33"/>
        <v>0</v>
      </c>
      <c r="J400" s="4" t="str">
        <f t="shared" si="34"/>
        <v>5</v>
      </c>
      <c r="K400" s="4">
        <f t="shared" si="35"/>
        <v>0</v>
      </c>
      <c r="L400" s="4">
        <f>I400+10*J400+K400*100</f>
        <v>50</v>
      </c>
      <c r="M400" s="4">
        <f t="shared" si="31"/>
        <v>50</v>
      </c>
      <c r="N400" s="4">
        <f>MOD(L400-M400,'Базовые таблицы'!$X$3)/100</f>
        <v>0</v>
      </c>
      <c r="O400" s="4">
        <f>(MOD(L400-M400-N400*'Базовые таблицы'!$V$3,'Базовые таблицы'!$X$3))</f>
        <v>0</v>
      </c>
      <c r="P400" s="4">
        <f>M400+N400*100+O400*10000-L400</f>
        <v>0</v>
      </c>
    </row>
    <row r="401" spans="1:16" hidden="1" x14ac:dyDescent="0.25">
      <c r="A401" s="4">
        <v>399</v>
      </c>
      <c r="B401" s="4" t="s">
        <v>1844</v>
      </c>
      <c r="C401" s="4">
        <v>3</v>
      </c>
      <c r="D401" s="4">
        <v>2</v>
      </c>
      <c r="E401" s="4" t="s">
        <v>1763</v>
      </c>
      <c r="F401" s="84" t="s">
        <v>213</v>
      </c>
      <c r="G401" s="4" t="str">
        <f t="shared" si="32"/>
        <v>3</v>
      </c>
      <c r="H401" s="4" t="s">
        <v>1</v>
      </c>
      <c r="I401" s="4">
        <f t="shared" si="33"/>
        <v>0</v>
      </c>
      <c r="J401" s="4" t="str">
        <f t="shared" si="34"/>
        <v>3</v>
      </c>
      <c r="K401" s="4">
        <f t="shared" si="35"/>
        <v>0</v>
      </c>
      <c r="L401" s="4">
        <f>I401+10*J401+K401*100</f>
        <v>30</v>
      </c>
      <c r="M401" s="4">
        <f t="shared" ref="M401:M464" si="36">MOD(L401,100)</f>
        <v>30</v>
      </c>
      <c r="N401" s="4">
        <f>MOD(L401-M401,'Базовые таблицы'!$X$3)/100</f>
        <v>0</v>
      </c>
      <c r="O401" s="4">
        <f>(MOD(L401-M401-N401*'Базовые таблицы'!$V$3,'Базовые таблицы'!$X$3))</f>
        <v>0</v>
      </c>
      <c r="P401" s="4">
        <f>M401+N401*100+O401*10000-L401</f>
        <v>0</v>
      </c>
    </row>
    <row r="402" spans="1:16" hidden="1" x14ac:dyDescent="0.25">
      <c r="A402" s="4">
        <v>400</v>
      </c>
      <c r="B402" s="4" t="s">
        <v>1845</v>
      </c>
      <c r="C402" s="4">
        <v>5</v>
      </c>
      <c r="D402" s="4">
        <v>3</v>
      </c>
      <c r="E402" s="4" t="s">
        <v>1763</v>
      </c>
      <c r="F402" s="84" t="s">
        <v>213</v>
      </c>
      <c r="G402" s="4" t="str">
        <f t="shared" si="32"/>
        <v>5</v>
      </c>
      <c r="H402" s="4" t="s">
        <v>1</v>
      </c>
      <c r="I402" s="4">
        <f t="shared" si="33"/>
        <v>0</v>
      </c>
      <c r="J402" s="4" t="str">
        <f t="shared" si="34"/>
        <v>5</v>
      </c>
      <c r="K402" s="4">
        <f t="shared" si="35"/>
        <v>0</v>
      </c>
      <c r="L402" s="4">
        <f>I402+10*J402+K402*100</f>
        <v>50</v>
      </c>
      <c r="M402" s="4">
        <f t="shared" si="36"/>
        <v>50</v>
      </c>
      <c r="N402" s="4">
        <f>MOD(L402-M402,'Базовые таблицы'!$X$3)/100</f>
        <v>0</v>
      </c>
      <c r="O402" s="4">
        <f>(MOD(L402-M402-N402*'Базовые таблицы'!$V$3,'Базовые таблицы'!$X$3))</f>
        <v>0</v>
      </c>
      <c r="P402" s="4">
        <f>M402+N402*100+O402*10000-L402</f>
        <v>0</v>
      </c>
    </row>
    <row r="403" spans="1:16" hidden="1" x14ac:dyDescent="0.25">
      <c r="A403" s="4">
        <v>401</v>
      </c>
      <c r="B403" s="4" t="s">
        <v>1846</v>
      </c>
      <c r="C403" s="4">
        <v>20</v>
      </c>
      <c r="D403" s="4">
        <v>6</v>
      </c>
      <c r="E403" s="4" t="s">
        <v>1763</v>
      </c>
      <c r="F403" s="84" t="s">
        <v>213</v>
      </c>
      <c r="G403" s="4" t="str">
        <f t="shared" si="32"/>
        <v>20</v>
      </c>
      <c r="H403" s="4" t="s">
        <v>2</v>
      </c>
      <c r="I403" s="4">
        <f t="shared" si="33"/>
        <v>0</v>
      </c>
      <c r="J403" s="4">
        <f t="shared" si="34"/>
        <v>0</v>
      </c>
      <c r="K403" s="4" t="str">
        <f t="shared" si="35"/>
        <v>20</v>
      </c>
      <c r="L403" s="4">
        <f>I403+10*J403+K403*100</f>
        <v>2000</v>
      </c>
      <c r="M403" s="4">
        <f t="shared" si="36"/>
        <v>0</v>
      </c>
      <c r="N403" s="4">
        <f>MOD(L403-M403,'Базовые таблицы'!$X$3)/100</f>
        <v>20</v>
      </c>
      <c r="O403" s="4">
        <f>(MOD(L403-M403-N403*'Базовые таблицы'!$V$3,'Базовые таблицы'!$X$3))</f>
        <v>0</v>
      </c>
      <c r="P403" s="4">
        <f>M403+N403*100+O403*10000-L403</f>
        <v>0</v>
      </c>
    </row>
    <row r="404" spans="1:16" hidden="1" x14ac:dyDescent="0.25">
      <c r="A404" s="4">
        <v>402</v>
      </c>
      <c r="B404" s="4" t="s">
        <v>1323</v>
      </c>
      <c r="C404" s="4">
        <v>6</v>
      </c>
      <c r="D404" s="4">
        <v>0.5</v>
      </c>
      <c r="E404" s="4" t="s">
        <v>1763</v>
      </c>
      <c r="F404" s="84" t="s">
        <v>213</v>
      </c>
      <c r="G404" s="4" t="str">
        <f t="shared" si="32"/>
        <v>6</v>
      </c>
      <c r="H404" s="4" t="s">
        <v>1</v>
      </c>
      <c r="I404" s="4">
        <f t="shared" si="33"/>
        <v>0</v>
      </c>
      <c r="J404" s="4" t="str">
        <f t="shared" si="34"/>
        <v>6</v>
      </c>
      <c r="K404" s="4">
        <f t="shared" si="35"/>
        <v>0</v>
      </c>
      <c r="L404" s="4">
        <f>I404+10*J404+K404*100</f>
        <v>60</v>
      </c>
      <c r="M404" s="4">
        <f t="shared" si="36"/>
        <v>60</v>
      </c>
      <c r="N404" s="4">
        <f>MOD(L404-M404,'Базовые таблицы'!$X$3)/100</f>
        <v>0</v>
      </c>
      <c r="O404" s="4">
        <f>(MOD(L404-M404-N404*'Базовые таблицы'!$V$3,'Базовые таблицы'!$X$3))</f>
        <v>0</v>
      </c>
      <c r="P404" s="4">
        <f>M404+N404*100+O404*10000-L404</f>
        <v>0</v>
      </c>
    </row>
    <row r="405" spans="1:16" hidden="1" x14ac:dyDescent="0.25">
      <c r="A405" s="4">
        <v>403</v>
      </c>
      <c r="B405" s="4" t="s">
        <v>1324</v>
      </c>
      <c r="C405" s="4">
        <v>10</v>
      </c>
      <c r="D405" s="4">
        <v>0.5</v>
      </c>
      <c r="E405" s="4" t="s">
        <v>1763</v>
      </c>
      <c r="F405" s="84" t="s">
        <v>213</v>
      </c>
      <c r="G405" s="4" t="str">
        <f t="shared" si="32"/>
        <v>10</v>
      </c>
      <c r="H405" s="4" t="s">
        <v>2</v>
      </c>
      <c r="I405" s="4">
        <f t="shared" si="33"/>
        <v>0</v>
      </c>
      <c r="J405" s="4">
        <f t="shared" si="34"/>
        <v>0</v>
      </c>
      <c r="K405" s="4" t="str">
        <f t="shared" si="35"/>
        <v>10</v>
      </c>
      <c r="L405" s="4">
        <f>I405+10*J405+K405*100</f>
        <v>1000</v>
      </c>
      <c r="M405" s="4">
        <f t="shared" si="36"/>
        <v>0</v>
      </c>
      <c r="N405" s="4">
        <f>MOD(L405-M405,'Базовые таблицы'!$X$3)/100</f>
        <v>10</v>
      </c>
      <c r="O405" s="4">
        <f>(MOD(L405-M405-N405*'Базовые таблицы'!$V$3,'Базовые таблицы'!$X$3))</f>
        <v>0</v>
      </c>
      <c r="P405" s="4">
        <f>M405+N405*100+O405*10000-L405</f>
        <v>0</v>
      </c>
    </row>
    <row r="406" spans="1:16" hidden="1" x14ac:dyDescent="0.25">
      <c r="A406" s="4">
        <v>404</v>
      </c>
      <c r="B406" s="4" t="s">
        <v>1325</v>
      </c>
      <c r="C406" s="4">
        <v>25</v>
      </c>
      <c r="D406" s="4">
        <v>4</v>
      </c>
      <c r="E406" s="4" t="s">
        <v>1763</v>
      </c>
      <c r="F406" s="84" t="s">
        <v>213</v>
      </c>
      <c r="G406" s="4" t="str">
        <f t="shared" si="32"/>
        <v>25</v>
      </c>
      <c r="H406" s="4" t="s">
        <v>2</v>
      </c>
      <c r="I406" s="4">
        <f t="shared" si="33"/>
        <v>0</v>
      </c>
      <c r="J406" s="4">
        <f t="shared" si="34"/>
        <v>0</v>
      </c>
      <c r="K406" s="4" t="str">
        <f t="shared" si="35"/>
        <v>25</v>
      </c>
      <c r="L406" s="4">
        <f>I406+10*J406+K406*100</f>
        <v>2500</v>
      </c>
      <c r="M406" s="4">
        <f t="shared" si="36"/>
        <v>0</v>
      </c>
      <c r="N406" s="4">
        <f>MOD(L406-M406,'Базовые таблицы'!$X$3)/100</f>
        <v>25</v>
      </c>
      <c r="O406" s="4">
        <f>(MOD(L406-M406-N406*'Базовые таблицы'!$V$3,'Базовые таблицы'!$X$3))</f>
        <v>0</v>
      </c>
      <c r="P406" s="4">
        <f>M406+N406*100+O406*10000-L406</f>
        <v>0</v>
      </c>
    </row>
    <row r="407" spans="1:16" hidden="1" x14ac:dyDescent="0.25">
      <c r="A407" s="4">
        <v>405</v>
      </c>
      <c r="B407" s="4" t="s">
        <v>1847</v>
      </c>
      <c r="C407" s="4">
        <v>1</v>
      </c>
      <c r="D407" s="4">
        <v>0.5</v>
      </c>
      <c r="E407" s="4" t="s">
        <v>1763</v>
      </c>
      <c r="F407" s="84" t="s">
        <v>213</v>
      </c>
      <c r="G407" s="4" t="str">
        <f t="shared" si="32"/>
        <v>1</v>
      </c>
      <c r="H407" s="4" t="s">
        <v>1</v>
      </c>
      <c r="I407" s="4">
        <f t="shared" si="33"/>
        <v>0</v>
      </c>
      <c r="J407" s="4" t="str">
        <f t="shared" si="34"/>
        <v>1</v>
      </c>
      <c r="K407" s="4">
        <f t="shared" si="35"/>
        <v>0</v>
      </c>
      <c r="L407" s="4">
        <f>I407+10*J407+K407*100</f>
        <v>10</v>
      </c>
      <c r="M407" s="4">
        <f t="shared" si="36"/>
        <v>10</v>
      </c>
      <c r="N407" s="4">
        <f>MOD(L407-M407,'Базовые таблицы'!$X$3)/100</f>
        <v>0</v>
      </c>
      <c r="O407" s="4">
        <f>(MOD(L407-M407-N407*'Базовые таблицы'!$V$3,'Базовые таблицы'!$X$3))</f>
        <v>0</v>
      </c>
      <c r="P407" s="4">
        <f>M407+N407*100+O407*10000-L407</f>
        <v>0</v>
      </c>
    </row>
    <row r="408" spans="1:16" hidden="1" x14ac:dyDescent="0.25">
      <c r="A408" s="4">
        <v>406</v>
      </c>
      <c r="B408" s="4" t="s">
        <v>1848</v>
      </c>
      <c r="C408" s="4">
        <v>3</v>
      </c>
      <c r="D408" s="4">
        <v>0.5</v>
      </c>
      <c r="E408" s="4" t="s">
        <v>1763</v>
      </c>
      <c r="F408" s="84" t="s">
        <v>213</v>
      </c>
      <c r="G408" s="4" t="str">
        <f t="shared" si="32"/>
        <v>3</v>
      </c>
      <c r="H408" s="4" t="s">
        <v>1</v>
      </c>
      <c r="I408" s="4">
        <f t="shared" si="33"/>
        <v>0</v>
      </c>
      <c r="J408" s="4" t="str">
        <f t="shared" si="34"/>
        <v>3</v>
      </c>
      <c r="K408" s="4">
        <f t="shared" si="35"/>
        <v>0</v>
      </c>
      <c r="L408" s="4">
        <f>I408+10*J408+K408*100</f>
        <v>30</v>
      </c>
      <c r="M408" s="4">
        <f t="shared" si="36"/>
        <v>30</v>
      </c>
      <c r="N408" s="4">
        <f>MOD(L408-M408,'Базовые таблицы'!$X$3)/100</f>
        <v>0</v>
      </c>
      <c r="O408" s="4">
        <f>(MOD(L408-M408-N408*'Базовые таблицы'!$V$3,'Базовые таблицы'!$X$3))</f>
        <v>0</v>
      </c>
      <c r="P408" s="4">
        <f>M408+N408*100+O408*10000-L408</f>
        <v>0</v>
      </c>
    </row>
    <row r="409" spans="1:16" hidden="1" x14ac:dyDescent="0.25">
      <c r="A409" s="4">
        <v>407</v>
      </c>
      <c r="B409" s="4" t="s">
        <v>1849</v>
      </c>
      <c r="C409" s="4">
        <v>2</v>
      </c>
      <c r="D409" s="4">
        <v>1</v>
      </c>
      <c r="E409" s="4" t="s">
        <v>1763</v>
      </c>
      <c r="F409" s="84" t="s">
        <v>213</v>
      </c>
      <c r="G409" s="4" t="str">
        <f t="shared" si="32"/>
        <v>2</v>
      </c>
      <c r="H409" s="4" t="s">
        <v>2</v>
      </c>
      <c r="I409" s="4">
        <f t="shared" si="33"/>
        <v>0</v>
      </c>
      <c r="J409" s="4">
        <f t="shared" si="34"/>
        <v>0</v>
      </c>
      <c r="K409" s="4" t="str">
        <f t="shared" si="35"/>
        <v>2</v>
      </c>
      <c r="L409" s="4">
        <f>I409+10*J409+K409*100</f>
        <v>200</v>
      </c>
      <c r="M409" s="4">
        <f t="shared" si="36"/>
        <v>0</v>
      </c>
      <c r="N409" s="4">
        <f>MOD(L409-M409,'Базовые таблицы'!$X$3)/100</f>
        <v>2</v>
      </c>
      <c r="O409" s="4">
        <f>(MOD(L409-M409-N409*'Базовые таблицы'!$V$3,'Базовые таблицы'!$X$3))</f>
        <v>0</v>
      </c>
      <c r="P409" s="4">
        <f>M409+N409*100+O409*10000-L409</f>
        <v>0</v>
      </c>
    </row>
    <row r="410" spans="1:16" hidden="1" x14ac:dyDescent="0.25">
      <c r="A410" s="4">
        <v>408</v>
      </c>
      <c r="B410" s="4" t="s">
        <v>1850</v>
      </c>
      <c r="C410" s="4">
        <v>8</v>
      </c>
      <c r="D410" s="4">
        <v>1</v>
      </c>
      <c r="E410" s="4" t="s">
        <v>1763</v>
      </c>
      <c r="F410" s="84" t="s">
        <v>213</v>
      </c>
      <c r="G410" s="4" t="str">
        <f t="shared" si="32"/>
        <v>8</v>
      </c>
      <c r="H410" s="4" t="s">
        <v>2</v>
      </c>
      <c r="I410" s="4">
        <f t="shared" si="33"/>
        <v>0</v>
      </c>
      <c r="J410" s="4">
        <f t="shared" si="34"/>
        <v>0</v>
      </c>
      <c r="K410" s="4" t="str">
        <f t="shared" si="35"/>
        <v>8</v>
      </c>
      <c r="L410" s="4">
        <f>I410+10*J410+K410*100</f>
        <v>800</v>
      </c>
      <c r="M410" s="4">
        <f t="shared" si="36"/>
        <v>0</v>
      </c>
      <c r="N410" s="4">
        <f>MOD(L410-M410,'Базовые таблицы'!$X$3)/100</f>
        <v>8</v>
      </c>
      <c r="O410" s="4">
        <f>(MOD(L410-M410-N410*'Базовые таблицы'!$V$3,'Базовые таблицы'!$X$3))</f>
        <v>0</v>
      </c>
      <c r="P410" s="4">
        <f>M410+N410*100+O410*10000-L410</f>
        <v>0</v>
      </c>
    </row>
    <row r="411" spans="1:16" hidden="1" x14ac:dyDescent="0.25">
      <c r="A411" s="4">
        <v>409</v>
      </c>
      <c r="B411" s="4" t="s">
        <v>1851</v>
      </c>
      <c r="C411" s="4">
        <v>5</v>
      </c>
      <c r="D411" s="4">
        <v>3</v>
      </c>
      <c r="E411" s="4" t="s">
        <v>1763</v>
      </c>
      <c r="F411" s="84" t="s">
        <v>213</v>
      </c>
      <c r="G411" s="4" t="str">
        <f t="shared" si="32"/>
        <v>5</v>
      </c>
      <c r="H411" s="4" t="s">
        <v>1</v>
      </c>
      <c r="I411" s="4">
        <f t="shared" si="33"/>
        <v>0</v>
      </c>
      <c r="J411" s="4" t="str">
        <f t="shared" si="34"/>
        <v>5</v>
      </c>
      <c r="K411" s="4">
        <f t="shared" si="35"/>
        <v>0</v>
      </c>
      <c r="L411" s="4">
        <f>I411+10*J411+K411*100</f>
        <v>50</v>
      </c>
      <c r="M411" s="4">
        <f t="shared" si="36"/>
        <v>50</v>
      </c>
      <c r="N411" s="4">
        <f>MOD(L411-M411,'Базовые таблицы'!$X$3)/100</f>
        <v>0</v>
      </c>
      <c r="O411" s="4">
        <f>(MOD(L411-M411-N411*'Базовые таблицы'!$V$3,'Базовые таблицы'!$X$3))</f>
        <v>0</v>
      </c>
      <c r="P411" s="4">
        <f>M411+N411*100+O411*10000-L411</f>
        <v>0</v>
      </c>
    </row>
    <row r="412" spans="1:16" hidden="1" x14ac:dyDescent="0.25">
      <c r="A412" s="4">
        <v>410</v>
      </c>
      <c r="B412" s="4" t="s">
        <v>1852</v>
      </c>
      <c r="C412" s="4">
        <v>8</v>
      </c>
      <c r="D412" s="4">
        <v>5</v>
      </c>
      <c r="E412" s="4" t="s">
        <v>1763</v>
      </c>
      <c r="F412" s="84" t="s">
        <v>213</v>
      </c>
      <c r="G412" s="4" t="str">
        <f t="shared" si="32"/>
        <v>8</v>
      </c>
      <c r="H412" s="4" t="s">
        <v>1</v>
      </c>
      <c r="I412" s="4">
        <f t="shared" si="33"/>
        <v>0</v>
      </c>
      <c r="J412" s="4" t="str">
        <f t="shared" si="34"/>
        <v>8</v>
      </c>
      <c r="K412" s="4">
        <f t="shared" si="35"/>
        <v>0</v>
      </c>
      <c r="L412" s="4">
        <f>I412+10*J412+K412*100</f>
        <v>80</v>
      </c>
      <c r="M412" s="4">
        <f t="shared" si="36"/>
        <v>80</v>
      </c>
      <c r="N412" s="4">
        <f>MOD(L412-M412,'Базовые таблицы'!$X$3)/100</f>
        <v>0</v>
      </c>
      <c r="O412" s="4">
        <f>(MOD(L412-M412-N412*'Базовые таблицы'!$V$3,'Базовые таблицы'!$X$3))</f>
        <v>0</v>
      </c>
      <c r="P412" s="4">
        <f>M412+N412*100+O412*10000-L412</f>
        <v>0</v>
      </c>
    </row>
    <row r="413" spans="1:16" hidden="1" x14ac:dyDescent="0.25">
      <c r="A413" s="4">
        <v>411</v>
      </c>
      <c r="B413" s="4" t="s">
        <v>1853</v>
      </c>
      <c r="C413" s="4">
        <v>20</v>
      </c>
      <c r="D413" s="4">
        <v>8</v>
      </c>
      <c r="E413" s="4" t="s">
        <v>1763</v>
      </c>
      <c r="F413" s="84" t="s">
        <v>213</v>
      </c>
      <c r="G413" s="4" t="str">
        <f t="shared" si="32"/>
        <v>20</v>
      </c>
      <c r="H413" s="4" t="s">
        <v>2</v>
      </c>
      <c r="I413" s="4">
        <f t="shared" si="33"/>
        <v>0</v>
      </c>
      <c r="J413" s="4">
        <f t="shared" si="34"/>
        <v>0</v>
      </c>
      <c r="K413" s="4" t="str">
        <f t="shared" si="35"/>
        <v>20</v>
      </c>
      <c r="L413" s="4">
        <f>I413+10*J413+K413*100</f>
        <v>2000</v>
      </c>
      <c r="M413" s="4">
        <f t="shared" si="36"/>
        <v>0</v>
      </c>
      <c r="N413" s="4">
        <f>MOD(L413-M413,'Базовые таблицы'!$X$3)/100</f>
        <v>20</v>
      </c>
      <c r="O413" s="4">
        <f>(MOD(L413-M413-N413*'Базовые таблицы'!$V$3,'Базовые таблицы'!$X$3))</f>
        <v>0</v>
      </c>
      <c r="P413" s="4">
        <f>M413+N413*100+O413*10000-L413</f>
        <v>0</v>
      </c>
    </row>
    <row r="414" spans="1:16" hidden="1" x14ac:dyDescent="0.25">
      <c r="A414" s="4">
        <v>412</v>
      </c>
      <c r="B414" s="4" t="s">
        <v>1854</v>
      </c>
      <c r="C414" s="4">
        <v>75</v>
      </c>
      <c r="D414" s="4">
        <v>10</v>
      </c>
      <c r="E414" s="4" t="s">
        <v>1763</v>
      </c>
      <c r="F414" s="84" t="s">
        <v>213</v>
      </c>
      <c r="G414" s="4" t="str">
        <f t="shared" si="32"/>
        <v>75</v>
      </c>
      <c r="H414" s="4" t="s">
        <v>2</v>
      </c>
      <c r="I414" s="4">
        <f t="shared" si="33"/>
        <v>0</v>
      </c>
      <c r="J414" s="4">
        <f t="shared" si="34"/>
        <v>0</v>
      </c>
      <c r="K414" s="4" t="str">
        <f t="shared" si="35"/>
        <v>75</v>
      </c>
      <c r="L414" s="4">
        <f>I414+10*J414+K414*100</f>
        <v>7500</v>
      </c>
      <c r="M414" s="4">
        <f t="shared" si="36"/>
        <v>0</v>
      </c>
      <c r="N414" s="4">
        <f>MOD(L414-M414,'Базовые таблицы'!$X$3)/100</f>
        <v>75</v>
      </c>
      <c r="O414" s="4">
        <f>(MOD(L414-M414-N414*'Базовые таблицы'!$V$3,'Базовые таблицы'!$X$3))</f>
        <v>0</v>
      </c>
      <c r="P414" s="4">
        <f>M414+N414*100+O414*10000-L414</f>
        <v>0</v>
      </c>
    </row>
    <row r="415" spans="1:16" hidden="1" x14ac:dyDescent="0.25">
      <c r="A415" s="4">
        <v>413</v>
      </c>
      <c r="B415" s="4" t="s">
        <v>1327</v>
      </c>
      <c r="C415" s="4">
        <v>4</v>
      </c>
      <c r="D415" s="4">
        <v>2</v>
      </c>
      <c r="E415" s="4" t="s">
        <v>1763</v>
      </c>
      <c r="F415" s="84" t="s">
        <v>213</v>
      </c>
      <c r="G415" s="4" t="str">
        <f t="shared" si="32"/>
        <v>4</v>
      </c>
      <c r="H415" s="4" t="s">
        <v>2</v>
      </c>
      <c r="I415" s="4">
        <f t="shared" si="33"/>
        <v>0</v>
      </c>
      <c r="J415" s="4">
        <f t="shared" si="34"/>
        <v>0</v>
      </c>
      <c r="K415" s="4" t="str">
        <f t="shared" si="35"/>
        <v>4</v>
      </c>
      <c r="L415" s="4">
        <f>I415+10*J415+K415*100</f>
        <v>400</v>
      </c>
      <c r="M415" s="4">
        <f t="shared" si="36"/>
        <v>0</v>
      </c>
      <c r="N415" s="4">
        <f>MOD(L415-M415,'Базовые таблицы'!$X$3)/100</f>
        <v>4</v>
      </c>
      <c r="O415" s="4">
        <f>(MOD(L415-M415-N415*'Базовые таблицы'!$V$3,'Базовые таблицы'!$X$3))</f>
        <v>0</v>
      </c>
      <c r="P415" s="4">
        <f>M415+N415*100+O415*10000-L415</f>
        <v>0</v>
      </c>
    </row>
    <row r="416" spans="1:16" hidden="1" x14ac:dyDescent="0.25">
      <c r="A416" s="4">
        <v>414</v>
      </c>
      <c r="B416" s="4" t="s">
        <v>1328</v>
      </c>
      <c r="C416" s="4">
        <v>6</v>
      </c>
      <c r="D416" s="4">
        <v>1</v>
      </c>
      <c r="E416" s="4" t="s">
        <v>1763</v>
      </c>
      <c r="F416" s="84" t="s">
        <v>213</v>
      </c>
      <c r="G416" s="4" t="str">
        <f t="shared" si="32"/>
        <v>6</v>
      </c>
      <c r="H416" s="4" t="s">
        <v>1</v>
      </c>
      <c r="I416" s="4">
        <f t="shared" si="33"/>
        <v>0</v>
      </c>
      <c r="J416" s="4" t="str">
        <f t="shared" si="34"/>
        <v>6</v>
      </c>
      <c r="K416" s="4">
        <f t="shared" si="35"/>
        <v>0</v>
      </c>
      <c r="L416" s="4">
        <f>I416+10*J416+K416*100</f>
        <v>60</v>
      </c>
      <c r="M416" s="4">
        <f t="shared" si="36"/>
        <v>60</v>
      </c>
      <c r="N416" s="4">
        <f>MOD(L416-M416,'Базовые таблицы'!$X$3)/100</f>
        <v>0</v>
      </c>
      <c r="O416" s="4">
        <f>(MOD(L416-M416-N416*'Базовые таблицы'!$V$3,'Базовые таблицы'!$X$3))</f>
        <v>0</v>
      </c>
      <c r="P416" s="4">
        <f>M416+N416*100+O416*10000-L416</f>
        <v>0</v>
      </c>
    </row>
    <row r="417" spans="1:16" hidden="1" x14ac:dyDescent="0.25">
      <c r="A417" s="4">
        <v>415</v>
      </c>
      <c r="B417" s="4" t="s">
        <v>1855</v>
      </c>
      <c r="C417" s="4">
        <v>5</v>
      </c>
      <c r="D417" s="4">
        <v>0.5</v>
      </c>
      <c r="E417" s="4" t="s">
        <v>1763</v>
      </c>
      <c r="F417" s="84" t="s">
        <v>213</v>
      </c>
      <c r="G417" s="4" t="str">
        <f t="shared" si="32"/>
        <v>5</v>
      </c>
      <c r="H417" s="4" t="s">
        <v>1</v>
      </c>
      <c r="I417" s="4">
        <f t="shared" si="33"/>
        <v>0</v>
      </c>
      <c r="J417" s="4" t="str">
        <f t="shared" si="34"/>
        <v>5</v>
      </c>
      <c r="K417" s="4">
        <f t="shared" si="35"/>
        <v>0</v>
      </c>
      <c r="L417" s="4">
        <f>I417+10*J417+K417*100</f>
        <v>50</v>
      </c>
      <c r="M417" s="4">
        <f t="shared" si="36"/>
        <v>50</v>
      </c>
      <c r="N417" s="4">
        <f>MOD(L417-M417,'Базовые таблицы'!$X$3)/100</f>
        <v>0</v>
      </c>
      <c r="O417" s="4">
        <f>(MOD(L417-M417-N417*'Базовые таблицы'!$V$3,'Базовые таблицы'!$X$3))</f>
        <v>0</v>
      </c>
      <c r="P417" s="4">
        <f>M417+N417*100+O417*10000-L417</f>
        <v>0</v>
      </c>
    </row>
    <row r="418" spans="1:16" hidden="1" x14ac:dyDescent="0.25">
      <c r="A418" s="4">
        <v>416</v>
      </c>
      <c r="B418" s="4" t="s">
        <v>1856</v>
      </c>
      <c r="C418" s="4">
        <v>5</v>
      </c>
      <c r="D418" s="4">
        <v>0.5</v>
      </c>
      <c r="E418" s="4" t="s">
        <v>1763</v>
      </c>
      <c r="F418" s="84" t="s">
        <v>213</v>
      </c>
      <c r="G418" s="4" t="str">
        <f t="shared" si="32"/>
        <v>5</v>
      </c>
      <c r="H418" s="4" t="s">
        <v>0</v>
      </c>
      <c r="I418" s="4" t="str">
        <f t="shared" si="33"/>
        <v>5</v>
      </c>
      <c r="J418" s="4">
        <f t="shared" si="34"/>
        <v>0</v>
      </c>
      <c r="K418" s="4">
        <f t="shared" si="35"/>
        <v>0</v>
      </c>
      <c r="L418" s="4">
        <f>I418+10*J418+K418*100</f>
        <v>5</v>
      </c>
      <c r="M418" s="4">
        <f t="shared" si="36"/>
        <v>5</v>
      </c>
      <c r="N418" s="4">
        <f>MOD(L418-M418,'Базовые таблицы'!$X$3)/100</f>
        <v>0</v>
      </c>
      <c r="O418" s="4">
        <f>(MOD(L418-M418-N418*'Базовые таблицы'!$V$3,'Базовые таблицы'!$X$3))</f>
        <v>0</v>
      </c>
      <c r="P418" s="4">
        <f>M418+N418*100+O418*10000-L418</f>
        <v>0</v>
      </c>
    </row>
    <row r="419" spans="1:16" hidden="1" x14ac:dyDescent="0.25">
      <c r="A419" s="4">
        <v>417</v>
      </c>
      <c r="B419" s="4" t="s">
        <v>1857</v>
      </c>
      <c r="C419" s="4">
        <v>8</v>
      </c>
      <c r="D419" s="4">
        <v>0.5</v>
      </c>
      <c r="E419" s="4" t="s">
        <v>1763</v>
      </c>
      <c r="F419" s="84" t="s">
        <v>213</v>
      </c>
      <c r="G419" s="4" t="str">
        <f t="shared" si="32"/>
        <v>8</v>
      </c>
      <c r="H419" s="4" t="s">
        <v>1</v>
      </c>
      <c r="I419" s="4">
        <f t="shared" si="33"/>
        <v>0</v>
      </c>
      <c r="J419" s="4" t="str">
        <f t="shared" si="34"/>
        <v>8</v>
      </c>
      <c r="K419" s="4">
        <f t="shared" si="35"/>
        <v>0</v>
      </c>
      <c r="L419" s="4">
        <f>I419+10*J419+K419*100</f>
        <v>80</v>
      </c>
      <c r="M419" s="4">
        <f t="shared" si="36"/>
        <v>80</v>
      </c>
      <c r="N419" s="4">
        <f>MOD(L419-M419,'Базовые таблицы'!$X$3)/100</f>
        <v>0</v>
      </c>
      <c r="O419" s="4">
        <f>(MOD(L419-M419-N419*'Базовые таблицы'!$V$3,'Базовые таблицы'!$X$3))</f>
        <v>0</v>
      </c>
      <c r="P419" s="4">
        <f>M419+N419*100+O419*10000-L419</f>
        <v>0</v>
      </c>
    </row>
    <row r="420" spans="1:16" hidden="1" x14ac:dyDescent="0.25">
      <c r="A420" s="4">
        <v>418</v>
      </c>
      <c r="B420" s="4" t="s">
        <v>1858</v>
      </c>
      <c r="C420" s="4">
        <v>15</v>
      </c>
      <c r="D420" s="4">
        <v>0.5</v>
      </c>
      <c r="E420" s="4" t="s">
        <v>1763</v>
      </c>
      <c r="F420" s="84" t="s">
        <v>213</v>
      </c>
      <c r="G420" s="4" t="str">
        <f t="shared" si="32"/>
        <v>15</v>
      </c>
      <c r="H420" s="4" t="s">
        <v>2</v>
      </c>
      <c r="I420" s="4">
        <f t="shared" si="33"/>
        <v>0</v>
      </c>
      <c r="J420" s="4">
        <f t="shared" si="34"/>
        <v>0</v>
      </c>
      <c r="K420" s="4" t="str">
        <f t="shared" si="35"/>
        <v>15</v>
      </c>
      <c r="L420" s="4">
        <f>I420+10*J420+K420*100</f>
        <v>1500</v>
      </c>
      <c r="M420" s="4">
        <f t="shared" si="36"/>
        <v>0</v>
      </c>
      <c r="N420" s="4">
        <f>MOD(L420-M420,'Базовые таблицы'!$X$3)/100</f>
        <v>15</v>
      </c>
      <c r="O420" s="4">
        <f>(MOD(L420-M420-N420*'Базовые таблицы'!$V$3,'Базовые таблицы'!$X$3))</f>
        <v>0</v>
      </c>
      <c r="P420" s="4">
        <f>M420+N420*100+O420*10000-L420</f>
        <v>0</v>
      </c>
    </row>
    <row r="421" spans="1:16" hidden="1" x14ac:dyDescent="0.25">
      <c r="A421" s="4">
        <v>419</v>
      </c>
      <c r="B421" s="4" t="s">
        <v>1859</v>
      </c>
      <c r="C421" s="4">
        <v>8</v>
      </c>
      <c r="D421" s="4">
        <v>0.5</v>
      </c>
      <c r="E421" s="4" t="s">
        <v>1763</v>
      </c>
      <c r="F421" s="84" t="s">
        <v>213</v>
      </c>
      <c r="G421" s="4" t="str">
        <f t="shared" si="32"/>
        <v>8</v>
      </c>
      <c r="H421" s="4" t="s">
        <v>2</v>
      </c>
      <c r="I421" s="4">
        <f t="shared" si="33"/>
        <v>0</v>
      </c>
      <c r="J421" s="4">
        <f t="shared" si="34"/>
        <v>0</v>
      </c>
      <c r="K421" s="4" t="str">
        <f t="shared" si="35"/>
        <v>8</v>
      </c>
      <c r="L421" s="4">
        <f>I421+10*J421+K421*100</f>
        <v>800</v>
      </c>
      <c r="M421" s="4">
        <f t="shared" si="36"/>
        <v>0</v>
      </c>
      <c r="N421" s="4">
        <f>MOD(L421-M421,'Базовые таблицы'!$X$3)/100</f>
        <v>8</v>
      </c>
      <c r="O421" s="4">
        <f>(MOD(L421-M421-N421*'Базовые таблицы'!$V$3,'Базовые таблицы'!$X$3))</f>
        <v>0</v>
      </c>
      <c r="P421" s="4">
        <f>M421+N421*100+O421*10000-L421</f>
        <v>0</v>
      </c>
    </row>
    <row r="422" spans="1:16" hidden="1" x14ac:dyDescent="0.25">
      <c r="A422" s="4">
        <v>420</v>
      </c>
      <c r="B422" s="4" t="s">
        <v>1860</v>
      </c>
      <c r="C422" s="4">
        <v>15</v>
      </c>
      <c r="D422" s="4">
        <v>0.5</v>
      </c>
      <c r="E422" s="4" t="s">
        <v>1763</v>
      </c>
      <c r="F422" s="84" t="s">
        <v>213</v>
      </c>
      <c r="G422" s="4" t="str">
        <f t="shared" si="32"/>
        <v>15</v>
      </c>
      <c r="H422" s="4" t="s">
        <v>1</v>
      </c>
      <c r="I422" s="4">
        <f t="shared" si="33"/>
        <v>0</v>
      </c>
      <c r="J422" s="4" t="str">
        <f t="shared" si="34"/>
        <v>15</v>
      </c>
      <c r="K422" s="4">
        <f t="shared" si="35"/>
        <v>0</v>
      </c>
      <c r="L422" s="4">
        <f>I422+10*J422+K422*100</f>
        <v>150</v>
      </c>
      <c r="M422" s="4">
        <f t="shared" si="36"/>
        <v>50</v>
      </c>
      <c r="N422" s="4">
        <f>MOD(L422-M422,'Базовые таблицы'!$X$3)/100</f>
        <v>1</v>
      </c>
      <c r="O422" s="4">
        <f>(MOD(L422-M422-N422*'Базовые таблицы'!$V$3,'Базовые таблицы'!$X$3))</f>
        <v>0</v>
      </c>
      <c r="P422" s="4">
        <f>M422+N422*100+O422*10000-L422</f>
        <v>0</v>
      </c>
    </row>
    <row r="423" spans="1:16" hidden="1" x14ac:dyDescent="0.25">
      <c r="A423" s="4">
        <v>421</v>
      </c>
      <c r="B423" s="4" t="s">
        <v>1861</v>
      </c>
      <c r="C423" s="4">
        <v>8</v>
      </c>
      <c r="D423" s="4">
        <v>0.5</v>
      </c>
      <c r="E423" s="4" t="s">
        <v>1763</v>
      </c>
      <c r="F423" s="84" t="s">
        <v>213</v>
      </c>
      <c r="G423" s="4" t="str">
        <f t="shared" si="32"/>
        <v>8</v>
      </c>
      <c r="H423" s="4" t="s">
        <v>0</v>
      </c>
      <c r="I423" s="4" t="str">
        <f t="shared" si="33"/>
        <v>8</v>
      </c>
      <c r="J423" s="4">
        <f t="shared" si="34"/>
        <v>0</v>
      </c>
      <c r="K423" s="4">
        <f t="shared" si="35"/>
        <v>0</v>
      </c>
      <c r="L423" s="4">
        <f>I423+10*J423+K423*100</f>
        <v>8</v>
      </c>
      <c r="M423" s="4">
        <f t="shared" si="36"/>
        <v>8</v>
      </c>
      <c r="N423" s="4">
        <f>MOD(L423-M423,'Базовые таблицы'!$X$3)/100</f>
        <v>0</v>
      </c>
      <c r="O423" s="4">
        <f>(MOD(L423-M423-N423*'Базовые таблицы'!$V$3,'Базовые таблицы'!$X$3))</f>
        <v>0</v>
      </c>
      <c r="P423" s="4">
        <f>M423+N423*100+O423*10000-L423</f>
        <v>0</v>
      </c>
    </row>
    <row r="424" spans="1:16" hidden="1" x14ac:dyDescent="0.25">
      <c r="A424" s="4">
        <v>422</v>
      </c>
      <c r="B424" s="4" t="s">
        <v>1862</v>
      </c>
      <c r="C424" s="4">
        <v>1</v>
      </c>
      <c r="D424" s="4">
        <v>0.5</v>
      </c>
      <c r="E424" s="4" t="s">
        <v>1763</v>
      </c>
      <c r="F424" s="84" t="s">
        <v>213</v>
      </c>
      <c r="G424" s="4" t="str">
        <f t="shared" si="32"/>
        <v>1</v>
      </c>
      <c r="H424" s="4" t="s">
        <v>1</v>
      </c>
      <c r="I424" s="4">
        <f t="shared" si="33"/>
        <v>0</v>
      </c>
      <c r="J424" s="4" t="str">
        <f t="shared" si="34"/>
        <v>1</v>
      </c>
      <c r="K424" s="4">
        <f t="shared" si="35"/>
        <v>0</v>
      </c>
      <c r="L424" s="4">
        <f>I424+10*J424+K424*100</f>
        <v>10</v>
      </c>
      <c r="M424" s="4">
        <f t="shared" si="36"/>
        <v>10</v>
      </c>
      <c r="N424" s="4">
        <f>MOD(L424-M424,'Базовые таблицы'!$X$3)/100</f>
        <v>0</v>
      </c>
      <c r="O424" s="4">
        <f>(MOD(L424-M424-N424*'Базовые таблицы'!$V$3,'Базовые таблицы'!$X$3))</f>
        <v>0</v>
      </c>
      <c r="P424" s="4">
        <f>M424+N424*100+O424*10000-L424</f>
        <v>0</v>
      </c>
    </row>
    <row r="425" spans="1:16" hidden="1" x14ac:dyDescent="0.25">
      <c r="A425" s="4">
        <v>423</v>
      </c>
      <c r="B425" s="4" t="s">
        <v>1863</v>
      </c>
      <c r="C425" s="4">
        <v>2</v>
      </c>
      <c r="D425" s="4">
        <v>0.5</v>
      </c>
      <c r="E425" s="4" t="s">
        <v>1763</v>
      </c>
      <c r="F425" s="84" t="s">
        <v>213</v>
      </c>
      <c r="G425" s="4" t="str">
        <f t="shared" si="32"/>
        <v>2</v>
      </c>
      <c r="H425" s="4" t="s">
        <v>1</v>
      </c>
      <c r="I425" s="4">
        <f t="shared" si="33"/>
        <v>0</v>
      </c>
      <c r="J425" s="4" t="str">
        <f t="shared" si="34"/>
        <v>2</v>
      </c>
      <c r="K425" s="4">
        <f t="shared" si="35"/>
        <v>0</v>
      </c>
      <c r="L425" s="4">
        <f>I425+10*J425+K425*100</f>
        <v>20</v>
      </c>
      <c r="M425" s="4">
        <f t="shared" si="36"/>
        <v>20</v>
      </c>
      <c r="N425" s="4">
        <f>MOD(L425-M425,'Базовые таблицы'!$X$3)/100</f>
        <v>0</v>
      </c>
      <c r="O425" s="4">
        <f>(MOD(L425-M425-N425*'Базовые таблицы'!$V$3,'Базовые таблицы'!$X$3))</f>
        <v>0</v>
      </c>
      <c r="P425" s="4">
        <f>M425+N425*100+O425*10000-L425</f>
        <v>0</v>
      </c>
    </row>
    <row r="426" spans="1:16" hidden="1" x14ac:dyDescent="0.25">
      <c r="A426" s="4">
        <v>424</v>
      </c>
      <c r="B426" s="4" t="s">
        <v>1864</v>
      </c>
      <c r="C426" s="4">
        <v>1</v>
      </c>
      <c r="D426" s="4">
        <v>0.5</v>
      </c>
      <c r="E426" s="4" t="s">
        <v>1763</v>
      </c>
      <c r="F426" s="84" t="s">
        <v>213</v>
      </c>
      <c r="G426" s="4" t="str">
        <f t="shared" si="32"/>
        <v>1</v>
      </c>
      <c r="H426" s="4" t="s">
        <v>1</v>
      </c>
      <c r="I426" s="4">
        <f t="shared" si="33"/>
        <v>0</v>
      </c>
      <c r="J426" s="4" t="str">
        <f t="shared" si="34"/>
        <v>1</v>
      </c>
      <c r="K426" s="4">
        <f t="shared" si="35"/>
        <v>0</v>
      </c>
      <c r="L426" s="4">
        <f>I426+10*J426+K426*100</f>
        <v>10</v>
      </c>
      <c r="M426" s="4">
        <f t="shared" si="36"/>
        <v>10</v>
      </c>
      <c r="N426" s="4">
        <f>MOD(L426-M426,'Базовые таблицы'!$X$3)/100</f>
        <v>0</v>
      </c>
      <c r="O426" s="4">
        <f>(MOD(L426-M426-N426*'Базовые таблицы'!$V$3,'Базовые таблицы'!$X$3))</f>
        <v>0</v>
      </c>
      <c r="P426" s="4">
        <f>M426+N426*100+O426*10000-L426</f>
        <v>0</v>
      </c>
    </row>
    <row r="427" spans="1:16" hidden="1" x14ac:dyDescent="0.25">
      <c r="A427" s="4">
        <v>425</v>
      </c>
      <c r="B427" s="4" t="s">
        <v>1865</v>
      </c>
      <c r="C427" s="4">
        <v>8</v>
      </c>
      <c r="D427" s="4">
        <v>0.5</v>
      </c>
      <c r="E427" s="4" t="s">
        <v>1763</v>
      </c>
      <c r="F427" s="84" t="s">
        <v>213</v>
      </c>
      <c r="G427" s="4" t="str">
        <f t="shared" si="32"/>
        <v>8</v>
      </c>
      <c r="H427" s="4" t="s">
        <v>0</v>
      </c>
      <c r="I427" s="4" t="str">
        <f t="shared" si="33"/>
        <v>8</v>
      </c>
      <c r="J427" s="4">
        <f t="shared" si="34"/>
        <v>0</v>
      </c>
      <c r="K427" s="4">
        <f t="shared" si="35"/>
        <v>0</v>
      </c>
      <c r="L427" s="4">
        <f>I427+10*J427+K427*100</f>
        <v>8</v>
      </c>
      <c r="M427" s="4">
        <f t="shared" si="36"/>
        <v>8</v>
      </c>
      <c r="N427" s="4">
        <f>MOD(L427-M427,'Базовые таблицы'!$X$3)/100</f>
        <v>0</v>
      </c>
      <c r="O427" s="4">
        <f>(MOD(L427-M427-N427*'Базовые таблицы'!$V$3,'Базовые таблицы'!$X$3))</f>
        <v>0</v>
      </c>
      <c r="P427" s="4">
        <f>M427+N427*100+O427*10000-L427</f>
        <v>0</v>
      </c>
    </row>
    <row r="428" spans="1:16" hidden="1" x14ac:dyDescent="0.25">
      <c r="A428" s="4">
        <v>426</v>
      </c>
      <c r="B428" s="4" t="s">
        <v>1866</v>
      </c>
      <c r="C428" s="4">
        <v>5</v>
      </c>
      <c r="D428" s="4">
        <v>0.5</v>
      </c>
      <c r="E428" s="4" t="s">
        <v>1763</v>
      </c>
      <c r="F428" s="84" t="s">
        <v>213</v>
      </c>
      <c r="G428" s="4" t="str">
        <f t="shared" si="32"/>
        <v>5</v>
      </c>
      <c r="H428" s="4" t="s">
        <v>0</v>
      </c>
      <c r="I428" s="4" t="str">
        <f t="shared" si="33"/>
        <v>5</v>
      </c>
      <c r="J428" s="4">
        <f t="shared" si="34"/>
        <v>0</v>
      </c>
      <c r="K428" s="4">
        <f t="shared" si="35"/>
        <v>0</v>
      </c>
      <c r="L428" s="4">
        <f>I428+10*J428+K428*100</f>
        <v>5</v>
      </c>
      <c r="M428" s="4">
        <f t="shared" si="36"/>
        <v>5</v>
      </c>
      <c r="N428" s="4">
        <f>MOD(L428-M428,'Базовые таблицы'!$X$3)/100</f>
        <v>0</v>
      </c>
      <c r="O428" s="4">
        <f>(MOD(L428-M428-N428*'Базовые таблицы'!$V$3,'Базовые таблицы'!$X$3))</f>
        <v>0</v>
      </c>
      <c r="P428" s="4">
        <f>M428+N428*100+O428*10000-L428</f>
        <v>0</v>
      </c>
    </row>
    <row r="429" spans="1:16" hidden="1" x14ac:dyDescent="0.25">
      <c r="A429" s="4">
        <v>427</v>
      </c>
      <c r="B429" s="4" t="s">
        <v>1867</v>
      </c>
      <c r="C429" s="4">
        <v>1</v>
      </c>
      <c r="D429" s="4">
        <v>0.5</v>
      </c>
      <c r="E429" s="4" t="s">
        <v>1763</v>
      </c>
      <c r="F429" s="84" t="s">
        <v>213</v>
      </c>
      <c r="G429" s="4" t="str">
        <f t="shared" si="32"/>
        <v>1</v>
      </c>
      <c r="H429" s="4" t="s">
        <v>2</v>
      </c>
      <c r="I429" s="4">
        <f t="shared" si="33"/>
        <v>0</v>
      </c>
      <c r="J429" s="4">
        <f t="shared" si="34"/>
        <v>0</v>
      </c>
      <c r="K429" s="4" t="str">
        <f t="shared" si="35"/>
        <v>1</v>
      </c>
      <c r="L429" s="4">
        <f>I429+10*J429+K429*100</f>
        <v>100</v>
      </c>
      <c r="M429" s="4">
        <f t="shared" si="36"/>
        <v>0</v>
      </c>
      <c r="N429" s="4">
        <f>MOD(L429-M429,'Базовые таблицы'!$X$3)/100</f>
        <v>1</v>
      </c>
      <c r="O429" s="4">
        <f>(MOD(L429-M429-N429*'Базовые таблицы'!$V$3,'Базовые таблицы'!$X$3))</f>
        <v>0</v>
      </c>
      <c r="P429" s="4">
        <f>M429+N429*100+O429*10000-L429</f>
        <v>0</v>
      </c>
    </row>
    <row r="430" spans="1:16" hidden="1" x14ac:dyDescent="0.25">
      <c r="A430" s="4">
        <v>428</v>
      </c>
      <c r="B430" s="4" t="s">
        <v>1802</v>
      </c>
      <c r="C430" s="4">
        <v>1</v>
      </c>
      <c r="D430" s="4">
        <v>1</v>
      </c>
      <c r="E430" s="4" t="s">
        <v>1763</v>
      </c>
      <c r="F430" s="84" t="s">
        <v>213</v>
      </c>
      <c r="G430" s="4" t="str">
        <f t="shared" si="32"/>
        <v>1</v>
      </c>
      <c r="H430" s="4" t="s">
        <v>2</v>
      </c>
      <c r="I430" s="4">
        <f t="shared" si="33"/>
        <v>0</v>
      </c>
      <c r="J430" s="4">
        <f t="shared" si="34"/>
        <v>0</v>
      </c>
      <c r="K430" s="4" t="str">
        <f t="shared" si="35"/>
        <v>1</v>
      </c>
      <c r="L430" s="4">
        <f>I430+10*J430+K430*100</f>
        <v>100</v>
      </c>
      <c r="M430" s="4">
        <f t="shared" si="36"/>
        <v>0</v>
      </c>
      <c r="N430" s="4">
        <f>MOD(L430-M430,'Базовые таблицы'!$X$3)/100</f>
        <v>1</v>
      </c>
      <c r="O430" s="4">
        <f>(MOD(L430-M430-N430*'Базовые таблицы'!$V$3,'Базовые таблицы'!$X$3))</f>
        <v>0</v>
      </c>
      <c r="P430" s="4">
        <f>M430+N430*100+O430*10000-L430</f>
        <v>0</v>
      </c>
    </row>
    <row r="431" spans="1:16" hidden="1" x14ac:dyDescent="0.25">
      <c r="A431" s="4">
        <v>429</v>
      </c>
      <c r="B431" s="4" t="s">
        <v>1868</v>
      </c>
      <c r="C431" s="4">
        <v>2</v>
      </c>
      <c r="D431" s="4">
        <v>0.5</v>
      </c>
      <c r="E431" s="4" t="s">
        <v>1763</v>
      </c>
      <c r="F431" s="84" t="s">
        <v>213</v>
      </c>
      <c r="G431" s="4" t="str">
        <f t="shared" si="32"/>
        <v>2</v>
      </c>
      <c r="H431" s="4" t="s">
        <v>1</v>
      </c>
      <c r="I431" s="4">
        <f t="shared" si="33"/>
        <v>0</v>
      </c>
      <c r="J431" s="4" t="str">
        <f t="shared" si="34"/>
        <v>2</v>
      </c>
      <c r="K431" s="4">
        <f t="shared" si="35"/>
        <v>0</v>
      </c>
      <c r="L431" s="4">
        <f>I431+10*J431+K431*100</f>
        <v>20</v>
      </c>
      <c r="M431" s="4">
        <f t="shared" si="36"/>
        <v>20</v>
      </c>
      <c r="N431" s="4">
        <f>MOD(L431-M431,'Базовые таблицы'!$X$3)/100</f>
        <v>0</v>
      </c>
      <c r="O431" s="4">
        <f>(MOD(L431-M431-N431*'Базовые таблицы'!$V$3,'Базовые таблицы'!$X$3))</f>
        <v>0</v>
      </c>
      <c r="P431" s="4">
        <f>M431+N431*100+O431*10000-L431</f>
        <v>0</v>
      </c>
    </row>
    <row r="432" spans="1:16" hidden="1" x14ac:dyDescent="0.25">
      <c r="A432" s="4">
        <v>430</v>
      </c>
      <c r="B432" s="4" t="s">
        <v>1335</v>
      </c>
      <c r="C432" s="4">
        <v>3</v>
      </c>
      <c r="D432" s="4">
        <v>0.5</v>
      </c>
      <c r="E432" s="4" t="s">
        <v>1763</v>
      </c>
      <c r="F432" s="84" t="s">
        <v>213</v>
      </c>
      <c r="G432" s="4" t="str">
        <f t="shared" si="32"/>
        <v>3</v>
      </c>
      <c r="H432" s="4" t="s">
        <v>0</v>
      </c>
      <c r="I432" s="4" t="str">
        <f t="shared" si="33"/>
        <v>3</v>
      </c>
      <c r="J432" s="4">
        <f t="shared" si="34"/>
        <v>0</v>
      </c>
      <c r="K432" s="4">
        <f t="shared" si="35"/>
        <v>0</v>
      </c>
      <c r="L432" s="4">
        <f>I432+10*J432+K432*100</f>
        <v>3</v>
      </c>
      <c r="M432" s="4">
        <f t="shared" si="36"/>
        <v>3</v>
      </c>
      <c r="N432" s="4">
        <f>MOD(L432-M432,'Базовые таблицы'!$X$3)/100</f>
        <v>0</v>
      </c>
      <c r="O432" s="4">
        <f>(MOD(L432-M432-N432*'Базовые таблицы'!$V$3,'Базовые таблицы'!$X$3))</f>
        <v>0</v>
      </c>
      <c r="P432" s="4">
        <f>M432+N432*100+O432*10000-L432</f>
        <v>0</v>
      </c>
    </row>
    <row r="433" spans="1:16" hidden="1" x14ac:dyDescent="0.25">
      <c r="A433" s="4">
        <v>431</v>
      </c>
      <c r="B433" s="4" t="s">
        <v>1337</v>
      </c>
      <c r="C433" s="4">
        <v>6</v>
      </c>
      <c r="D433" s="4">
        <v>0.5</v>
      </c>
      <c r="E433" s="4" t="s">
        <v>1763</v>
      </c>
      <c r="F433" s="84" t="s">
        <v>213</v>
      </c>
      <c r="G433" s="4" t="str">
        <f t="shared" si="32"/>
        <v>6</v>
      </c>
      <c r="H433" s="4" t="s">
        <v>2</v>
      </c>
      <c r="I433" s="4">
        <f t="shared" si="33"/>
        <v>0</v>
      </c>
      <c r="J433" s="4">
        <f t="shared" si="34"/>
        <v>0</v>
      </c>
      <c r="K433" s="4" t="str">
        <f t="shared" si="35"/>
        <v>6</v>
      </c>
      <c r="L433" s="4">
        <f>I433+10*J433+K433*100</f>
        <v>600</v>
      </c>
      <c r="M433" s="4">
        <f t="shared" si="36"/>
        <v>0</v>
      </c>
      <c r="N433" s="4">
        <f>MOD(L433-M433,'Базовые таблицы'!$X$3)/100</f>
        <v>6</v>
      </c>
      <c r="O433" s="4">
        <f>(MOD(L433-M433-N433*'Базовые таблицы'!$V$3,'Базовые таблицы'!$X$3))</f>
        <v>0</v>
      </c>
      <c r="P433" s="4">
        <f>M433+N433*100+O433*10000-L433</f>
        <v>0</v>
      </c>
    </row>
    <row r="434" spans="1:16" hidden="1" x14ac:dyDescent="0.25">
      <c r="A434" s="4">
        <v>432</v>
      </c>
      <c r="B434" s="4" t="s">
        <v>1869</v>
      </c>
      <c r="C434" s="4">
        <v>1</v>
      </c>
      <c r="D434" s="4">
        <v>2</v>
      </c>
      <c r="E434" s="4" t="s">
        <v>1763</v>
      </c>
      <c r="F434" s="84" t="s">
        <v>213</v>
      </c>
      <c r="G434" s="4" t="str">
        <f t="shared" si="32"/>
        <v>1</v>
      </c>
      <c r="H434" s="4" t="s">
        <v>1</v>
      </c>
      <c r="I434" s="4">
        <f t="shared" si="33"/>
        <v>0</v>
      </c>
      <c r="J434" s="4" t="str">
        <f t="shared" si="34"/>
        <v>1</v>
      </c>
      <c r="K434" s="4">
        <f t="shared" si="35"/>
        <v>0</v>
      </c>
      <c r="L434" s="4">
        <f>I434+10*J434+K434*100</f>
        <v>10</v>
      </c>
      <c r="M434" s="4">
        <f t="shared" si="36"/>
        <v>10</v>
      </c>
      <c r="N434" s="4">
        <f>MOD(L434-M434,'Базовые таблицы'!$X$3)/100</f>
        <v>0</v>
      </c>
      <c r="O434" s="4">
        <f>(MOD(L434-M434-N434*'Базовые таблицы'!$V$3,'Базовые таблицы'!$X$3))</f>
        <v>0</v>
      </c>
      <c r="P434" s="4">
        <f>M434+N434*100+O434*10000-L434</f>
        <v>0</v>
      </c>
    </row>
    <row r="435" spans="1:16" hidden="1" x14ac:dyDescent="0.25">
      <c r="A435" s="4">
        <v>433</v>
      </c>
      <c r="B435" s="4" t="s">
        <v>1870</v>
      </c>
      <c r="C435" s="4">
        <v>1</v>
      </c>
      <c r="D435" s="4">
        <v>2</v>
      </c>
      <c r="E435" s="4" t="s">
        <v>1763</v>
      </c>
      <c r="F435" s="84" t="s">
        <v>213</v>
      </c>
      <c r="G435" s="4" t="str">
        <f t="shared" si="32"/>
        <v>1</v>
      </c>
      <c r="H435" s="4" t="s">
        <v>2</v>
      </c>
      <c r="I435" s="4">
        <f t="shared" si="33"/>
        <v>0</v>
      </c>
      <c r="J435" s="4">
        <f t="shared" si="34"/>
        <v>0</v>
      </c>
      <c r="K435" s="4" t="str">
        <f t="shared" si="35"/>
        <v>1</v>
      </c>
      <c r="L435" s="4">
        <f>I435+10*J435+K435*100</f>
        <v>100</v>
      </c>
      <c r="M435" s="4">
        <f t="shared" si="36"/>
        <v>0</v>
      </c>
      <c r="N435" s="4">
        <f>MOD(L435-M435,'Базовые таблицы'!$X$3)/100</f>
        <v>1</v>
      </c>
      <c r="O435" s="4">
        <f>(MOD(L435-M435-N435*'Базовые таблицы'!$V$3,'Базовые таблицы'!$X$3))</f>
        <v>0</v>
      </c>
      <c r="P435" s="4">
        <f>M435+N435*100+O435*10000-L435</f>
        <v>0</v>
      </c>
    </row>
    <row r="436" spans="1:16" hidden="1" x14ac:dyDescent="0.25">
      <c r="A436" s="4">
        <v>434</v>
      </c>
      <c r="B436" s="4" t="s">
        <v>1871</v>
      </c>
      <c r="C436" s="4">
        <v>3</v>
      </c>
      <c r="D436" s="4">
        <v>3</v>
      </c>
      <c r="E436" s="4" t="s">
        <v>1763</v>
      </c>
      <c r="F436" s="84" t="s">
        <v>213</v>
      </c>
      <c r="G436" s="4" t="str">
        <f t="shared" si="32"/>
        <v>3</v>
      </c>
      <c r="H436" s="4" t="s">
        <v>2</v>
      </c>
      <c r="I436" s="4">
        <f t="shared" si="33"/>
        <v>0</v>
      </c>
      <c r="J436" s="4">
        <f t="shared" si="34"/>
        <v>0</v>
      </c>
      <c r="K436" s="4" t="str">
        <f t="shared" si="35"/>
        <v>3</v>
      </c>
      <c r="L436" s="4">
        <f>I436+10*J436+K436*100</f>
        <v>300</v>
      </c>
      <c r="M436" s="4">
        <f t="shared" si="36"/>
        <v>0</v>
      </c>
      <c r="N436" s="4">
        <f>MOD(L436-M436,'Базовые таблицы'!$X$3)/100</f>
        <v>3</v>
      </c>
      <c r="O436" s="4">
        <f>(MOD(L436-M436-N436*'Базовые таблицы'!$V$3,'Базовые таблицы'!$X$3))</f>
        <v>0</v>
      </c>
      <c r="P436" s="4">
        <f>M436+N436*100+O436*10000-L436</f>
        <v>0</v>
      </c>
    </row>
    <row r="437" spans="1:16" hidden="1" x14ac:dyDescent="0.25">
      <c r="A437" s="4">
        <v>435</v>
      </c>
      <c r="B437" s="4" t="s">
        <v>1872</v>
      </c>
      <c r="C437" s="4">
        <v>5</v>
      </c>
      <c r="D437" s="4">
        <v>2</v>
      </c>
      <c r="E437" s="4" t="s">
        <v>1763</v>
      </c>
      <c r="F437" s="84" t="s">
        <v>213</v>
      </c>
      <c r="G437" s="4" t="str">
        <f t="shared" si="32"/>
        <v>5</v>
      </c>
      <c r="H437" s="4" t="s">
        <v>2</v>
      </c>
      <c r="I437" s="4">
        <f t="shared" si="33"/>
        <v>0</v>
      </c>
      <c r="J437" s="4">
        <f t="shared" si="34"/>
        <v>0</v>
      </c>
      <c r="K437" s="4" t="str">
        <f t="shared" si="35"/>
        <v>5</v>
      </c>
      <c r="L437" s="4">
        <f>I437+10*J437+K437*100</f>
        <v>500</v>
      </c>
      <c r="M437" s="4">
        <f t="shared" si="36"/>
        <v>0</v>
      </c>
      <c r="N437" s="4">
        <f>MOD(L437-M437,'Базовые таблицы'!$X$3)/100</f>
        <v>5</v>
      </c>
      <c r="O437" s="4">
        <f>(MOD(L437-M437-N437*'Базовые таблицы'!$V$3,'Базовые таблицы'!$X$3))</f>
        <v>0</v>
      </c>
      <c r="P437" s="4">
        <f>M437+N437*100+O437*10000-L437</f>
        <v>0</v>
      </c>
    </row>
    <row r="438" spans="1:16" hidden="1" x14ac:dyDescent="0.25">
      <c r="A438" s="4">
        <v>436</v>
      </c>
      <c r="B438" s="4" t="s">
        <v>1873</v>
      </c>
      <c r="C438" s="4">
        <v>3</v>
      </c>
      <c r="D438" s="4">
        <v>0.5</v>
      </c>
      <c r="E438" s="4" t="s">
        <v>1763</v>
      </c>
      <c r="F438" s="84" t="s">
        <v>213</v>
      </c>
      <c r="G438" s="4" t="str">
        <f t="shared" si="32"/>
        <v>3</v>
      </c>
      <c r="H438" s="4" t="s">
        <v>1</v>
      </c>
      <c r="I438" s="4">
        <f t="shared" si="33"/>
        <v>0</v>
      </c>
      <c r="J438" s="4" t="str">
        <f t="shared" si="34"/>
        <v>3</v>
      </c>
      <c r="K438" s="4">
        <f t="shared" si="35"/>
        <v>0</v>
      </c>
      <c r="L438" s="4">
        <f>I438+10*J438+K438*100</f>
        <v>30</v>
      </c>
      <c r="M438" s="4">
        <f t="shared" si="36"/>
        <v>30</v>
      </c>
      <c r="N438" s="4">
        <f>MOD(L438-M438,'Базовые таблицы'!$X$3)/100</f>
        <v>0</v>
      </c>
      <c r="O438" s="4">
        <f>(MOD(L438-M438-N438*'Базовые таблицы'!$V$3,'Базовые таблицы'!$X$3))</f>
        <v>0</v>
      </c>
      <c r="P438" s="4">
        <f>M438+N438*100+O438*10000-L438</f>
        <v>0</v>
      </c>
    </row>
    <row r="439" spans="1:16" hidden="1" x14ac:dyDescent="0.25">
      <c r="A439" s="4">
        <v>437</v>
      </c>
      <c r="B439" s="4" t="s">
        <v>1874</v>
      </c>
      <c r="C439" s="4">
        <v>3</v>
      </c>
      <c r="D439" s="4">
        <v>0.5</v>
      </c>
      <c r="E439" s="4" t="s">
        <v>1763</v>
      </c>
      <c r="F439" s="84" t="s">
        <v>213</v>
      </c>
      <c r="G439" s="4" t="str">
        <f t="shared" si="32"/>
        <v>3</v>
      </c>
      <c r="H439" s="4" t="s">
        <v>1</v>
      </c>
      <c r="I439" s="4">
        <f t="shared" si="33"/>
        <v>0</v>
      </c>
      <c r="J439" s="4" t="str">
        <f t="shared" si="34"/>
        <v>3</v>
      </c>
      <c r="K439" s="4">
        <f t="shared" si="35"/>
        <v>0</v>
      </c>
      <c r="L439" s="4">
        <f>I439+10*J439+K439*100</f>
        <v>30</v>
      </c>
      <c r="M439" s="4">
        <f t="shared" si="36"/>
        <v>30</v>
      </c>
      <c r="N439" s="4">
        <f>MOD(L439-M439,'Базовые таблицы'!$X$3)/100</f>
        <v>0</v>
      </c>
      <c r="O439" s="4">
        <f>(MOD(L439-M439-N439*'Базовые таблицы'!$V$3,'Базовые таблицы'!$X$3))</f>
        <v>0</v>
      </c>
      <c r="P439" s="4">
        <f>M439+N439*100+O439*10000-L439</f>
        <v>0</v>
      </c>
    </row>
    <row r="440" spans="1:16" hidden="1" x14ac:dyDescent="0.25">
      <c r="A440" s="4">
        <v>438</v>
      </c>
      <c r="B440" s="4" t="s">
        <v>1875</v>
      </c>
      <c r="C440" s="4">
        <v>4</v>
      </c>
      <c r="D440" s="4">
        <v>0.5</v>
      </c>
      <c r="E440" s="4" t="s">
        <v>1763</v>
      </c>
      <c r="F440" s="84" t="s">
        <v>213</v>
      </c>
      <c r="G440" s="4" t="str">
        <f t="shared" si="32"/>
        <v>4</v>
      </c>
      <c r="H440" s="4" t="s">
        <v>1</v>
      </c>
      <c r="I440" s="4">
        <f t="shared" si="33"/>
        <v>0</v>
      </c>
      <c r="J440" s="4" t="str">
        <f t="shared" si="34"/>
        <v>4</v>
      </c>
      <c r="K440" s="4">
        <f t="shared" si="35"/>
        <v>0</v>
      </c>
      <c r="L440" s="4">
        <f>I440+10*J440+K440*100</f>
        <v>40</v>
      </c>
      <c r="M440" s="4">
        <f t="shared" si="36"/>
        <v>40</v>
      </c>
      <c r="N440" s="4">
        <f>MOD(L440-M440,'Базовые таблицы'!$X$3)/100</f>
        <v>0</v>
      </c>
      <c r="O440" s="4">
        <f>(MOD(L440-M440-N440*'Базовые таблицы'!$V$3,'Базовые таблицы'!$X$3))</f>
        <v>0</v>
      </c>
      <c r="P440" s="4">
        <f>M440+N440*100+O440*10000-L440</f>
        <v>0</v>
      </c>
    </row>
    <row r="441" spans="1:16" hidden="1" x14ac:dyDescent="0.25">
      <c r="A441" s="4">
        <v>439</v>
      </c>
      <c r="B441" s="4" t="s">
        <v>1876</v>
      </c>
      <c r="C441" s="4">
        <v>2</v>
      </c>
      <c r="D441" s="4">
        <v>0.5</v>
      </c>
      <c r="E441" s="4" t="s">
        <v>1763</v>
      </c>
      <c r="F441" s="84" t="s">
        <v>213</v>
      </c>
      <c r="G441" s="4" t="str">
        <f t="shared" si="32"/>
        <v>2</v>
      </c>
      <c r="H441" s="4" t="s">
        <v>1</v>
      </c>
      <c r="I441" s="4">
        <f t="shared" si="33"/>
        <v>0</v>
      </c>
      <c r="J441" s="4" t="str">
        <f t="shared" si="34"/>
        <v>2</v>
      </c>
      <c r="K441" s="4">
        <f t="shared" si="35"/>
        <v>0</v>
      </c>
      <c r="L441" s="4">
        <f>I441+10*J441+K441*100</f>
        <v>20</v>
      </c>
      <c r="M441" s="4">
        <f t="shared" si="36"/>
        <v>20</v>
      </c>
      <c r="N441" s="4">
        <f>MOD(L441-M441,'Базовые таблицы'!$X$3)/100</f>
        <v>0</v>
      </c>
      <c r="O441" s="4">
        <f>(MOD(L441-M441-N441*'Базовые таблицы'!$V$3,'Базовые таблицы'!$X$3))</f>
        <v>0</v>
      </c>
      <c r="P441" s="4">
        <f>M441+N441*100+O441*10000-L441</f>
        <v>0</v>
      </c>
    </row>
    <row r="442" spans="1:16" hidden="1" x14ac:dyDescent="0.25">
      <c r="A442" s="4">
        <v>440</v>
      </c>
      <c r="B442" s="4" t="s">
        <v>1877</v>
      </c>
      <c r="C442" s="4">
        <v>1</v>
      </c>
      <c r="D442" s="4">
        <v>0.5</v>
      </c>
      <c r="E442" s="4" t="s">
        <v>1763</v>
      </c>
      <c r="F442" s="84" t="s">
        <v>213</v>
      </c>
      <c r="G442" s="4" t="str">
        <f t="shared" si="32"/>
        <v>1</v>
      </c>
      <c r="H442" s="4" t="s">
        <v>1</v>
      </c>
      <c r="I442" s="4">
        <f t="shared" si="33"/>
        <v>0</v>
      </c>
      <c r="J442" s="4" t="str">
        <f t="shared" si="34"/>
        <v>1</v>
      </c>
      <c r="K442" s="4">
        <f t="shared" si="35"/>
        <v>0</v>
      </c>
      <c r="L442" s="4">
        <f>I442+10*J442+K442*100</f>
        <v>10</v>
      </c>
      <c r="M442" s="4">
        <f t="shared" si="36"/>
        <v>10</v>
      </c>
      <c r="N442" s="4">
        <f>MOD(L442-M442,'Базовые таблицы'!$X$3)/100</f>
        <v>0</v>
      </c>
      <c r="O442" s="4">
        <f>(MOD(L442-M442-N442*'Базовые таблицы'!$V$3,'Базовые таблицы'!$X$3))</f>
        <v>0</v>
      </c>
      <c r="P442" s="4">
        <f>M442+N442*100+O442*10000-L442</f>
        <v>0</v>
      </c>
    </row>
    <row r="443" spans="1:16" hidden="1" x14ac:dyDescent="0.25">
      <c r="A443" s="4">
        <v>441</v>
      </c>
      <c r="B443" s="4" t="s">
        <v>1878</v>
      </c>
      <c r="C443" s="4">
        <v>4</v>
      </c>
      <c r="D443" s="4">
        <v>0.5</v>
      </c>
      <c r="E443" s="4" t="s">
        <v>1763</v>
      </c>
      <c r="F443" s="84" t="s">
        <v>213</v>
      </c>
      <c r="G443" s="4" t="str">
        <f t="shared" si="32"/>
        <v>4</v>
      </c>
      <c r="H443" s="4" t="s">
        <v>2</v>
      </c>
      <c r="I443" s="4">
        <f t="shared" si="33"/>
        <v>0</v>
      </c>
      <c r="J443" s="4">
        <f t="shared" si="34"/>
        <v>0</v>
      </c>
      <c r="K443" s="4" t="str">
        <f t="shared" si="35"/>
        <v>4</v>
      </c>
      <c r="L443" s="4">
        <f>I443+10*J443+K443*100</f>
        <v>400</v>
      </c>
      <c r="M443" s="4">
        <f t="shared" si="36"/>
        <v>0</v>
      </c>
      <c r="N443" s="4">
        <f>MOD(L443-M443,'Базовые таблицы'!$X$3)/100</f>
        <v>4</v>
      </c>
      <c r="O443" s="4">
        <f>(MOD(L443-M443-N443*'Базовые таблицы'!$V$3,'Базовые таблицы'!$X$3))</f>
        <v>0</v>
      </c>
      <c r="P443" s="4">
        <f>M443+N443*100+O443*10000-L443</f>
        <v>0</v>
      </c>
    </row>
    <row r="444" spans="1:16" hidden="1" x14ac:dyDescent="0.25">
      <c r="A444" s="4">
        <v>442</v>
      </c>
      <c r="B444" s="4" t="s">
        <v>1879</v>
      </c>
      <c r="C444" s="4">
        <v>5</v>
      </c>
      <c r="D444" s="4">
        <v>0.5</v>
      </c>
      <c r="E444" s="4" t="s">
        <v>1763</v>
      </c>
      <c r="F444" s="84" t="s">
        <v>213</v>
      </c>
      <c r="G444" s="4" t="str">
        <f t="shared" si="32"/>
        <v>5</v>
      </c>
      <c r="H444" s="4" t="s">
        <v>0</v>
      </c>
      <c r="I444" s="4" t="str">
        <f t="shared" si="33"/>
        <v>5</v>
      </c>
      <c r="J444" s="4">
        <f t="shared" si="34"/>
        <v>0</v>
      </c>
      <c r="K444" s="4">
        <f t="shared" si="35"/>
        <v>0</v>
      </c>
      <c r="L444" s="4">
        <f>I444+10*J444+K444*100</f>
        <v>5</v>
      </c>
      <c r="M444" s="4">
        <f t="shared" si="36"/>
        <v>5</v>
      </c>
      <c r="N444" s="4">
        <f>MOD(L444-M444,'Базовые таблицы'!$X$3)/100</f>
        <v>0</v>
      </c>
      <c r="O444" s="4">
        <f>(MOD(L444-M444-N444*'Базовые таблицы'!$V$3,'Базовые таблицы'!$X$3))</f>
        <v>0</v>
      </c>
      <c r="P444" s="4">
        <f>M444+N444*100+O444*10000-L444</f>
        <v>0</v>
      </c>
    </row>
    <row r="445" spans="1:16" hidden="1" x14ac:dyDescent="0.25">
      <c r="A445" s="4">
        <v>443</v>
      </c>
      <c r="B445" s="4" t="s">
        <v>1880</v>
      </c>
      <c r="C445" s="4">
        <v>1</v>
      </c>
      <c r="D445" s="4">
        <v>0.5</v>
      </c>
      <c r="E445" s="4" t="s">
        <v>1763</v>
      </c>
      <c r="F445" s="84" t="s">
        <v>213</v>
      </c>
      <c r="G445" s="4" t="str">
        <f t="shared" si="32"/>
        <v>1</v>
      </c>
      <c r="H445" s="4" t="s">
        <v>1</v>
      </c>
      <c r="I445" s="4">
        <f t="shared" si="33"/>
        <v>0</v>
      </c>
      <c r="J445" s="4" t="str">
        <f t="shared" si="34"/>
        <v>1</v>
      </c>
      <c r="K445" s="4">
        <f t="shared" si="35"/>
        <v>0</v>
      </c>
      <c r="L445" s="4">
        <f>I445+10*J445+K445*100</f>
        <v>10</v>
      </c>
      <c r="M445" s="4">
        <f t="shared" si="36"/>
        <v>10</v>
      </c>
      <c r="N445" s="4">
        <f>MOD(L445-M445,'Базовые таблицы'!$X$3)/100</f>
        <v>0</v>
      </c>
      <c r="O445" s="4">
        <f>(MOD(L445-M445-N445*'Базовые таблицы'!$V$3,'Базовые таблицы'!$X$3))</f>
        <v>0</v>
      </c>
      <c r="P445" s="4">
        <f>M445+N445*100+O445*10000-L445</f>
        <v>0</v>
      </c>
    </row>
    <row r="446" spans="1:16" hidden="1" x14ac:dyDescent="0.25">
      <c r="A446" s="4">
        <v>444</v>
      </c>
      <c r="B446" s="4" t="s">
        <v>1881</v>
      </c>
      <c r="C446" s="4">
        <v>5</v>
      </c>
      <c r="D446" s="4">
        <v>0.5</v>
      </c>
      <c r="E446" s="4" t="s">
        <v>1763</v>
      </c>
      <c r="F446" s="84" t="s">
        <v>213</v>
      </c>
      <c r="G446" s="4" t="str">
        <f t="shared" si="32"/>
        <v>5</v>
      </c>
      <c r="H446" s="4" t="s">
        <v>2</v>
      </c>
      <c r="I446" s="4">
        <f t="shared" si="33"/>
        <v>0</v>
      </c>
      <c r="J446" s="4">
        <f t="shared" si="34"/>
        <v>0</v>
      </c>
      <c r="K446" s="4" t="str">
        <f t="shared" si="35"/>
        <v>5</v>
      </c>
      <c r="L446" s="4">
        <f>I446+10*J446+K446*100</f>
        <v>500</v>
      </c>
      <c r="M446" s="4">
        <f t="shared" si="36"/>
        <v>0</v>
      </c>
      <c r="N446" s="4">
        <f>MOD(L446-M446,'Базовые таблицы'!$X$3)/100</f>
        <v>5</v>
      </c>
      <c r="O446" s="4">
        <f>(MOD(L446-M446-N446*'Базовые таблицы'!$V$3,'Базовые таблицы'!$X$3))</f>
        <v>0</v>
      </c>
      <c r="P446" s="4">
        <f>M446+N446*100+O446*10000-L446</f>
        <v>0</v>
      </c>
    </row>
    <row r="447" spans="1:16" hidden="1" x14ac:dyDescent="0.25">
      <c r="A447" s="4">
        <v>445</v>
      </c>
      <c r="B447" s="4" t="s">
        <v>1882</v>
      </c>
      <c r="C447" s="4">
        <v>10</v>
      </c>
      <c r="D447" s="4">
        <v>0.5</v>
      </c>
      <c r="E447" s="4" t="s">
        <v>1763</v>
      </c>
      <c r="F447" s="84" t="s">
        <v>213</v>
      </c>
      <c r="G447" s="4" t="str">
        <f t="shared" si="32"/>
        <v>10</v>
      </c>
      <c r="H447" s="4" t="s">
        <v>2</v>
      </c>
      <c r="I447" s="4">
        <f t="shared" si="33"/>
        <v>0</v>
      </c>
      <c r="J447" s="4">
        <f t="shared" si="34"/>
        <v>0</v>
      </c>
      <c r="K447" s="4" t="str">
        <f t="shared" si="35"/>
        <v>10</v>
      </c>
      <c r="L447" s="4">
        <f>I447+10*J447+K447*100</f>
        <v>1000</v>
      </c>
      <c r="M447" s="4">
        <f t="shared" si="36"/>
        <v>0</v>
      </c>
      <c r="N447" s="4">
        <f>MOD(L447-M447,'Базовые таблицы'!$X$3)/100</f>
        <v>10</v>
      </c>
      <c r="O447" s="4">
        <f>(MOD(L447-M447-N447*'Базовые таблицы'!$V$3,'Базовые таблицы'!$X$3))</f>
        <v>0</v>
      </c>
      <c r="P447" s="4">
        <f>M447+N447*100+O447*10000-L447</f>
        <v>0</v>
      </c>
    </row>
    <row r="448" spans="1:16" hidden="1" x14ac:dyDescent="0.25">
      <c r="A448" s="4">
        <v>446</v>
      </c>
      <c r="B448" s="4" t="s">
        <v>1803</v>
      </c>
      <c r="C448" s="4">
        <v>3</v>
      </c>
      <c r="D448" s="4">
        <v>1</v>
      </c>
      <c r="E448" s="4" t="s">
        <v>1763</v>
      </c>
      <c r="F448" s="84" t="s">
        <v>213</v>
      </c>
      <c r="G448" s="4" t="str">
        <f t="shared" si="32"/>
        <v>3</v>
      </c>
      <c r="H448" s="4" t="s">
        <v>1</v>
      </c>
      <c r="I448" s="4">
        <f t="shared" si="33"/>
        <v>0</v>
      </c>
      <c r="J448" s="4" t="str">
        <f t="shared" si="34"/>
        <v>3</v>
      </c>
      <c r="K448" s="4">
        <f t="shared" si="35"/>
        <v>0</v>
      </c>
      <c r="L448" s="4">
        <f>I448+10*J448+K448*100</f>
        <v>30</v>
      </c>
      <c r="M448" s="4">
        <f t="shared" si="36"/>
        <v>30</v>
      </c>
      <c r="N448" s="4">
        <f>MOD(L448-M448,'Базовые таблицы'!$X$3)/100</f>
        <v>0</v>
      </c>
      <c r="O448" s="4">
        <f>(MOD(L448-M448-N448*'Базовые таблицы'!$V$3,'Базовые таблицы'!$X$3))</f>
        <v>0</v>
      </c>
      <c r="P448" s="4">
        <f>M448+N448*100+O448*10000-L448</f>
        <v>0</v>
      </c>
    </row>
    <row r="449" spans="1:16" hidden="1" x14ac:dyDescent="0.25">
      <c r="A449" s="4">
        <v>447</v>
      </c>
      <c r="B449" s="4" t="s">
        <v>1804</v>
      </c>
      <c r="C449" s="4">
        <v>2</v>
      </c>
      <c r="D449" s="4">
        <v>0.5</v>
      </c>
      <c r="E449" s="4" t="s">
        <v>1763</v>
      </c>
      <c r="F449" s="84" t="s">
        <v>213</v>
      </c>
      <c r="G449" s="4" t="str">
        <f t="shared" si="32"/>
        <v>2</v>
      </c>
      <c r="H449" s="4" t="s">
        <v>1</v>
      </c>
      <c r="I449" s="4">
        <f t="shared" si="33"/>
        <v>0</v>
      </c>
      <c r="J449" s="4" t="str">
        <f t="shared" si="34"/>
        <v>2</v>
      </c>
      <c r="K449" s="4">
        <f t="shared" si="35"/>
        <v>0</v>
      </c>
      <c r="L449" s="4">
        <f>I449+10*J449+K449*100</f>
        <v>20</v>
      </c>
      <c r="M449" s="4">
        <f t="shared" si="36"/>
        <v>20</v>
      </c>
      <c r="N449" s="4">
        <f>MOD(L449-M449,'Базовые таблицы'!$X$3)/100</f>
        <v>0</v>
      </c>
      <c r="O449" s="4">
        <f>(MOD(L449-M449-N449*'Базовые таблицы'!$V$3,'Базовые таблицы'!$X$3))</f>
        <v>0</v>
      </c>
      <c r="P449" s="4">
        <f>M449+N449*100+O449*10000-L449</f>
        <v>0</v>
      </c>
    </row>
    <row r="450" spans="1:16" hidden="1" x14ac:dyDescent="0.25">
      <c r="A450" s="4">
        <v>448</v>
      </c>
      <c r="B450" s="4" t="s">
        <v>1883</v>
      </c>
      <c r="C450" s="4">
        <v>1</v>
      </c>
      <c r="D450" s="4">
        <v>0.5</v>
      </c>
      <c r="E450" s="4" t="s">
        <v>1763</v>
      </c>
      <c r="F450" s="84" t="s">
        <v>213</v>
      </c>
      <c r="G450" s="4" t="str">
        <f t="shared" ref="G450:G513" si="37">RIGHT(C450,2)</f>
        <v>1</v>
      </c>
      <c r="H450" s="4" t="s">
        <v>1</v>
      </c>
      <c r="I450" s="4">
        <f t="shared" ref="I450:I513" si="38">IF($H450="cp",$G450,0)</f>
        <v>0</v>
      </c>
      <c r="J450" s="4" t="str">
        <f t="shared" ref="J450:J513" si="39">IF($H450="sp",$G450,0)</f>
        <v>1</v>
      </c>
      <c r="K450" s="4">
        <f t="shared" ref="K450:K513" si="40">IF($H450="gp",$G450,0)</f>
        <v>0</v>
      </c>
      <c r="L450" s="4">
        <f>I450+10*J450+K450*100</f>
        <v>10</v>
      </c>
      <c r="M450" s="4">
        <f t="shared" si="36"/>
        <v>10</v>
      </c>
      <c r="N450" s="4">
        <f>MOD(L450-M450,'Базовые таблицы'!$X$3)/100</f>
        <v>0</v>
      </c>
      <c r="O450" s="4">
        <f>(MOD(L450-M450-N450*'Базовые таблицы'!$V$3,'Базовые таблицы'!$X$3))</f>
        <v>0</v>
      </c>
      <c r="P450" s="4">
        <f>M450+N450*100+O450*10000-L450</f>
        <v>0</v>
      </c>
    </row>
    <row r="451" spans="1:16" hidden="1" x14ac:dyDescent="0.25">
      <c r="A451" s="4">
        <v>449</v>
      </c>
      <c r="B451" s="4" t="s">
        <v>1884</v>
      </c>
      <c r="C451" s="4">
        <v>15</v>
      </c>
      <c r="D451" s="4">
        <v>0.5</v>
      </c>
      <c r="E451" s="4" t="s">
        <v>1763</v>
      </c>
      <c r="F451" s="84" t="s">
        <v>213</v>
      </c>
      <c r="G451" s="4" t="str">
        <f t="shared" si="37"/>
        <v>15</v>
      </c>
      <c r="H451" s="4" t="s">
        <v>2</v>
      </c>
      <c r="I451" s="4">
        <f t="shared" si="38"/>
        <v>0</v>
      </c>
      <c r="J451" s="4">
        <f t="shared" si="39"/>
        <v>0</v>
      </c>
      <c r="K451" s="4" t="str">
        <f t="shared" si="40"/>
        <v>15</v>
      </c>
      <c r="L451" s="4">
        <f>I451+10*J451+K451*100</f>
        <v>1500</v>
      </c>
      <c r="M451" s="4">
        <f t="shared" si="36"/>
        <v>0</v>
      </c>
      <c r="N451" s="4">
        <f>MOD(L451-M451,'Базовые таблицы'!$X$3)/100</f>
        <v>15</v>
      </c>
      <c r="O451" s="4">
        <f>(MOD(L451-M451-N451*'Базовые таблицы'!$V$3,'Базовые таблицы'!$X$3))</f>
        <v>0</v>
      </c>
      <c r="P451" s="4">
        <f>M451+N451*100+O451*10000-L451</f>
        <v>0</v>
      </c>
    </row>
    <row r="452" spans="1:16" hidden="1" x14ac:dyDescent="0.25">
      <c r="A452" s="4">
        <v>450</v>
      </c>
      <c r="B452" s="4" t="s">
        <v>1331</v>
      </c>
      <c r="C452" s="4">
        <v>5</v>
      </c>
      <c r="D452" s="4">
        <v>1</v>
      </c>
      <c r="E452" s="4" t="s">
        <v>1763</v>
      </c>
      <c r="F452" s="84" t="s">
        <v>213</v>
      </c>
      <c r="G452" s="4" t="str">
        <f t="shared" si="37"/>
        <v>5</v>
      </c>
      <c r="H452" s="4" t="s">
        <v>1</v>
      </c>
      <c r="I452" s="4">
        <f t="shared" si="38"/>
        <v>0</v>
      </c>
      <c r="J452" s="4" t="str">
        <f t="shared" si="39"/>
        <v>5</v>
      </c>
      <c r="K452" s="4">
        <f t="shared" si="40"/>
        <v>0</v>
      </c>
      <c r="L452" s="4">
        <f>I452+10*J452+K452*100</f>
        <v>50</v>
      </c>
      <c r="M452" s="4">
        <f t="shared" si="36"/>
        <v>50</v>
      </c>
      <c r="N452" s="4">
        <f>MOD(L452-M452,'Базовые таблицы'!$X$3)/100</f>
        <v>0</v>
      </c>
      <c r="O452" s="4">
        <f>(MOD(L452-M452-N452*'Базовые таблицы'!$V$3,'Базовые таблицы'!$X$3))</f>
        <v>0</v>
      </c>
      <c r="P452" s="4">
        <f>M452+N452*100+O452*10000-L452</f>
        <v>0</v>
      </c>
    </row>
    <row r="453" spans="1:16" hidden="1" x14ac:dyDescent="0.25">
      <c r="A453" s="4">
        <v>451</v>
      </c>
      <c r="B453" s="4" t="s">
        <v>1332</v>
      </c>
      <c r="C453" s="4">
        <v>4</v>
      </c>
      <c r="D453" s="4">
        <v>0.5</v>
      </c>
      <c r="E453" s="4" t="s">
        <v>1763</v>
      </c>
      <c r="F453" s="84" t="s">
        <v>213</v>
      </c>
      <c r="G453" s="4" t="str">
        <f t="shared" si="37"/>
        <v>4</v>
      </c>
      <c r="H453" s="4" t="s">
        <v>1</v>
      </c>
      <c r="I453" s="4">
        <f t="shared" si="38"/>
        <v>0</v>
      </c>
      <c r="J453" s="4" t="str">
        <f t="shared" si="39"/>
        <v>4</v>
      </c>
      <c r="K453" s="4">
        <f t="shared" si="40"/>
        <v>0</v>
      </c>
      <c r="L453" s="4">
        <f>I453+10*J453+K453*100</f>
        <v>40</v>
      </c>
      <c r="M453" s="4">
        <f t="shared" si="36"/>
        <v>40</v>
      </c>
      <c r="N453" s="4">
        <f>MOD(L453-M453,'Базовые таблицы'!$X$3)/100</f>
        <v>0</v>
      </c>
      <c r="O453" s="4">
        <f>(MOD(L453-M453-N453*'Базовые таблицы'!$V$3,'Базовые таблицы'!$X$3))</f>
        <v>0</v>
      </c>
      <c r="P453" s="4">
        <f>M453+N453*100+O453*10000-L453</f>
        <v>0</v>
      </c>
    </row>
    <row r="454" spans="1:16" hidden="1" x14ac:dyDescent="0.25">
      <c r="A454" s="4">
        <v>452</v>
      </c>
      <c r="B454" s="4" t="s">
        <v>1333</v>
      </c>
      <c r="C454" s="4">
        <v>8</v>
      </c>
      <c r="D454" s="4">
        <v>0.5</v>
      </c>
      <c r="E454" s="4" t="s">
        <v>1763</v>
      </c>
      <c r="F454" s="84" t="s">
        <v>213</v>
      </c>
      <c r="G454" s="4" t="str">
        <f t="shared" si="37"/>
        <v>8</v>
      </c>
      <c r="H454" s="4" t="s">
        <v>0</v>
      </c>
      <c r="I454" s="4" t="str">
        <f t="shared" si="38"/>
        <v>8</v>
      </c>
      <c r="J454" s="4">
        <f t="shared" si="39"/>
        <v>0</v>
      </c>
      <c r="K454" s="4">
        <f t="shared" si="40"/>
        <v>0</v>
      </c>
      <c r="L454" s="4">
        <f>I454+10*J454+K454*100</f>
        <v>8</v>
      </c>
      <c r="M454" s="4">
        <f t="shared" si="36"/>
        <v>8</v>
      </c>
      <c r="N454" s="4">
        <f>MOD(L454-M454,'Базовые таблицы'!$X$3)/100</f>
        <v>0</v>
      </c>
      <c r="O454" s="4">
        <f>(MOD(L454-M454-N454*'Базовые таблицы'!$V$3,'Базовые таблицы'!$X$3))</f>
        <v>0</v>
      </c>
      <c r="P454" s="4">
        <f>M454+N454*100+O454*10000-L454</f>
        <v>0</v>
      </c>
    </row>
    <row r="455" spans="1:16" hidden="1" x14ac:dyDescent="0.25">
      <c r="A455" s="4">
        <v>453</v>
      </c>
      <c r="B455" s="4" t="s">
        <v>1334</v>
      </c>
      <c r="C455" s="4">
        <v>5</v>
      </c>
      <c r="D455" s="4">
        <v>0.5</v>
      </c>
      <c r="E455" s="4" t="s">
        <v>1763</v>
      </c>
      <c r="F455" s="84" t="s">
        <v>213</v>
      </c>
      <c r="G455" s="4" t="str">
        <f t="shared" si="37"/>
        <v>5</v>
      </c>
      <c r="H455" s="4" t="s">
        <v>1</v>
      </c>
      <c r="I455" s="4">
        <f t="shared" si="38"/>
        <v>0</v>
      </c>
      <c r="J455" s="4" t="str">
        <f t="shared" si="39"/>
        <v>5</v>
      </c>
      <c r="K455" s="4">
        <f t="shared" si="40"/>
        <v>0</v>
      </c>
      <c r="L455" s="4">
        <f>I455+10*J455+K455*100</f>
        <v>50</v>
      </c>
      <c r="M455" s="4">
        <f t="shared" si="36"/>
        <v>50</v>
      </c>
      <c r="N455" s="4">
        <f>MOD(L455-M455,'Базовые таблицы'!$X$3)/100</f>
        <v>0</v>
      </c>
      <c r="O455" s="4">
        <f>(MOD(L455-M455-N455*'Базовые таблицы'!$V$3,'Базовые таблицы'!$X$3))</f>
        <v>0</v>
      </c>
      <c r="P455" s="4">
        <f>M455+N455*100+O455*10000-L455</f>
        <v>0</v>
      </c>
    </row>
    <row r="456" spans="1:16" hidden="1" x14ac:dyDescent="0.25">
      <c r="A456" s="4">
        <v>454</v>
      </c>
      <c r="B456" s="4" t="s">
        <v>1885</v>
      </c>
      <c r="C456" s="4">
        <v>8</v>
      </c>
      <c r="D456" s="4">
        <v>3</v>
      </c>
      <c r="E456" s="4" t="s">
        <v>1763</v>
      </c>
      <c r="F456" s="84" t="s">
        <v>213</v>
      </c>
      <c r="G456" s="4" t="str">
        <f t="shared" si="37"/>
        <v>8</v>
      </c>
      <c r="H456" s="4" t="s">
        <v>0</v>
      </c>
      <c r="I456" s="4" t="str">
        <f t="shared" si="38"/>
        <v>8</v>
      </c>
      <c r="J456" s="4">
        <f t="shared" si="39"/>
        <v>0</v>
      </c>
      <c r="K456" s="4">
        <f t="shared" si="40"/>
        <v>0</v>
      </c>
      <c r="L456" s="4">
        <f>I456+10*J456+K456*100</f>
        <v>8</v>
      </c>
      <c r="M456" s="4">
        <f t="shared" si="36"/>
        <v>8</v>
      </c>
      <c r="N456" s="4">
        <f>MOD(L456-M456,'Базовые таблицы'!$X$3)/100</f>
        <v>0</v>
      </c>
      <c r="O456" s="4">
        <f>(MOD(L456-M456-N456*'Базовые таблицы'!$V$3,'Базовые таблицы'!$X$3))</f>
        <v>0</v>
      </c>
      <c r="P456" s="4">
        <f>M456+N456*100+O456*10000-L456</f>
        <v>0</v>
      </c>
    </row>
    <row r="457" spans="1:16" hidden="1" x14ac:dyDescent="0.25">
      <c r="A457" s="4">
        <v>455</v>
      </c>
      <c r="B457" s="4" t="s">
        <v>1886</v>
      </c>
      <c r="C457" s="4">
        <v>5</v>
      </c>
      <c r="D457" s="4">
        <v>3</v>
      </c>
      <c r="E457" s="4" t="s">
        <v>1763</v>
      </c>
      <c r="F457" s="84" t="s">
        <v>213</v>
      </c>
      <c r="G457" s="4" t="str">
        <f t="shared" si="37"/>
        <v>5</v>
      </c>
      <c r="H457" s="4" t="s">
        <v>2</v>
      </c>
      <c r="I457" s="4">
        <f t="shared" si="38"/>
        <v>0</v>
      </c>
      <c r="J457" s="4">
        <f t="shared" si="39"/>
        <v>0</v>
      </c>
      <c r="K457" s="4" t="str">
        <f t="shared" si="40"/>
        <v>5</v>
      </c>
      <c r="L457" s="4">
        <f>I457+10*J457+K457*100</f>
        <v>500</v>
      </c>
      <c r="M457" s="4">
        <f t="shared" si="36"/>
        <v>0</v>
      </c>
      <c r="N457" s="4">
        <f>MOD(L457-M457,'Базовые таблицы'!$X$3)/100</f>
        <v>5</v>
      </c>
      <c r="O457" s="4">
        <f>(MOD(L457-M457-N457*'Базовые таблицы'!$V$3,'Базовые таблицы'!$X$3))</f>
        <v>0</v>
      </c>
      <c r="P457" s="4">
        <f>M457+N457*100+O457*10000-L457</f>
        <v>0</v>
      </c>
    </row>
    <row r="458" spans="1:16" hidden="1" x14ac:dyDescent="0.25">
      <c r="A458" s="4">
        <v>456</v>
      </c>
      <c r="B458" s="4" t="s">
        <v>1887</v>
      </c>
      <c r="C458" s="4">
        <v>45</v>
      </c>
      <c r="D458" s="4">
        <v>3</v>
      </c>
      <c r="E458" s="4" t="s">
        <v>1763</v>
      </c>
      <c r="F458" s="84" t="s">
        <v>213</v>
      </c>
      <c r="G458" s="4" t="str">
        <f t="shared" si="37"/>
        <v>45</v>
      </c>
      <c r="H458" s="4" t="s">
        <v>2</v>
      </c>
      <c r="I458" s="4">
        <f t="shared" si="38"/>
        <v>0</v>
      </c>
      <c r="J458" s="4">
        <f t="shared" si="39"/>
        <v>0</v>
      </c>
      <c r="K458" s="4" t="str">
        <f t="shared" si="40"/>
        <v>45</v>
      </c>
      <c r="L458" s="4">
        <f>I458+10*J458+K458*100</f>
        <v>4500</v>
      </c>
      <c r="M458" s="4">
        <f t="shared" si="36"/>
        <v>0</v>
      </c>
      <c r="N458" s="4">
        <f>MOD(L458-M458,'Базовые таблицы'!$X$3)/100</f>
        <v>45</v>
      </c>
      <c r="O458" s="4">
        <f>(MOD(L458-M458-N458*'Базовые таблицы'!$V$3,'Базовые таблицы'!$X$3))</f>
        <v>0</v>
      </c>
      <c r="P458" s="4">
        <f>M458+N458*100+O458*10000-L458</f>
        <v>0</v>
      </c>
    </row>
    <row r="459" spans="1:16" hidden="1" x14ac:dyDescent="0.25">
      <c r="A459" s="4">
        <v>457</v>
      </c>
      <c r="B459" s="4" t="s">
        <v>1888</v>
      </c>
      <c r="C459" s="4">
        <v>5</v>
      </c>
      <c r="D459" s="4">
        <v>1</v>
      </c>
      <c r="E459" s="4" t="s">
        <v>1763</v>
      </c>
      <c r="F459" s="84" t="s">
        <v>213</v>
      </c>
      <c r="G459" s="4" t="str">
        <f t="shared" si="37"/>
        <v>5</v>
      </c>
      <c r="H459" s="4" t="s">
        <v>0</v>
      </c>
      <c r="I459" s="4" t="str">
        <f t="shared" si="38"/>
        <v>5</v>
      </c>
      <c r="J459" s="4">
        <f t="shared" si="39"/>
        <v>0</v>
      </c>
      <c r="K459" s="4">
        <f t="shared" si="40"/>
        <v>0</v>
      </c>
      <c r="L459" s="4">
        <f>I459+10*J459+K459*100</f>
        <v>5</v>
      </c>
      <c r="M459" s="4">
        <f t="shared" si="36"/>
        <v>5</v>
      </c>
      <c r="N459" s="4">
        <f>MOD(L459-M459,'Базовые таблицы'!$X$3)/100</f>
        <v>0</v>
      </c>
      <c r="O459" s="4">
        <f>(MOD(L459-M459-N459*'Базовые таблицы'!$V$3,'Базовые таблицы'!$X$3))</f>
        <v>0</v>
      </c>
      <c r="P459" s="4">
        <f>M459+N459*100+O459*10000-L459</f>
        <v>0</v>
      </c>
    </row>
    <row r="460" spans="1:16" hidden="1" x14ac:dyDescent="0.25">
      <c r="A460" s="4">
        <v>458</v>
      </c>
      <c r="B460" s="4" t="s">
        <v>1889</v>
      </c>
      <c r="C460" s="4">
        <v>5</v>
      </c>
      <c r="D460" s="4">
        <v>1</v>
      </c>
      <c r="E460" s="4" t="s">
        <v>1763</v>
      </c>
      <c r="F460" s="84" t="s">
        <v>213</v>
      </c>
      <c r="G460" s="4" t="str">
        <f t="shared" si="37"/>
        <v>5</v>
      </c>
      <c r="H460" s="4" t="s">
        <v>1</v>
      </c>
      <c r="I460" s="4">
        <f t="shared" si="38"/>
        <v>0</v>
      </c>
      <c r="J460" s="4" t="str">
        <f t="shared" si="39"/>
        <v>5</v>
      </c>
      <c r="K460" s="4">
        <f t="shared" si="40"/>
        <v>0</v>
      </c>
      <c r="L460" s="4">
        <f>I460+10*J460+K460*100</f>
        <v>50</v>
      </c>
      <c r="M460" s="4">
        <f t="shared" si="36"/>
        <v>50</v>
      </c>
      <c r="N460" s="4">
        <f>MOD(L460-M460,'Базовые таблицы'!$X$3)/100</f>
        <v>0</v>
      </c>
      <c r="O460" s="4">
        <f>(MOD(L460-M460-N460*'Базовые таблицы'!$V$3,'Базовые таблицы'!$X$3))</f>
        <v>0</v>
      </c>
      <c r="P460" s="4">
        <f>M460+N460*100+O460*10000-L460</f>
        <v>0</v>
      </c>
    </row>
    <row r="461" spans="1:16" hidden="1" x14ac:dyDescent="0.25">
      <c r="A461" s="4">
        <v>459</v>
      </c>
      <c r="B461" s="4" t="s">
        <v>1890</v>
      </c>
      <c r="C461" s="4">
        <v>2</v>
      </c>
      <c r="D461" s="4">
        <v>1</v>
      </c>
      <c r="E461" s="4" t="s">
        <v>1763</v>
      </c>
      <c r="F461" s="84" t="s">
        <v>213</v>
      </c>
      <c r="G461" s="4" t="str">
        <f t="shared" si="37"/>
        <v>2</v>
      </c>
      <c r="H461" s="4" t="s">
        <v>2</v>
      </c>
      <c r="I461" s="4">
        <f t="shared" si="38"/>
        <v>0</v>
      </c>
      <c r="J461" s="4">
        <f t="shared" si="39"/>
        <v>0</v>
      </c>
      <c r="K461" s="4" t="str">
        <f t="shared" si="40"/>
        <v>2</v>
      </c>
      <c r="L461" s="4">
        <f>I461+10*J461+K461*100</f>
        <v>200</v>
      </c>
      <c r="M461" s="4">
        <f t="shared" si="36"/>
        <v>0</v>
      </c>
      <c r="N461" s="4">
        <f>MOD(L461-M461,'Базовые таблицы'!$X$3)/100</f>
        <v>2</v>
      </c>
      <c r="O461" s="4">
        <f>(MOD(L461-M461-N461*'Базовые таблицы'!$V$3,'Базовые таблицы'!$X$3))</f>
        <v>0</v>
      </c>
      <c r="P461" s="4">
        <f>M461+N461*100+O461*10000-L461</f>
        <v>0</v>
      </c>
    </row>
    <row r="462" spans="1:16" hidden="1" x14ac:dyDescent="0.25">
      <c r="A462" s="4">
        <v>460</v>
      </c>
      <c r="B462" s="4" t="s">
        <v>1891</v>
      </c>
      <c r="C462" s="4">
        <v>5</v>
      </c>
      <c r="D462" s="4">
        <v>1</v>
      </c>
      <c r="E462" s="4" t="s">
        <v>1763</v>
      </c>
      <c r="F462" s="84" t="s">
        <v>213</v>
      </c>
      <c r="G462" s="4" t="str">
        <f t="shared" si="37"/>
        <v>5</v>
      </c>
      <c r="H462" s="4" t="s">
        <v>2</v>
      </c>
      <c r="I462" s="4">
        <f t="shared" si="38"/>
        <v>0</v>
      </c>
      <c r="J462" s="4">
        <f t="shared" si="39"/>
        <v>0</v>
      </c>
      <c r="K462" s="4" t="str">
        <f t="shared" si="40"/>
        <v>5</v>
      </c>
      <c r="L462" s="4">
        <f>I462+10*J462+K462*100</f>
        <v>500</v>
      </c>
      <c r="M462" s="4">
        <f t="shared" si="36"/>
        <v>0</v>
      </c>
      <c r="N462" s="4">
        <f>MOD(L462-M462,'Базовые таблицы'!$X$3)/100</f>
        <v>5</v>
      </c>
      <c r="O462" s="4">
        <f>(MOD(L462-M462-N462*'Базовые таблицы'!$V$3,'Базовые таблицы'!$X$3))</f>
        <v>0</v>
      </c>
      <c r="P462" s="4">
        <f>M462+N462*100+O462*10000-L462</f>
        <v>0</v>
      </c>
    </row>
    <row r="463" spans="1:16" hidden="1" x14ac:dyDescent="0.25">
      <c r="A463" s="4">
        <v>461</v>
      </c>
      <c r="B463" s="4" t="s">
        <v>1338</v>
      </c>
      <c r="C463" s="4">
        <v>25</v>
      </c>
      <c r="D463" s="4">
        <v>2</v>
      </c>
      <c r="E463" s="4" t="s">
        <v>1763</v>
      </c>
      <c r="F463" s="84" t="s">
        <v>213</v>
      </c>
      <c r="G463" s="4" t="str">
        <f t="shared" si="37"/>
        <v>25</v>
      </c>
      <c r="H463" s="4" t="s">
        <v>2</v>
      </c>
      <c r="I463" s="4">
        <f t="shared" si="38"/>
        <v>0</v>
      </c>
      <c r="J463" s="4">
        <f t="shared" si="39"/>
        <v>0</v>
      </c>
      <c r="K463" s="4" t="str">
        <f t="shared" si="40"/>
        <v>25</v>
      </c>
      <c r="L463" s="4">
        <f>I463+10*J463+K463*100</f>
        <v>2500</v>
      </c>
      <c r="M463" s="4">
        <f t="shared" si="36"/>
        <v>0</v>
      </c>
      <c r="N463" s="4">
        <f>MOD(L463-M463,'Базовые таблицы'!$X$3)/100</f>
        <v>25</v>
      </c>
      <c r="O463" s="4">
        <f>(MOD(L463-M463-N463*'Базовые таблицы'!$V$3,'Базовые таблицы'!$X$3))</f>
        <v>0</v>
      </c>
      <c r="P463" s="4">
        <f>M463+N463*100+O463*10000-L463</f>
        <v>0</v>
      </c>
    </row>
    <row r="464" spans="1:16" hidden="1" x14ac:dyDescent="0.25">
      <c r="A464" s="4">
        <v>462</v>
      </c>
      <c r="B464" s="4" t="s">
        <v>1388</v>
      </c>
      <c r="C464" s="4">
        <v>5</v>
      </c>
      <c r="D464" s="4">
        <v>6.25E-2</v>
      </c>
      <c r="E464" s="4" t="s">
        <v>1762</v>
      </c>
      <c r="F464" s="84" t="s">
        <v>1422</v>
      </c>
      <c r="G464" s="4" t="str">
        <f t="shared" si="37"/>
        <v>5</v>
      </c>
      <c r="H464" s="4" t="s">
        <v>0</v>
      </c>
      <c r="I464" s="4" t="str">
        <f t="shared" si="38"/>
        <v>5</v>
      </c>
      <c r="J464" s="4">
        <f t="shared" si="39"/>
        <v>0</v>
      </c>
      <c r="K464" s="4">
        <f t="shared" si="40"/>
        <v>0</v>
      </c>
      <c r="L464" s="4">
        <f>I464+10*J464+K464*100</f>
        <v>5</v>
      </c>
      <c r="M464" s="4">
        <f t="shared" si="36"/>
        <v>5</v>
      </c>
      <c r="N464" s="4">
        <f>MOD(L464-M464,'Базовые таблицы'!$X$3)/100</f>
        <v>0</v>
      </c>
      <c r="O464" s="4">
        <f>(MOD(L464-M464-N464*'Базовые таблицы'!$V$3,'Базовые таблицы'!$X$3))</f>
        <v>0</v>
      </c>
      <c r="P464" s="4">
        <f>M464+N464*100+O464*10000-L464</f>
        <v>0</v>
      </c>
    </row>
    <row r="465" spans="1:16" hidden="1" x14ac:dyDescent="0.25">
      <c r="A465" s="4">
        <v>463</v>
      </c>
      <c r="B465" s="4" t="s">
        <v>1391</v>
      </c>
      <c r="C465" s="4">
        <v>3</v>
      </c>
      <c r="D465" s="4">
        <v>6.25E-2</v>
      </c>
      <c r="E465" s="4" t="s">
        <v>1762</v>
      </c>
      <c r="F465" s="84" t="s">
        <v>1422</v>
      </c>
      <c r="G465" s="4" t="str">
        <f t="shared" si="37"/>
        <v>3</v>
      </c>
      <c r="H465" s="4" t="s">
        <v>0</v>
      </c>
      <c r="I465" s="4" t="str">
        <f t="shared" si="38"/>
        <v>3</v>
      </c>
      <c r="J465" s="4">
        <f t="shared" si="39"/>
        <v>0</v>
      </c>
      <c r="K465" s="4">
        <f t="shared" si="40"/>
        <v>0</v>
      </c>
      <c r="L465" s="4">
        <f>I465+10*J465+K465*100</f>
        <v>3</v>
      </c>
      <c r="M465" s="4">
        <f t="shared" ref="M465:M528" si="41">MOD(L465,100)</f>
        <v>3</v>
      </c>
      <c r="N465" s="4">
        <f>MOD(L465-M465,'Базовые таблицы'!$X$3)/100</f>
        <v>0</v>
      </c>
      <c r="O465" s="4">
        <f>(MOD(L465-M465-N465*'Базовые таблицы'!$V$3,'Базовые таблицы'!$X$3))</f>
        <v>0</v>
      </c>
      <c r="P465" s="4">
        <f>M465+N465*100+O465*10000-L465</f>
        <v>0</v>
      </c>
    </row>
    <row r="466" spans="1:16" hidden="1" x14ac:dyDescent="0.25">
      <c r="A466" s="4">
        <v>464</v>
      </c>
      <c r="B466" s="4" t="s">
        <v>1394</v>
      </c>
      <c r="C466" s="4">
        <v>1</v>
      </c>
      <c r="D466" s="4">
        <v>6.25E-2</v>
      </c>
      <c r="E466" s="4" t="s">
        <v>1762</v>
      </c>
      <c r="F466" s="84" t="s">
        <v>1422</v>
      </c>
      <c r="G466" s="4" t="str">
        <f t="shared" si="37"/>
        <v>1</v>
      </c>
      <c r="H466" s="4" t="s">
        <v>1</v>
      </c>
      <c r="I466" s="4">
        <f t="shared" si="38"/>
        <v>0</v>
      </c>
      <c r="J466" s="4" t="str">
        <f t="shared" si="39"/>
        <v>1</v>
      </c>
      <c r="K466" s="4">
        <f t="shared" si="40"/>
        <v>0</v>
      </c>
      <c r="L466" s="4">
        <f>I466+10*J466+K466*100</f>
        <v>10</v>
      </c>
      <c r="M466" s="4">
        <f t="shared" si="41"/>
        <v>10</v>
      </c>
      <c r="N466" s="4">
        <f>MOD(L466-M466,'Базовые таблицы'!$X$3)/100</f>
        <v>0</v>
      </c>
      <c r="O466" s="4">
        <f>(MOD(L466-M466-N466*'Базовые таблицы'!$V$3,'Базовые таблицы'!$X$3))</f>
        <v>0</v>
      </c>
      <c r="P466" s="4">
        <f>M466+N466*100+O466*10000-L466</f>
        <v>0</v>
      </c>
    </row>
    <row r="467" spans="1:16" hidden="1" x14ac:dyDescent="0.25">
      <c r="A467" s="4">
        <v>465</v>
      </c>
      <c r="B467" s="4" t="s">
        <v>1397</v>
      </c>
      <c r="C467" s="4">
        <v>3</v>
      </c>
      <c r="D467" s="4">
        <v>6.25E-2</v>
      </c>
      <c r="E467" s="4" t="s">
        <v>1762</v>
      </c>
      <c r="F467" s="84" t="s">
        <v>1422</v>
      </c>
      <c r="G467" s="4" t="str">
        <f t="shared" si="37"/>
        <v>3</v>
      </c>
      <c r="H467" s="4" t="s">
        <v>1</v>
      </c>
      <c r="I467" s="4">
        <f t="shared" si="38"/>
        <v>0</v>
      </c>
      <c r="J467" s="4" t="str">
        <f t="shared" si="39"/>
        <v>3</v>
      </c>
      <c r="K467" s="4">
        <f t="shared" si="40"/>
        <v>0</v>
      </c>
      <c r="L467" s="4">
        <f>I467+10*J467+K467*100</f>
        <v>30</v>
      </c>
      <c r="M467" s="4">
        <f t="shared" si="41"/>
        <v>30</v>
      </c>
      <c r="N467" s="4">
        <f>MOD(L467-M467,'Базовые таблицы'!$X$3)/100</f>
        <v>0</v>
      </c>
      <c r="O467" s="4">
        <f>(MOD(L467-M467-N467*'Базовые таблицы'!$V$3,'Базовые таблицы'!$X$3))</f>
        <v>0</v>
      </c>
      <c r="P467" s="4">
        <f>M467+N467*100+O467*10000-L467</f>
        <v>0</v>
      </c>
    </row>
    <row r="468" spans="1:16" hidden="1" x14ac:dyDescent="0.25">
      <c r="A468" s="4">
        <v>466</v>
      </c>
      <c r="B468" s="4" t="s">
        <v>1400</v>
      </c>
      <c r="C468" s="4">
        <v>2</v>
      </c>
      <c r="D468" s="4">
        <v>6.25E-2</v>
      </c>
      <c r="E468" s="4" t="s">
        <v>1762</v>
      </c>
      <c r="F468" s="84" t="s">
        <v>1422</v>
      </c>
      <c r="G468" s="4" t="str">
        <f t="shared" si="37"/>
        <v>2</v>
      </c>
      <c r="H468" s="4" t="s">
        <v>1</v>
      </c>
      <c r="I468" s="4">
        <f t="shared" si="38"/>
        <v>0</v>
      </c>
      <c r="J468" s="4" t="str">
        <f t="shared" si="39"/>
        <v>2</v>
      </c>
      <c r="K468" s="4">
        <f t="shared" si="40"/>
        <v>0</v>
      </c>
      <c r="L468" s="4">
        <f>I468+10*J468+K468*100</f>
        <v>20</v>
      </c>
      <c r="M468" s="4">
        <f t="shared" si="41"/>
        <v>20</v>
      </c>
      <c r="N468" s="4">
        <f>MOD(L468-M468,'Базовые таблицы'!$X$3)/100</f>
        <v>0</v>
      </c>
      <c r="O468" s="4">
        <f>(MOD(L468-M468-N468*'Базовые таблицы'!$V$3,'Базовые таблицы'!$X$3))</f>
        <v>0</v>
      </c>
      <c r="P468" s="4">
        <f>M468+N468*100+O468*10000-L468</f>
        <v>0</v>
      </c>
    </row>
    <row r="469" spans="1:16" hidden="1" x14ac:dyDescent="0.25">
      <c r="A469" s="4">
        <v>467</v>
      </c>
      <c r="B469" s="4" t="s">
        <v>1403</v>
      </c>
      <c r="C469" s="4">
        <v>2</v>
      </c>
      <c r="D469" s="4">
        <v>6.25E-2</v>
      </c>
      <c r="E469" s="4" t="s">
        <v>1762</v>
      </c>
      <c r="F469" s="84" t="s">
        <v>1422</v>
      </c>
      <c r="G469" s="4" t="str">
        <f t="shared" si="37"/>
        <v>2</v>
      </c>
      <c r="H469" s="4" t="s">
        <v>1</v>
      </c>
      <c r="I469" s="4">
        <f t="shared" si="38"/>
        <v>0</v>
      </c>
      <c r="J469" s="4" t="str">
        <f t="shared" si="39"/>
        <v>2</v>
      </c>
      <c r="K469" s="4">
        <f t="shared" si="40"/>
        <v>0</v>
      </c>
      <c r="L469" s="4">
        <f>I469+10*J469+K469*100</f>
        <v>20</v>
      </c>
      <c r="M469" s="4">
        <f t="shared" si="41"/>
        <v>20</v>
      </c>
      <c r="N469" s="4">
        <f>MOD(L469-M469,'Базовые таблицы'!$X$3)/100</f>
        <v>0</v>
      </c>
      <c r="O469" s="4">
        <f>(MOD(L469-M469-N469*'Базовые таблицы'!$V$3,'Базовые таблицы'!$X$3))</f>
        <v>0</v>
      </c>
      <c r="P469" s="4">
        <f>M469+N469*100+O469*10000-L469</f>
        <v>0</v>
      </c>
    </row>
    <row r="470" spans="1:16" hidden="1" x14ac:dyDescent="0.25">
      <c r="A470" s="4">
        <v>468</v>
      </c>
      <c r="B470" s="4" t="s">
        <v>1406</v>
      </c>
      <c r="C470" s="4">
        <v>1</v>
      </c>
      <c r="D470" s="4">
        <v>6.25E-2</v>
      </c>
      <c r="E470" s="4" t="s">
        <v>1762</v>
      </c>
      <c r="F470" s="84" t="s">
        <v>1422</v>
      </c>
      <c r="G470" s="4" t="str">
        <f t="shared" si="37"/>
        <v>1</v>
      </c>
      <c r="H470" s="4" t="s">
        <v>2</v>
      </c>
      <c r="I470" s="4">
        <f t="shared" si="38"/>
        <v>0</v>
      </c>
      <c r="J470" s="4">
        <f t="shared" si="39"/>
        <v>0</v>
      </c>
      <c r="K470" s="4" t="str">
        <f t="shared" si="40"/>
        <v>1</v>
      </c>
      <c r="L470" s="4">
        <f>I470+10*J470+K470*100</f>
        <v>100</v>
      </c>
      <c r="M470" s="4">
        <f t="shared" si="41"/>
        <v>0</v>
      </c>
      <c r="N470" s="4">
        <f>MOD(L470-M470,'Базовые таблицы'!$X$3)/100</f>
        <v>1</v>
      </c>
      <c r="O470" s="4">
        <f>(MOD(L470-M470-N470*'Базовые таблицы'!$V$3,'Базовые таблицы'!$X$3))</f>
        <v>0</v>
      </c>
      <c r="P470" s="4">
        <f>M470+N470*100+O470*10000-L470</f>
        <v>0</v>
      </c>
    </row>
    <row r="471" spans="1:16" hidden="1" x14ac:dyDescent="0.25">
      <c r="A471" s="4">
        <v>469</v>
      </c>
      <c r="B471" s="4" t="s">
        <v>1409</v>
      </c>
      <c r="C471" s="4">
        <v>2</v>
      </c>
      <c r="D471" s="4">
        <v>6.25E-2</v>
      </c>
      <c r="E471" s="4" t="s">
        <v>1762</v>
      </c>
      <c r="F471" s="84" t="s">
        <v>1422</v>
      </c>
      <c r="G471" s="4" t="str">
        <f t="shared" si="37"/>
        <v>2</v>
      </c>
      <c r="H471" s="4" t="s">
        <v>0</v>
      </c>
      <c r="I471" s="4" t="str">
        <f t="shared" si="38"/>
        <v>2</v>
      </c>
      <c r="J471" s="4">
        <f t="shared" si="39"/>
        <v>0</v>
      </c>
      <c r="K471" s="4">
        <f t="shared" si="40"/>
        <v>0</v>
      </c>
      <c r="L471" s="4">
        <f>I471+10*J471+K471*100</f>
        <v>2</v>
      </c>
      <c r="M471" s="4">
        <f t="shared" si="41"/>
        <v>2</v>
      </c>
      <c r="N471" s="4">
        <f>MOD(L471-M471,'Базовые таблицы'!$X$3)/100</f>
        <v>0</v>
      </c>
      <c r="O471" s="4">
        <f>(MOD(L471-M471-N471*'Базовые таблицы'!$V$3,'Базовые таблицы'!$X$3))</f>
        <v>0</v>
      </c>
      <c r="P471" s="4">
        <f>M471+N471*100+O471*10000-L471</f>
        <v>0</v>
      </c>
    </row>
    <row r="472" spans="1:16" hidden="1" x14ac:dyDescent="0.25">
      <c r="A472" s="4">
        <v>470</v>
      </c>
      <c r="B472" s="4" t="s">
        <v>1412</v>
      </c>
      <c r="C472" s="4">
        <v>1</v>
      </c>
      <c r="D472" s="4">
        <v>6.25E-2</v>
      </c>
      <c r="E472" s="4" t="s">
        <v>1762</v>
      </c>
      <c r="F472" s="84" t="s">
        <v>1422</v>
      </c>
      <c r="G472" s="4" t="str">
        <f t="shared" si="37"/>
        <v>1</v>
      </c>
      <c r="H472" s="4" t="s">
        <v>2</v>
      </c>
      <c r="I472" s="4">
        <f t="shared" si="38"/>
        <v>0</v>
      </c>
      <c r="J472" s="4">
        <f t="shared" si="39"/>
        <v>0</v>
      </c>
      <c r="K472" s="4" t="str">
        <f t="shared" si="40"/>
        <v>1</v>
      </c>
      <c r="L472" s="4">
        <f>I472+10*J472+K472*100</f>
        <v>100</v>
      </c>
      <c r="M472" s="4">
        <f t="shared" si="41"/>
        <v>0</v>
      </c>
      <c r="N472" s="4">
        <f>MOD(L472-M472,'Базовые таблицы'!$X$3)/100</f>
        <v>1</v>
      </c>
      <c r="O472" s="4">
        <f>(MOD(L472-M472-N472*'Базовые таблицы'!$V$3,'Базовые таблицы'!$X$3))</f>
        <v>0</v>
      </c>
      <c r="P472" s="4">
        <f>M472+N472*100+O472*10000-L472</f>
        <v>0</v>
      </c>
    </row>
    <row r="473" spans="1:16" hidden="1" x14ac:dyDescent="0.25">
      <c r="A473" s="4">
        <v>471</v>
      </c>
      <c r="B473" s="4" t="s">
        <v>1414</v>
      </c>
      <c r="C473" s="4">
        <v>5</v>
      </c>
      <c r="D473" s="4">
        <v>6.25E-2</v>
      </c>
      <c r="E473" s="4" t="s">
        <v>1762</v>
      </c>
      <c r="F473" s="84" t="s">
        <v>1422</v>
      </c>
      <c r="G473" s="4" t="str">
        <f t="shared" si="37"/>
        <v>5</v>
      </c>
      <c r="H473" s="4" t="s">
        <v>0</v>
      </c>
      <c r="I473" s="4" t="str">
        <f t="shared" si="38"/>
        <v>5</v>
      </c>
      <c r="J473" s="4">
        <f t="shared" si="39"/>
        <v>0</v>
      </c>
      <c r="K473" s="4">
        <f t="shared" si="40"/>
        <v>0</v>
      </c>
      <c r="L473" s="4">
        <f>I473+10*J473+K473*100</f>
        <v>5</v>
      </c>
      <c r="M473" s="4">
        <f t="shared" si="41"/>
        <v>5</v>
      </c>
      <c r="N473" s="4">
        <f>MOD(L473-M473,'Базовые таблицы'!$X$3)/100</f>
        <v>0</v>
      </c>
      <c r="O473" s="4">
        <f>(MOD(L473-M473-N473*'Базовые таблицы'!$V$3,'Базовые таблицы'!$X$3))</f>
        <v>0</v>
      </c>
      <c r="P473" s="4">
        <f>M473+N473*100+O473*10000-L473</f>
        <v>0</v>
      </c>
    </row>
    <row r="474" spans="1:16" hidden="1" x14ac:dyDescent="0.25">
      <c r="A474" s="4">
        <v>472</v>
      </c>
      <c r="B474" s="4" t="s">
        <v>1415</v>
      </c>
      <c r="C474" s="4">
        <v>20</v>
      </c>
      <c r="D474" s="4">
        <v>6.25E-2</v>
      </c>
      <c r="E474" s="4" t="s">
        <v>1762</v>
      </c>
      <c r="F474" s="84" t="s">
        <v>1422</v>
      </c>
      <c r="G474" s="4" t="str">
        <f t="shared" si="37"/>
        <v>20</v>
      </c>
      <c r="H474" s="4" t="s">
        <v>2</v>
      </c>
      <c r="I474" s="4">
        <f t="shared" si="38"/>
        <v>0</v>
      </c>
      <c r="J474" s="4">
        <f t="shared" si="39"/>
        <v>0</v>
      </c>
      <c r="K474" s="4" t="str">
        <f t="shared" si="40"/>
        <v>20</v>
      </c>
      <c r="L474" s="4">
        <f>I474+10*J474+K474*100</f>
        <v>2000</v>
      </c>
      <c r="M474" s="4">
        <f t="shared" si="41"/>
        <v>0</v>
      </c>
      <c r="N474" s="4">
        <f>MOD(L474-M474,'Базовые таблицы'!$X$3)/100</f>
        <v>20</v>
      </c>
      <c r="O474" s="4">
        <f>(MOD(L474-M474-N474*'Базовые таблицы'!$V$3,'Базовые таблицы'!$X$3))</f>
        <v>0</v>
      </c>
      <c r="P474" s="4">
        <f>M474+N474*100+O474*10000-L474</f>
        <v>0</v>
      </c>
    </row>
    <row r="475" spans="1:16" hidden="1" x14ac:dyDescent="0.25">
      <c r="A475" s="4">
        <v>473</v>
      </c>
      <c r="B475" s="4" t="s">
        <v>1416</v>
      </c>
      <c r="C475" s="4">
        <v>1</v>
      </c>
      <c r="D475" s="4">
        <v>6.25E-2</v>
      </c>
      <c r="E475" s="4" t="s">
        <v>1762</v>
      </c>
      <c r="F475" s="84" t="s">
        <v>1422</v>
      </c>
      <c r="G475" s="4" t="str">
        <f t="shared" si="37"/>
        <v>1</v>
      </c>
      <c r="H475" s="4" t="s">
        <v>1</v>
      </c>
      <c r="I475" s="4">
        <f t="shared" si="38"/>
        <v>0</v>
      </c>
      <c r="J475" s="4" t="str">
        <f t="shared" si="39"/>
        <v>1</v>
      </c>
      <c r="K475" s="4">
        <f t="shared" si="40"/>
        <v>0</v>
      </c>
      <c r="L475" s="4">
        <f>I475+10*J475+K475*100</f>
        <v>10</v>
      </c>
      <c r="M475" s="4">
        <f t="shared" si="41"/>
        <v>10</v>
      </c>
      <c r="N475" s="4">
        <f>MOD(L475-M475,'Базовые таблицы'!$X$3)/100</f>
        <v>0</v>
      </c>
      <c r="O475" s="4">
        <f>(MOD(L475-M475-N475*'Базовые таблицы'!$V$3,'Базовые таблицы'!$X$3))</f>
        <v>0</v>
      </c>
      <c r="P475" s="4">
        <f>M475+N475*100+O475*10000-L475</f>
        <v>0</v>
      </c>
    </row>
    <row r="476" spans="1:16" hidden="1" x14ac:dyDescent="0.25">
      <c r="A476" s="4">
        <v>474</v>
      </c>
      <c r="B476" s="4" t="s">
        <v>1417</v>
      </c>
      <c r="C476" s="4">
        <v>3</v>
      </c>
      <c r="D476" s="4">
        <v>6.25E-2</v>
      </c>
      <c r="E476" s="4" t="s">
        <v>1762</v>
      </c>
      <c r="F476" s="84" t="s">
        <v>1422</v>
      </c>
      <c r="G476" s="4" t="str">
        <f t="shared" si="37"/>
        <v>3</v>
      </c>
      <c r="H476" s="4" t="s">
        <v>0</v>
      </c>
      <c r="I476" s="4" t="str">
        <f t="shared" si="38"/>
        <v>3</v>
      </c>
      <c r="J476" s="4">
        <f t="shared" si="39"/>
        <v>0</v>
      </c>
      <c r="K476" s="4">
        <f t="shared" si="40"/>
        <v>0</v>
      </c>
      <c r="L476" s="4">
        <f>I476+10*J476+K476*100</f>
        <v>3</v>
      </c>
      <c r="M476" s="4">
        <f t="shared" si="41"/>
        <v>3</v>
      </c>
      <c r="N476" s="4">
        <f>MOD(L476-M476,'Базовые таблицы'!$X$3)/100</f>
        <v>0</v>
      </c>
      <c r="O476" s="4">
        <f>(MOD(L476-M476-N476*'Базовые таблицы'!$V$3,'Базовые таблицы'!$X$3))</f>
        <v>0</v>
      </c>
      <c r="P476" s="4">
        <f>M476+N476*100+O476*10000-L476</f>
        <v>0</v>
      </c>
    </row>
    <row r="477" spans="1:16" hidden="1" x14ac:dyDescent="0.25">
      <c r="A477" s="4">
        <v>475</v>
      </c>
      <c r="B477" s="4" t="s">
        <v>1418</v>
      </c>
      <c r="C477" s="4">
        <v>15</v>
      </c>
      <c r="D477" s="4">
        <v>6.25E-2</v>
      </c>
      <c r="E477" s="4" t="s">
        <v>1762</v>
      </c>
      <c r="F477" s="84" t="s">
        <v>1422</v>
      </c>
      <c r="G477" s="4" t="str">
        <f t="shared" si="37"/>
        <v>15</v>
      </c>
      <c r="H477" s="4" t="s">
        <v>2</v>
      </c>
      <c r="I477" s="4">
        <f t="shared" si="38"/>
        <v>0</v>
      </c>
      <c r="J477" s="4">
        <f t="shared" si="39"/>
        <v>0</v>
      </c>
      <c r="K477" s="4" t="str">
        <f t="shared" si="40"/>
        <v>15</v>
      </c>
      <c r="L477" s="4">
        <f>I477+10*J477+K477*100</f>
        <v>1500</v>
      </c>
      <c r="M477" s="4">
        <f t="shared" si="41"/>
        <v>0</v>
      </c>
      <c r="N477" s="4">
        <f>MOD(L477-M477,'Базовые таблицы'!$X$3)/100</f>
        <v>15</v>
      </c>
      <c r="O477" s="4">
        <f>(MOD(L477-M477-N477*'Базовые таблицы'!$V$3,'Базовые таблицы'!$X$3))</f>
        <v>0</v>
      </c>
      <c r="P477" s="4">
        <f>M477+N477*100+O477*10000-L477</f>
        <v>0</v>
      </c>
    </row>
    <row r="478" spans="1:16" hidden="1" x14ac:dyDescent="0.25">
      <c r="A478" s="4">
        <v>476</v>
      </c>
      <c r="B478" s="4" t="s">
        <v>1403</v>
      </c>
      <c r="C478" s="4">
        <v>3</v>
      </c>
      <c r="D478" s="4">
        <v>6.25E-2</v>
      </c>
      <c r="E478" s="4" t="s">
        <v>1762</v>
      </c>
      <c r="F478" s="84" t="s">
        <v>1422</v>
      </c>
      <c r="G478" s="4" t="str">
        <f t="shared" si="37"/>
        <v>3</v>
      </c>
      <c r="H478" s="4" t="s">
        <v>0</v>
      </c>
      <c r="I478" s="4" t="str">
        <f t="shared" si="38"/>
        <v>3</v>
      </c>
      <c r="J478" s="4">
        <f t="shared" si="39"/>
        <v>0</v>
      </c>
      <c r="K478" s="4">
        <f t="shared" si="40"/>
        <v>0</v>
      </c>
      <c r="L478" s="4">
        <f>I478+10*J478+K478*100</f>
        <v>3</v>
      </c>
      <c r="M478" s="4">
        <f t="shared" si="41"/>
        <v>3</v>
      </c>
      <c r="N478" s="4">
        <f>MOD(L478-M478,'Базовые таблицы'!$X$3)/100</f>
        <v>0</v>
      </c>
      <c r="O478" s="4">
        <f>(MOD(L478-M478-N478*'Базовые таблицы'!$V$3,'Базовые таблицы'!$X$3))</f>
        <v>0</v>
      </c>
      <c r="P478" s="4">
        <f>M478+N478*100+O478*10000-L478</f>
        <v>0</v>
      </c>
    </row>
    <row r="479" spans="1:16" hidden="1" x14ac:dyDescent="0.25">
      <c r="A479" s="4">
        <v>477</v>
      </c>
      <c r="B479" s="4" t="s">
        <v>1419</v>
      </c>
      <c r="C479" s="4">
        <v>3</v>
      </c>
      <c r="D479" s="4">
        <v>6.25E-2</v>
      </c>
      <c r="E479" s="4" t="s">
        <v>1762</v>
      </c>
      <c r="F479" s="84" t="s">
        <v>1422</v>
      </c>
      <c r="G479" s="4" t="str">
        <f t="shared" si="37"/>
        <v>3</v>
      </c>
      <c r="H479" s="4" t="s">
        <v>0</v>
      </c>
      <c r="I479" s="4" t="str">
        <f t="shared" si="38"/>
        <v>3</v>
      </c>
      <c r="J479" s="4">
        <f t="shared" si="39"/>
        <v>0</v>
      </c>
      <c r="K479" s="4">
        <f t="shared" si="40"/>
        <v>0</v>
      </c>
      <c r="L479" s="4">
        <f>I479+10*J479+K479*100</f>
        <v>3</v>
      </c>
      <c r="M479" s="4">
        <f t="shared" si="41"/>
        <v>3</v>
      </c>
      <c r="N479" s="4">
        <f>MOD(L479-M479,'Базовые таблицы'!$X$3)/100</f>
        <v>0</v>
      </c>
      <c r="O479" s="4">
        <f>(MOD(L479-M479-N479*'Базовые таблицы'!$V$3,'Базовые таблицы'!$X$3))</f>
        <v>0</v>
      </c>
      <c r="P479" s="4">
        <f>M479+N479*100+O479*10000-L479</f>
        <v>0</v>
      </c>
    </row>
    <row r="480" spans="1:16" hidden="1" x14ac:dyDescent="0.25">
      <c r="A480" s="4">
        <v>478</v>
      </c>
      <c r="B480" s="4" t="s">
        <v>1421</v>
      </c>
      <c r="C480" s="4">
        <v>1</v>
      </c>
      <c r="D480" s="4">
        <v>6.25E-2</v>
      </c>
      <c r="E480" s="4" t="s">
        <v>1762</v>
      </c>
      <c r="F480" s="84" t="s">
        <v>1422</v>
      </c>
      <c r="G480" s="4" t="str">
        <f t="shared" si="37"/>
        <v>1</v>
      </c>
      <c r="H480" s="4" t="s">
        <v>1</v>
      </c>
      <c r="I480" s="4">
        <f t="shared" si="38"/>
        <v>0</v>
      </c>
      <c r="J480" s="4" t="str">
        <f t="shared" si="39"/>
        <v>1</v>
      </c>
      <c r="K480" s="4">
        <f t="shared" si="40"/>
        <v>0</v>
      </c>
      <c r="L480" s="4">
        <f>I480+10*J480+K480*100</f>
        <v>10</v>
      </c>
      <c r="M480" s="4">
        <f t="shared" si="41"/>
        <v>10</v>
      </c>
      <c r="N480" s="4">
        <f>MOD(L480-M480,'Базовые таблицы'!$X$3)/100</f>
        <v>0</v>
      </c>
      <c r="O480" s="4">
        <f>(MOD(L480-M480-N480*'Базовые таблицы'!$V$3,'Базовые таблицы'!$X$3))</f>
        <v>0</v>
      </c>
      <c r="P480" s="4">
        <f>M480+N480*100+O480*10000-L480</f>
        <v>0</v>
      </c>
    </row>
    <row r="481" spans="1:16" hidden="1" x14ac:dyDescent="0.25">
      <c r="A481" s="4">
        <v>479</v>
      </c>
      <c r="B481" s="4" t="s">
        <v>1423</v>
      </c>
      <c r="C481" s="4">
        <v>3</v>
      </c>
      <c r="D481" s="4">
        <v>6.25E-2</v>
      </c>
      <c r="E481" s="4" t="s">
        <v>1762</v>
      </c>
      <c r="F481" s="84" t="s">
        <v>1422</v>
      </c>
      <c r="G481" s="4" t="str">
        <f t="shared" si="37"/>
        <v>3</v>
      </c>
      <c r="H481" s="4" t="s">
        <v>1</v>
      </c>
      <c r="I481" s="4">
        <f t="shared" si="38"/>
        <v>0</v>
      </c>
      <c r="J481" s="4" t="str">
        <f t="shared" si="39"/>
        <v>3</v>
      </c>
      <c r="K481" s="4">
        <f t="shared" si="40"/>
        <v>0</v>
      </c>
      <c r="L481" s="4">
        <f>I481+10*J481+K481*100</f>
        <v>30</v>
      </c>
      <c r="M481" s="4">
        <f t="shared" si="41"/>
        <v>30</v>
      </c>
      <c r="N481" s="4">
        <f>MOD(L481-M481,'Базовые таблицы'!$X$3)/100</f>
        <v>0</v>
      </c>
      <c r="O481" s="4">
        <f>(MOD(L481-M481-N481*'Базовые таблицы'!$V$3,'Базовые таблицы'!$X$3))</f>
        <v>0</v>
      </c>
      <c r="P481" s="4">
        <f>M481+N481*100+O481*10000-L481</f>
        <v>0</v>
      </c>
    </row>
    <row r="482" spans="1:16" hidden="1" x14ac:dyDescent="0.25">
      <c r="A482" s="4">
        <v>480</v>
      </c>
      <c r="B482" s="4" t="s">
        <v>1389</v>
      </c>
      <c r="C482" s="4">
        <v>1</v>
      </c>
      <c r="D482" s="4">
        <v>1</v>
      </c>
      <c r="E482" s="4" t="s">
        <v>1762</v>
      </c>
      <c r="F482" s="84" t="s">
        <v>1422</v>
      </c>
      <c r="G482" s="4" t="str">
        <f t="shared" si="37"/>
        <v>1</v>
      </c>
      <c r="H482" s="4" t="s">
        <v>2</v>
      </c>
      <c r="I482" s="4">
        <f t="shared" si="38"/>
        <v>0</v>
      </c>
      <c r="J482" s="4">
        <f t="shared" si="39"/>
        <v>0</v>
      </c>
      <c r="K482" s="4" t="str">
        <f t="shared" si="40"/>
        <v>1</v>
      </c>
      <c r="L482" s="4">
        <f>I482+10*J482+K482*100</f>
        <v>100</v>
      </c>
      <c r="M482" s="4">
        <f t="shared" si="41"/>
        <v>0</v>
      </c>
      <c r="N482" s="4">
        <f>MOD(L482-M482,'Базовые таблицы'!$X$3)/100</f>
        <v>1</v>
      </c>
      <c r="O482" s="4">
        <f>(MOD(L482-M482-N482*'Базовые таблицы'!$V$3,'Базовые таблицы'!$X$3))</f>
        <v>0</v>
      </c>
      <c r="P482" s="4">
        <f>M482+N482*100+O482*10000-L482</f>
        <v>0</v>
      </c>
    </row>
    <row r="483" spans="1:16" hidden="1" x14ac:dyDescent="0.25">
      <c r="A483" s="4">
        <v>481</v>
      </c>
      <c r="B483" s="4" t="s">
        <v>1392</v>
      </c>
      <c r="C483" s="4">
        <v>5</v>
      </c>
      <c r="D483" s="4">
        <v>1</v>
      </c>
      <c r="E483" s="4" t="s">
        <v>1762</v>
      </c>
      <c r="F483" s="84" t="s">
        <v>1422</v>
      </c>
      <c r="G483" s="4" t="str">
        <f t="shared" si="37"/>
        <v>5</v>
      </c>
      <c r="H483" s="4" t="s">
        <v>1</v>
      </c>
      <c r="I483" s="4">
        <f t="shared" si="38"/>
        <v>0</v>
      </c>
      <c r="J483" s="4" t="str">
        <f t="shared" si="39"/>
        <v>5</v>
      </c>
      <c r="K483" s="4">
        <f t="shared" si="40"/>
        <v>0</v>
      </c>
      <c r="L483" s="4">
        <f>I483+10*J483+K483*100</f>
        <v>50</v>
      </c>
      <c r="M483" s="4">
        <f t="shared" si="41"/>
        <v>50</v>
      </c>
      <c r="N483" s="4">
        <f>MOD(L483-M483,'Базовые таблицы'!$X$3)/100</f>
        <v>0</v>
      </c>
      <c r="O483" s="4">
        <f>(MOD(L483-M483-N483*'Базовые таблицы'!$V$3,'Базовые таблицы'!$X$3))</f>
        <v>0</v>
      </c>
      <c r="P483" s="4">
        <f>M483+N483*100+O483*10000-L483</f>
        <v>0</v>
      </c>
    </row>
    <row r="484" spans="1:16" hidden="1" x14ac:dyDescent="0.25">
      <c r="A484" s="4">
        <v>482</v>
      </c>
      <c r="B484" s="4" t="s">
        <v>1395</v>
      </c>
      <c r="C484" s="4">
        <v>3</v>
      </c>
      <c r="D484" s="4">
        <v>1</v>
      </c>
      <c r="E484" s="4" t="s">
        <v>1762</v>
      </c>
      <c r="F484" s="84" t="s">
        <v>1422</v>
      </c>
      <c r="G484" s="4" t="str">
        <f t="shared" si="37"/>
        <v>3</v>
      </c>
      <c r="H484" s="4" t="s">
        <v>2</v>
      </c>
      <c r="I484" s="4">
        <f t="shared" si="38"/>
        <v>0</v>
      </c>
      <c r="J484" s="4">
        <f t="shared" si="39"/>
        <v>0</v>
      </c>
      <c r="K484" s="4" t="str">
        <f t="shared" si="40"/>
        <v>3</v>
      </c>
      <c r="L484" s="4">
        <f>I484+10*J484+K484*100</f>
        <v>300</v>
      </c>
      <c r="M484" s="4">
        <f t="shared" si="41"/>
        <v>0</v>
      </c>
      <c r="N484" s="4">
        <f>MOD(L484-M484,'Базовые таблицы'!$X$3)/100</f>
        <v>3</v>
      </c>
      <c r="O484" s="4">
        <f>(MOD(L484-M484-N484*'Базовые таблицы'!$V$3,'Базовые таблицы'!$X$3))</f>
        <v>0</v>
      </c>
      <c r="P484" s="4">
        <f>M484+N484*100+O484*10000-L484</f>
        <v>0</v>
      </c>
    </row>
    <row r="485" spans="1:16" hidden="1" x14ac:dyDescent="0.25">
      <c r="A485" s="4">
        <v>483</v>
      </c>
      <c r="B485" s="4" t="s">
        <v>1398</v>
      </c>
      <c r="C485" s="4">
        <v>2</v>
      </c>
      <c r="D485" s="4">
        <v>1</v>
      </c>
      <c r="E485" s="4" t="s">
        <v>1762</v>
      </c>
      <c r="F485" s="84" t="s">
        <v>1422</v>
      </c>
      <c r="G485" s="4" t="str">
        <f t="shared" si="37"/>
        <v>2</v>
      </c>
      <c r="H485" s="4" t="s">
        <v>2</v>
      </c>
      <c r="I485" s="4">
        <f t="shared" si="38"/>
        <v>0</v>
      </c>
      <c r="J485" s="4">
        <f t="shared" si="39"/>
        <v>0</v>
      </c>
      <c r="K485" s="4" t="str">
        <f t="shared" si="40"/>
        <v>2</v>
      </c>
      <c r="L485" s="4">
        <f>I485+10*J485+K485*100</f>
        <v>200</v>
      </c>
      <c r="M485" s="4">
        <f t="shared" si="41"/>
        <v>0</v>
      </c>
      <c r="N485" s="4">
        <f>MOD(L485-M485,'Базовые таблицы'!$X$3)/100</f>
        <v>2</v>
      </c>
      <c r="O485" s="4">
        <f>(MOD(L485-M485-N485*'Базовые таблицы'!$V$3,'Базовые таблицы'!$X$3))</f>
        <v>0</v>
      </c>
      <c r="P485" s="4">
        <f>M485+N485*100+O485*10000-L485</f>
        <v>0</v>
      </c>
    </row>
    <row r="486" spans="1:16" hidden="1" x14ac:dyDescent="0.25">
      <c r="A486" s="4">
        <v>484</v>
      </c>
      <c r="B486" s="4" t="s">
        <v>1401</v>
      </c>
      <c r="C486" s="4">
        <v>7</v>
      </c>
      <c r="D486" s="4">
        <v>1</v>
      </c>
      <c r="E486" s="4" t="s">
        <v>1762</v>
      </c>
      <c r="F486" s="84" t="s">
        <v>1422</v>
      </c>
      <c r="G486" s="4" t="str">
        <f t="shared" si="37"/>
        <v>7</v>
      </c>
      <c r="H486" s="4" t="s">
        <v>1</v>
      </c>
      <c r="I486" s="4">
        <f t="shared" si="38"/>
        <v>0</v>
      </c>
      <c r="J486" s="4" t="str">
        <f t="shared" si="39"/>
        <v>7</v>
      </c>
      <c r="K486" s="4">
        <f t="shared" si="40"/>
        <v>0</v>
      </c>
      <c r="L486" s="4">
        <f>I486+10*J486+K486*100</f>
        <v>70</v>
      </c>
      <c r="M486" s="4">
        <f t="shared" si="41"/>
        <v>70</v>
      </c>
      <c r="N486" s="4">
        <f>MOD(L486-M486,'Базовые таблицы'!$X$3)/100</f>
        <v>0</v>
      </c>
      <c r="O486" s="4">
        <f>(MOD(L486-M486-N486*'Базовые таблицы'!$V$3,'Базовые таблицы'!$X$3))</f>
        <v>0</v>
      </c>
      <c r="P486" s="4">
        <f>M486+N486*100+O486*10000-L486</f>
        <v>0</v>
      </c>
    </row>
    <row r="487" spans="1:16" hidden="1" x14ac:dyDescent="0.25">
      <c r="A487" s="4">
        <v>485</v>
      </c>
      <c r="B487" s="4" t="s">
        <v>1404</v>
      </c>
      <c r="C487" s="4">
        <v>7</v>
      </c>
      <c r="D487" s="4">
        <v>1</v>
      </c>
      <c r="E487" s="4" t="s">
        <v>1762</v>
      </c>
      <c r="F487" s="84" t="s">
        <v>1422</v>
      </c>
      <c r="G487" s="4" t="str">
        <f t="shared" si="37"/>
        <v>7</v>
      </c>
      <c r="H487" s="4" t="s">
        <v>1</v>
      </c>
      <c r="I487" s="4">
        <f t="shared" si="38"/>
        <v>0</v>
      </c>
      <c r="J487" s="4" t="str">
        <f t="shared" si="39"/>
        <v>7</v>
      </c>
      <c r="K487" s="4">
        <f t="shared" si="40"/>
        <v>0</v>
      </c>
      <c r="L487" s="4">
        <f>I487+10*J487+K487*100</f>
        <v>70</v>
      </c>
      <c r="M487" s="4">
        <f t="shared" si="41"/>
        <v>70</v>
      </c>
      <c r="N487" s="4">
        <f>MOD(L487-M487,'Базовые таблицы'!$X$3)/100</f>
        <v>0</v>
      </c>
      <c r="O487" s="4">
        <f>(MOD(L487-M487-N487*'Базовые таблицы'!$V$3,'Базовые таблицы'!$X$3))</f>
        <v>0</v>
      </c>
      <c r="P487" s="4">
        <f>M487+N487*100+O487*10000-L487</f>
        <v>0</v>
      </c>
    </row>
    <row r="488" spans="1:16" hidden="1" x14ac:dyDescent="0.25">
      <c r="A488" s="4">
        <v>486</v>
      </c>
      <c r="B488" s="4" t="s">
        <v>1407</v>
      </c>
      <c r="C488" s="4">
        <v>5</v>
      </c>
      <c r="D488" s="4">
        <v>1</v>
      </c>
      <c r="E488" s="4" t="s">
        <v>1762</v>
      </c>
      <c r="F488" s="84" t="s">
        <v>1422</v>
      </c>
      <c r="G488" s="4" t="str">
        <f t="shared" si="37"/>
        <v>5</v>
      </c>
      <c r="H488" s="4" t="s">
        <v>2</v>
      </c>
      <c r="I488" s="4">
        <f t="shared" si="38"/>
        <v>0</v>
      </c>
      <c r="J488" s="4">
        <f t="shared" si="39"/>
        <v>0</v>
      </c>
      <c r="K488" s="4" t="str">
        <f t="shared" si="40"/>
        <v>5</v>
      </c>
      <c r="L488" s="4">
        <f>I488+10*J488+K488*100</f>
        <v>500</v>
      </c>
      <c r="M488" s="4">
        <f t="shared" si="41"/>
        <v>0</v>
      </c>
      <c r="N488" s="4">
        <f>MOD(L488-M488,'Базовые таблицы'!$X$3)/100</f>
        <v>5</v>
      </c>
      <c r="O488" s="4">
        <f>(MOD(L488-M488-N488*'Базовые таблицы'!$V$3,'Базовые таблицы'!$X$3))</f>
        <v>0</v>
      </c>
      <c r="P488" s="4">
        <f>M488+N488*100+O488*10000-L488</f>
        <v>0</v>
      </c>
    </row>
    <row r="489" spans="1:16" hidden="1" x14ac:dyDescent="0.25">
      <c r="A489" s="4">
        <v>487</v>
      </c>
      <c r="B489" s="4" t="s">
        <v>1410</v>
      </c>
      <c r="C489" s="4">
        <v>7</v>
      </c>
      <c r="D489" s="4">
        <v>1</v>
      </c>
      <c r="E489" s="4" t="s">
        <v>1762</v>
      </c>
      <c r="F489" s="84" t="s">
        <v>1422</v>
      </c>
      <c r="G489" s="4" t="str">
        <f t="shared" si="37"/>
        <v>7</v>
      </c>
      <c r="H489" s="4" t="s">
        <v>1</v>
      </c>
      <c r="I489" s="4">
        <f t="shared" si="38"/>
        <v>0</v>
      </c>
      <c r="J489" s="4" t="str">
        <f t="shared" si="39"/>
        <v>7</v>
      </c>
      <c r="K489" s="4">
        <f t="shared" si="40"/>
        <v>0</v>
      </c>
      <c r="L489" s="4">
        <f>I489+10*J489+K489*100</f>
        <v>70</v>
      </c>
      <c r="M489" s="4">
        <f t="shared" si="41"/>
        <v>70</v>
      </c>
      <c r="N489" s="4">
        <f>MOD(L489-M489,'Базовые таблицы'!$X$3)/100</f>
        <v>0</v>
      </c>
      <c r="O489" s="4">
        <f>(MOD(L489-M489-N489*'Базовые таблицы'!$V$3,'Базовые таблицы'!$X$3))</f>
        <v>0</v>
      </c>
      <c r="P489" s="4">
        <f>M489+N489*100+O489*10000-L489</f>
        <v>0</v>
      </c>
    </row>
    <row r="490" spans="1:16" hidden="1" x14ac:dyDescent="0.25">
      <c r="A490" s="4">
        <v>488</v>
      </c>
      <c r="B490" s="4" t="s">
        <v>1413</v>
      </c>
      <c r="C490" s="4">
        <v>1</v>
      </c>
      <c r="D490" s="4">
        <v>1</v>
      </c>
      <c r="E490" s="4" t="s">
        <v>1762</v>
      </c>
      <c r="F490" s="84" t="s">
        <v>1422</v>
      </c>
      <c r="G490" s="4" t="str">
        <f t="shared" si="37"/>
        <v>1</v>
      </c>
      <c r="H490" s="4" t="s">
        <v>0</v>
      </c>
      <c r="I490" s="4" t="str">
        <f t="shared" si="38"/>
        <v>1</v>
      </c>
      <c r="J490" s="4">
        <f t="shared" si="39"/>
        <v>0</v>
      </c>
      <c r="K490" s="4">
        <f t="shared" si="40"/>
        <v>0</v>
      </c>
      <c r="L490" s="4">
        <f>I490+10*J490+K490*100</f>
        <v>1</v>
      </c>
      <c r="M490" s="4">
        <f t="shared" si="41"/>
        <v>1</v>
      </c>
      <c r="N490" s="4">
        <f>MOD(L490-M490,'Базовые таблицы'!$X$3)/100</f>
        <v>0</v>
      </c>
      <c r="O490" s="4">
        <f>(MOD(L490-M490-N490*'Базовые таблицы'!$V$3,'Базовые таблицы'!$X$3))</f>
        <v>0</v>
      </c>
      <c r="P490" s="4">
        <f>M490+N490*100+O490*10000-L490</f>
        <v>0</v>
      </c>
    </row>
    <row r="491" spans="1:16" hidden="1" x14ac:dyDescent="0.25">
      <c r="A491" s="4">
        <v>489</v>
      </c>
      <c r="B491" s="4" t="s">
        <v>1390</v>
      </c>
      <c r="C491" s="4">
        <v>5</v>
      </c>
      <c r="D491" s="4" t="s">
        <v>1767</v>
      </c>
      <c r="E491" s="4" t="s">
        <v>245</v>
      </c>
      <c r="F491" s="84" t="s">
        <v>1422</v>
      </c>
      <c r="G491" s="4" t="str">
        <f t="shared" si="37"/>
        <v>5</v>
      </c>
      <c r="H491" s="4" t="s">
        <v>2</v>
      </c>
      <c r="I491" s="4">
        <f t="shared" si="38"/>
        <v>0</v>
      </c>
      <c r="J491" s="4">
        <f t="shared" si="39"/>
        <v>0</v>
      </c>
      <c r="K491" s="4" t="str">
        <f t="shared" si="40"/>
        <v>5</v>
      </c>
      <c r="L491" s="4">
        <f>I491+10*J491+K491*100</f>
        <v>500</v>
      </c>
      <c r="M491" s="4">
        <f t="shared" si="41"/>
        <v>0</v>
      </c>
      <c r="N491" s="4">
        <f>MOD(L491-M491,'Базовые таблицы'!$X$3)/100</f>
        <v>5</v>
      </c>
      <c r="O491" s="4">
        <f>(MOD(L491-M491-N491*'Базовые таблицы'!$V$3,'Базовые таблицы'!$X$3))</f>
        <v>0</v>
      </c>
      <c r="P491" s="4">
        <f>M491+N491*100+O491*10000-L491</f>
        <v>0</v>
      </c>
    </row>
    <row r="492" spans="1:16" hidden="1" x14ac:dyDescent="0.25">
      <c r="A492" s="4">
        <v>490</v>
      </c>
      <c r="B492" s="4" t="s">
        <v>1393</v>
      </c>
      <c r="C492" s="4">
        <v>10</v>
      </c>
      <c r="D492" s="4" t="s">
        <v>1767</v>
      </c>
      <c r="E492" s="4" t="s">
        <v>245</v>
      </c>
      <c r="F492" s="84" t="s">
        <v>1422</v>
      </c>
      <c r="G492" s="4" t="str">
        <f t="shared" si="37"/>
        <v>10</v>
      </c>
      <c r="H492" s="4" t="s">
        <v>2</v>
      </c>
      <c r="I492" s="4">
        <f t="shared" si="38"/>
        <v>0</v>
      </c>
      <c r="J492" s="4">
        <f t="shared" si="39"/>
        <v>0</v>
      </c>
      <c r="K492" s="4" t="str">
        <f t="shared" si="40"/>
        <v>10</v>
      </c>
      <c r="L492" s="4">
        <f>I492+10*J492+K492*100</f>
        <v>1000</v>
      </c>
      <c r="M492" s="4">
        <f t="shared" si="41"/>
        <v>0</v>
      </c>
      <c r="N492" s="4">
        <f>MOD(L492-M492,'Базовые таблицы'!$X$3)/100</f>
        <v>10</v>
      </c>
      <c r="O492" s="4">
        <f>(MOD(L492-M492-N492*'Базовые таблицы'!$V$3,'Базовые таблицы'!$X$3))</f>
        <v>0</v>
      </c>
      <c r="P492" s="4">
        <f>M492+N492*100+O492*10000-L492</f>
        <v>0</v>
      </c>
    </row>
    <row r="493" spans="1:16" hidden="1" x14ac:dyDescent="0.25">
      <c r="A493" s="4">
        <v>491</v>
      </c>
      <c r="B493" s="4" t="s">
        <v>1396</v>
      </c>
      <c r="C493" s="4">
        <v>2</v>
      </c>
      <c r="D493" s="4" t="s">
        <v>1767</v>
      </c>
      <c r="E493" s="4" t="s">
        <v>245</v>
      </c>
      <c r="F493" s="84" t="s">
        <v>1422</v>
      </c>
      <c r="G493" s="4" t="str">
        <f t="shared" si="37"/>
        <v>2</v>
      </c>
      <c r="H493" s="4" t="s">
        <v>2</v>
      </c>
      <c r="I493" s="4">
        <f t="shared" si="38"/>
        <v>0</v>
      </c>
      <c r="J493" s="4">
        <f t="shared" si="39"/>
        <v>0</v>
      </c>
      <c r="K493" s="4" t="str">
        <f t="shared" si="40"/>
        <v>2</v>
      </c>
      <c r="L493" s="4">
        <f>I493+10*J493+K493*100</f>
        <v>200</v>
      </c>
      <c r="M493" s="4">
        <f t="shared" si="41"/>
        <v>0</v>
      </c>
      <c r="N493" s="4">
        <f>MOD(L493-M493,'Базовые таблицы'!$X$3)/100</f>
        <v>2</v>
      </c>
      <c r="O493" s="4">
        <f>(MOD(L493-M493-N493*'Базовые таблицы'!$V$3,'Базовые таблицы'!$X$3))</f>
        <v>0</v>
      </c>
      <c r="P493" s="4">
        <f>M493+N493*100+O493*10000-L493</f>
        <v>0</v>
      </c>
    </row>
    <row r="494" spans="1:16" hidden="1" x14ac:dyDescent="0.25">
      <c r="A494" s="4">
        <v>492</v>
      </c>
      <c r="B494" s="4" t="s">
        <v>1399</v>
      </c>
      <c r="C494" s="4">
        <v>3</v>
      </c>
      <c r="D494" s="4" t="s">
        <v>1767</v>
      </c>
      <c r="E494" s="4" t="s">
        <v>245</v>
      </c>
      <c r="F494" s="84" t="s">
        <v>1422</v>
      </c>
      <c r="G494" s="4" t="str">
        <f t="shared" si="37"/>
        <v>3</v>
      </c>
      <c r="H494" s="4" t="s">
        <v>2</v>
      </c>
      <c r="I494" s="4">
        <f t="shared" si="38"/>
        <v>0</v>
      </c>
      <c r="J494" s="4">
        <f t="shared" si="39"/>
        <v>0</v>
      </c>
      <c r="K494" s="4" t="str">
        <f t="shared" si="40"/>
        <v>3</v>
      </c>
      <c r="L494" s="4">
        <f>I494+10*J494+K494*100</f>
        <v>300</v>
      </c>
      <c r="M494" s="4">
        <f t="shared" si="41"/>
        <v>0</v>
      </c>
      <c r="N494" s="4">
        <f>MOD(L494-M494,'Базовые таблицы'!$X$3)/100</f>
        <v>3</v>
      </c>
      <c r="O494" s="4">
        <f>(MOD(L494-M494-N494*'Базовые таблицы'!$V$3,'Базовые таблицы'!$X$3))</f>
        <v>0</v>
      </c>
      <c r="P494" s="4">
        <f>M494+N494*100+O494*10000-L494</f>
        <v>0</v>
      </c>
    </row>
    <row r="495" spans="1:16" hidden="1" x14ac:dyDescent="0.25">
      <c r="A495" s="4">
        <v>493</v>
      </c>
      <c r="B495" s="4" t="s">
        <v>1402</v>
      </c>
      <c r="C495" s="4">
        <v>10</v>
      </c>
      <c r="D495" s="4" t="s">
        <v>1767</v>
      </c>
      <c r="E495" s="4" t="s">
        <v>245</v>
      </c>
      <c r="F495" s="84" t="s">
        <v>1422</v>
      </c>
      <c r="G495" s="4" t="str">
        <f t="shared" si="37"/>
        <v>10</v>
      </c>
      <c r="H495" s="4" t="s">
        <v>2</v>
      </c>
      <c r="I495" s="4">
        <f t="shared" si="38"/>
        <v>0</v>
      </c>
      <c r="J495" s="4">
        <f t="shared" si="39"/>
        <v>0</v>
      </c>
      <c r="K495" s="4" t="str">
        <f t="shared" si="40"/>
        <v>10</v>
      </c>
      <c r="L495" s="4">
        <f>I495+10*J495+K495*100</f>
        <v>1000</v>
      </c>
      <c r="M495" s="4">
        <f t="shared" si="41"/>
        <v>0</v>
      </c>
      <c r="N495" s="4">
        <f>MOD(L495-M495,'Базовые таблицы'!$X$3)/100</f>
        <v>10</v>
      </c>
      <c r="O495" s="4">
        <f>(MOD(L495-M495-N495*'Базовые таблицы'!$V$3,'Базовые таблицы'!$X$3))</f>
        <v>0</v>
      </c>
      <c r="P495" s="4">
        <f>M495+N495*100+O495*10000-L495</f>
        <v>0</v>
      </c>
    </row>
    <row r="496" spans="1:16" hidden="1" x14ac:dyDescent="0.25">
      <c r="A496" s="4">
        <v>494</v>
      </c>
      <c r="B496" s="4" t="s">
        <v>1405</v>
      </c>
      <c r="C496" s="4">
        <v>3</v>
      </c>
      <c r="D496" s="4" t="s">
        <v>1767</v>
      </c>
      <c r="E496" s="4" t="s">
        <v>245</v>
      </c>
      <c r="F496" s="84" t="s">
        <v>1422</v>
      </c>
      <c r="G496" s="4" t="str">
        <f t="shared" si="37"/>
        <v>3</v>
      </c>
      <c r="H496" s="4" t="s">
        <v>1</v>
      </c>
      <c r="I496" s="4">
        <f t="shared" si="38"/>
        <v>0</v>
      </c>
      <c r="J496" s="4" t="str">
        <f t="shared" si="39"/>
        <v>3</v>
      </c>
      <c r="K496" s="4">
        <f t="shared" si="40"/>
        <v>0</v>
      </c>
      <c r="L496" s="4">
        <f>I496+10*J496+K496*100</f>
        <v>30</v>
      </c>
      <c r="M496" s="4">
        <f t="shared" si="41"/>
        <v>30</v>
      </c>
      <c r="N496" s="4">
        <f>MOD(L496-M496,'Базовые таблицы'!$X$3)/100</f>
        <v>0</v>
      </c>
      <c r="O496" s="4">
        <f>(MOD(L496-M496-N496*'Базовые таблицы'!$V$3,'Базовые таблицы'!$X$3))</f>
        <v>0</v>
      </c>
      <c r="P496" s="4">
        <f>M496+N496*100+O496*10000-L496</f>
        <v>0</v>
      </c>
    </row>
    <row r="497" spans="1:16" hidden="1" x14ac:dyDescent="0.25">
      <c r="A497" s="4">
        <v>495</v>
      </c>
      <c r="B497" s="4" t="s">
        <v>1408</v>
      </c>
      <c r="C497" s="4">
        <v>2</v>
      </c>
      <c r="D497" s="4" t="s">
        <v>1767</v>
      </c>
      <c r="E497" s="4" t="s">
        <v>245</v>
      </c>
      <c r="F497" s="84" t="s">
        <v>1422</v>
      </c>
      <c r="G497" s="4" t="str">
        <f t="shared" si="37"/>
        <v>2</v>
      </c>
      <c r="H497" s="4" t="s">
        <v>1</v>
      </c>
      <c r="I497" s="4">
        <f t="shared" si="38"/>
        <v>0</v>
      </c>
      <c r="J497" s="4" t="str">
        <f t="shared" si="39"/>
        <v>2</v>
      </c>
      <c r="K497" s="4">
        <f t="shared" si="40"/>
        <v>0</v>
      </c>
      <c r="L497" s="4">
        <f>I497+10*J497+K497*100</f>
        <v>20</v>
      </c>
      <c r="M497" s="4">
        <f t="shared" si="41"/>
        <v>20</v>
      </c>
      <c r="N497" s="4">
        <f>MOD(L497-M497,'Базовые таблицы'!$X$3)/100</f>
        <v>0</v>
      </c>
      <c r="O497" s="4">
        <f>(MOD(L497-M497-N497*'Базовые таблицы'!$V$3,'Базовые таблицы'!$X$3))</f>
        <v>0</v>
      </c>
      <c r="P497" s="4">
        <f>M497+N497*100+O497*10000-L497</f>
        <v>0</v>
      </c>
    </row>
    <row r="498" spans="1:16" hidden="1" x14ac:dyDescent="0.25">
      <c r="A498" s="4">
        <v>496</v>
      </c>
      <c r="B498" s="4" t="s">
        <v>1411</v>
      </c>
      <c r="C498" s="4">
        <v>1</v>
      </c>
      <c r="D498" s="4" t="s">
        <v>1767</v>
      </c>
      <c r="E498" s="4" t="s">
        <v>245</v>
      </c>
      <c r="F498" s="84" t="s">
        <v>1422</v>
      </c>
      <c r="G498" s="4" t="str">
        <f t="shared" si="37"/>
        <v>1</v>
      </c>
      <c r="H498" s="4" t="s">
        <v>1</v>
      </c>
      <c r="I498" s="4">
        <f t="shared" si="38"/>
        <v>0</v>
      </c>
      <c r="J498" s="4" t="str">
        <f t="shared" si="39"/>
        <v>1</v>
      </c>
      <c r="K498" s="4">
        <f t="shared" si="40"/>
        <v>0</v>
      </c>
      <c r="L498" s="4">
        <f>I498+10*J498+K498*100</f>
        <v>10</v>
      </c>
      <c r="M498" s="4">
        <f t="shared" si="41"/>
        <v>10</v>
      </c>
      <c r="N498" s="4">
        <f>MOD(L498-M498,'Базовые таблицы'!$X$3)/100</f>
        <v>0</v>
      </c>
      <c r="O498" s="4">
        <f>(MOD(L498-M498-N498*'Базовые таблицы'!$V$3,'Базовые таблицы'!$X$3))</f>
        <v>0</v>
      </c>
      <c r="P498" s="4">
        <f>M498+N498*100+O498*10000-L498</f>
        <v>0</v>
      </c>
    </row>
    <row r="499" spans="1:16" hidden="1" x14ac:dyDescent="0.25">
      <c r="A499" s="4">
        <v>497</v>
      </c>
      <c r="B499" s="4" t="s">
        <v>1758</v>
      </c>
      <c r="C499" s="4">
        <v>2</v>
      </c>
      <c r="D499" s="4">
        <v>1</v>
      </c>
      <c r="E499" s="4" t="s">
        <v>1762</v>
      </c>
      <c r="F499" s="84" t="s">
        <v>1422</v>
      </c>
      <c r="G499" s="4" t="str">
        <f t="shared" si="37"/>
        <v>2</v>
      </c>
      <c r="H499" s="4" t="s">
        <v>2</v>
      </c>
      <c r="I499" s="4">
        <f t="shared" si="38"/>
        <v>0</v>
      </c>
      <c r="J499" s="4">
        <f t="shared" si="39"/>
        <v>0</v>
      </c>
      <c r="K499" s="4" t="str">
        <f t="shared" si="40"/>
        <v>2</v>
      </c>
      <c r="L499" s="4">
        <f>I499+10*J499+K499*100</f>
        <v>200</v>
      </c>
      <c r="M499" s="4">
        <f t="shared" si="41"/>
        <v>0</v>
      </c>
      <c r="N499" s="4">
        <f>MOD(L499-M499,'Базовые таблицы'!$X$3)/100</f>
        <v>2</v>
      </c>
      <c r="O499" s="4">
        <f>(MOD(L499-M499-N499*'Базовые таблицы'!$V$3,'Базовые таблицы'!$X$3))</f>
        <v>0</v>
      </c>
      <c r="P499" s="4">
        <f>M499+N499*100+O499*10000-L499</f>
        <v>0</v>
      </c>
    </row>
    <row r="500" spans="1:16" hidden="1" x14ac:dyDescent="0.25">
      <c r="A500" s="4">
        <v>498</v>
      </c>
      <c r="B500" s="4" t="s">
        <v>1759</v>
      </c>
      <c r="C500" s="4">
        <v>1</v>
      </c>
      <c r="D500" s="4">
        <v>1</v>
      </c>
      <c r="E500" s="4" t="s">
        <v>1762</v>
      </c>
      <c r="F500" s="84" t="s">
        <v>1422</v>
      </c>
      <c r="G500" s="4" t="str">
        <f t="shared" si="37"/>
        <v>1</v>
      </c>
      <c r="H500" s="4" t="s">
        <v>2</v>
      </c>
      <c r="I500" s="4">
        <f t="shared" si="38"/>
        <v>0</v>
      </c>
      <c r="J500" s="4">
        <f t="shared" si="39"/>
        <v>0</v>
      </c>
      <c r="K500" s="4" t="str">
        <f t="shared" si="40"/>
        <v>1</v>
      </c>
      <c r="L500" s="4">
        <f>I500+10*J500+K500*100</f>
        <v>100</v>
      </c>
      <c r="M500" s="4">
        <f t="shared" si="41"/>
        <v>0</v>
      </c>
      <c r="N500" s="4">
        <f>MOD(L500-M500,'Базовые таблицы'!$X$3)/100</f>
        <v>1</v>
      </c>
      <c r="O500" s="4">
        <f>(MOD(L500-M500-N500*'Базовые таблицы'!$V$3,'Базовые таблицы'!$X$3))</f>
        <v>0</v>
      </c>
      <c r="P500" s="4">
        <f>M500+N500*100+O500*10000-L500</f>
        <v>0</v>
      </c>
    </row>
    <row r="501" spans="1:16" hidden="1" x14ac:dyDescent="0.25">
      <c r="A501" s="4">
        <v>499</v>
      </c>
      <c r="B501" s="4" t="s">
        <v>1760</v>
      </c>
      <c r="C501" s="4">
        <v>15</v>
      </c>
      <c r="D501" s="4">
        <v>1</v>
      </c>
      <c r="E501" s="4" t="s">
        <v>1762</v>
      </c>
      <c r="F501" s="84" t="s">
        <v>1422</v>
      </c>
      <c r="G501" s="4" t="str">
        <f t="shared" si="37"/>
        <v>15</v>
      </c>
      <c r="H501" s="4" t="s">
        <v>1</v>
      </c>
      <c r="I501" s="4">
        <f t="shared" si="38"/>
        <v>0</v>
      </c>
      <c r="J501" s="4" t="str">
        <f t="shared" si="39"/>
        <v>15</v>
      </c>
      <c r="K501" s="4">
        <f t="shared" si="40"/>
        <v>0</v>
      </c>
      <c r="L501" s="4">
        <f>I501+10*J501+K501*100</f>
        <v>150</v>
      </c>
      <c r="M501" s="4">
        <f t="shared" si="41"/>
        <v>50</v>
      </c>
      <c r="N501" s="4">
        <f>MOD(L501-M501,'Базовые таблицы'!$X$3)/100</f>
        <v>1</v>
      </c>
      <c r="O501" s="4">
        <f>(MOD(L501-M501-N501*'Базовые таблицы'!$V$3,'Базовые таблицы'!$X$3))</f>
        <v>0</v>
      </c>
      <c r="P501" s="4">
        <f>M501+N501*100+O501*10000-L501</f>
        <v>0</v>
      </c>
    </row>
    <row r="502" spans="1:16" hidden="1" x14ac:dyDescent="0.25">
      <c r="A502" s="4">
        <v>500</v>
      </c>
      <c r="B502" s="4" t="s">
        <v>1761</v>
      </c>
      <c r="C502" s="4">
        <v>3</v>
      </c>
      <c r="D502" s="4">
        <v>1</v>
      </c>
      <c r="E502" s="4" t="s">
        <v>1762</v>
      </c>
      <c r="F502" s="84" t="s">
        <v>1422</v>
      </c>
      <c r="G502" s="4" t="str">
        <f t="shared" si="37"/>
        <v>3</v>
      </c>
      <c r="H502" s="4" t="s">
        <v>2</v>
      </c>
      <c r="I502" s="4">
        <f t="shared" si="38"/>
        <v>0</v>
      </c>
      <c r="J502" s="4">
        <f t="shared" si="39"/>
        <v>0</v>
      </c>
      <c r="K502" s="4" t="str">
        <f t="shared" si="40"/>
        <v>3</v>
      </c>
      <c r="L502" s="4">
        <f>I502+10*J502+K502*100</f>
        <v>300</v>
      </c>
      <c r="M502" s="4">
        <f t="shared" si="41"/>
        <v>0</v>
      </c>
      <c r="N502" s="4">
        <f>MOD(L502-M502,'Базовые таблицы'!$X$3)/100</f>
        <v>3</v>
      </c>
      <c r="O502" s="4">
        <f>(MOD(L502-M502-N502*'Базовые таблицы'!$V$3,'Базовые таблицы'!$X$3))</f>
        <v>0</v>
      </c>
      <c r="P502" s="4">
        <f>M502+N502*100+O502*10000-L502</f>
        <v>0</v>
      </c>
    </row>
    <row r="503" spans="1:16" hidden="1" x14ac:dyDescent="0.25">
      <c r="A503" s="4">
        <v>501</v>
      </c>
      <c r="B503" s="4" t="s">
        <v>1409</v>
      </c>
      <c r="C503" s="4">
        <v>1</v>
      </c>
      <c r="D503" s="4">
        <v>6.25E-2</v>
      </c>
      <c r="E503" s="4" t="s">
        <v>1762</v>
      </c>
      <c r="F503" s="84" t="s">
        <v>1422</v>
      </c>
      <c r="G503" s="4" t="str">
        <f t="shared" si="37"/>
        <v>1</v>
      </c>
      <c r="H503" s="4" t="s">
        <v>0</v>
      </c>
      <c r="I503" s="4" t="str">
        <f t="shared" si="38"/>
        <v>1</v>
      </c>
      <c r="J503" s="4">
        <f t="shared" si="39"/>
        <v>0</v>
      </c>
      <c r="K503" s="4">
        <f t="shared" si="40"/>
        <v>0</v>
      </c>
      <c r="L503" s="4">
        <f>I503+10*J503+K503*100</f>
        <v>1</v>
      </c>
      <c r="M503" s="4">
        <f t="shared" si="41"/>
        <v>1</v>
      </c>
      <c r="N503" s="4">
        <f>MOD(L503-M503,'Базовые таблицы'!$X$3)/100</f>
        <v>0</v>
      </c>
      <c r="O503" s="4">
        <f>(MOD(L503-M503-N503*'Базовые таблицы'!$V$3,'Базовые таблицы'!$X$3))</f>
        <v>0</v>
      </c>
      <c r="P503" s="4">
        <f>M503+N503*100+O503*10000-L503</f>
        <v>0</v>
      </c>
    </row>
    <row r="504" spans="1:16" hidden="1" x14ac:dyDescent="0.25">
      <c r="A504" s="4">
        <v>502</v>
      </c>
      <c r="B504" s="4" t="s">
        <v>1425</v>
      </c>
      <c r="C504" s="4">
        <v>10</v>
      </c>
      <c r="D504" s="4">
        <v>6.25E-2</v>
      </c>
      <c r="E504" s="4" t="s">
        <v>1762</v>
      </c>
      <c r="F504" s="84" t="s">
        <v>1422</v>
      </c>
      <c r="G504" s="4" t="str">
        <f t="shared" si="37"/>
        <v>10</v>
      </c>
      <c r="H504" s="4" t="s">
        <v>2</v>
      </c>
      <c r="I504" s="4">
        <f t="shared" si="38"/>
        <v>0</v>
      </c>
      <c r="J504" s="4">
        <f t="shared" si="39"/>
        <v>0</v>
      </c>
      <c r="K504" s="4" t="str">
        <f t="shared" si="40"/>
        <v>10</v>
      </c>
      <c r="L504" s="4">
        <f>I504+10*J504+K504*100</f>
        <v>1000</v>
      </c>
      <c r="M504" s="4">
        <f t="shared" si="41"/>
        <v>0</v>
      </c>
      <c r="N504" s="4">
        <f>MOD(L504-M504,'Базовые таблицы'!$X$3)/100</f>
        <v>10</v>
      </c>
      <c r="O504" s="4">
        <f>(MOD(L504-M504-N504*'Базовые таблицы'!$V$3,'Базовые таблицы'!$X$3))</f>
        <v>0</v>
      </c>
      <c r="P504" s="4">
        <f>M504+N504*100+O504*10000-L504</f>
        <v>0</v>
      </c>
    </row>
    <row r="505" spans="1:16" hidden="1" x14ac:dyDescent="0.25">
      <c r="A505" s="4">
        <v>503</v>
      </c>
      <c r="B505" s="4" t="s">
        <v>1427</v>
      </c>
      <c r="C505" s="4">
        <v>4</v>
      </c>
      <c r="D505" s="4">
        <v>6.25E-2</v>
      </c>
      <c r="E505" s="4" t="s">
        <v>1762</v>
      </c>
      <c r="F505" s="84" t="s">
        <v>1422</v>
      </c>
      <c r="G505" s="4" t="str">
        <f t="shared" si="37"/>
        <v>4</v>
      </c>
      <c r="H505" s="4" t="s">
        <v>0</v>
      </c>
      <c r="I505" s="4" t="str">
        <f t="shared" si="38"/>
        <v>4</v>
      </c>
      <c r="J505" s="4">
        <f t="shared" si="39"/>
        <v>0</v>
      </c>
      <c r="K505" s="4">
        <f t="shared" si="40"/>
        <v>0</v>
      </c>
      <c r="L505" s="4">
        <f>I505+10*J505+K505*100</f>
        <v>4</v>
      </c>
      <c r="M505" s="4">
        <f t="shared" si="41"/>
        <v>4</v>
      </c>
      <c r="N505" s="4">
        <f>MOD(L505-M505,'Базовые таблицы'!$X$3)/100</f>
        <v>0</v>
      </c>
      <c r="O505" s="4">
        <f>(MOD(L505-M505-N505*'Базовые таблицы'!$V$3,'Базовые таблицы'!$X$3))</f>
        <v>0</v>
      </c>
      <c r="P505" s="4">
        <f>M505+N505*100+O505*10000-L505</f>
        <v>0</v>
      </c>
    </row>
    <row r="506" spans="1:16" hidden="1" x14ac:dyDescent="0.25">
      <c r="A506" s="4">
        <v>504</v>
      </c>
      <c r="B506" s="4" t="s">
        <v>1429</v>
      </c>
      <c r="C506" s="4">
        <v>1</v>
      </c>
      <c r="D506" s="4">
        <v>6.25E-2</v>
      </c>
      <c r="E506" s="4" t="s">
        <v>1762</v>
      </c>
      <c r="F506" s="84" t="s">
        <v>1422</v>
      </c>
      <c r="G506" s="4" t="str">
        <f t="shared" si="37"/>
        <v>1</v>
      </c>
      <c r="H506" s="4" t="s">
        <v>0</v>
      </c>
      <c r="I506" s="4" t="str">
        <f t="shared" si="38"/>
        <v>1</v>
      </c>
      <c r="J506" s="4">
        <f t="shared" si="39"/>
        <v>0</v>
      </c>
      <c r="K506" s="4">
        <f t="shared" si="40"/>
        <v>0</v>
      </c>
      <c r="L506" s="4">
        <f>I506+10*J506+K506*100</f>
        <v>1</v>
      </c>
      <c r="M506" s="4">
        <f t="shared" si="41"/>
        <v>1</v>
      </c>
      <c r="N506" s="4">
        <f>MOD(L506-M506,'Базовые таблицы'!$X$3)/100</f>
        <v>0</v>
      </c>
      <c r="O506" s="4">
        <f>(MOD(L506-M506-N506*'Базовые таблицы'!$V$3,'Базовые таблицы'!$X$3))</f>
        <v>0</v>
      </c>
      <c r="P506" s="4">
        <f>M506+N506*100+O506*10000-L506</f>
        <v>0</v>
      </c>
    </row>
    <row r="507" spans="1:16" hidden="1" x14ac:dyDescent="0.25">
      <c r="A507" s="4">
        <v>505</v>
      </c>
      <c r="B507" s="4" t="s">
        <v>1431</v>
      </c>
      <c r="C507" s="4">
        <v>5</v>
      </c>
      <c r="D507" s="4">
        <v>6.25E-2</v>
      </c>
      <c r="E507" s="4" t="s">
        <v>1762</v>
      </c>
      <c r="F507" s="84" t="s">
        <v>1422</v>
      </c>
      <c r="G507" s="4" t="str">
        <f t="shared" si="37"/>
        <v>5</v>
      </c>
      <c r="H507" s="4" t="s">
        <v>0</v>
      </c>
      <c r="I507" s="4" t="str">
        <f t="shared" si="38"/>
        <v>5</v>
      </c>
      <c r="J507" s="4">
        <f t="shared" si="39"/>
        <v>0</v>
      </c>
      <c r="K507" s="4">
        <f t="shared" si="40"/>
        <v>0</v>
      </c>
      <c r="L507" s="4">
        <f>I507+10*J507+K507*100</f>
        <v>5</v>
      </c>
      <c r="M507" s="4">
        <f t="shared" si="41"/>
        <v>5</v>
      </c>
      <c r="N507" s="4">
        <f>MOD(L507-M507,'Базовые таблицы'!$X$3)/100</f>
        <v>0</v>
      </c>
      <c r="O507" s="4">
        <f>(MOD(L507-M507-N507*'Базовые таблицы'!$V$3,'Базовые таблицы'!$X$3))</f>
        <v>0</v>
      </c>
      <c r="P507" s="4">
        <f>M507+N507*100+O507*10000-L507</f>
        <v>0</v>
      </c>
    </row>
    <row r="508" spans="1:16" hidden="1" x14ac:dyDescent="0.25">
      <c r="A508" s="4">
        <v>506</v>
      </c>
      <c r="B508" s="4" t="s">
        <v>1432</v>
      </c>
      <c r="C508" s="4">
        <v>3</v>
      </c>
      <c r="D508" s="4">
        <v>6.25E-2</v>
      </c>
      <c r="E508" s="4" t="s">
        <v>1762</v>
      </c>
      <c r="F508" s="84" t="s">
        <v>1422</v>
      </c>
      <c r="G508" s="4" t="str">
        <f t="shared" si="37"/>
        <v>3</v>
      </c>
      <c r="H508" s="4" t="s">
        <v>1</v>
      </c>
      <c r="I508" s="4">
        <f t="shared" si="38"/>
        <v>0</v>
      </c>
      <c r="J508" s="4" t="str">
        <f t="shared" si="39"/>
        <v>3</v>
      </c>
      <c r="K508" s="4">
        <f t="shared" si="40"/>
        <v>0</v>
      </c>
      <c r="L508" s="4">
        <f>I508+10*J508+K508*100</f>
        <v>30</v>
      </c>
      <c r="M508" s="4">
        <f t="shared" si="41"/>
        <v>30</v>
      </c>
      <c r="N508" s="4">
        <f>MOD(L508-M508,'Базовые таблицы'!$X$3)/100</f>
        <v>0</v>
      </c>
      <c r="O508" s="4">
        <f>(MOD(L508-M508-N508*'Базовые таблицы'!$V$3,'Базовые таблицы'!$X$3))</f>
        <v>0</v>
      </c>
      <c r="P508" s="4">
        <f>M508+N508*100+O508*10000-L508</f>
        <v>0</v>
      </c>
    </row>
    <row r="509" spans="1:16" hidden="1" x14ac:dyDescent="0.25">
      <c r="A509" s="4">
        <v>507</v>
      </c>
      <c r="B509" s="4" t="s">
        <v>1434</v>
      </c>
      <c r="C509" s="4">
        <v>4</v>
      </c>
      <c r="D509" s="4">
        <v>6.25E-2</v>
      </c>
      <c r="E509" s="4" t="s">
        <v>1762</v>
      </c>
      <c r="F509" s="84" t="s">
        <v>1422</v>
      </c>
      <c r="G509" s="4" t="str">
        <f t="shared" si="37"/>
        <v>4</v>
      </c>
      <c r="H509" s="4" t="s">
        <v>2</v>
      </c>
      <c r="I509" s="4">
        <f t="shared" si="38"/>
        <v>0</v>
      </c>
      <c r="J509" s="4">
        <f t="shared" si="39"/>
        <v>0</v>
      </c>
      <c r="K509" s="4" t="str">
        <f t="shared" si="40"/>
        <v>4</v>
      </c>
      <c r="L509" s="4">
        <f>I509+10*J509+K509*100</f>
        <v>400</v>
      </c>
      <c r="M509" s="4">
        <f t="shared" si="41"/>
        <v>0</v>
      </c>
      <c r="N509" s="4">
        <f>MOD(L509-M509,'Базовые таблицы'!$X$3)/100</f>
        <v>4</v>
      </c>
      <c r="O509" s="4">
        <f>(MOD(L509-M509-N509*'Базовые таблицы'!$V$3,'Базовые таблицы'!$X$3))</f>
        <v>0</v>
      </c>
      <c r="P509" s="4">
        <f>M509+N509*100+O509*10000-L509</f>
        <v>0</v>
      </c>
    </row>
    <row r="510" spans="1:16" hidden="1" x14ac:dyDescent="0.25">
      <c r="A510" s="4">
        <v>508</v>
      </c>
      <c r="B510" s="4" t="s">
        <v>1436</v>
      </c>
      <c r="C510" s="4">
        <v>2</v>
      </c>
      <c r="D510" s="4">
        <v>6.25E-2</v>
      </c>
      <c r="E510" s="4" t="s">
        <v>1762</v>
      </c>
      <c r="F510" s="84" t="s">
        <v>1422</v>
      </c>
      <c r="G510" s="4" t="str">
        <f t="shared" si="37"/>
        <v>2</v>
      </c>
      <c r="H510" s="4" t="s">
        <v>1</v>
      </c>
      <c r="I510" s="4">
        <f t="shared" si="38"/>
        <v>0</v>
      </c>
      <c r="J510" s="4" t="str">
        <f t="shared" si="39"/>
        <v>2</v>
      </c>
      <c r="K510" s="4">
        <f t="shared" si="40"/>
        <v>0</v>
      </c>
      <c r="L510" s="4">
        <f>I510+10*J510+K510*100</f>
        <v>20</v>
      </c>
      <c r="M510" s="4">
        <f t="shared" si="41"/>
        <v>20</v>
      </c>
      <c r="N510" s="4">
        <f>MOD(L510-M510,'Базовые таблицы'!$X$3)/100</f>
        <v>0</v>
      </c>
      <c r="O510" s="4">
        <f>(MOD(L510-M510-N510*'Базовые таблицы'!$V$3,'Базовые таблицы'!$X$3))</f>
        <v>0</v>
      </c>
      <c r="P510" s="4">
        <f>M510+N510*100+O510*10000-L510</f>
        <v>0</v>
      </c>
    </row>
    <row r="511" spans="1:16" hidden="1" x14ac:dyDescent="0.25">
      <c r="A511" s="4">
        <v>509</v>
      </c>
      <c r="B511" s="4" t="s">
        <v>1437</v>
      </c>
      <c r="C511" s="4">
        <v>4</v>
      </c>
      <c r="D511" s="4">
        <v>6.25E-2</v>
      </c>
      <c r="E511" s="4" t="s">
        <v>1762</v>
      </c>
      <c r="F511" s="84" t="s">
        <v>1422</v>
      </c>
      <c r="G511" s="4" t="str">
        <f t="shared" si="37"/>
        <v>4</v>
      </c>
      <c r="H511" s="4" t="s">
        <v>1</v>
      </c>
      <c r="I511" s="4">
        <f t="shared" si="38"/>
        <v>0</v>
      </c>
      <c r="J511" s="4" t="str">
        <f t="shared" si="39"/>
        <v>4</v>
      </c>
      <c r="K511" s="4">
        <f t="shared" si="40"/>
        <v>0</v>
      </c>
      <c r="L511" s="4">
        <f>I511+10*J511+K511*100</f>
        <v>40</v>
      </c>
      <c r="M511" s="4">
        <f t="shared" si="41"/>
        <v>40</v>
      </c>
      <c r="N511" s="4">
        <f>MOD(L511-M511,'Базовые таблицы'!$X$3)/100</f>
        <v>0</v>
      </c>
      <c r="O511" s="4">
        <f>(MOD(L511-M511-N511*'Базовые таблицы'!$V$3,'Базовые таблицы'!$X$3))</f>
        <v>0</v>
      </c>
      <c r="P511" s="4">
        <f>M511+N511*100+O511*10000-L511</f>
        <v>0</v>
      </c>
    </row>
    <row r="512" spans="1:16" hidden="1" x14ac:dyDescent="0.25">
      <c r="A512" s="4">
        <v>510</v>
      </c>
      <c r="B512" s="4" t="s">
        <v>1438</v>
      </c>
      <c r="C512" s="4">
        <v>1</v>
      </c>
      <c r="D512" s="4">
        <v>6.25E-2</v>
      </c>
      <c r="E512" s="4" t="s">
        <v>1762</v>
      </c>
      <c r="F512" s="84" t="s">
        <v>1422</v>
      </c>
      <c r="G512" s="4" t="str">
        <f t="shared" si="37"/>
        <v>1</v>
      </c>
      <c r="H512" s="4" t="s">
        <v>1</v>
      </c>
      <c r="I512" s="4">
        <f t="shared" si="38"/>
        <v>0</v>
      </c>
      <c r="J512" s="4" t="str">
        <f t="shared" si="39"/>
        <v>1</v>
      </c>
      <c r="K512" s="4">
        <f t="shared" si="40"/>
        <v>0</v>
      </c>
      <c r="L512" s="4">
        <f>I512+10*J512+K512*100</f>
        <v>10</v>
      </c>
      <c r="M512" s="4">
        <f t="shared" si="41"/>
        <v>10</v>
      </c>
      <c r="N512" s="4">
        <f>MOD(L512-M512,'Базовые таблицы'!$X$3)/100</f>
        <v>0</v>
      </c>
      <c r="O512" s="4">
        <f>(MOD(L512-M512-N512*'Базовые таблицы'!$V$3,'Базовые таблицы'!$X$3))</f>
        <v>0</v>
      </c>
      <c r="P512" s="4">
        <f>M512+N512*100+O512*10000-L512</f>
        <v>0</v>
      </c>
    </row>
    <row r="513" spans="1:16" hidden="1" x14ac:dyDescent="0.25">
      <c r="A513" s="4">
        <v>511</v>
      </c>
      <c r="B513" s="4" t="s">
        <v>1439</v>
      </c>
      <c r="C513" s="4">
        <v>25</v>
      </c>
      <c r="D513" s="4">
        <v>6.25E-2</v>
      </c>
      <c r="E513" s="4" t="s">
        <v>1762</v>
      </c>
      <c r="F513" s="84" t="s">
        <v>1422</v>
      </c>
      <c r="G513" s="4" t="str">
        <f t="shared" si="37"/>
        <v>25</v>
      </c>
      <c r="H513" s="4" t="s">
        <v>2</v>
      </c>
      <c r="I513" s="4">
        <f t="shared" si="38"/>
        <v>0</v>
      </c>
      <c r="J513" s="4">
        <f t="shared" si="39"/>
        <v>0</v>
      </c>
      <c r="K513" s="4" t="str">
        <f t="shared" si="40"/>
        <v>25</v>
      </c>
      <c r="L513" s="4">
        <f>I513+10*J513+K513*100</f>
        <v>2500</v>
      </c>
      <c r="M513" s="4">
        <f t="shared" si="41"/>
        <v>0</v>
      </c>
      <c r="N513" s="4">
        <f>MOD(L513-M513,'Базовые таблицы'!$X$3)/100</f>
        <v>25</v>
      </c>
      <c r="O513" s="4">
        <f>(MOD(L513-M513-N513*'Базовые таблицы'!$V$3,'Базовые таблицы'!$X$3))</f>
        <v>0</v>
      </c>
      <c r="P513" s="4">
        <f>M513+N513*100+O513*10000-L513</f>
        <v>0</v>
      </c>
    </row>
    <row r="514" spans="1:16" hidden="1" x14ac:dyDescent="0.25">
      <c r="A514" s="4">
        <v>512</v>
      </c>
      <c r="B514" s="4" t="s">
        <v>1440</v>
      </c>
      <c r="C514" s="4">
        <v>5</v>
      </c>
      <c r="D514" s="4">
        <v>6.25E-2</v>
      </c>
      <c r="E514" s="4" t="s">
        <v>1762</v>
      </c>
      <c r="F514" s="84" t="s">
        <v>1422</v>
      </c>
      <c r="G514" s="4" t="str">
        <f t="shared" ref="G514:G577" si="42">RIGHT(C514,2)</f>
        <v>5</v>
      </c>
      <c r="H514" s="4" t="s">
        <v>0</v>
      </c>
      <c r="I514" s="4" t="str">
        <f t="shared" ref="I514:I577" si="43">IF($H514="cp",$G514,0)</f>
        <v>5</v>
      </c>
      <c r="J514" s="4">
        <f t="shared" ref="J514:J577" si="44">IF($H514="sp",$G514,0)</f>
        <v>0</v>
      </c>
      <c r="K514" s="4">
        <f t="shared" ref="K514:K577" si="45">IF($H514="gp",$G514,0)</f>
        <v>0</v>
      </c>
      <c r="L514" s="4">
        <f>I514+10*J514+K514*100</f>
        <v>5</v>
      </c>
      <c r="M514" s="4">
        <f t="shared" si="41"/>
        <v>5</v>
      </c>
      <c r="N514" s="4">
        <f>MOD(L514-M514,'Базовые таблицы'!$X$3)/100</f>
        <v>0</v>
      </c>
      <c r="O514" s="4">
        <f>(MOD(L514-M514-N514*'Базовые таблицы'!$V$3,'Базовые таблицы'!$X$3))</f>
        <v>0</v>
      </c>
      <c r="P514" s="4">
        <f>M514+N514*100+O514*10000-L514</f>
        <v>0</v>
      </c>
    </row>
    <row r="515" spans="1:16" hidden="1" x14ac:dyDescent="0.25">
      <c r="A515" s="4">
        <v>513</v>
      </c>
      <c r="B515" s="4" t="s">
        <v>1441</v>
      </c>
      <c r="C515" s="4">
        <v>3</v>
      </c>
      <c r="D515" s="4">
        <v>6.25E-2</v>
      </c>
      <c r="E515" s="4" t="s">
        <v>1762</v>
      </c>
      <c r="F515" s="84" t="s">
        <v>1422</v>
      </c>
      <c r="G515" s="4" t="str">
        <f t="shared" si="42"/>
        <v>3</v>
      </c>
      <c r="H515" s="4" t="s">
        <v>0</v>
      </c>
      <c r="I515" s="4" t="str">
        <f t="shared" si="43"/>
        <v>3</v>
      </c>
      <c r="J515" s="4">
        <f t="shared" si="44"/>
        <v>0</v>
      </c>
      <c r="K515" s="4">
        <f t="shared" si="45"/>
        <v>0</v>
      </c>
      <c r="L515" s="4">
        <f>I515+10*J515+K515*100</f>
        <v>3</v>
      </c>
      <c r="M515" s="4">
        <f t="shared" si="41"/>
        <v>3</v>
      </c>
      <c r="N515" s="4">
        <f>MOD(L515-M515,'Базовые таблицы'!$X$3)/100</f>
        <v>0</v>
      </c>
      <c r="O515" s="4">
        <f>(MOD(L515-M515-N515*'Базовые таблицы'!$V$3,'Базовые таблицы'!$X$3))</f>
        <v>0</v>
      </c>
      <c r="P515" s="4">
        <f>M515+N515*100+O515*10000-L515</f>
        <v>0</v>
      </c>
    </row>
    <row r="516" spans="1:16" hidden="1" x14ac:dyDescent="0.25">
      <c r="A516" s="4">
        <v>514</v>
      </c>
      <c r="B516" s="4" t="s">
        <v>1442</v>
      </c>
      <c r="C516" s="4">
        <v>5</v>
      </c>
      <c r="D516" s="4">
        <v>6.25E-2</v>
      </c>
      <c r="E516" s="4" t="s">
        <v>1762</v>
      </c>
      <c r="F516" s="84" t="s">
        <v>1422</v>
      </c>
      <c r="G516" s="4" t="str">
        <f t="shared" si="42"/>
        <v>5</v>
      </c>
      <c r="H516" s="4" t="s">
        <v>0</v>
      </c>
      <c r="I516" s="4" t="str">
        <f t="shared" si="43"/>
        <v>5</v>
      </c>
      <c r="J516" s="4">
        <f t="shared" si="44"/>
        <v>0</v>
      </c>
      <c r="K516" s="4">
        <f t="shared" si="45"/>
        <v>0</v>
      </c>
      <c r="L516" s="4">
        <f>I516+10*J516+K516*100</f>
        <v>5</v>
      </c>
      <c r="M516" s="4">
        <f t="shared" si="41"/>
        <v>5</v>
      </c>
      <c r="N516" s="4">
        <f>MOD(L516-M516,'Базовые таблицы'!$X$3)/100</f>
        <v>0</v>
      </c>
      <c r="O516" s="4">
        <f>(MOD(L516-M516-N516*'Базовые таблицы'!$V$3,'Базовые таблицы'!$X$3))</f>
        <v>0</v>
      </c>
      <c r="P516" s="4">
        <f>M516+N516*100+O516*10000-L516</f>
        <v>0</v>
      </c>
    </row>
    <row r="517" spans="1:16" hidden="1" x14ac:dyDescent="0.25">
      <c r="A517" s="4">
        <v>515</v>
      </c>
      <c r="B517" s="4" t="s">
        <v>1443</v>
      </c>
      <c r="C517" s="4">
        <v>30</v>
      </c>
      <c r="D517" s="4">
        <v>6.25E-2</v>
      </c>
      <c r="E517" s="4" t="s">
        <v>1762</v>
      </c>
      <c r="F517" s="84" t="s">
        <v>1422</v>
      </c>
      <c r="G517" s="4" t="str">
        <f t="shared" si="42"/>
        <v>30</v>
      </c>
      <c r="H517" s="4" t="s">
        <v>2</v>
      </c>
      <c r="I517" s="4">
        <f t="shared" si="43"/>
        <v>0</v>
      </c>
      <c r="J517" s="4">
        <f t="shared" si="44"/>
        <v>0</v>
      </c>
      <c r="K517" s="4" t="str">
        <f t="shared" si="45"/>
        <v>30</v>
      </c>
      <c r="L517" s="4">
        <f>I517+10*J517+K517*100</f>
        <v>3000</v>
      </c>
      <c r="M517" s="4">
        <f t="shared" si="41"/>
        <v>0</v>
      </c>
      <c r="N517" s="4">
        <f>MOD(L517-M517,'Базовые таблицы'!$X$3)/100</f>
        <v>30</v>
      </c>
      <c r="O517" s="4">
        <f>(MOD(L517-M517-N517*'Базовые таблицы'!$V$3,'Базовые таблицы'!$X$3))</f>
        <v>0</v>
      </c>
      <c r="P517" s="4">
        <f>M517+N517*100+O517*10000-L517</f>
        <v>0</v>
      </c>
    </row>
    <row r="518" spans="1:16" hidden="1" x14ac:dyDescent="0.25">
      <c r="A518" s="4">
        <v>516</v>
      </c>
      <c r="B518" s="4" t="s">
        <v>1444</v>
      </c>
      <c r="C518" s="4">
        <v>2</v>
      </c>
      <c r="D518" s="4">
        <v>6.25E-2</v>
      </c>
      <c r="E518" s="4" t="s">
        <v>1762</v>
      </c>
      <c r="F518" s="84" t="s">
        <v>1422</v>
      </c>
      <c r="G518" s="4" t="str">
        <f t="shared" si="42"/>
        <v>2</v>
      </c>
      <c r="H518" s="4" t="s">
        <v>1</v>
      </c>
      <c r="I518" s="4">
        <f t="shared" si="43"/>
        <v>0</v>
      </c>
      <c r="J518" s="4" t="str">
        <f t="shared" si="44"/>
        <v>2</v>
      </c>
      <c r="K518" s="4">
        <f t="shared" si="45"/>
        <v>0</v>
      </c>
      <c r="L518" s="4">
        <f>I518+10*J518+K518*100</f>
        <v>20</v>
      </c>
      <c r="M518" s="4">
        <f t="shared" si="41"/>
        <v>20</v>
      </c>
      <c r="N518" s="4">
        <f>MOD(L518-M518,'Базовые таблицы'!$X$3)/100</f>
        <v>0</v>
      </c>
      <c r="O518" s="4">
        <f>(MOD(L518-M518-N518*'Базовые таблицы'!$V$3,'Базовые таблицы'!$X$3))</f>
        <v>0</v>
      </c>
      <c r="P518" s="4">
        <f>M518+N518*100+O518*10000-L518</f>
        <v>0</v>
      </c>
    </row>
    <row r="519" spans="1:16" hidden="1" x14ac:dyDescent="0.25">
      <c r="A519" s="4">
        <v>517</v>
      </c>
      <c r="B519" s="86" t="s">
        <v>1445</v>
      </c>
      <c r="C519" s="86">
        <v>4</v>
      </c>
      <c r="D519" s="4">
        <v>6.25E-2</v>
      </c>
      <c r="E519" s="4" t="s">
        <v>1762</v>
      </c>
      <c r="F519" s="84" t="s">
        <v>1422</v>
      </c>
      <c r="G519" s="4" t="str">
        <f t="shared" si="42"/>
        <v>4</v>
      </c>
      <c r="H519" s="4" t="s">
        <v>0</v>
      </c>
      <c r="I519" s="4" t="str">
        <f t="shared" si="43"/>
        <v>4</v>
      </c>
      <c r="J519" s="4">
        <f t="shared" si="44"/>
        <v>0</v>
      </c>
      <c r="K519" s="4">
        <f t="shared" si="45"/>
        <v>0</v>
      </c>
      <c r="L519" s="4">
        <f>I519+10*J519+K519*100</f>
        <v>4</v>
      </c>
      <c r="M519" s="4">
        <f t="shared" si="41"/>
        <v>4</v>
      </c>
      <c r="N519" s="4">
        <f>MOD(L519-M519,'Базовые таблицы'!$X$3)/100</f>
        <v>0</v>
      </c>
      <c r="O519" s="4">
        <f>(MOD(L519-M519-N519*'Базовые таблицы'!$V$3,'Базовые таблицы'!$X$3))</f>
        <v>0</v>
      </c>
      <c r="P519" s="4">
        <f>M519+N519*100+O519*10000-L519</f>
        <v>0</v>
      </c>
    </row>
    <row r="520" spans="1:16" hidden="1" x14ac:dyDescent="0.25">
      <c r="A520" s="4">
        <v>518</v>
      </c>
      <c r="B520" s="86"/>
      <c r="C520" s="86"/>
      <c r="D520" s="4">
        <v>6.25E-2</v>
      </c>
      <c r="E520" s="4" t="s">
        <v>1762</v>
      </c>
      <c r="F520" s="84" t="s">
        <v>1422</v>
      </c>
      <c r="G520" s="4" t="str">
        <f t="shared" si="42"/>
        <v/>
      </c>
      <c r="H520" s="4" t="s">
        <v>1771</v>
      </c>
      <c r="I520" s="4">
        <f t="shared" si="43"/>
        <v>0</v>
      </c>
      <c r="J520" s="4">
        <f t="shared" si="44"/>
        <v>0</v>
      </c>
      <c r="K520" s="4">
        <f t="shared" si="45"/>
        <v>0</v>
      </c>
      <c r="L520" s="4">
        <f>I520+10*J520+K520*100</f>
        <v>0</v>
      </c>
      <c r="M520" s="4">
        <f t="shared" si="41"/>
        <v>0</v>
      </c>
      <c r="N520" s="4">
        <f>MOD(L520-M520,'Базовые таблицы'!$X$3)/100</f>
        <v>0</v>
      </c>
      <c r="O520" s="4">
        <f>(MOD(L520-M520-N520*'Базовые таблицы'!$V$3,'Базовые таблицы'!$X$3))</f>
        <v>0</v>
      </c>
      <c r="P520" s="4">
        <f>M520+N520*100+O520*10000-L520</f>
        <v>0</v>
      </c>
    </row>
    <row r="521" spans="1:16" hidden="1" x14ac:dyDescent="0.25">
      <c r="A521" s="4">
        <v>519</v>
      </c>
      <c r="B521" s="4" t="s">
        <v>1446</v>
      </c>
      <c r="C521" s="4">
        <v>30</v>
      </c>
      <c r="D521" s="4">
        <v>6.25E-2</v>
      </c>
      <c r="E521" s="4" t="s">
        <v>1762</v>
      </c>
      <c r="F521" s="84" t="s">
        <v>1422</v>
      </c>
      <c r="G521" s="4" t="str">
        <f t="shared" si="42"/>
        <v>30</v>
      </c>
      <c r="H521" s="4" t="s">
        <v>2</v>
      </c>
      <c r="I521" s="4">
        <f t="shared" si="43"/>
        <v>0</v>
      </c>
      <c r="J521" s="4">
        <f t="shared" si="44"/>
        <v>0</v>
      </c>
      <c r="K521" s="4" t="str">
        <f t="shared" si="45"/>
        <v>30</v>
      </c>
      <c r="L521" s="4">
        <f>I521+10*J521+K521*100</f>
        <v>3000</v>
      </c>
      <c r="M521" s="4">
        <f t="shared" si="41"/>
        <v>0</v>
      </c>
      <c r="N521" s="4">
        <f>MOD(L521-M521,'Базовые таблицы'!$X$3)/100</f>
        <v>30</v>
      </c>
      <c r="O521" s="4">
        <f>(MOD(L521-M521-N521*'Базовые таблицы'!$V$3,'Базовые таблицы'!$X$3))</f>
        <v>0</v>
      </c>
      <c r="P521" s="4">
        <f>M521+N521*100+O521*10000-L521</f>
        <v>0</v>
      </c>
    </row>
    <row r="522" spans="1:16" hidden="1" x14ac:dyDescent="0.25">
      <c r="A522" s="4">
        <v>520</v>
      </c>
      <c r="B522" s="4" t="s">
        <v>1447</v>
      </c>
      <c r="C522" s="4">
        <v>5</v>
      </c>
      <c r="D522" s="4">
        <v>6.25E-2</v>
      </c>
      <c r="E522" s="4" t="s">
        <v>1762</v>
      </c>
      <c r="F522" s="84" t="s">
        <v>1422</v>
      </c>
      <c r="G522" s="4" t="str">
        <f t="shared" si="42"/>
        <v>5</v>
      </c>
      <c r="H522" s="4" t="s">
        <v>2</v>
      </c>
      <c r="I522" s="4">
        <f t="shared" si="43"/>
        <v>0</v>
      </c>
      <c r="J522" s="4">
        <f t="shared" si="44"/>
        <v>0</v>
      </c>
      <c r="K522" s="4" t="str">
        <f t="shared" si="45"/>
        <v>5</v>
      </c>
      <c r="L522" s="4">
        <f>I522+10*J522+K522*100</f>
        <v>500</v>
      </c>
      <c r="M522" s="4">
        <f t="shared" si="41"/>
        <v>0</v>
      </c>
      <c r="N522" s="4">
        <f>MOD(L522-M522,'Базовые таблицы'!$X$3)/100</f>
        <v>5</v>
      </c>
      <c r="O522" s="4">
        <f>(MOD(L522-M522-N522*'Базовые таблицы'!$V$3,'Базовые таблицы'!$X$3))</f>
        <v>0</v>
      </c>
      <c r="P522" s="4">
        <f>M522+N522*100+O522*10000-L522</f>
        <v>0</v>
      </c>
    </row>
    <row r="523" spans="1:16" hidden="1" x14ac:dyDescent="0.25">
      <c r="A523" s="4">
        <v>521</v>
      </c>
      <c r="B523" s="4" t="s">
        <v>1448</v>
      </c>
      <c r="C523" s="4">
        <v>5</v>
      </c>
      <c r="D523" s="4">
        <v>6.25E-2</v>
      </c>
      <c r="E523" s="4" t="s">
        <v>1762</v>
      </c>
      <c r="F523" s="84" t="s">
        <v>1422</v>
      </c>
      <c r="G523" s="4" t="str">
        <f t="shared" si="42"/>
        <v>5</v>
      </c>
      <c r="H523" s="4" t="s">
        <v>2</v>
      </c>
      <c r="I523" s="4">
        <f t="shared" si="43"/>
        <v>0</v>
      </c>
      <c r="J523" s="4">
        <f t="shared" si="44"/>
        <v>0</v>
      </c>
      <c r="K523" s="4" t="str">
        <f t="shared" si="45"/>
        <v>5</v>
      </c>
      <c r="L523" s="4">
        <f>I523+10*J523+K523*100</f>
        <v>500</v>
      </c>
      <c r="M523" s="4">
        <f t="shared" si="41"/>
        <v>0</v>
      </c>
      <c r="N523" s="4">
        <f>MOD(L523-M523,'Базовые таблицы'!$X$3)/100</f>
        <v>5</v>
      </c>
      <c r="O523" s="4">
        <f>(MOD(L523-M523-N523*'Базовые таблицы'!$V$3,'Базовые таблицы'!$X$3))</f>
        <v>0</v>
      </c>
      <c r="P523" s="4">
        <f>M523+N523*100+O523*10000-L523</f>
        <v>0</v>
      </c>
    </row>
    <row r="524" spans="1:16" hidden="1" x14ac:dyDescent="0.25">
      <c r="A524" s="4">
        <v>522</v>
      </c>
      <c r="B524" s="4" t="s">
        <v>1449</v>
      </c>
      <c r="C524" s="4">
        <v>5</v>
      </c>
      <c r="D524" s="4">
        <v>6.25E-2</v>
      </c>
      <c r="E524" s="4" t="s">
        <v>1762</v>
      </c>
      <c r="F524" s="84" t="s">
        <v>1422</v>
      </c>
      <c r="G524" s="4" t="str">
        <f t="shared" si="42"/>
        <v>5</v>
      </c>
      <c r="H524" s="4" t="s">
        <v>1</v>
      </c>
      <c r="I524" s="4">
        <f t="shared" si="43"/>
        <v>0</v>
      </c>
      <c r="J524" s="4" t="str">
        <f t="shared" si="44"/>
        <v>5</v>
      </c>
      <c r="K524" s="4">
        <f t="shared" si="45"/>
        <v>0</v>
      </c>
      <c r="L524" s="4">
        <f>I524+10*J524+K524*100</f>
        <v>50</v>
      </c>
      <c r="M524" s="4">
        <f t="shared" si="41"/>
        <v>50</v>
      </c>
      <c r="N524" s="4">
        <f>MOD(L524-M524,'Базовые таблицы'!$X$3)/100</f>
        <v>0</v>
      </c>
      <c r="O524" s="4">
        <f>(MOD(L524-M524-N524*'Базовые таблицы'!$V$3,'Базовые таблицы'!$X$3))</f>
        <v>0</v>
      </c>
      <c r="P524" s="4">
        <f>M524+N524*100+O524*10000-L524</f>
        <v>0</v>
      </c>
    </row>
    <row r="525" spans="1:16" hidden="1" x14ac:dyDescent="0.25">
      <c r="A525" s="4">
        <v>523</v>
      </c>
      <c r="B525" s="4" t="s">
        <v>1450</v>
      </c>
      <c r="C525" s="4">
        <v>65</v>
      </c>
      <c r="D525" s="4">
        <v>6.25E-2</v>
      </c>
      <c r="E525" s="4" t="s">
        <v>1762</v>
      </c>
      <c r="F525" s="84" t="s">
        <v>1422</v>
      </c>
      <c r="G525" s="4" t="str">
        <f t="shared" si="42"/>
        <v>65</v>
      </c>
      <c r="H525" s="4" t="s">
        <v>2</v>
      </c>
      <c r="I525" s="4">
        <f t="shared" si="43"/>
        <v>0</v>
      </c>
      <c r="J525" s="4">
        <f t="shared" si="44"/>
        <v>0</v>
      </c>
      <c r="K525" s="4" t="str">
        <f t="shared" si="45"/>
        <v>65</v>
      </c>
      <c r="L525" s="4">
        <f>I525+10*J525+K525*100</f>
        <v>6500</v>
      </c>
      <c r="M525" s="4">
        <f t="shared" si="41"/>
        <v>0</v>
      </c>
      <c r="N525" s="4">
        <f>MOD(L525-M525,'Базовые таблицы'!$X$3)/100</f>
        <v>65</v>
      </c>
      <c r="O525" s="4">
        <f>(MOD(L525-M525-N525*'Базовые таблицы'!$V$3,'Базовые таблицы'!$X$3))</f>
        <v>0</v>
      </c>
      <c r="P525" s="4">
        <f>M525+N525*100+O525*10000-L525</f>
        <v>0</v>
      </c>
    </row>
    <row r="526" spans="1:16" hidden="1" x14ac:dyDescent="0.25">
      <c r="A526" s="4">
        <v>524</v>
      </c>
      <c r="B526" s="4" t="s">
        <v>1451</v>
      </c>
      <c r="C526" s="4">
        <v>1</v>
      </c>
      <c r="D526" s="4">
        <v>6.25E-2</v>
      </c>
      <c r="E526" s="4" t="s">
        <v>1762</v>
      </c>
      <c r="F526" s="84" t="s">
        <v>1422</v>
      </c>
      <c r="G526" s="4" t="str">
        <f t="shared" si="42"/>
        <v>1</v>
      </c>
      <c r="H526" s="4" t="s">
        <v>1</v>
      </c>
      <c r="I526" s="4">
        <f t="shared" si="43"/>
        <v>0</v>
      </c>
      <c r="J526" s="4" t="str">
        <f t="shared" si="44"/>
        <v>1</v>
      </c>
      <c r="K526" s="4">
        <f t="shared" si="45"/>
        <v>0</v>
      </c>
      <c r="L526" s="4">
        <f>I526+10*J526+K526*100</f>
        <v>10</v>
      </c>
      <c r="M526" s="4">
        <f t="shared" si="41"/>
        <v>10</v>
      </c>
      <c r="N526" s="4">
        <f>MOD(L526-M526,'Базовые таблицы'!$X$3)/100</f>
        <v>0</v>
      </c>
      <c r="O526" s="4">
        <f>(MOD(L526-M526-N526*'Базовые таблицы'!$V$3,'Базовые таблицы'!$X$3))</f>
        <v>0</v>
      </c>
      <c r="P526" s="4">
        <f>M526+N526*100+O526*10000-L526</f>
        <v>0</v>
      </c>
    </row>
    <row r="527" spans="1:16" hidden="1" x14ac:dyDescent="0.25">
      <c r="A527" s="4">
        <v>525</v>
      </c>
      <c r="B527" s="4" t="s">
        <v>1453</v>
      </c>
      <c r="C527" s="4">
        <v>1</v>
      </c>
      <c r="D527" s="4">
        <v>6.25E-2</v>
      </c>
      <c r="E527" s="4" t="s">
        <v>1762</v>
      </c>
      <c r="F527" s="84" t="s">
        <v>1422</v>
      </c>
      <c r="G527" s="4" t="str">
        <f t="shared" si="42"/>
        <v>1</v>
      </c>
      <c r="H527" s="4" t="s">
        <v>0</v>
      </c>
      <c r="I527" s="4" t="str">
        <f t="shared" si="43"/>
        <v>1</v>
      </c>
      <c r="J527" s="4">
        <f t="shared" si="44"/>
        <v>0</v>
      </c>
      <c r="K527" s="4">
        <f t="shared" si="45"/>
        <v>0</v>
      </c>
      <c r="L527" s="4">
        <f>I527+10*J527+K527*100</f>
        <v>1</v>
      </c>
      <c r="M527" s="4">
        <f t="shared" si="41"/>
        <v>1</v>
      </c>
      <c r="N527" s="4">
        <f>MOD(L527-M527,'Базовые таблицы'!$X$3)/100</f>
        <v>0</v>
      </c>
      <c r="O527" s="4">
        <f>(MOD(L527-M527-N527*'Базовые таблицы'!$V$3,'Базовые таблицы'!$X$3))</f>
        <v>0</v>
      </c>
      <c r="P527" s="4">
        <f>M527+N527*100+O527*10000-L527</f>
        <v>0</v>
      </c>
    </row>
    <row r="528" spans="1:16" hidden="1" x14ac:dyDescent="0.25">
      <c r="A528" s="4">
        <v>526</v>
      </c>
      <c r="B528" s="4" t="s">
        <v>1455</v>
      </c>
      <c r="C528" s="4">
        <v>1</v>
      </c>
      <c r="D528" s="4">
        <v>6.25E-2</v>
      </c>
      <c r="E528" s="4" t="s">
        <v>1762</v>
      </c>
      <c r="F528" s="84" t="s">
        <v>1422</v>
      </c>
      <c r="G528" s="4" t="str">
        <f t="shared" si="42"/>
        <v>1</v>
      </c>
      <c r="H528" s="4" t="s">
        <v>1</v>
      </c>
      <c r="I528" s="4">
        <f t="shared" si="43"/>
        <v>0</v>
      </c>
      <c r="J528" s="4" t="str">
        <f t="shared" si="44"/>
        <v>1</v>
      </c>
      <c r="K528" s="4">
        <f t="shared" si="45"/>
        <v>0</v>
      </c>
      <c r="L528" s="4">
        <f>I528+10*J528+K528*100</f>
        <v>10</v>
      </c>
      <c r="M528" s="4">
        <f t="shared" si="41"/>
        <v>10</v>
      </c>
      <c r="N528" s="4">
        <f>MOD(L528-M528,'Базовые таблицы'!$X$3)/100</f>
        <v>0</v>
      </c>
      <c r="O528" s="4">
        <f>(MOD(L528-M528-N528*'Базовые таблицы'!$V$3,'Базовые таблицы'!$X$3))</f>
        <v>0</v>
      </c>
      <c r="P528" s="4">
        <f>M528+N528*100+O528*10000-L528</f>
        <v>0</v>
      </c>
    </row>
    <row r="529" spans="1:16" hidden="1" x14ac:dyDescent="0.25">
      <c r="A529" s="4">
        <v>527</v>
      </c>
      <c r="B529" s="4" t="s">
        <v>1458</v>
      </c>
      <c r="C529" s="4">
        <v>1</v>
      </c>
      <c r="D529" s="4">
        <v>6.25E-2</v>
      </c>
      <c r="E529" s="4" t="s">
        <v>1762</v>
      </c>
      <c r="F529" s="84" t="s">
        <v>1422</v>
      </c>
      <c r="G529" s="4" t="str">
        <f t="shared" si="42"/>
        <v>1</v>
      </c>
      <c r="H529" s="4" t="s">
        <v>2</v>
      </c>
      <c r="I529" s="4">
        <f t="shared" si="43"/>
        <v>0</v>
      </c>
      <c r="J529" s="4">
        <f t="shared" si="44"/>
        <v>0</v>
      </c>
      <c r="K529" s="4" t="str">
        <f t="shared" si="45"/>
        <v>1</v>
      </c>
      <c r="L529" s="4">
        <f>I529+10*J529+K529*100</f>
        <v>100</v>
      </c>
      <c r="M529" s="4">
        <f t="shared" ref="M529:M592" si="46">MOD(L529,100)</f>
        <v>0</v>
      </c>
      <c r="N529" s="4">
        <f>MOD(L529-M529,'Базовые таблицы'!$X$3)/100</f>
        <v>1</v>
      </c>
      <c r="O529" s="4">
        <f>(MOD(L529-M529-N529*'Базовые таблицы'!$V$3,'Базовые таблицы'!$X$3))</f>
        <v>0</v>
      </c>
      <c r="P529" s="4">
        <f>M529+N529*100+O529*10000-L529</f>
        <v>0</v>
      </c>
    </row>
    <row r="530" spans="1:16" hidden="1" x14ac:dyDescent="0.25">
      <c r="A530" s="4">
        <v>528</v>
      </c>
      <c r="B530" s="4" t="s">
        <v>1460</v>
      </c>
      <c r="C530" s="4">
        <v>1</v>
      </c>
      <c r="D530" s="4">
        <v>6.25E-2</v>
      </c>
      <c r="E530" s="4" t="s">
        <v>1762</v>
      </c>
      <c r="F530" s="84" t="s">
        <v>1422</v>
      </c>
      <c r="G530" s="4" t="str">
        <f t="shared" si="42"/>
        <v>1</v>
      </c>
      <c r="H530" s="4" t="s">
        <v>1</v>
      </c>
      <c r="I530" s="4">
        <f t="shared" si="43"/>
        <v>0</v>
      </c>
      <c r="J530" s="4" t="str">
        <f t="shared" si="44"/>
        <v>1</v>
      </c>
      <c r="K530" s="4">
        <f t="shared" si="45"/>
        <v>0</v>
      </c>
      <c r="L530" s="4">
        <f>I530+10*J530+K530*100</f>
        <v>10</v>
      </c>
      <c r="M530" s="4">
        <f t="shared" si="46"/>
        <v>10</v>
      </c>
      <c r="N530" s="4">
        <f>MOD(L530-M530,'Базовые таблицы'!$X$3)/100</f>
        <v>0</v>
      </c>
      <c r="O530" s="4">
        <f>(MOD(L530-M530-N530*'Базовые таблицы'!$V$3,'Базовые таблицы'!$X$3))</f>
        <v>0</v>
      </c>
      <c r="P530" s="4">
        <f>M530+N530*100+O530*10000-L530</f>
        <v>0</v>
      </c>
    </row>
    <row r="531" spans="1:16" hidden="1" x14ac:dyDescent="0.25">
      <c r="A531" s="4">
        <v>529</v>
      </c>
      <c r="B531" s="4" t="s">
        <v>1462</v>
      </c>
      <c r="C531" s="4">
        <v>25</v>
      </c>
      <c r="D531" s="4">
        <v>6.25E-2</v>
      </c>
      <c r="E531" s="4" t="s">
        <v>1762</v>
      </c>
      <c r="F531" s="84" t="s">
        <v>1422</v>
      </c>
      <c r="G531" s="4" t="str">
        <f t="shared" si="42"/>
        <v>25</v>
      </c>
      <c r="H531" s="4" t="s">
        <v>2</v>
      </c>
      <c r="I531" s="4">
        <f t="shared" si="43"/>
        <v>0</v>
      </c>
      <c r="J531" s="4">
        <f t="shared" si="44"/>
        <v>0</v>
      </c>
      <c r="K531" s="4" t="str">
        <f t="shared" si="45"/>
        <v>25</v>
      </c>
      <c r="L531" s="4">
        <f>I531+10*J531+K531*100</f>
        <v>2500</v>
      </c>
      <c r="M531" s="4">
        <f t="shared" si="46"/>
        <v>0</v>
      </c>
      <c r="N531" s="4">
        <f>MOD(L531-M531,'Базовые таблицы'!$X$3)/100</f>
        <v>25</v>
      </c>
      <c r="O531" s="4">
        <f>(MOD(L531-M531-N531*'Базовые таблицы'!$V$3,'Базовые таблицы'!$X$3))</f>
        <v>0</v>
      </c>
      <c r="P531" s="4">
        <f>M531+N531*100+O531*10000-L531</f>
        <v>0</v>
      </c>
    </row>
    <row r="532" spans="1:16" hidden="1" x14ac:dyDescent="0.25">
      <c r="A532" s="4">
        <v>530</v>
      </c>
      <c r="B532" s="4" t="s">
        <v>1464</v>
      </c>
      <c r="C532" s="4">
        <v>1</v>
      </c>
      <c r="D532" s="4">
        <v>6.25E-2</v>
      </c>
      <c r="E532" s="4" t="s">
        <v>1762</v>
      </c>
      <c r="F532" s="84" t="s">
        <v>1422</v>
      </c>
      <c r="G532" s="4" t="str">
        <f t="shared" si="42"/>
        <v>1</v>
      </c>
      <c r="H532" s="4" t="s">
        <v>1</v>
      </c>
      <c r="I532" s="4">
        <f t="shared" si="43"/>
        <v>0</v>
      </c>
      <c r="J532" s="4" t="str">
        <f t="shared" si="44"/>
        <v>1</v>
      </c>
      <c r="K532" s="4">
        <f t="shared" si="45"/>
        <v>0</v>
      </c>
      <c r="L532" s="4">
        <f>I532+10*J532+K532*100</f>
        <v>10</v>
      </c>
      <c r="M532" s="4">
        <f t="shared" si="46"/>
        <v>10</v>
      </c>
      <c r="N532" s="4">
        <f>MOD(L532-M532,'Базовые таблицы'!$X$3)/100</f>
        <v>0</v>
      </c>
      <c r="O532" s="4">
        <f>(MOD(L532-M532-N532*'Базовые таблицы'!$V$3,'Базовые таблицы'!$X$3))</f>
        <v>0</v>
      </c>
      <c r="P532" s="4">
        <f>M532+N532*100+O532*10000-L532</f>
        <v>0</v>
      </c>
    </row>
    <row r="533" spans="1:16" hidden="1" x14ac:dyDescent="0.25">
      <c r="A533" s="4">
        <v>531</v>
      </c>
      <c r="B533" s="4" t="s">
        <v>1452</v>
      </c>
      <c r="C533" s="4">
        <v>3</v>
      </c>
      <c r="D533" s="4">
        <v>1</v>
      </c>
      <c r="E533" s="4" t="s">
        <v>1762</v>
      </c>
      <c r="F533" s="84" t="s">
        <v>1764</v>
      </c>
      <c r="G533" s="4" t="str">
        <f t="shared" si="42"/>
        <v>3</v>
      </c>
      <c r="H533" s="4" t="s">
        <v>2</v>
      </c>
      <c r="I533" s="4">
        <f t="shared" si="43"/>
        <v>0</v>
      </c>
      <c r="J533" s="4">
        <f t="shared" si="44"/>
        <v>0</v>
      </c>
      <c r="K533" s="4" t="str">
        <f t="shared" si="45"/>
        <v>3</v>
      </c>
      <c r="L533" s="4">
        <f>I533+10*J533+K533*100</f>
        <v>300</v>
      </c>
      <c r="M533" s="4">
        <f t="shared" si="46"/>
        <v>0</v>
      </c>
      <c r="N533" s="4">
        <f>MOD(L533-M533,'Базовые таблицы'!$X$3)/100</f>
        <v>3</v>
      </c>
      <c r="O533" s="4">
        <f>(MOD(L533-M533-N533*'Базовые таблицы'!$V$3,'Базовые таблицы'!$X$3))</f>
        <v>0</v>
      </c>
      <c r="P533" s="4">
        <f>M533+N533*100+O533*10000-L533</f>
        <v>0</v>
      </c>
    </row>
    <row r="534" spans="1:16" hidden="1" x14ac:dyDescent="0.25">
      <c r="A534" s="4">
        <v>532</v>
      </c>
      <c r="B534" s="4" t="s">
        <v>1454</v>
      </c>
      <c r="C534" s="4">
        <v>20</v>
      </c>
      <c r="D534" s="4">
        <v>1</v>
      </c>
      <c r="E534" s="4" t="s">
        <v>1762</v>
      </c>
      <c r="F534" s="84" t="s">
        <v>1764</v>
      </c>
      <c r="G534" s="4" t="str">
        <f t="shared" si="42"/>
        <v>20</v>
      </c>
      <c r="H534" s="4" t="s">
        <v>2</v>
      </c>
      <c r="I534" s="4">
        <f t="shared" si="43"/>
        <v>0</v>
      </c>
      <c r="J534" s="4">
        <f t="shared" si="44"/>
        <v>0</v>
      </c>
      <c r="K534" s="4" t="str">
        <f t="shared" si="45"/>
        <v>20</v>
      </c>
      <c r="L534" s="4">
        <f>I534+10*J534+K534*100</f>
        <v>2000</v>
      </c>
      <c r="M534" s="4">
        <f t="shared" si="46"/>
        <v>0</v>
      </c>
      <c r="N534" s="4">
        <f>MOD(L534-M534,'Базовые таблицы'!$X$3)/100</f>
        <v>20</v>
      </c>
      <c r="O534" s="4">
        <f>(MOD(L534-M534-N534*'Базовые таблицы'!$V$3,'Базовые таблицы'!$X$3))</f>
        <v>0</v>
      </c>
      <c r="P534" s="4">
        <f>M534+N534*100+O534*10000-L534</f>
        <v>0</v>
      </c>
    </row>
    <row r="535" spans="1:16" hidden="1" x14ac:dyDescent="0.25">
      <c r="A535" s="4">
        <v>533</v>
      </c>
      <c r="B535" s="4" t="s">
        <v>1456</v>
      </c>
      <c r="C535" s="4">
        <v>1</v>
      </c>
      <c r="D535" s="4">
        <v>1</v>
      </c>
      <c r="E535" s="4" t="s">
        <v>1762</v>
      </c>
      <c r="F535" s="84" t="s">
        <v>1764</v>
      </c>
      <c r="G535" s="4" t="str">
        <f t="shared" si="42"/>
        <v>1</v>
      </c>
      <c r="H535" s="4" t="s">
        <v>2</v>
      </c>
      <c r="I535" s="4">
        <f t="shared" si="43"/>
        <v>0</v>
      </c>
      <c r="J535" s="4">
        <f t="shared" si="44"/>
        <v>0</v>
      </c>
      <c r="K535" s="4" t="str">
        <f t="shared" si="45"/>
        <v>1</v>
      </c>
      <c r="L535" s="4">
        <f>I535+10*J535+K535*100</f>
        <v>100</v>
      </c>
      <c r="M535" s="4">
        <f t="shared" si="46"/>
        <v>0</v>
      </c>
      <c r="N535" s="4">
        <f>MOD(L535-M535,'Базовые таблицы'!$X$3)/100</f>
        <v>1</v>
      </c>
      <c r="O535" s="4">
        <f>(MOD(L535-M535-N535*'Базовые таблицы'!$V$3,'Базовые таблицы'!$X$3))</f>
        <v>0</v>
      </c>
      <c r="P535" s="4">
        <f>M535+N535*100+O535*10000-L535</f>
        <v>0</v>
      </c>
    </row>
    <row r="536" spans="1:16" hidden="1" x14ac:dyDescent="0.25">
      <c r="A536" s="4">
        <v>534</v>
      </c>
      <c r="B536" s="4" t="s">
        <v>1459</v>
      </c>
      <c r="C536" s="4">
        <v>5</v>
      </c>
      <c r="D536" s="4">
        <v>1</v>
      </c>
      <c r="E536" s="4" t="s">
        <v>1762</v>
      </c>
      <c r="F536" s="84" t="s">
        <v>1764</v>
      </c>
      <c r="G536" s="4" t="str">
        <f t="shared" si="42"/>
        <v>5</v>
      </c>
      <c r="H536" s="4" t="s">
        <v>1</v>
      </c>
      <c r="I536" s="4">
        <f t="shared" si="43"/>
        <v>0</v>
      </c>
      <c r="J536" s="4" t="str">
        <f t="shared" si="44"/>
        <v>5</v>
      </c>
      <c r="K536" s="4">
        <f t="shared" si="45"/>
        <v>0</v>
      </c>
      <c r="L536" s="4">
        <f>I536+10*J536+K536*100</f>
        <v>50</v>
      </c>
      <c r="M536" s="4">
        <f t="shared" si="46"/>
        <v>50</v>
      </c>
      <c r="N536" s="4">
        <f>MOD(L536-M536,'Базовые таблицы'!$X$3)/100</f>
        <v>0</v>
      </c>
      <c r="O536" s="4">
        <f>(MOD(L536-M536-N536*'Базовые таблицы'!$V$3,'Базовые таблицы'!$X$3))</f>
        <v>0</v>
      </c>
      <c r="P536" s="4">
        <f>M536+N536*100+O536*10000-L536</f>
        <v>0</v>
      </c>
    </row>
    <row r="537" spans="1:16" hidden="1" x14ac:dyDescent="0.25">
      <c r="A537" s="4">
        <v>535</v>
      </c>
      <c r="B537" s="4" t="s">
        <v>1461</v>
      </c>
      <c r="C537" s="4">
        <v>10</v>
      </c>
      <c r="D537" s="4">
        <v>1</v>
      </c>
      <c r="E537" s="4" t="s">
        <v>1762</v>
      </c>
      <c r="F537" s="84" t="s">
        <v>1764</v>
      </c>
      <c r="G537" s="4" t="str">
        <f t="shared" si="42"/>
        <v>10</v>
      </c>
      <c r="H537" s="4" t="s">
        <v>2</v>
      </c>
      <c r="I537" s="4">
        <f t="shared" si="43"/>
        <v>0</v>
      </c>
      <c r="J537" s="4">
        <f t="shared" si="44"/>
        <v>0</v>
      </c>
      <c r="K537" s="4" t="str">
        <f t="shared" si="45"/>
        <v>10</v>
      </c>
      <c r="L537" s="4">
        <f>I537+10*J537+K537*100</f>
        <v>1000</v>
      </c>
      <c r="M537" s="4">
        <f t="shared" si="46"/>
        <v>0</v>
      </c>
      <c r="N537" s="4">
        <f>MOD(L537-M537,'Базовые таблицы'!$X$3)/100</f>
        <v>10</v>
      </c>
      <c r="O537" s="4">
        <f>(MOD(L537-M537-N537*'Базовые таблицы'!$V$3,'Базовые таблицы'!$X$3))</f>
        <v>0</v>
      </c>
      <c r="P537" s="4">
        <f>M537+N537*100+O537*10000-L537</f>
        <v>0</v>
      </c>
    </row>
    <row r="538" spans="1:16" hidden="1" x14ac:dyDescent="0.25">
      <c r="A538" s="4">
        <v>536</v>
      </c>
      <c r="B538" s="4" t="s">
        <v>1463</v>
      </c>
      <c r="C538" s="4">
        <v>15</v>
      </c>
      <c r="D538" s="4">
        <v>1</v>
      </c>
      <c r="E538" s="4" t="s">
        <v>1762</v>
      </c>
      <c r="F538" s="84" t="s">
        <v>1764</v>
      </c>
      <c r="G538" s="4" t="str">
        <f t="shared" si="42"/>
        <v>15</v>
      </c>
      <c r="H538" s="4" t="s">
        <v>2</v>
      </c>
      <c r="I538" s="4">
        <f t="shared" si="43"/>
        <v>0</v>
      </c>
      <c r="J538" s="4">
        <f t="shared" si="44"/>
        <v>0</v>
      </c>
      <c r="K538" s="4" t="str">
        <f t="shared" si="45"/>
        <v>15</v>
      </c>
      <c r="L538" s="4">
        <f>I538+10*J538+K538*100</f>
        <v>1500</v>
      </c>
      <c r="M538" s="4">
        <f t="shared" si="46"/>
        <v>0</v>
      </c>
      <c r="N538" s="4">
        <f>MOD(L538-M538,'Базовые таблицы'!$X$3)/100</f>
        <v>15</v>
      </c>
      <c r="O538" s="4">
        <f>(MOD(L538-M538-N538*'Базовые таблицы'!$V$3,'Базовые таблицы'!$X$3))</f>
        <v>0</v>
      </c>
      <c r="P538" s="4">
        <f>M538+N538*100+O538*10000-L538</f>
        <v>0</v>
      </c>
    </row>
    <row r="539" spans="1:16" hidden="1" x14ac:dyDescent="0.25">
      <c r="A539" s="4">
        <v>537</v>
      </c>
      <c r="B539" s="4" t="s">
        <v>1465</v>
      </c>
      <c r="C539" s="4">
        <v>3</v>
      </c>
      <c r="D539" s="4">
        <v>1</v>
      </c>
      <c r="E539" s="4" t="s">
        <v>1762</v>
      </c>
      <c r="F539" s="84" t="s">
        <v>1764</v>
      </c>
      <c r="G539" s="4" t="str">
        <f t="shared" si="42"/>
        <v>3</v>
      </c>
      <c r="H539" s="4" t="s">
        <v>1</v>
      </c>
      <c r="I539" s="4">
        <f t="shared" si="43"/>
        <v>0</v>
      </c>
      <c r="J539" s="4" t="str">
        <f t="shared" si="44"/>
        <v>3</v>
      </c>
      <c r="K539" s="4">
        <f t="shared" si="45"/>
        <v>0</v>
      </c>
      <c r="L539" s="4">
        <f>I539+10*J539+K539*100</f>
        <v>30</v>
      </c>
      <c r="M539" s="4">
        <f t="shared" si="46"/>
        <v>30</v>
      </c>
      <c r="N539" s="4">
        <f>MOD(L539-M539,'Базовые таблицы'!$X$3)/100</f>
        <v>0</v>
      </c>
      <c r="O539" s="4">
        <f>(MOD(L539-M539-N539*'Базовые таблицы'!$V$3,'Базовые таблицы'!$X$3))</f>
        <v>0</v>
      </c>
      <c r="P539" s="4">
        <f>M539+N539*100+O539*10000-L539</f>
        <v>0</v>
      </c>
    </row>
    <row r="540" spans="1:16" hidden="1" x14ac:dyDescent="0.25">
      <c r="A540" s="4">
        <v>538</v>
      </c>
      <c r="B540" s="4" t="s">
        <v>1424</v>
      </c>
      <c r="C540" s="4">
        <v>15</v>
      </c>
      <c r="D540" s="4" t="s">
        <v>1767</v>
      </c>
      <c r="E540" s="4" t="s">
        <v>245</v>
      </c>
      <c r="F540" s="84" t="s">
        <v>1420</v>
      </c>
      <c r="G540" s="4" t="str">
        <f t="shared" si="42"/>
        <v>15</v>
      </c>
      <c r="H540" s="4" t="s">
        <v>2</v>
      </c>
      <c r="I540" s="4">
        <f t="shared" si="43"/>
        <v>0</v>
      </c>
      <c r="J540" s="4">
        <f t="shared" si="44"/>
        <v>0</v>
      </c>
      <c r="K540" s="4" t="str">
        <f t="shared" si="45"/>
        <v>15</v>
      </c>
      <c r="L540" s="4">
        <f>I540+10*J540+K540*100</f>
        <v>1500</v>
      </c>
      <c r="M540" s="4">
        <f t="shared" si="46"/>
        <v>0</v>
      </c>
      <c r="N540" s="4">
        <f>MOD(L540-M540,'Базовые таблицы'!$X$3)/100</f>
        <v>15</v>
      </c>
      <c r="O540" s="4">
        <f>(MOD(L540-M540-N540*'Базовые таблицы'!$V$3,'Базовые таблицы'!$X$3))</f>
        <v>0</v>
      </c>
      <c r="P540" s="4">
        <f>M540+N540*100+O540*10000-L540</f>
        <v>0</v>
      </c>
    </row>
    <row r="541" spans="1:16" hidden="1" x14ac:dyDescent="0.25">
      <c r="A541" s="4">
        <v>539</v>
      </c>
      <c r="B541" s="4" t="s">
        <v>1426</v>
      </c>
      <c r="C541" s="4">
        <v>30</v>
      </c>
      <c r="D541" s="4" t="s">
        <v>1767</v>
      </c>
      <c r="E541" s="4" t="s">
        <v>245</v>
      </c>
      <c r="F541" s="84" t="s">
        <v>1420</v>
      </c>
      <c r="G541" s="4" t="str">
        <f t="shared" si="42"/>
        <v>30</v>
      </c>
      <c r="H541" s="4" t="s">
        <v>2</v>
      </c>
      <c r="I541" s="4">
        <f t="shared" si="43"/>
        <v>0</v>
      </c>
      <c r="J541" s="4">
        <f t="shared" si="44"/>
        <v>0</v>
      </c>
      <c r="K541" s="4" t="str">
        <f t="shared" si="45"/>
        <v>30</v>
      </c>
      <c r="L541" s="4">
        <f>I541+10*J541+K541*100</f>
        <v>3000</v>
      </c>
      <c r="M541" s="4">
        <f t="shared" si="46"/>
        <v>0</v>
      </c>
      <c r="N541" s="4">
        <f>MOD(L541-M541,'Базовые таблицы'!$X$3)/100</f>
        <v>30</v>
      </c>
      <c r="O541" s="4">
        <f>(MOD(L541-M541-N541*'Базовые таблицы'!$V$3,'Базовые таблицы'!$X$3))</f>
        <v>0</v>
      </c>
      <c r="P541" s="4">
        <f>M541+N541*100+O541*10000-L541</f>
        <v>0</v>
      </c>
    </row>
    <row r="542" spans="1:16" hidden="1" x14ac:dyDescent="0.25">
      <c r="A542" s="4">
        <v>540</v>
      </c>
      <c r="B542" s="4" t="s">
        <v>1428</v>
      </c>
      <c r="C542" s="4">
        <v>60</v>
      </c>
      <c r="D542" s="4" t="s">
        <v>1767</v>
      </c>
      <c r="E542" s="4" t="s">
        <v>245</v>
      </c>
      <c r="F542" s="84" t="s">
        <v>1420</v>
      </c>
      <c r="G542" s="4" t="str">
        <f t="shared" si="42"/>
        <v>60</v>
      </c>
      <c r="H542" s="4" t="s">
        <v>2</v>
      </c>
      <c r="I542" s="4">
        <f t="shared" si="43"/>
        <v>0</v>
      </c>
      <c r="J542" s="4">
        <f t="shared" si="44"/>
        <v>0</v>
      </c>
      <c r="K542" s="4" t="str">
        <f t="shared" si="45"/>
        <v>60</v>
      </c>
      <c r="L542" s="4">
        <f>I542+10*J542+K542*100</f>
        <v>6000</v>
      </c>
      <c r="M542" s="4">
        <f t="shared" si="46"/>
        <v>0</v>
      </c>
      <c r="N542" s="4">
        <f>MOD(L542-M542,'Базовые таблицы'!$X$3)/100</f>
        <v>60</v>
      </c>
      <c r="O542" s="4">
        <f>(MOD(L542-M542-N542*'Базовые таблицы'!$V$3,'Базовые таблицы'!$X$3))</f>
        <v>0</v>
      </c>
      <c r="P542" s="4">
        <f>M542+N542*100+O542*10000-L542</f>
        <v>0</v>
      </c>
    </row>
    <row r="543" spans="1:16" hidden="1" x14ac:dyDescent="0.25">
      <c r="A543" s="4">
        <v>541</v>
      </c>
      <c r="B543" s="4" t="s">
        <v>1430</v>
      </c>
      <c r="C543" s="4">
        <v>10</v>
      </c>
      <c r="D543" s="4" t="s">
        <v>1767</v>
      </c>
      <c r="E543" s="4" t="s">
        <v>245</v>
      </c>
      <c r="F543" s="84" t="s">
        <v>1420</v>
      </c>
      <c r="G543" s="4" t="str">
        <f t="shared" si="42"/>
        <v>10</v>
      </c>
      <c r="H543" s="4" t="s">
        <v>2</v>
      </c>
      <c r="I543" s="4">
        <f t="shared" si="43"/>
        <v>0</v>
      </c>
      <c r="J543" s="4">
        <f t="shared" si="44"/>
        <v>0</v>
      </c>
      <c r="K543" s="4" t="str">
        <f t="shared" si="45"/>
        <v>10</v>
      </c>
      <c r="L543" s="4">
        <f>I543+10*J543+K543*100</f>
        <v>1000</v>
      </c>
      <c r="M543" s="4">
        <f t="shared" si="46"/>
        <v>0</v>
      </c>
      <c r="N543" s="4">
        <f>MOD(L543-M543,'Базовые таблицы'!$X$3)/100</f>
        <v>10</v>
      </c>
      <c r="O543" s="4">
        <f>(MOD(L543-M543-N543*'Базовые таблицы'!$V$3,'Базовые таблицы'!$X$3))</f>
        <v>0</v>
      </c>
      <c r="P543" s="4">
        <f>M543+N543*100+O543*10000-L543</f>
        <v>0</v>
      </c>
    </row>
    <row r="544" spans="1:16" hidden="1" x14ac:dyDescent="0.25">
      <c r="A544" s="4">
        <v>542</v>
      </c>
      <c r="B544" s="4" t="s">
        <v>1433</v>
      </c>
      <c r="C544" s="4">
        <v>2</v>
      </c>
      <c r="D544" s="4" t="s">
        <v>1767</v>
      </c>
      <c r="E544" s="4" t="s">
        <v>245</v>
      </c>
      <c r="F544" s="84" t="s">
        <v>1420</v>
      </c>
      <c r="G544" s="4" t="str">
        <f t="shared" si="42"/>
        <v>2</v>
      </c>
      <c r="H544" s="4" t="s">
        <v>2</v>
      </c>
      <c r="I544" s="4">
        <f t="shared" si="43"/>
        <v>0</v>
      </c>
      <c r="J544" s="4">
        <f t="shared" si="44"/>
        <v>0</v>
      </c>
      <c r="K544" s="4" t="str">
        <f t="shared" si="45"/>
        <v>2</v>
      </c>
      <c r="L544" s="4">
        <f>I544+10*J544+K544*100</f>
        <v>200</v>
      </c>
      <c r="M544" s="4">
        <f t="shared" si="46"/>
        <v>0</v>
      </c>
      <c r="N544" s="4">
        <f>MOD(L544-M544,'Базовые таблицы'!$X$3)/100</f>
        <v>2</v>
      </c>
      <c r="O544" s="4">
        <f>(MOD(L544-M544-N544*'Базовые таблицы'!$V$3,'Базовые таблицы'!$X$3))</f>
        <v>0</v>
      </c>
      <c r="P544" s="4">
        <f>M544+N544*100+O544*10000-L544</f>
        <v>0</v>
      </c>
    </row>
    <row r="545" spans="1:16" hidden="1" x14ac:dyDescent="0.25">
      <c r="A545" s="4">
        <v>543</v>
      </c>
      <c r="B545" s="4" t="s">
        <v>1435</v>
      </c>
      <c r="C545" s="4">
        <v>8</v>
      </c>
      <c r="D545" s="4" t="s">
        <v>1767</v>
      </c>
      <c r="E545" s="4" t="s">
        <v>245</v>
      </c>
      <c r="F545" s="84" t="s">
        <v>1420</v>
      </c>
      <c r="G545" s="4" t="str">
        <f t="shared" si="42"/>
        <v>8</v>
      </c>
      <c r="H545" s="4" t="s">
        <v>2</v>
      </c>
      <c r="I545" s="4">
        <f t="shared" si="43"/>
        <v>0</v>
      </c>
      <c r="J545" s="4">
        <f t="shared" si="44"/>
        <v>0</v>
      </c>
      <c r="K545" s="4" t="str">
        <f t="shared" si="45"/>
        <v>8</v>
      </c>
      <c r="L545" s="4">
        <f>I545+10*J545+K545*100</f>
        <v>800</v>
      </c>
      <c r="M545" s="4">
        <f t="shared" si="46"/>
        <v>0</v>
      </c>
      <c r="N545" s="4">
        <f>MOD(L545-M545,'Базовые таблицы'!$X$3)/100</f>
        <v>8</v>
      </c>
      <c r="O545" s="4">
        <f>(MOD(L545-M545-N545*'Базовые таблицы'!$V$3,'Базовые таблицы'!$X$3))</f>
        <v>0</v>
      </c>
      <c r="P545" s="4">
        <f>M545+N545*100+O545*10000-L545</f>
        <v>0</v>
      </c>
    </row>
    <row r="546" spans="1:16" hidden="1" x14ac:dyDescent="0.25">
      <c r="A546" s="4">
        <v>544</v>
      </c>
      <c r="B546" s="4" t="s">
        <v>1506</v>
      </c>
      <c r="C546" s="4">
        <v>75</v>
      </c>
      <c r="D546" s="4">
        <v>6.25E-2</v>
      </c>
      <c r="E546" s="4" t="s">
        <v>1766</v>
      </c>
      <c r="F546" s="84" t="s">
        <v>1765</v>
      </c>
      <c r="G546" s="4" t="str">
        <f t="shared" si="42"/>
        <v>75</v>
      </c>
      <c r="H546" s="4" t="s">
        <v>2</v>
      </c>
      <c r="I546" s="4">
        <f t="shared" si="43"/>
        <v>0</v>
      </c>
      <c r="J546" s="4">
        <f t="shared" si="44"/>
        <v>0</v>
      </c>
      <c r="K546" s="4" t="str">
        <f t="shared" si="45"/>
        <v>75</v>
      </c>
      <c r="L546" s="4">
        <f>I546+10*J546+K546*100</f>
        <v>7500</v>
      </c>
      <c r="M546" s="4">
        <f t="shared" si="46"/>
        <v>0</v>
      </c>
      <c r="N546" s="4">
        <f>MOD(L546-M546,'Базовые таблицы'!$X$3)/100</f>
        <v>75</v>
      </c>
      <c r="O546" s="4">
        <f>(MOD(L546-M546-N546*'Базовые таблицы'!$V$3,'Базовые таблицы'!$X$3))</f>
        <v>0</v>
      </c>
      <c r="P546" s="4">
        <f>M546+N546*100+O546*10000-L546</f>
        <v>0</v>
      </c>
    </row>
    <row r="547" spans="1:16" x14ac:dyDescent="0.25">
      <c r="A547" s="4">
        <v>545</v>
      </c>
      <c r="B547" s="4" t="s">
        <v>1507</v>
      </c>
      <c r="C547" s="4">
        <v>300</v>
      </c>
      <c r="D547" s="4">
        <v>6.25E-2</v>
      </c>
      <c r="E547" s="4" t="s">
        <v>1766</v>
      </c>
      <c r="F547" s="84" t="s">
        <v>1765</v>
      </c>
      <c r="G547" s="4" t="str">
        <f t="shared" si="42"/>
        <v>00</v>
      </c>
      <c r="H547" s="4" t="s">
        <v>2</v>
      </c>
      <c r="I547" s="4">
        <f t="shared" si="43"/>
        <v>0</v>
      </c>
      <c r="J547" s="4">
        <f t="shared" si="44"/>
        <v>0</v>
      </c>
      <c r="K547" s="4" t="str">
        <f t="shared" si="45"/>
        <v>00</v>
      </c>
      <c r="L547" s="4">
        <f>I547+10*J547+K547*100</f>
        <v>0</v>
      </c>
      <c r="M547" s="4">
        <f t="shared" si="46"/>
        <v>0</v>
      </c>
      <c r="N547" s="4">
        <f>MOD(L547-M547,'Базовые таблицы'!$X$3)/100</f>
        <v>0</v>
      </c>
      <c r="O547" s="4">
        <f>(MOD(L547-M547-N547*'Базовые таблицы'!$V$3,'Базовые таблицы'!$X$3))</f>
        <v>0</v>
      </c>
      <c r="P547" s="4">
        <f>M547+N547*100+O547*10000-L547</f>
        <v>0</v>
      </c>
    </row>
    <row r="548" spans="1:16" hidden="1" x14ac:dyDescent="0.25">
      <c r="A548" s="4">
        <v>546</v>
      </c>
      <c r="B548" s="4" t="s">
        <v>1508</v>
      </c>
      <c r="C548" s="4">
        <v>120</v>
      </c>
      <c r="D548" s="4">
        <v>6.25E-2</v>
      </c>
      <c r="E548" s="4" t="s">
        <v>1766</v>
      </c>
      <c r="F548" s="84" t="s">
        <v>1765</v>
      </c>
      <c r="G548" s="4" t="str">
        <f t="shared" si="42"/>
        <v>20</v>
      </c>
      <c r="H548" s="4" t="s">
        <v>2</v>
      </c>
      <c r="I548" s="4">
        <f t="shared" si="43"/>
        <v>0</v>
      </c>
      <c r="J548" s="4">
        <f t="shared" si="44"/>
        <v>0</v>
      </c>
      <c r="K548" s="4" t="str">
        <f t="shared" si="45"/>
        <v>20</v>
      </c>
      <c r="L548" s="4">
        <f>I548+10*J548+K548*100</f>
        <v>2000</v>
      </c>
      <c r="M548" s="4">
        <f t="shared" si="46"/>
        <v>0</v>
      </c>
      <c r="N548" s="4">
        <f>MOD(L548-M548,'Базовые таблицы'!$X$3)/100</f>
        <v>20</v>
      </c>
      <c r="O548" s="4">
        <f>(MOD(L548-M548-N548*'Базовые таблицы'!$V$3,'Базовые таблицы'!$X$3))</f>
        <v>0</v>
      </c>
      <c r="P548" s="4">
        <f>M548+N548*100+O548*10000-L548</f>
        <v>0</v>
      </c>
    </row>
    <row r="549" spans="1:16" x14ac:dyDescent="0.25">
      <c r="A549" s="4">
        <v>547</v>
      </c>
      <c r="B549" s="4" t="s">
        <v>1509</v>
      </c>
      <c r="C549" s="4">
        <v>100</v>
      </c>
      <c r="D549" s="4">
        <v>6.25E-2</v>
      </c>
      <c r="E549" s="4" t="s">
        <v>1766</v>
      </c>
      <c r="F549" s="84" t="s">
        <v>1765</v>
      </c>
      <c r="G549" s="4" t="str">
        <f t="shared" si="42"/>
        <v>00</v>
      </c>
      <c r="H549" s="4" t="s">
        <v>2</v>
      </c>
      <c r="I549" s="4">
        <f t="shared" si="43"/>
        <v>0</v>
      </c>
      <c r="J549" s="4">
        <f t="shared" si="44"/>
        <v>0</v>
      </c>
      <c r="K549" s="4" t="str">
        <f t="shared" si="45"/>
        <v>00</v>
      </c>
      <c r="L549" s="4">
        <f>I549+10*J549+K549*100</f>
        <v>0</v>
      </c>
      <c r="M549" s="4">
        <f t="shared" si="46"/>
        <v>0</v>
      </c>
      <c r="N549" s="4">
        <f>MOD(L549-M549,'Базовые таблицы'!$X$3)/100</f>
        <v>0</v>
      </c>
      <c r="O549" s="4">
        <f>(MOD(L549-M549-N549*'Базовые таблицы'!$V$3,'Базовые таблицы'!$X$3))</f>
        <v>0</v>
      </c>
      <c r="P549" s="4">
        <f>M549+N549*100+O549*10000-L549</f>
        <v>0</v>
      </c>
    </row>
    <row r="550" spans="1:16" hidden="1" x14ac:dyDescent="0.25">
      <c r="A550" s="4">
        <v>548</v>
      </c>
      <c r="B550" s="4" t="s">
        <v>1510</v>
      </c>
      <c r="C550" s="4">
        <v>120</v>
      </c>
      <c r="D550" s="4">
        <v>6.25E-2</v>
      </c>
      <c r="E550" s="4" t="s">
        <v>1766</v>
      </c>
      <c r="F550" s="84" t="s">
        <v>1765</v>
      </c>
      <c r="G550" s="4" t="str">
        <f t="shared" si="42"/>
        <v>20</v>
      </c>
      <c r="H550" s="4" t="s">
        <v>2</v>
      </c>
      <c r="I550" s="4">
        <f t="shared" si="43"/>
        <v>0</v>
      </c>
      <c r="J550" s="4">
        <f t="shared" si="44"/>
        <v>0</v>
      </c>
      <c r="K550" s="4" t="str">
        <f t="shared" si="45"/>
        <v>20</v>
      </c>
      <c r="L550" s="4">
        <f>I550+10*J550+K550*100</f>
        <v>2000</v>
      </c>
      <c r="M550" s="4">
        <f t="shared" si="46"/>
        <v>0</v>
      </c>
      <c r="N550" s="4">
        <f>MOD(L550-M550,'Базовые таблицы'!$X$3)/100</f>
        <v>20</v>
      </c>
      <c r="O550" s="4">
        <f>(MOD(L550-M550-N550*'Базовые таблицы'!$V$3,'Базовые таблицы'!$X$3))</f>
        <v>0</v>
      </c>
      <c r="P550" s="4">
        <f>M550+N550*100+O550*10000-L550</f>
        <v>0</v>
      </c>
    </row>
    <row r="551" spans="1:16" x14ac:dyDescent="0.25">
      <c r="A551" s="4">
        <v>549</v>
      </c>
      <c r="B551" s="4" t="s">
        <v>1511</v>
      </c>
      <c r="C551" s="4">
        <v>1200</v>
      </c>
      <c r="D551" s="4">
        <v>6.25E-2</v>
      </c>
      <c r="E551" s="4" t="s">
        <v>1766</v>
      </c>
      <c r="F551" s="84" t="s">
        <v>1765</v>
      </c>
      <c r="G551" s="4" t="str">
        <f t="shared" si="42"/>
        <v>00</v>
      </c>
      <c r="H551" s="4" t="s">
        <v>2</v>
      </c>
      <c r="I551" s="4">
        <f t="shared" si="43"/>
        <v>0</v>
      </c>
      <c r="J551" s="4">
        <f t="shared" si="44"/>
        <v>0</v>
      </c>
      <c r="K551" s="4" t="str">
        <f t="shared" si="45"/>
        <v>00</v>
      </c>
      <c r="L551" s="4">
        <f>I551+10*J551+K551*100</f>
        <v>0</v>
      </c>
      <c r="M551" s="4">
        <f t="shared" si="46"/>
        <v>0</v>
      </c>
      <c r="N551" s="4">
        <f>MOD(L551-M551,'Базовые таблицы'!$X$3)/100</f>
        <v>0</v>
      </c>
      <c r="O551" s="4">
        <f>(MOD(L551-M551-N551*'Базовые таблицы'!$V$3,'Базовые таблицы'!$X$3))</f>
        <v>0</v>
      </c>
      <c r="P551" s="4">
        <f>M551+N551*100+O551*10000-L551</f>
        <v>0</v>
      </c>
    </row>
    <row r="552" spans="1:16" x14ac:dyDescent="0.25">
      <c r="A552" s="4">
        <v>550</v>
      </c>
      <c r="B552" s="4" t="s">
        <v>1512</v>
      </c>
      <c r="C552" s="4">
        <v>1800</v>
      </c>
      <c r="D552" s="4">
        <v>6.25E-2</v>
      </c>
      <c r="E552" s="4" t="s">
        <v>1766</v>
      </c>
      <c r="F552" s="84" t="s">
        <v>1765</v>
      </c>
      <c r="G552" s="4" t="str">
        <f t="shared" si="42"/>
        <v>00</v>
      </c>
      <c r="H552" s="4" t="s">
        <v>2</v>
      </c>
      <c r="I552" s="4">
        <f t="shared" si="43"/>
        <v>0</v>
      </c>
      <c r="J552" s="4">
        <f t="shared" si="44"/>
        <v>0</v>
      </c>
      <c r="K552" s="4" t="str">
        <f t="shared" si="45"/>
        <v>00</v>
      </c>
      <c r="L552" s="4">
        <f>I552+10*J552+K552*100</f>
        <v>0</v>
      </c>
      <c r="M552" s="4">
        <f t="shared" si="46"/>
        <v>0</v>
      </c>
      <c r="N552" s="4">
        <f>MOD(L552-M552,'Базовые таблицы'!$X$3)/100</f>
        <v>0</v>
      </c>
      <c r="O552" s="4">
        <f>(MOD(L552-M552-N552*'Базовые таблицы'!$V$3,'Базовые таблицы'!$X$3))</f>
        <v>0</v>
      </c>
      <c r="P552" s="4">
        <f>M552+N552*100+O552*10000-L552</f>
        <v>0</v>
      </c>
    </row>
    <row r="553" spans="1:16" x14ac:dyDescent="0.25">
      <c r="A553" s="4">
        <v>551</v>
      </c>
      <c r="B553" s="4" t="s">
        <v>1513</v>
      </c>
      <c r="C553" s="4">
        <v>300</v>
      </c>
      <c r="D553" s="4">
        <v>6.25E-2</v>
      </c>
      <c r="E553" s="4" t="s">
        <v>1766</v>
      </c>
      <c r="F553" s="84" t="s">
        <v>1765</v>
      </c>
      <c r="G553" s="4" t="str">
        <f t="shared" si="42"/>
        <v>00</v>
      </c>
      <c r="H553" s="4" t="s">
        <v>2</v>
      </c>
      <c r="I553" s="4">
        <f t="shared" si="43"/>
        <v>0</v>
      </c>
      <c r="J553" s="4">
        <f t="shared" si="44"/>
        <v>0</v>
      </c>
      <c r="K553" s="4" t="str">
        <f t="shared" si="45"/>
        <v>00</v>
      </c>
      <c r="L553" s="4">
        <f>I553+10*J553+K553*100</f>
        <v>0</v>
      </c>
      <c r="M553" s="4">
        <f t="shared" si="46"/>
        <v>0</v>
      </c>
      <c r="N553" s="4">
        <f>MOD(L553-M553,'Базовые таблицы'!$X$3)/100</f>
        <v>0</v>
      </c>
      <c r="O553" s="4">
        <f>(MOD(L553-M553-N553*'Базовые таблицы'!$V$3,'Базовые таблицы'!$X$3))</f>
        <v>0</v>
      </c>
      <c r="P553" s="4">
        <f>M553+N553*100+O553*10000-L553</f>
        <v>0</v>
      </c>
    </row>
    <row r="554" spans="1:16" hidden="1" x14ac:dyDescent="0.25">
      <c r="A554" s="4">
        <v>552</v>
      </c>
      <c r="B554" s="4" t="s">
        <v>1514</v>
      </c>
      <c r="C554" s="4">
        <v>210</v>
      </c>
      <c r="D554" s="4">
        <v>6.25E-2</v>
      </c>
      <c r="E554" s="4" t="s">
        <v>1766</v>
      </c>
      <c r="F554" s="84" t="s">
        <v>1765</v>
      </c>
      <c r="G554" s="4" t="str">
        <f t="shared" si="42"/>
        <v>10</v>
      </c>
      <c r="H554" s="4" t="s">
        <v>2</v>
      </c>
      <c r="I554" s="4">
        <f t="shared" si="43"/>
        <v>0</v>
      </c>
      <c r="J554" s="4">
        <f t="shared" si="44"/>
        <v>0</v>
      </c>
      <c r="K554" s="4" t="str">
        <f t="shared" si="45"/>
        <v>10</v>
      </c>
      <c r="L554" s="4">
        <f>I554+10*J554+K554*100</f>
        <v>1000</v>
      </c>
      <c r="M554" s="4">
        <f t="shared" si="46"/>
        <v>0</v>
      </c>
      <c r="N554" s="4">
        <f>MOD(L554-M554,'Базовые таблицы'!$X$3)/100</f>
        <v>10</v>
      </c>
      <c r="O554" s="4">
        <f>(MOD(L554-M554-N554*'Базовые таблицы'!$V$3,'Базовые таблицы'!$X$3))</f>
        <v>0</v>
      </c>
      <c r="P554" s="4">
        <f>M554+N554*100+O554*10000-L554</f>
        <v>0</v>
      </c>
    </row>
    <row r="555" spans="1:16" x14ac:dyDescent="0.25">
      <c r="A555" s="4">
        <v>553</v>
      </c>
      <c r="B555" s="4" t="s">
        <v>1515</v>
      </c>
      <c r="C555" s="4">
        <v>3000</v>
      </c>
      <c r="D555" s="4">
        <v>6.25E-2</v>
      </c>
      <c r="E555" s="4" t="s">
        <v>1766</v>
      </c>
      <c r="F555" s="84" t="s">
        <v>1765</v>
      </c>
      <c r="G555" s="4" t="str">
        <f t="shared" si="42"/>
        <v>00</v>
      </c>
      <c r="H555" s="4" t="s">
        <v>2</v>
      </c>
      <c r="I555" s="4">
        <f t="shared" si="43"/>
        <v>0</v>
      </c>
      <c r="J555" s="4">
        <f t="shared" si="44"/>
        <v>0</v>
      </c>
      <c r="K555" s="4" t="str">
        <f t="shared" si="45"/>
        <v>00</v>
      </c>
      <c r="L555" s="4">
        <f>I555+10*J555+K555*100</f>
        <v>0</v>
      </c>
      <c r="M555" s="4">
        <f t="shared" si="46"/>
        <v>0</v>
      </c>
      <c r="N555" s="4">
        <f>MOD(L555-M555,'Базовые таблицы'!$X$3)/100</f>
        <v>0</v>
      </c>
      <c r="O555" s="4">
        <f>(MOD(L555-M555-N555*'Базовые таблицы'!$V$3,'Базовые таблицы'!$X$3))</f>
        <v>0</v>
      </c>
      <c r="P555" s="4">
        <f>M555+N555*100+O555*10000-L555</f>
        <v>0</v>
      </c>
    </row>
    <row r="556" spans="1:16" x14ac:dyDescent="0.25">
      <c r="A556" s="4">
        <v>554</v>
      </c>
      <c r="B556" s="4" t="s">
        <v>1516</v>
      </c>
      <c r="C556" s="4">
        <v>100</v>
      </c>
      <c r="D556" s="4">
        <v>6.25E-2</v>
      </c>
      <c r="E556" s="4" t="s">
        <v>1766</v>
      </c>
      <c r="F556" s="84" t="s">
        <v>1765</v>
      </c>
      <c r="G556" s="4" t="str">
        <f t="shared" si="42"/>
        <v>00</v>
      </c>
      <c r="H556" s="4" t="s">
        <v>2</v>
      </c>
      <c r="I556" s="4">
        <f t="shared" si="43"/>
        <v>0</v>
      </c>
      <c r="J556" s="4">
        <f t="shared" si="44"/>
        <v>0</v>
      </c>
      <c r="K556" s="4" t="str">
        <f t="shared" si="45"/>
        <v>00</v>
      </c>
      <c r="L556" s="4">
        <f>I556+10*J556+K556*100</f>
        <v>0</v>
      </c>
      <c r="M556" s="4">
        <f t="shared" si="46"/>
        <v>0</v>
      </c>
      <c r="N556" s="4">
        <f>MOD(L556-M556,'Базовые таблицы'!$X$3)/100</f>
        <v>0</v>
      </c>
      <c r="O556" s="4">
        <f>(MOD(L556-M556-N556*'Базовые таблицы'!$V$3,'Базовые таблицы'!$X$3))</f>
        <v>0</v>
      </c>
      <c r="P556" s="4">
        <f>M556+N556*100+O556*10000-L556</f>
        <v>0</v>
      </c>
    </row>
    <row r="557" spans="1:16" hidden="1" x14ac:dyDescent="0.25">
      <c r="A557" s="4">
        <v>555</v>
      </c>
      <c r="B557" s="4" t="s">
        <v>1517</v>
      </c>
      <c r="C557" s="4">
        <v>150</v>
      </c>
      <c r="D557" s="4">
        <v>6.25E-2</v>
      </c>
      <c r="E557" s="4" t="s">
        <v>1766</v>
      </c>
      <c r="F557" s="84" t="s">
        <v>1765</v>
      </c>
      <c r="G557" s="4" t="str">
        <f t="shared" si="42"/>
        <v>50</v>
      </c>
      <c r="H557" s="4" t="s">
        <v>2</v>
      </c>
      <c r="I557" s="4">
        <f t="shared" si="43"/>
        <v>0</v>
      </c>
      <c r="J557" s="4">
        <f t="shared" si="44"/>
        <v>0</v>
      </c>
      <c r="K557" s="4" t="str">
        <f t="shared" si="45"/>
        <v>50</v>
      </c>
      <c r="L557" s="4">
        <f>I557+10*J557+K557*100</f>
        <v>5000</v>
      </c>
      <c r="M557" s="4">
        <f t="shared" si="46"/>
        <v>0</v>
      </c>
      <c r="N557" s="4">
        <f>MOD(L557-M557,'Базовые таблицы'!$X$3)/100</f>
        <v>50</v>
      </c>
      <c r="O557" s="4">
        <f>(MOD(L557-M557-N557*'Базовые таблицы'!$V$3,'Базовые таблицы'!$X$3))</f>
        <v>0</v>
      </c>
      <c r="P557" s="4">
        <f>M557+N557*100+O557*10000-L557</f>
        <v>0</v>
      </c>
    </row>
    <row r="558" spans="1:16" x14ac:dyDescent="0.25">
      <c r="A558" s="4">
        <v>556</v>
      </c>
      <c r="B558" s="4" t="s">
        <v>1518</v>
      </c>
      <c r="C558" s="4">
        <v>200</v>
      </c>
      <c r="D558" s="4">
        <v>6.25E-2</v>
      </c>
      <c r="E558" s="4" t="s">
        <v>1766</v>
      </c>
      <c r="F558" s="84" t="s">
        <v>1765</v>
      </c>
      <c r="G558" s="4" t="str">
        <f t="shared" si="42"/>
        <v>00</v>
      </c>
      <c r="H558" s="4" t="s">
        <v>2</v>
      </c>
      <c r="I558" s="4">
        <f t="shared" si="43"/>
        <v>0</v>
      </c>
      <c r="J558" s="4">
        <f t="shared" si="44"/>
        <v>0</v>
      </c>
      <c r="K558" s="4" t="str">
        <f t="shared" si="45"/>
        <v>00</v>
      </c>
      <c r="L558" s="4">
        <f>I558+10*J558+K558*100</f>
        <v>0</v>
      </c>
      <c r="M558" s="4">
        <f t="shared" si="46"/>
        <v>0</v>
      </c>
      <c r="N558" s="4">
        <f>MOD(L558-M558,'Базовые таблицы'!$X$3)/100</f>
        <v>0</v>
      </c>
      <c r="O558" s="4">
        <f>(MOD(L558-M558-N558*'Базовые таблицы'!$V$3,'Базовые таблицы'!$X$3))</f>
        <v>0</v>
      </c>
      <c r="P558" s="4">
        <f>M558+N558*100+O558*10000-L558</f>
        <v>0</v>
      </c>
    </row>
    <row r="559" spans="1:16" hidden="1" x14ac:dyDescent="0.25">
      <c r="A559" s="4">
        <v>557</v>
      </c>
      <c r="B559" s="4" t="s">
        <v>1519</v>
      </c>
      <c r="C559" s="4">
        <v>150</v>
      </c>
      <c r="D559" s="4">
        <v>6.25E-2</v>
      </c>
      <c r="E559" s="4" t="s">
        <v>1766</v>
      </c>
      <c r="F559" s="84" t="s">
        <v>1765</v>
      </c>
      <c r="G559" s="4" t="str">
        <f t="shared" si="42"/>
        <v>50</v>
      </c>
      <c r="H559" s="4" t="s">
        <v>2</v>
      </c>
      <c r="I559" s="4">
        <f t="shared" si="43"/>
        <v>0</v>
      </c>
      <c r="J559" s="4">
        <f t="shared" si="44"/>
        <v>0</v>
      </c>
      <c r="K559" s="4" t="str">
        <f t="shared" si="45"/>
        <v>50</v>
      </c>
      <c r="L559" s="4">
        <f>I559+10*J559+K559*100</f>
        <v>5000</v>
      </c>
      <c r="M559" s="4">
        <f t="shared" si="46"/>
        <v>0</v>
      </c>
      <c r="N559" s="4">
        <f>MOD(L559-M559,'Базовые таблицы'!$X$3)/100</f>
        <v>50</v>
      </c>
      <c r="O559" s="4">
        <f>(MOD(L559-M559-N559*'Базовые таблицы'!$V$3,'Базовые таблицы'!$X$3))</f>
        <v>0</v>
      </c>
      <c r="P559" s="4">
        <f>M559+N559*100+O559*10000-L559</f>
        <v>0</v>
      </c>
    </row>
    <row r="560" spans="1:16" x14ac:dyDescent="0.25">
      <c r="A560" s="4">
        <v>558</v>
      </c>
      <c r="B560" s="4" t="s">
        <v>1520</v>
      </c>
      <c r="C560" s="4">
        <v>700</v>
      </c>
      <c r="D560" s="4">
        <v>6.25E-2</v>
      </c>
      <c r="E560" s="4" t="s">
        <v>1766</v>
      </c>
      <c r="F560" s="84" t="s">
        <v>1765</v>
      </c>
      <c r="G560" s="4" t="str">
        <f t="shared" si="42"/>
        <v>00</v>
      </c>
      <c r="H560" s="4" t="s">
        <v>2</v>
      </c>
      <c r="I560" s="4">
        <f t="shared" si="43"/>
        <v>0</v>
      </c>
      <c r="J560" s="4">
        <f t="shared" si="44"/>
        <v>0</v>
      </c>
      <c r="K560" s="4" t="str">
        <f t="shared" si="45"/>
        <v>00</v>
      </c>
      <c r="L560" s="4">
        <f>I560+10*J560+K560*100</f>
        <v>0</v>
      </c>
      <c r="M560" s="4">
        <f t="shared" si="46"/>
        <v>0</v>
      </c>
      <c r="N560" s="4">
        <f>MOD(L560-M560,'Базовые таблицы'!$X$3)/100</f>
        <v>0</v>
      </c>
      <c r="O560" s="4">
        <f>(MOD(L560-M560-N560*'Базовые таблицы'!$V$3,'Базовые таблицы'!$X$3))</f>
        <v>0</v>
      </c>
      <c r="P560" s="4">
        <f>M560+N560*100+O560*10000-L560</f>
        <v>0</v>
      </c>
    </row>
    <row r="561" spans="1:16" x14ac:dyDescent="0.25">
      <c r="A561" s="4">
        <v>559</v>
      </c>
      <c r="B561" s="4" t="s">
        <v>1521</v>
      </c>
      <c r="C561" s="4">
        <v>1500</v>
      </c>
      <c r="D561" s="4">
        <v>6.25E-2</v>
      </c>
      <c r="E561" s="4" t="s">
        <v>1766</v>
      </c>
      <c r="F561" s="84" t="s">
        <v>1765</v>
      </c>
      <c r="G561" s="4" t="str">
        <f t="shared" si="42"/>
        <v>00</v>
      </c>
      <c r="H561" s="4" t="s">
        <v>2</v>
      </c>
      <c r="I561" s="4">
        <f t="shared" si="43"/>
        <v>0</v>
      </c>
      <c r="J561" s="4">
        <f t="shared" si="44"/>
        <v>0</v>
      </c>
      <c r="K561" s="4" t="str">
        <f t="shared" si="45"/>
        <v>00</v>
      </c>
      <c r="L561" s="4">
        <f>I561+10*J561+K561*100</f>
        <v>0</v>
      </c>
      <c r="M561" s="4">
        <f t="shared" si="46"/>
        <v>0</v>
      </c>
      <c r="N561" s="4">
        <f>MOD(L561-M561,'Базовые таблицы'!$X$3)/100</f>
        <v>0</v>
      </c>
      <c r="O561" s="4">
        <f>(MOD(L561-M561-N561*'Базовые таблицы'!$V$3,'Базовые таблицы'!$X$3))</f>
        <v>0</v>
      </c>
      <c r="P561" s="4">
        <f>M561+N561*100+O561*10000-L561</f>
        <v>0</v>
      </c>
    </row>
    <row r="562" spans="1:16" hidden="1" x14ac:dyDescent="0.25">
      <c r="A562" s="4">
        <v>560</v>
      </c>
      <c r="B562" s="4" t="s">
        <v>1522</v>
      </c>
      <c r="C562" s="4">
        <v>120</v>
      </c>
      <c r="D562" s="4">
        <v>6.25E-2</v>
      </c>
      <c r="E562" s="4" t="s">
        <v>1766</v>
      </c>
      <c r="F562" s="84" t="s">
        <v>1765</v>
      </c>
      <c r="G562" s="4" t="str">
        <f t="shared" si="42"/>
        <v>20</v>
      </c>
      <c r="H562" s="4" t="s">
        <v>2</v>
      </c>
      <c r="I562" s="4">
        <f t="shared" si="43"/>
        <v>0</v>
      </c>
      <c r="J562" s="4">
        <f t="shared" si="44"/>
        <v>0</v>
      </c>
      <c r="K562" s="4" t="str">
        <f t="shared" si="45"/>
        <v>20</v>
      </c>
      <c r="L562" s="4">
        <f>I562+10*J562+K562*100</f>
        <v>2000</v>
      </c>
      <c r="M562" s="4">
        <f t="shared" si="46"/>
        <v>0</v>
      </c>
      <c r="N562" s="4">
        <f>MOD(L562-M562,'Базовые таблицы'!$X$3)/100</f>
        <v>20</v>
      </c>
      <c r="O562" s="4">
        <f>(MOD(L562-M562-N562*'Базовые таблицы'!$V$3,'Базовые таблицы'!$X$3))</f>
        <v>0</v>
      </c>
      <c r="P562" s="4">
        <f>M562+N562*100+O562*10000-L562</f>
        <v>0</v>
      </c>
    </row>
    <row r="563" spans="1:16" hidden="1" x14ac:dyDescent="0.25">
      <c r="A563" s="4">
        <v>561</v>
      </c>
      <c r="B563" s="4" t="s">
        <v>1523</v>
      </c>
      <c r="C563" s="4">
        <v>250</v>
      </c>
      <c r="D563" s="4">
        <v>6.25E-2</v>
      </c>
      <c r="E563" s="4" t="s">
        <v>1766</v>
      </c>
      <c r="F563" s="84" t="s">
        <v>1765</v>
      </c>
      <c r="G563" s="4" t="str">
        <f t="shared" si="42"/>
        <v>50</v>
      </c>
      <c r="H563" s="4" t="s">
        <v>2</v>
      </c>
      <c r="I563" s="4">
        <f t="shared" si="43"/>
        <v>0</v>
      </c>
      <c r="J563" s="4">
        <f t="shared" si="44"/>
        <v>0</v>
      </c>
      <c r="K563" s="4" t="str">
        <f t="shared" si="45"/>
        <v>50</v>
      </c>
      <c r="L563" s="4">
        <f>I563+10*J563+K563*100</f>
        <v>5000</v>
      </c>
      <c r="M563" s="4">
        <f t="shared" si="46"/>
        <v>0</v>
      </c>
      <c r="N563" s="4">
        <f>MOD(L563-M563,'Базовые таблицы'!$X$3)/100</f>
        <v>50</v>
      </c>
      <c r="O563" s="4">
        <f>(MOD(L563-M563-N563*'Базовые таблицы'!$V$3,'Базовые таблицы'!$X$3))</f>
        <v>0</v>
      </c>
      <c r="P563" s="4">
        <f>M563+N563*100+O563*10000-L563</f>
        <v>0</v>
      </c>
    </row>
    <row r="564" spans="1:16" x14ac:dyDescent="0.25">
      <c r="A564" s="4">
        <v>562</v>
      </c>
      <c r="B564" s="4" t="s">
        <v>1524</v>
      </c>
      <c r="C564" s="4">
        <v>100</v>
      </c>
      <c r="D564" s="4">
        <v>6.25E-2</v>
      </c>
      <c r="E564" s="4" t="s">
        <v>1766</v>
      </c>
      <c r="F564" s="84" t="s">
        <v>1765</v>
      </c>
      <c r="G564" s="4" t="str">
        <f t="shared" si="42"/>
        <v>00</v>
      </c>
      <c r="H564" s="4" t="s">
        <v>2</v>
      </c>
      <c r="I564" s="4">
        <f t="shared" si="43"/>
        <v>0</v>
      </c>
      <c r="J564" s="4">
        <f t="shared" si="44"/>
        <v>0</v>
      </c>
      <c r="K564" s="4" t="str">
        <f t="shared" si="45"/>
        <v>00</v>
      </c>
      <c r="L564" s="4">
        <f>I564+10*J564+K564*100</f>
        <v>0</v>
      </c>
      <c r="M564" s="4">
        <f t="shared" si="46"/>
        <v>0</v>
      </c>
      <c r="N564" s="4">
        <f>MOD(L564-M564,'Базовые таблицы'!$X$3)/100</f>
        <v>0</v>
      </c>
      <c r="O564" s="4">
        <f>(MOD(L564-M564-N564*'Базовые таблицы'!$V$3,'Базовые таблицы'!$X$3))</f>
        <v>0</v>
      </c>
      <c r="P564" s="4">
        <f>M564+N564*100+O564*10000-L564</f>
        <v>0</v>
      </c>
    </row>
    <row r="565" spans="1:16" hidden="1" x14ac:dyDescent="0.25">
      <c r="A565" s="4">
        <v>563</v>
      </c>
      <c r="B565" s="4" t="s">
        <v>1525</v>
      </c>
      <c r="C565" s="4">
        <v>90</v>
      </c>
      <c r="D565" s="4">
        <v>6.25E-2</v>
      </c>
      <c r="E565" s="4" t="s">
        <v>1766</v>
      </c>
      <c r="F565" s="84" t="s">
        <v>1765</v>
      </c>
      <c r="G565" s="4" t="str">
        <f t="shared" si="42"/>
        <v>90</v>
      </c>
      <c r="H565" s="4" t="s">
        <v>2</v>
      </c>
      <c r="I565" s="4">
        <f t="shared" si="43"/>
        <v>0</v>
      </c>
      <c r="J565" s="4">
        <f t="shared" si="44"/>
        <v>0</v>
      </c>
      <c r="K565" s="4" t="str">
        <f t="shared" si="45"/>
        <v>90</v>
      </c>
      <c r="L565" s="4">
        <f>I565+10*J565+K565*100</f>
        <v>9000</v>
      </c>
      <c r="M565" s="4">
        <f t="shared" si="46"/>
        <v>0</v>
      </c>
      <c r="N565" s="4">
        <f>MOD(L565-M565,'Базовые таблицы'!$X$3)/100</f>
        <v>90</v>
      </c>
      <c r="O565" s="4">
        <f>(MOD(L565-M565-N565*'Базовые таблицы'!$V$3,'Базовые таблицы'!$X$3))</f>
        <v>0</v>
      </c>
      <c r="P565" s="4">
        <f>M565+N565*100+O565*10000-L565</f>
        <v>0</v>
      </c>
    </row>
    <row r="566" spans="1:16" hidden="1" x14ac:dyDescent="0.25">
      <c r="A566" s="4">
        <v>564</v>
      </c>
      <c r="B566" s="4" t="s">
        <v>1526</v>
      </c>
      <c r="C566" s="4">
        <v>250</v>
      </c>
      <c r="D566" s="4">
        <v>6.25E-2</v>
      </c>
      <c r="E566" s="4" t="s">
        <v>1766</v>
      </c>
      <c r="F566" s="84" t="s">
        <v>1765</v>
      </c>
      <c r="G566" s="4" t="str">
        <f t="shared" si="42"/>
        <v>50</v>
      </c>
      <c r="H566" s="4" t="s">
        <v>2</v>
      </c>
      <c r="I566" s="4">
        <f t="shared" si="43"/>
        <v>0</v>
      </c>
      <c r="J566" s="4">
        <f t="shared" si="44"/>
        <v>0</v>
      </c>
      <c r="K566" s="4" t="str">
        <f t="shared" si="45"/>
        <v>50</v>
      </c>
      <c r="L566" s="4">
        <f>I566+10*J566+K566*100</f>
        <v>5000</v>
      </c>
      <c r="M566" s="4">
        <f t="shared" si="46"/>
        <v>0</v>
      </c>
      <c r="N566" s="4">
        <f>MOD(L566-M566,'Базовые таблицы'!$X$3)/100</f>
        <v>50</v>
      </c>
      <c r="O566" s="4">
        <f>(MOD(L566-M566-N566*'Базовые таблицы'!$V$3,'Базовые таблицы'!$X$3))</f>
        <v>0</v>
      </c>
      <c r="P566" s="4">
        <f>M566+N566*100+O566*10000-L566</f>
        <v>0</v>
      </c>
    </row>
    <row r="567" spans="1:16" x14ac:dyDescent="0.25">
      <c r="A567" s="4">
        <v>565</v>
      </c>
      <c r="B567" s="4" t="s">
        <v>1527</v>
      </c>
      <c r="C567" s="4">
        <v>3000</v>
      </c>
      <c r="D567" s="4">
        <v>6.25E-2</v>
      </c>
      <c r="E567" s="4" t="s">
        <v>1766</v>
      </c>
      <c r="F567" s="84" t="s">
        <v>1765</v>
      </c>
      <c r="G567" s="4" t="str">
        <f t="shared" si="42"/>
        <v>00</v>
      </c>
      <c r="H567" s="4" t="s">
        <v>2</v>
      </c>
      <c r="I567" s="4">
        <f t="shared" si="43"/>
        <v>0</v>
      </c>
      <c r="J567" s="4">
        <f t="shared" si="44"/>
        <v>0</v>
      </c>
      <c r="K567" s="4" t="str">
        <f t="shared" si="45"/>
        <v>00</v>
      </c>
      <c r="L567" s="4">
        <f>I567+10*J567+K567*100</f>
        <v>0</v>
      </c>
      <c r="M567" s="4">
        <f t="shared" si="46"/>
        <v>0</v>
      </c>
      <c r="N567" s="4">
        <f>MOD(L567-M567,'Базовые таблицы'!$X$3)/100</f>
        <v>0</v>
      </c>
      <c r="O567" s="4">
        <f>(MOD(L567-M567-N567*'Базовые таблицы'!$V$3,'Базовые таблицы'!$X$3))</f>
        <v>0</v>
      </c>
      <c r="P567" s="4">
        <f>M567+N567*100+O567*10000-L567</f>
        <v>0</v>
      </c>
    </row>
    <row r="568" spans="1:16" x14ac:dyDescent="0.25">
      <c r="A568" s="4">
        <v>566</v>
      </c>
      <c r="B568" s="4" t="s">
        <v>1528</v>
      </c>
      <c r="C568" s="4">
        <v>2500</v>
      </c>
      <c r="D568" s="4">
        <v>6.25E-2</v>
      </c>
      <c r="E568" s="4" t="s">
        <v>1766</v>
      </c>
      <c r="F568" s="84" t="s">
        <v>1765</v>
      </c>
      <c r="G568" s="4" t="str">
        <f t="shared" si="42"/>
        <v>00</v>
      </c>
      <c r="H568" s="4" t="s">
        <v>2</v>
      </c>
      <c r="I568" s="4">
        <f t="shared" si="43"/>
        <v>0</v>
      </c>
      <c r="J568" s="4">
        <f t="shared" si="44"/>
        <v>0</v>
      </c>
      <c r="K568" s="4" t="str">
        <f t="shared" si="45"/>
        <v>00</v>
      </c>
      <c r="L568" s="4">
        <f>I568+10*J568+K568*100</f>
        <v>0</v>
      </c>
      <c r="M568" s="4">
        <f t="shared" si="46"/>
        <v>0</v>
      </c>
      <c r="N568" s="4">
        <f>MOD(L568-M568,'Базовые таблицы'!$X$3)/100</f>
        <v>0</v>
      </c>
      <c r="O568" s="4">
        <f>(MOD(L568-M568-N568*'Базовые таблицы'!$V$3,'Базовые таблицы'!$X$3))</f>
        <v>0</v>
      </c>
      <c r="P568" s="4">
        <f>M568+N568*100+O568*10000-L568</f>
        <v>0</v>
      </c>
    </row>
    <row r="569" spans="1:16" hidden="1" x14ac:dyDescent="0.25">
      <c r="A569" s="4">
        <v>567</v>
      </c>
      <c r="B569" s="4" t="s">
        <v>1529</v>
      </c>
      <c r="C569" s="4">
        <v>750</v>
      </c>
      <c r="D569" s="4">
        <v>6.25E-2</v>
      </c>
      <c r="E569" s="4" t="s">
        <v>1766</v>
      </c>
      <c r="F569" s="84" t="s">
        <v>1765</v>
      </c>
      <c r="G569" s="4" t="str">
        <f t="shared" si="42"/>
        <v>50</v>
      </c>
      <c r="H569" s="4" t="s">
        <v>2</v>
      </c>
      <c r="I569" s="4">
        <f t="shared" si="43"/>
        <v>0</v>
      </c>
      <c r="J569" s="4">
        <f t="shared" si="44"/>
        <v>0</v>
      </c>
      <c r="K569" s="4" t="str">
        <f t="shared" si="45"/>
        <v>50</v>
      </c>
      <c r="L569" s="4">
        <f>I569+10*J569+K569*100</f>
        <v>5000</v>
      </c>
      <c r="M569" s="4">
        <f t="shared" si="46"/>
        <v>0</v>
      </c>
      <c r="N569" s="4">
        <f>MOD(L569-M569,'Базовые таблицы'!$X$3)/100</f>
        <v>50</v>
      </c>
      <c r="O569" s="4">
        <f>(MOD(L569-M569-N569*'Базовые таблицы'!$V$3,'Базовые таблицы'!$X$3))</f>
        <v>0</v>
      </c>
      <c r="P569" s="4">
        <f>M569+N569*100+O569*10000-L569</f>
        <v>0</v>
      </c>
    </row>
    <row r="570" spans="1:16" x14ac:dyDescent="0.25">
      <c r="A570" s="4">
        <v>568</v>
      </c>
      <c r="B570" s="4" t="s">
        <v>1530</v>
      </c>
      <c r="C570" s="4">
        <v>4500</v>
      </c>
      <c r="D570" s="4">
        <v>6.25E-2</v>
      </c>
      <c r="E570" s="4" t="s">
        <v>1766</v>
      </c>
      <c r="F570" s="84" t="s">
        <v>1765</v>
      </c>
      <c r="G570" s="4" t="str">
        <f t="shared" si="42"/>
        <v>00</v>
      </c>
      <c r="H570" s="4" t="s">
        <v>2</v>
      </c>
      <c r="I570" s="4">
        <f t="shared" si="43"/>
        <v>0</v>
      </c>
      <c r="J570" s="4">
        <f t="shared" si="44"/>
        <v>0</v>
      </c>
      <c r="K570" s="4" t="str">
        <f t="shared" si="45"/>
        <v>00</v>
      </c>
      <c r="L570" s="4">
        <f>I570+10*J570+K570*100</f>
        <v>0</v>
      </c>
      <c r="M570" s="4">
        <f t="shared" si="46"/>
        <v>0</v>
      </c>
      <c r="N570" s="4">
        <f>MOD(L570-M570,'Базовые таблицы'!$X$3)/100</f>
        <v>0</v>
      </c>
      <c r="O570" s="4">
        <f>(MOD(L570-M570-N570*'Базовые таблицы'!$V$3,'Базовые таблицы'!$X$3))</f>
        <v>0</v>
      </c>
      <c r="P570" s="4">
        <f>M570+N570*100+O570*10000-L570</f>
        <v>0</v>
      </c>
    </row>
    <row r="571" spans="1:16" x14ac:dyDescent="0.25">
      <c r="A571" s="4">
        <v>569</v>
      </c>
      <c r="B571" s="4" t="s">
        <v>1531</v>
      </c>
      <c r="C571" s="4">
        <v>200</v>
      </c>
      <c r="D571" s="4">
        <v>6.25E-2</v>
      </c>
      <c r="E571" s="4" t="s">
        <v>1766</v>
      </c>
      <c r="F571" s="84" t="s">
        <v>1765</v>
      </c>
      <c r="G571" s="4" t="str">
        <f t="shared" si="42"/>
        <v>00</v>
      </c>
      <c r="H571" s="4" t="s">
        <v>2</v>
      </c>
      <c r="I571" s="4">
        <f t="shared" si="43"/>
        <v>0</v>
      </c>
      <c r="J571" s="4">
        <f t="shared" si="44"/>
        <v>0</v>
      </c>
      <c r="K571" s="4" t="str">
        <f t="shared" si="45"/>
        <v>00</v>
      </c>
      <c r="L571" s="4">
        <f>I571+10*J571+K571*100</f>
        <v>0</v>
      </c>
      <c r="M571" s="4">
        <f t="shared" si="46"/>
        <v>0</v>
      </c>
      <c r="N571" s="4">
        <f>MOD(L571-M571,'Базовые таблицы'!$X$3)/100</f>
        <v>0</v>
      </c>
      <c r="O571" s="4">
        <f>(MOD(L571-M571-N571*'Базовые таблицы'!$V$3,'Базовые таблицы'!$X$3))</f>
        <v>0</v>
      </c>
      <c r="P571" s="4">
        <f>M571+N571*100+O571*10000-L571</f>
        <v>0</v>
      </c>
    </row>
    <row r="572" spans="1:16" hidden="1" x14ac:dyDescent="0.25">
      <c r="A572" s="4">
        <v>570</v>
      </c>
      <c r="B572" s="4" t="s">
        <v>1532</v>
      </c>
      <c r="C572" s="4">
        <v>150</v>
      </c>
      <c r="D572" s="4">
        <v>6.25E-2</v>
      </c>
      <c r="E572" s="4" t="s">
        <v>1766</v>
      </c>
      <c r="F572" s="84" t="s">
        <v>1765</v>
      </c>
      <c r="G572" s="4" t="str">
        <f t="shared" si="42"/>
        <v>50</v>
      </c>
      <c r="H572" s="4" t="s">
        <v>2</v>
      </c>
      <c r="I572" s="4">
        <f t="shared" si="43"/>
        <v>0</v>
      </c>
      <c r="J572" s="4">
        <f t="shared" si="44"/>
        <v>0</v>
      </c>
      <c r="K572" s="4" t="str">
        <f t="shared" si="45"/>
        <v>50</v>
      </c>
      <c r="L572" s="4">
        <f>I572+10*J572+K572*100</f>
        <v>5000</v>
      </c>
      <c r="M572" s="4">
        <f t="shared" si="46"/>
        <v>0</v>
      </c>
      <c r="N572" s="4">
        <f>MOD(L572-M572,'Базовые таблицы'!$X$3)/100</f>
        <v>50</v>
      </c>
      <c r="O572" s="4">
        <f>(MOD(L572-M572-N572*'Базовые таблицы'!$V$3,'Базовые таблицы'!$X$3))</f>
        <v>0</v>
      </c>
      <c r="P572" s="4">
        <f>M572+N572*100+O572*10000-L572</f>
        <v>0</v>
      </c>
    </row>
    <row r="573" spans="1:16" x14ac:dyDescent="0.25">
      <c r="A573" s="4">
        <v>571</v>
      </c>
      <c r="B573" s="4" t="s">
        <v>1533</v>
      </c>
      <c r="C573" s="4">
        <v>1500</v>
      </c>
      <c r="D573" s="4">
        <v>6.25E-2</v>
      </c>
      <c r="E573" s="4" t="s">
        <v>1766</v>
      </c>
      <c r="F573" s="84" t="s">
        <v>1765</v>
      </c>
      <c r="G573" s="4" t="str">
        <f t="shared" si="42"/>
        <v>00</v>
      </c>
      <c r="H573" s="4" t="s">
        <v>2</v>
      </c>
      <c r="I573" s="4">
        <f t="shared" si="43"/>
        <v>0</v>
      </c>
      <c r="J573" s="4">
        <f t="shared" si="44"/>
        <v>0</v>
      </c>
      <c r="K573" s="4" t="str">
        <f t="shared" si="45"/>
        <v>00</v>
      </c>
      <c r="L573" s="4">
        <f>I573+10*J573+K573*100</f>
        <v>0</v>
      </c>
      <c r="M573" s="4">
        <f t="shared" si="46"/>
        <v>0</v>
      </c>
      <c r="N573" s="4">
        <f>MOD(L573-M573,'Базовые таблицы'!$X$3)/100</f>
        <v>0</v>
      </c>
      <c r="O573" s="4">
        <f>(MOD(L573-M573-N573*'Базовые таблицы'!$V$3,'Базовые таблицы'!$X$3))</f>
        <v>0</v>
      </c>
      <c r="P573" s="4">
        <f>M573+N573*100+O573*10000-L573</f>
        <v>0</v>
      </c>
    </row>
    <row r="574" spans="1:16" x14ac:dyDescent="0.25">
      <c r="A574" s="4">
        <v>572</v>
      </c>
      <c r="B574" s="4" t="s">
        <v>1534</v>
      </c>
      <c r="C574" s="4">
        <v>600</v>
      </c>
      <c r="D574" s="4">
        <v>6.25E-2</v>
      </c>
      <c r="E574" s="4" t="s">
        <v>1766</v>
      </c>
      <c r="F574" s="84" t="s">
        <v>1765</v>
      </c>
      <c r="G574" s="4" t="str">
        <f t="shared" si="42"/>
        <v>00</v>
      </c>
      <c r="H574" s="4" t="s">
        <v>2</v>
      </c>
      <c r="I574" s="4">
        <f t="shared" si="43"/>
        <v>0</v>
      </c>
      <c r="J574" s="4">
        <f t="shared" si="44"/>
        <v>0</v>
      </c>
      <c r="K574" s="4" t="str">
        <f t="shared" si="45"/>
        <v>00</v>
      </c>
      <c r="L574" s="4">
        <f>I574+10*J574+K574*100</f>
        <v>0</v>
      </c>
      <c r="M574" s="4">
        <f t="shared" si="46"/>
        <v>0</v>
      </c>
      <c r="N574" s="4">
        <f>MOD(L574-M574,'Базовые таблицы'!$X$3)/100</f>
        <v>0</v>
      </c>
      <c r="O574" s="4">
        <f>(MOD(L574-M574-N574*'Базовые таблицы'!$V$3,'Базовые таблицы'!$X$3))</f>
        <v>0</v>
      </c>
      <c r="P574" s="4">
        <f>M574+N574*100+O574*10000-L574</f>
        <v>0</v>
      </c>
    </row>
    <row r="575" spans="1:16" x14ac:dyDescent="0.25">
      <c r="A575" s="4">
        <v>573</v>
      </c>
      <c r="B575" s="4" t="s">
        <v>1535</v>
      </c>
      <c r="C575" s="4">
        <v>500</v>
      </c>
      <c r="D575" s="4">
        <v>6.25E-2</v>
      </c>
      <c r="E575" s="4" t="s">
        <v>1766</v>
      </c>
      <c r="F575" s="84" t="s">
        <v>1765</v>
      </c>
      <c r="G575" s="4" t="str">
        <f t="shared" si="42"/>
        <v>00</v>
      </c>
      <c r="H575" s="4" t="s">
        <v>2</v>
      </c>
      <c r="I575" s="4">
        <f t="shared" si="43"/>
        <v>0</v>
      </c>
      <c r="J575" s="4">
        <f t="shared" si="44"/>
        <v>0</v>
      </c>
      <c r="K575" s="4" t="str">
        <f t="shared" si="45"/>
        <v>00</v>
      </c>
      <c r="L575" s="4">
        <f>I575+10*J575+K575*100</f>
        <v>0</v>
      </c>
      <c r="M575" s="4">
        <f t="shared" si="46"/>
        <v>0</v>
      </c>
      <c r="N575" s="4">
        <f>MOD(L575-M575,'Базовые таблицы'!$X$3)/100</f>
        <v>0</v>
      </c>
      <c r="O575" s="4">
        <f>(MOD(L575-M575-N575*'Базовые таблицы'!$V$3,'Базовые таблицы'!$X$3))</f>
        <v>0</v>
      </c>
      <c r="P575" s="4">
        <f>M575+N575*100+O575*10000-L575</f>
        <v>0</v>
      </c>
    </row>
    <row r="576" spans="1:16" x14ac:dyDescent="0.25">
      <c r="A576" s="4">
        <v>574</v>
      </c>
      <c r="B576" s="4" t="s">
        <v>1536</v>
      </c>
      <c r="C576" s="4">
        <v>300</v>
      </c>
      <c r="D576" s="4">
        <v>6.25E-2</v>
      </c>
      <c r="E576" s="4" t="s">
        <v>1766</v>
      </c>
      <c r="F576" s="84" t="s">
        <v>1765</v>
      </c>
      <c r="G576" s="4" t="str">
        <f t="shared" si="42"/>
        <v>00</v>
      </c>
      <c r="H576" s="4" t="s">
        <v>2</v>
      </c>
      <c r="I576" s="4">
        <f t="shared" si="43"/>
        <v>0</v>
      </c>
      <c r="J576" s="4">
        <f t="shared" si="44"/>
        <v>0</v>
      </c>
      <c r="K576" s="4" t="str">
        <f t="shared" si="45"/>
        <v>00</v>
      </c>
      <c r="L576" s="4">
        <f>I576+10*J576+K576*100</f>
        <v>0</v>
      </c>
      <c r="M576" s="4">
        <f t="shared" si="46"/>
        <v>0</v>
      </c>
      <c r="N576" s="4">
        <f>MOD(L576-M576,'Базовые таблицы'!$X$3)/100</f>
        <v>0</v>
      </c>
      <c r="O576" s="4">
        <f>(MOD(L576-M576-N576*'Базовые таблицы'!$V$3,'Базовые таблицы'!$X$3))</f>
        <v>0</v>
      </c>
      <c r="P576" s="4">
        <f>M576+N576*100+O576*10000-L576</f>
        <v>0</v>
      </c>
    </row>
    <row r="577" spans="1:16" hidden="1" x14ac:dyDescent="0.25">
      <c r="A577" s="4">
        <v>575</v>
      </c>
      <c r="B577" s="4" t="s">
        <v>1537</v>
      </c>
      <c r="C577" s="4">
        <v>650</v>
      </c>
      <c r="D577" s="4">
        <v>6.25E-2</v>
      </c>
      <c r="E577" s="4" t="s">
        <v>1766</v>
      </c>
      <c r="F577" s="84" t="s">
        <v>1765</v>
      </c>
      <c r="G577" s="4" t="str">
        <f t="shared" si="42"/>
        <v>50</v>
      </c>
      <c r="H577" s="4" t="s">
        <v>2</v>
      </c>
      <c r="I577" s="4">
        <f t="shared" si="43"/>
        <v>0</v>
      </c>
      <c r="J577" s="4">
        <f t="shared" si="44"/>
        <v>0</v>
      </c>
      <c r="K577" s="4" t="str">
        <f t="shared" si="45"/>
        <v>50</v>
      </c>
      <c r="L577" s="4">
        <f>I577+10*J577+K577*100</f>
        <v>5000</v>
      </c>
      <c r="M577" s="4">
        <f t="shared" si="46"/>
        <v>0</v>
      </c>
      <c r="N577" s="4">
        <f>MOD(L577-M577,'Базовые таблицы'!$X$3)/100</f>
        <v>50</v>
      </c>
      <c r="O577" s="4">
        <f>(MOD(L577-M577-N577*'Базовые таблицы'!$V$3,'Базовые таблицы'!$X$3))</f>
        <v>0</v>
      </c>
      <c r="P577" s="4">
        <f>M577+N577*100+O577*10000-L577</f>
        <v>0</v>
      </c>
    </row>
    <row r="578" spans="1:16" x14ac:dyDescent="0.25">
      <c r="A578" s="4">
        <v>576</v>
      </c>
      <c r="B578" s="4" t="s">
        <v>1538</v>
      </c>
      <c r="C578" s="4">
        <v>300</v>
      </c>
      <c r="D578" s="4">
        <v>6.25E-2</v>
      </c>
      <c r="E578" s="4" t="s">
        <v>1766</v>
      </c>
      <c r="F578" s="84" t="s">
        <v>1765</v>
      </c>
      <c r="G578" s="4" t="str">
        <f t="shared" ref="G578:G629" si="47">RIGHT(C578,2)</f>
        <v>00</v>
      </c>
      <c r="H578" s="4" t="s">
        <v>2</v>
      </c>
      <c r="I578" s="4">
        <f t="shared" ref="I578:I629" si="48">IF($H578="cp",$G578,0)</f>
        <v>0</v>
      </c>
      <c r="J578" s="4">
        <f t="shared" ref="J578:J629" si="49">IF($H578="sp",$G578,0)</f>
        <v>0</v>
      </c>
      <c r="K578" s="4" t="str">
        <f t="shared" ref="K578:K629" si="50">IF($H578="gp",$G578,0)</f>
        <v>00</v>
      </c>
      <c r="L578" s="4">
        <f>I578+10*J578+K578*100</f>
        <v>0</v>
      </c>
      <c r="M578" s="4">
        <f t="shared" si="46"/>
        <v>0</v>
      </c>
      <c r="N578" s="4">
        <f>MOD(L578-M578,'Базовые таблицы'!$X$3)/100</f>
        <v>0</v>
      </c>
      <c r="O578" s="4">
        <f>(MOD(L578-M578-N578*'Базовые таблицы'!$V$3,'Базовые таблицы'!$X$3))</f>
        <v>0</v>
      </c>
      <c r="P578" s="4">
        <f>M578+N578*100+O578*10000-L578</f>
        <v>0</v>
      </c>
    </row>
    <row r="579" spans="1:16" x14ac:dyDescent="0.25">
      <c r="A579" s="4">
        <v>577</v>
      </c>
      <c r="B579" s="4" t="s">
        <v>1539</v>
      </c>
      <c r="C579" s="4">
        <v>500</v>
      </c>
      <c r="D579" s="4">
        <v>6.25E-2</v>
      </c>
      <c r="E579" s="4" t="s">
        <v>1766</v>
      </c>
      <c r="F579" s="84" t="s">
        <v>1765</v>
      </c>
      <c r="G579" s="4" t="str">
        <f t="shared" si="47"/>
        <v>00</v>
      </c>
      <c r="H579" s="4" t="s">
        <v>2</v>
      </c>
      <c r="I579" s="4">
        <f t="shared" si="48"/>
        <v>0</v>
      </c>
      <c r="J579" s="4">
        <f t="shared" si="49"/>
        <v>0</v>
      </c>
      <c r="K579" s="4" t="str">
        <f t="shared" si="50"/>
        <v>00</v>
      </c>
      <c r="L579" s="4">
        <f>I579+10*J579+K579*100</f>
        <v>0</v>
      </c>
      <c r="M579" s="4">
        <f t="shared" si="46"/>
        <v>0</v>
      </c>
      <c r="N579" s="4">
        <f>MOD(L579-M579,'Базовые таблицы'!$X$3)/100</f>
        <v>0</v>
      </c>
      <c r="O579" s="4">
        <f>(MOD(L579-M579-N579*'Базовые таблицы'!$V$3,'Базовые таблицы'!$X$3))</f>
        <v>0</v>
      </c>
      <c r="P579" s="4">
        <f>M579+N579*100+O579*10000-L579</f>
        <v>0</v>
      </c>
    </row>
    <row r="580" spans="1:16" hidden="1" x14ac:dyDescent="0.25">
      <c r="A580" s="4">
        <v>578</v>
      </c>
      <c r="B580" s="4" t="s">
        <v>1540</v>
      </c>
      <c r="C580" s="4">
        <v>750</v>
      </c>
      <c r="D580" s="4">
        <v>6.25E-2</v>
      </c>
      <c r="E580" s="4" t="s">
        <v>1766</v>
      </c>
      <c r="F580" s="84" t="s">
        <v>1765</v>
      </c>
      <c r="G580" s="4" t="str">
        <f t="shared" si="47"/>
        <v>50</v>
      </c>
      <c r="H580" s="4" t="s">
        <v>2</v>
      </c>
      <c r="I580" s="4">
        <f t="shared" si="48"/>
        <v>0</v>
      </c>
      <c r="J580" s="4">
        <f t="shared" si="49"/>
        <v>0</v>
      </c>
      <c r="K580" s="4" t="str">
        <f t="shared" si="50"/>
        <v>50</v>
      </c>
      <c r="L580" s="4">
        <f>I580+10*J580+K580*100</f>
        <v>5000</v>
      </c>
      <c r="M580" s="4">
        <f t="shared" si="46"/>
        <v>0</v>
      </c>
      <c r="N580" s="4">
        <f>MOD(L580-M580,'Базовые таблицы'!$X$3)/100</f>
        <v>50</v>
      </c>
      <c r="O580" s="4">
        <f>(MOD(L580-M580-N580*'Базовые таблицы'!$V$3,'Базовые таблицы'!$X$3))</f>
        <v>0</v>
      </c>
      <c r="P580" s="4">
        <f>M580+N580*100+O580*10000-L580</f>
        <v>0</v>
      </c>
    </row>
    <row r="581" spans="1:16" x14ac:dyDescent="0.25">
      <c r="A581" s="4">
        <v>579</v>
      </c>
      <c r="B581" s="4" t="s">
        <v>1541</v>
      </c>
      <c r="C581" s="4">
        <v>1500</v>
      </c>
      <c r="D581" s="4">
        <v>6.25E-2</v>
      </c>
      <c r="E581" s="4" t="s">
        <v>1766</v>
      </c>
      <c r="F581" s="84" t="s">
        <v>1765</v>
      </c>
      <c r="G581" s="4" t="str">
        <f t="shared" si="47"/>
        <v>00</v>
      </c>
      <c r="H581" s="4" t="s">
        <v>2</v>
      </c>
      <c r="I581" s="4">
        <f t="shared" si="48"/>
        <v>0</v>
      </c>
      <c r="J581" s="4">
        <f t="shared" si="49"/>
        <v>0</v>
      </c>
      <c r="K581" s="4" t="str">
        <f t="shared" si="50"/>
        <v>00</v>
      </c>
      <c r="L581" s="4">
        <f>I581+10*J581+K581*100</f>
        <v>0</v>
      </c>
      <c r="M581" s="4">
        <f t="shared" si="46"/>
        <v>0</v>
      </c>
      <c r="N581" s="4">
        <f>MOD(L581-M581,'Базовые таблицы'!$X$3)/100</f>
        <v>0</v>
      </c>
      <c r="O581" s="4">
        <f>(MOD(L581-M581-N581*'Базовые таблицы'!$V$3,'Базовые таблицы'!$X$3))</f>
        <v>0</v>
      </c>
      <c r="P581" s="4">
        <f>M581+N581*100+O581*10000-L581</f>
        <v>0</v>
      </c>
    </row>
    <row r="582" spans="1:16" hidden="1" x14ac:dyDescent="0.25">
      <c r="A582" s="4">
        <v>580</v>
      </c>
      <c r="B582" s="4" t="s">
        <v>1542</v>
      </c>
      <c r="C582" s="4">
        <v>150</v>
      </c>
      <c r="D582" s="4">
        <v>6.25E-2</v>
      </c>
      <c r="E582" s="4" t="s">
        <v>1766</v>
      </c>
      <c r="F582" s="84" t="s">
        <v>1765</v>
      </c>
      <c r="G582" s="4" t="str">
        <f t="shared" si="47"/>
        <v>50</v>
      </c>
      <c r="H582" s="4" t="s">
        <v>2</v>
      </c>
      <c r="I582" s="4">
        <f t="shared" si="48"/>
        <v>0</v>
      </c>
      <c r="J582" s="4">
        <f t="shared" si="49"/>
        <v>0</v>
      </c>
      <c r="K582" s="4" t="str">
        <f t="shared" si="50"/>
        <v>50</v>
      </c>
      <c r="L582" s="4">
        <f>I582+10*J582+K582*100</f>
        <v>5000</v>
      </c>
      <c r="M582" s="4">
        <f t="shared" si="46"/>
        <v>0</v>
      </c>
      <c r="N582" s="4">
        <f>MOD(L582-M582,'Базовые таблицы'!$X$3)/100</f>
        <v>50</v>
      </c>
      <c r="O582" s="4">
        <f>(MOD(L582-M582-N582*'Базовые таблицы'!$V$3,'Базовые таблицы'!$X$3))</f>
        <v>0</v>
      </c>
      <c r="P582" s="4">
        <f>M582+N582*100+O582*10000-L582</f>
        <v>0</v>
      </c>
    </row>
    <row r="583" spans="1:16" hidden="1" x14ac:dyDescent="0.25">
      <c r="A583" s="4">
        <v>581</v>
      </c>
      <c r="B583" s="4" t="s">
        <v>1543</v>
      </c>
      <c r="C583" s="4">
        <v>120</v>
      </c>
      <c r="D583" s="4">
        <v>6.25E-2</v>
      </c>
      <c r="E583" s="4" t="s">
        <v>1766</v>
      </c>
      <c r="F583" s="84" t="s">
        <v>1765</v>
      </c>
      <c r="G583" s="4" t="str">
        <f t="shared" si="47"/>
        <v>20</v>
      </c>
      <c r="H583" s="4" t="s">
        <v>2</v>
      </c>
      <c r="I583" s="4">
        <f t="shared" si="48"/>
        <v>0</v>
      </c>
      <c r="J583" s="4">
        <f t="shared" si="49"/>
        <v>0</v>
      </c>
      <c r="K583" s="4" t="str">
        <f t="shared" si="50"/>
        <v>20</v>
      </c>
      <c r="L583" s="4">
        <f>I583+10*J583+K583*100</f>
        <v>2000</v>
      </c>
      <c r="M583" s="4">
        <f t="shared" si="46"/>
        <v>0</v>
      </c>
      <c r="N583" s="4">
        <f>MOD(L583-M583,'Базовые таблицы'!$X$3)/100</f>
        <v>20</v>
      </c>
      <c r="O583" s="4">
        <f>(MOD(L583-M583-N583*'Базовые таблицы'!$V$3,'Базовые таблицы'!$X$3))</f>
        <v>0</v>
      </c>
      <c r="P583" s="4">
        <f>M583+N583*100+O583*10000-L583</f>
        <v>0</v>
      </c>
    </row>
    <row r="584" spans="1:16" hidden="1" x14ac:dyDescent="0.25">
      <c r="A584" s="4">
        <v>582</v>
      </c>
      <c r="B584" s="4" t="s">
        <v>1544</v>
      </c>
      <c r="C584" s="4">
        <v>150</v>
      </c>
      <c r="D584" s="4">
        <v>6.25E-2</v>
      </c>
      <c r="E584" s="4" t="s">
        <v>1766</v>
      </c>
      <c r="F584" s="84" t="s">
        <v>1765</v>
      </c>
      <c r="G584" s="4" t="str">
        <f t="shared" si="47"/>
        <v>50</v>
      </c>
      <c r="H584" s="4" t="s">
        <v>2</v>
      </c>
      <c r="I584" s="4">
        <f t="shared" si="48"/>
        <v>0</v>
      </c>
      <c r="J584" s="4">
        <f t="shared" si="49"/>
        <v>0</v>
      </c>
      <c r="K584" s="4" t="str">
        <f t="shared" si="50"/>
        <v>50</v>
      </c>
      <c r="L584" s="4">
        <f>I584+10*J584+K584*100</f>
        <v>5000</v>
      </c>
      <c r="M584" s="4">
        <f t="shared" si="46"/>
        <v>0</v>
      </c>
      <c r="N584" s="4">
        <f>MOD(L584-M584,'Базовые таблицы'!$X$3)/100</f>
        <v>50</v>
      </c>
      <c r="O584" s="4">
        <f>(MOD(L584-M584-N584*'Базовые таблицы'!$V$3,'Базовые таблицы'!$X$3))</f>
        <v>0</v>
      </c>
      <c r="P584" s="4">
        <f>M584+N584*100+O584*10000-L584</f>
        <v>0</v>
      </c>
    </row>
    <row r="585" spans="1:16" x14ac:dyDescent="0.25">
      <c r="A585" s="4">
        <v>583</v>
      </c>
      <c r="B585" s="4" t="s">
        <v>1545</v>
      </c>
      <c r="C585" s="4">
        <v>100</v>
      </c>
      <c r="D585" s="4">
        <v>6.25E-2</v>
      </c>
      <c r="E585" s="4" t="s">
        <v>1766</v>
      </c>
      <c r="F585" s="84" t="s">
        <v>1765</v>
      </c>
      <c r="G585" s="4" t="str">
        <f t="shared" si="47"/>
        <v>00</v>
      </c>
      <c r="H585" s="4" t="s">
        <v>2</v>
      </c>
      <c r="I585" s="4">
        <f t="shared" si="48"/>
        <v>0</v>
      </c>
      <c r="J585" s="4">
        <f t="shared" si="49"/>
        <v>0</v>
      </c>
      <c r="K585" s="4" t="str">
        <f t="shared" si="50"/>
        <v>00</v>
      </c>
      <c r="L585" s="4">
        <f>I585+10*J585+K585*100</f>
        <v>0</v>
      </c>
      <c r="M585" s="4">
        <f t="shared" si="46"/>
        <v>0</v>
      </c>
      <c r="N585" s="4">
        <f>MOD(L585-M585,'Базовые таблицы'!$X$3)/100</f>
        <v>0</v>
      </c>
      <c r="O585" s="4">
        <f>(MOD(L585-M585-N585*'Базовые таблицы'!$V$3,'Базовые таблицы'!$X$3))</f>
        <v>0</v>
      </c>
      <c r="P585" s="4">
        <f>M585+N585*100+O585*10000-L585</f>
        <v>0</v>
      </c>
    </row>
    <row r="586" spans="1:16" x14ac:dyDescent="0.25">
      <c r="A586" s="4">
        <v>584</v>
      </c>
      <c r="B586" s="4" t="s">
        <v>1546</v>
      </c>
      <c r="C586" s="4">
        <v>100</v>
      </c>
      <c r="D586" s="4">
        <v>6.25E-2</v>
      </c>
      <c r="E586" s="4" t="s">
        <v>1766</v>
      </c>
      <c r="F586" s="84" t="s">
        <v>1765</v>
      </c>
      <c r="G586" s="4" t="str">
        <f t="shared" si="47"/>
        <v>00</v>
      </c>
      <c r="H586" s="4" t="s">
        <v>2</v>
      </c>
      <c r="I586" s="4">
        <f t="shared" si="48"/>
        <v>0</v>
      </c>
      <c r="J586" s="4">
        <f t="shared" si="49"/>
        <v>0</v>
      </c>
      <c r="K586" s="4" t="str">
        <f t="shared" si="50"/>
        <v>00</v>
      </c>
      <c r="L586" s="4">
        <f>I586+10*J586+K586*100</f>
        <v>0</v>
      </c>
      <c r="M586" s="4">
        <f t="shared" si="46"/>
        <v>0</v>
      </c>
      <c r="N586" s="4">
        <f>MOD(L586-M586,'Базовые таблицы'!$X$3)/100</f>
        <v>0</v>
      </c>
      <c r="O586" s="4">
        <f>(MOD(L586-M586-N586*'Базовые таблицы'!$V$3,'Базовые таблицы'!$X$3))</f>
        <v>0</v>
      </c>
      <c r="P586" s="4">
        <f>M586+N586*100+O586*10000-L586</f>
        <v>0</v>
      </c>
    </row>
    <row r="587" spans="1:16" x14ac:dyDescent="0.25">
      <c r="A587" s="4">
        <v>585</v>
      </c>
      <c r="B587" s="4" t="s">
        <v>1547</v>
      </c>
      <c r="C587" s="4">
        <v>300</v>
      </c>
      <c r="D587" s="4">
        <v>6.25E-2</v>
      </c>
      <c r="E587" s="4" t="s">
        <v>1766</v>
      </c>
      <c r="F587" s="84" t="s">
        <v>1765</v>
      </c>
      <c r="G587" s="4" t="str">
        <f t="shared" si="47"/>
        <v>00</v>
      </c>
      <c r="H587" s="4" t="s">
        <v>2</v>
      </c>
      <c r="I587" s="4">
        <f t="shared" si="48"/>
        <v>0</v>
      </c>
      <c r="J587" s="4">
        <f t="shared" si="49"/>
        <v>0</v>
      </c>
      <c r="K587" s="4" t="str">
        <f t="shared" si="50"/>
        <v>00</v>
      </c>
      <c r="L587" s="4">
        <f>I587+10*J587+K587*100</f>
        <v>0</v>
      </c>
      <c r="M587" s="4">
        <f t="shared" si="46"/>
        <v>0</v>
      </c>
      <c r="N587" s="4">
        <f>MOD(L587-M587,'Базовые таблицы'!$X$3)/100</f>
        <v>0</v>
      </c>
      <c r="O587" s="4">
        <f>(MOD(L587-M587-N587*'Базовые таблицы'!$V$3,'Базовые таблицы'!$X$3))</f>
        <v>0</v>
      </c>
      <c r="P587" s="4">
        <f>M587+N587*100+O587*10000-L587</f>
        <v>0</v>
      </c>
    </row>
    <row r="588" spans="1:16" hidden="1" x14ac:dyDescent="0.25">
      <c r="A588" s="4">
        <v>586</v>
      </c>
      <c r="B588" s="4" t="s">
        <v>1548</v>
      </c>
      <c r="C588" s="4">
        <v>150</v>
      </c>
      <c r="D588" s="4">
        <v>6.25E-2</v>
      </c>
      <c r="E588" s="4" t="s">
        <v>1766</v>
      </c>
      <c r="F588" s="84" t="s">
        <v>1765</v>
      </c>
      <c r="G588" s="4" t="str">
        <f t="shared" si="47"/>
        <v>50</v>
      </c>
      <c r="H588" s="4" t="s">
        <v>2</v>
      </c>
      <c r="I588" s="4">
        <f t="shared" si="48"/>
        <v>0</v>
      </c>
      <c r="J588" s="4">
        <f t="shared" si="49"/>
        <v>0</v>
      </c>
      <c r="K588" s="4" t="str">
        <f t="shared" si="50"/>
        <v>50</v>
      </c>
      <c r="L588" s="4">
        <f>I588+10*J588+K588*100</f>
        <v>5000</v>
      </c>
      <c r="M588" s="4">
        <f t="shared" si="46"/>
        <v>0</v>
      </c>
      <c r="N588" s="4">
        <f>MOD(L588-M588,'Базовые таблицы'!$X$3)/100</f>
        <v>50</v>
      </c>
      <c r="O588" s="4">
        <f>(MOD(L588-M588-N588*'Базовые таблицы'!$V$3,'Базовые таблицы'!$X$3))</f>
        <v>0</v>
      </c>
      <c r="P588" s="4">
        <f>M588+N588*100+O588*10000-L588</f>
        <v>0</v>
      </c>
    </row>
    <row r="589" spans="1:16" hidden="1" x14ac:dyDescent="0.25">
      <c r="A589" s="4">
        <v>587</v>
      </c>
      <c r="B589" s="4" t="s">
        <v>1549</v>
      </c>
      <c r="C589" s="4">
        <v>125</v>
      </c>
      <c r="D589" s="4">
        <v>6.25E-2</v>
      </c>
      <c r="E589" s="4" t="s">
        <v>1766</v>
      </c>
      <c r="F589" s="84" t="s">
        <v>1765</v>
      </c>
      <c r="G589" s="4" t="str">
        <f t="shared" si="47"/>
        <v>25</v>
      </c>
      <c r="H589" s="4" t="s">
        <v>2</v>
      </c>
      <c r="I589" s="4">
        <f t="shared" si="48"/>
        <v>0</v>
      </c>
      <c r="J589" s="4">
        <f t="shared" si="49"/>
        <v>0</v>
      </c>
      <c r="K589" s="4" t="str">
        <f t="shared" si="50"/>
        <v>25</v>
      </c>
      <c r="L589" s="4">
        <f>I589+10*J589+K589*100</f>
        <v>2500</v>
      </c>
      <c r="M589" s="4">
        <f t="shared" si="46"/>
        <v>0</v>
      </c>
      <c r="N589" s="4">
        <f>MOD(L589-M589,'Базовые таблицы'!$X$3)/100</f>
        <v>25</v>
      </c>
      <c r="O589" s="4">
        <f>(MOD(L589-M589-N589*'Базовые таблицы'!$V$3,'Базовые таблицы'!$X$3))</f>
        <v>0</v>
      </c>
      <c r="P589" s="4">
        <f>M589+N589*100+O589*10000-L589</f>
        <v>0</v>
      </c>
    </row>
    <row r="590" spans="1:16" hidden="1" x14ac:dyDescent="0.25">
      <c r="A590" s="4">
        <v>588</v>
      </c>
      <c r="B590" s="4" t="s">
        <v>1550</v>
      </c>
      <c r="C590" s="4">
        <v>250</v>
      </c>
      <c r="D590" s="4">
        <v>6.25E-2</v>
      </c>
      <c r="E590" s="4" t="s">
        <v>1766</v>
      </c>
      <c r="F590" s="84" t="s">
        <v>1765</v>
      </c>
      <c r="G590" s="4" t="str">
        <f t="shared" si="47"/>
        <v>50</v>
      </c>
      <c r="H590" s="4" t="s">
        <v>2</v>
      </c>
      <c r="I590" s="4">
        <f t="shared" si="48"/>
        <v>0</v>
      </c>
      <c r="J590" s="4">
        <f t="shared" si="49"/>
        <v>0</v>
      </c>
      <c r="K590" s="4" t="str">
        <f t="shared" si="50"/>
        <v>50</v>
      </c>
      <c r="L590" s="4">
        <f>I590+10*J590+K590*100</f>
        <v>5000</v>
      </c>
      <c r="M590" s="4">
        <f t="shared" si="46"/>
        <v>0</v>
      </c>
      <c r="N590" s="4">
        <f>MOD(L590-M590,'Базовые таблицы'!$X$3)/100</f>
        <v>50</v>
      </c>
      <c r="O590" s="4">
        <f>(MOD(L590-M590-N590*'Базовые таблицы'!$V$3,'Базовые таблицы'!$X$3))</f>
        <v>0</v>
      </c>
      <c r="P590" s="4">
        <f>M590+N590*100+O590*10000-L590</f>
        <v>0</v>
      </c>
    </row>
    <row r="591" spans="1:16" hidden="1" x14ac:dyDescent="0.25">
      <c r="A591" s="4">
        <v>589</v>
      </c>
      <c r="B591" s="4" t="s">
        <v>1551</v>
      </c>
      <c r="C591" s="4">
        <v>250</v>
      </c>
      <c r="D591" s="4">
        <v>6.25E-2</v>
      </c>
      <c r="E591" s="4" t="s">
        <v>1766</v>
      </c>
      <c r="F591" s="84" t="s">
        <v>1765</v>
      </c>
      <c r="G591" s="4" t="str">
        <f t="shared" si="47"/>
        <v>50</v>
      </c>
      <c r="H591" s="4" t="s">
        <v>2</v>
      </c>
      <c r="I591" s="4">
        <f t="shared" si="48"/>
        <v>0</v>
      </c>
      <c r="J591" s="4">
        <f t="shared" si="49"/>
        <v>0</v>
      </c>
      <c r="K591" s="4" t="str">
        <f t="shared" si="50"/>
        <v>50</v>
      </c>
      <c r="L591" s="4">
        <f>I591+10*J591+K591*100</f>
        <v>5000</v>
      </c>
      <c r="M591" s="4">
        <f t="shared" si="46"/>
        <v>0</v>
      </c>
      <c r="N591" s="4">
        <f>MOD(L591-M591,'Базовые таблицы'!$X$3)/100</f>
        <v>50</v>
      </c>
      <c r="O591" s="4">
        <f>(MOD(L591-M591-N591*'Базовые таблицы'!$V$3,'Базовые таблицы'!$X$3))</f>
        <v>0</v>
      </c>
      <c r="P591" s="4">
        <f>M591+N591*100+O591*10000-L591</f>
        <v>0</v>
      </c>
    </row>
    <row r="592" spans="1:16" hidden="1" x14ac:dyDescent="0.25">
      <c r="A592" s="4">
        <v>590</v>
      </c>
      <c r="B592" s="4" t="s">
        <v>1552</v>
      </c>
      <c r="C592" s="4">
        <v>90</v>
      </c>
      <c r="D592" s="4">
        <v>6.25E-2</v>
      </c>
      <c r="E592" s="4" t="s">
        <v>1766</v>
      </c>
      <c r="F592" s="84" t="s">
        <v>1765</v>
      </c>
      <c r="G592" s="4" t="str">
        <f t="shared" si="47"/>
        <v>90</v>
      </c>
      <c r="H592" s="4" t="s">
        <v>2</v>
      </c>
      <c r="I592" s="4">
        <f t="shared" si="48"/>
        <v>0</v>
      </c>
      <c r="J592" s="4">
        <f t="shared" si="49"/>
        <v>0</v>
      </c>
      <c r="K592" s="4" t="str">
        <f t="shared" si="50"/>
        <v>90</v>
      </c>
      <c r="L592" s="4">
        <f>I592+10*J592+K592*100</f>
        <v>9000</v>
      </c>
      <c r="M592" s="4">
        <f t="shared" si="46"/>
        <v>0</v>
      </c>
      <c r="N592" s="4">
        <f>MOD(L592-M592,'Базовые таблицы'!$X$3)/100</f>
        <v>90</v>
      </c>
      <c r="O592" s="4">
        <f>(MOD(L592-M592-N592*'Базовые таблицы'!$V$3,'Базовые таблицы'!$X$3))</f>
        <v>0</v>
      </c>
      <c r="P592" s="4">
        <f>M592+N592*100+O592*10000-L592</f>
        <v>0</v>
      </c>
    </row>
    <row r="593" spans="1:16" hidden="1" x14ac:dyDescent="0.25">
      <c r="A593" s="4">
        <v>591</v>
      </c>
      <c r="B593" s="4" t="s">
        <v>1553</v>
      </c>
      <c r="C593" s="4">
        <v>120</v>
      </c>
      <c r="D593" s="4">
        <v>6.25E-2</v>
      </c>
      <c r="E593" s="4" t="s">
        <v>1766</v>
      </c>
      <c r="F593" s="84" t="s">
        <v>1765</v>
      </c>
      <c r="G593" s="4" t="str">
        <f t="shared" si="47"/>
        <v>20</v>
      </c>
      <c r="H593" s="4" t="s">
        <v>2</v>
      </c>
      <c r="I593" s="4">
        <f t="shared" si="48"/>
        <v>0</v>
      </c>
      <c r="J593" s="4">
        <f t="shared" si="49"/>
        <v>0</v>
      </c>
      <c r="K593" s="4" t="str">
        <f t="shared" si="50"/>
        <v>20</v>
      </c>
      <c r="L593" s="4">
        <f>I593+10*J593+K593*100</f>
        <v>2000</v>
      </c>
      <c r="M593" s="4">
        <f t="shared" ref="M593:M629" si="51">MOD(L593,100)</f>
        <v>0</v>
      </c>
      <c r="N593" s="4">
        <f>MOD(L593-M593,'Базовые таблицы'!$X$3)/100</f>
        <v>20</v>
      </c>
      <c r="O593" s="4">
        <f>(MOD(L593-M593-N593*'Базовые таблицы'!$V$3,'Базовые таблицы'!$X$3))</f>
        <v>0</v>
      </c>
      <c r="P593" s="4">
        <f>M593+N593*100+O593*10000-L593</f>
        <v>0</v>
      </c>
    </row>
    <row r="594" spans="1:16" hidden="1" x14ac:dyDescent="0.25">
      <c r="A594" s="4">
        <v>592</v>
      </c>
      <c r="B594" s="4" t="s">
        <v>1554</v>
      </c>
      <c r="C594" s="4">
        <v>150</v>
      </c>
      <c r="D594" s="4">
        <v>6.25E-2</v>
      </c>
      <c r="E594" s="4" t="s">
        <v>1766</v>
      </c>
      <c r="F594" s="84" t="s">
        <v>1765</v>
      </c>
      <c r="G594" s="4" t="str">
        <f t="shared" si="47"/>
        <v>50</v>
      </c>
      <c r="H594" s="4" t="s">
        <v>2</v>
      </c>
      <c r="I594" s="4">
        <f t="shared" si="48"/>
        <v>0</v>
      </c>
      <c r="J594" s="4">
        <f t="shared" si="49"/>
        <v>0</v>
      </c>
      <c r="K594" s="4" t="str">
        <f t="shared" si="50"/>
        <v>50</v>
      </c>
      <c r="L594" s="4">
        <f>I594+10*J594+K594*100</f>
        <v>5000</v>
      </c>
      <c r="M594" s="4">
        <f t="shared" si="51"/>
        <v>0</v>
      </c>
      <c r="N594" s="4">
        <f>MOD(L594-M594,'Базовые таблицы'!$X$3)/100</f>
        <v>50</v>
      </c>
      <c r="O594" s="4">
        <f>(MOD(L594-M594-N594*'Базовые таблицы'!$V$3,'Базовые таблицы'!$X$3))</f>
        <v>0</v>
      </c>
      <c r="P594" s="4">
        <f>M594+N594*100+O594*10000-L594</f>
        <v>0</v>
      </c>
    </row>
    <row r="595" spans="1:16" x14ac:dyDescent="0.25">
      <c r="A595" s="4">
        <v>593</v>
      </c>
      <c r="B595" s="4" t="s">
        <v>1555</v>
      </c>
      <c r="C595" s="4">
        <v>1000</v>
      </c>
      <c r="D595" s="4">
        <v>6.25E-2</v>
      </c>
      <c r="E595" s="4" t="s">
        <v>1766</v>
      </c>
      <c r="F595" s="84" t="s">
        <v>1765</v>
      </c>
      <c r="G595" s="4" t="str">
        <f t="shared" si="47"/>
        <v>00</v>
      </c>
      <c r="H595" s="4" t="s">
        <v>2</v>
      </c>
      <c r="I595" s="4">
        <f t="shared" si="48"/>
        <v>0</v>
      </c>
      <c r="J595" s="4">
        <f t="shared" si="49"/>
        <v>0</v>
      </c>
      <c r="K595" s="4" t="str">
        <f t="shared" si="50"/>
        <v>00</v>
      </c>
      <c r="L595" s="4">
        <f>I595+10*J595+K595*100</f>
        <v>0</v>
      </c>
      <c r="M595" s="4">
        <f t="shared" si="51"/>
        <v>0</v>
      </c>
      <c r="N595" s="4">
        <f>MOD(L595-M595,'Базовые таблицы'!$X$3)/100</f>
        <v>0</v>
      </c>
      <c r="O595" s="4">
        <f>(MOD(L595-M595-N595*'Базовые таблицы'!$V$3,'Базовые таблицы'!$X$3))</f>
        <v>0</v>
      </c>
      <c r="P595" s="4">
        <f>M595+N595*100+O595*10000-L595</f>
        <v>0</v>
      </c>
    </row>
    <row r="596" spans="1:16" x14ac:dyDescent="0.25">
      <c r="A596" s="4">
        <v>594</v>
      </c>
      <c r="B596" s="4" t="s">
        <v>1556</v>
      </c>
      <c r="C596" s="4">
        <v>1300</v>
      </c>
      <c r="D596" s="4">
        <v>6.25E-2</v>
      </c>
      <c r="E596" s="4" t="s">
        <v>1766</v>
      </c>
      <c r="F596" s="84" t="s">
        <v>1765</v>
      </c>
      <c r="G596" s="4" t="str">
        <f t="shared" si="47"/>
        <v>00</v>
      </c>
      <c r="H596" s="4" t="s">
        <v>2</v>
      </c>
      <c r="I596" s="4">
        <f t="shared" si="48"/>
        <v>0</v>
      </c>
      <c r="J596" s="4">
        <f t="shared" si="49"/>
        <v>0</v>
      </c>
      <c r="K596" s="4" t="str">
        <f t="shared" si="50"/>
        <v>00</v>
      </c>
      <c r="L596" s="4">
        <f>I596+10*J596+K596*100</f>
        <v>0</v>
      </c>
      <c r="M596" s="4">
        <f t="shared" si="51"/>
        <v>0</v>
      </c>
      <c r="N596" s="4">
        <f>MOD(L596-M596,'Базовые таблицы'!$X$3)/100</f>
        <v>0</v>
      </c>
      <c r="O596" s="4">
        <f>(MOD(L596-M596-N596*'Базовые таблицы'!$V$3,'Базовые таблицы'!$X$3))</f>
        <v>0</v>
      </c>
      <c r="P596" s="4">
        <f>M596+N596*100+O596*10000-L596</f>
        <v>0</v>
      </c>
    </row>
    <row r="597" spans="1:16" x14ac:dyDescent="0.25">
      <c r="A597" s="4">
        <v>595</v>
      </c>
      <c r="B597" s="4" t="s">
        <v>1557</v>
      </c>
      <c r="C597" s="4">
        <v>2100</v>
      </c>
      <c r="D597" s="4">
        <v>6.25E-2</v>
      </c>
      <c r="E597" s="4" t="s">
        <v>1766</v>
      </c>
      <c r="F597" s="84" t="s">
        <v>1765</v>
      </c>
      <c r="G597" s="4" t="str">
        <f t="shared" si="47"/>
        <v>00</v>
      </c>
      <c r="H597" s="4" t="s">
        <v>2</v>
      </c>
      <c r="I597" s="4">
        <f t="shared" si="48"/>
        <v>0</v>
      </c>
      <c r="J597" s="4">
        <f t="shared" si="49"/>
        <v>0</v>
      </c>
      <c r="K597" s="4" t="str">
        <f t="shared" si="50"/>
        <v>00</v>
      </c>
      <c r="L597" s="4">
        <f>I597+10*J597+K597*100</f>
        <v>0</v>
      </c>
      <c r="M597" s="4">
        <f t="shared" si="51"/>
        <v>0</v>
      </c>
      <c r="N597" s="4">
        <f>MOD(L597-M597,'Базовые таблицы'!$X$3)/100</f>
        <v>0</v>
      </c>
      <c r="O597" s="4">
        <f>(MOD(L597-M597-N597*'Базовые таблицы'!$V$3,'Базовые таблицы'!$X$3))</f>
        <v>0</v>
      </c>
      <c r="P597" s="4">
        <f>M597+N597*100+O597*10000-L597</f>
        <v>0</v>
      </c>
    </row>
    <row r="598" spans="1:16" x14ac:dyDescent="0.25">
      <c r="A598" s="4">
        <v>596</v>
      </c>
      <c r="B598" s="4" t="s">
        <v>1558</v>
      </c>
      <c r="C598" s="4">
        <v>1500</v>
      </c>
      <c r="D598" s="4">
        <v>6.25E-2</v>
      </c>
      <c r="E598" s="4" t="s">
        <v>1766</v>
      </c>
      <c r="F598" s="84" t="s">
        <v>1765</v>
      </c>
      <c r="G598" s="4" t="str">
        <f t="shared" si="47"/>
        <v>00</v>
      </c>
      <c r="H598" s="4" t="s">
        <v>2</v>
      </c>
      <c r="I598" s="4">
        <f t="shared" si="48"/>
        <v>0</v>
      </c>
      <c r="J598" s="4">
        <f t="shared" si="49"/>
        <v>0</v>
      </c>
      <c r="K598" s="4" t="str">
        <f t="shared" si="50"/>
        <v>00</v>
      </c>
      <c r="L598" s="4">
        <f>I598+10*J598+K598*100</f>
        <v>0</v>
      </c>
      <c r="M598" s="4">
        <f t="shared" si="51"/>
        <v>0</v>
      </c>
      <c r="N598" s="4">
        <f>MOD(L598-M598,'Базовые таблицы'!$X$3)/100</f>
        <v>0</v>
      </c>
      <c r="O598" s="4">
        <f>(MOD(L598-M598-N598*'Базовые таблицы'!$V$3,'Базовые таблицы'!$X$3))</f>
        <v>0</v>
      </c>
      <c r="P598" s="4">
        <f>M598+N598*100+O598*10000-L598</f>
        <v>0</v>
      </c>
    </row>
    <row r="599" spans="1:16" x14ac:dyDescent="0.25">
      <c r="A599" s="4">
        <v>597</v>
      </c>
      <c r="B599" s="4" t="s">
        <v>1559</v>
      </c>
      <c r="C599" s="4">
        <v>2000</v>
      </c>
      <c r="D599" s="4">
        <v>6.25E-2</v>
      </c>
      <c r="E599" s="4" t="s">
        <v>1766</v>
      </c>
      <c r="F599" s="84" t="s">
        <v>1765</v>
      </c>
      <c r="G599" s="4" t="str">
        <f t="shared" si="47"/>
        <v>00</v>
      </c>
      <c r="H599" s="4" t="s">
        <v>2</v>
      </c>
      <c r="I599" s="4">
        <f t="shared" si="48"/>
        <v>0</v>
      </c>
      <c r="J599" s="4">
        <f t="shared" si="49"/>
        <v>0</v>
      </c>
      <c r="K599" s="4" t="str">
        <f t="shared" si="50"/>
        <v>00</v>
      </c>
      <c r="L599" s="4">
        <f>I599+10*J599+K599*100</f>
        <v>0</v>
      </c>
      <c r="M599" s="4">
        <f t="shared" si="51"/>
        <v>0</v>
      </c>
      <c r="N599" s="4">
        <f>MOD(L599-M599,'Базовые таблицы'!$X$3)/100</f>
        <v>0</v>
      </c>
      <c r="O599" s="4">
        <f>(MOD(L599-M599-N599*'Базовые таблицы'!$V$3,'Базовые таблицы'!$X$3))</f>
        <v>0</v>
      </c>
      <c r="P599" s="4">
        <f>M599+N599*100+O599*10000-L599</f>
        <v>0</v>
      </c>
    </row>
    <row r="600" spans="1:16" x14ac:dyDescent="0.25">
      <c r="A600" s="4">
        <v>598</v>
      </c>
      <c r="B600" s="4" t="s">
        <v>1560</v>
      </c>
      <c r="C600" s="4">
        <v>3100</v>
      </c>
      <c r="D600" s="4">
        <v>6.25E-2</v>
      </c>
      <c r="E600" s="4" t="s">
        <v>1766</v>
      </c>
      <c r="F600" s="84" t="s">
        <v>1765</v>
      </c>
      <c r="G600" s="4" t="str">
        <f t="shared" si="47"/>
        <v>00</v>
      </c>
      <c r="H600" s="4" t="s">
        <v>2</v>
      </c>
      <c r="I600" s="4">
        <f t="shared" si="48"/>
        <v>0</v>
      </c>
      <c r="J600" s="4">
        <f t="shared" si="49"/>
        <v>0</v>
      </c>
      <c r="K600" s="4" t="str">
        <f t="shared" si="50"/>
        <v>00</v>
      </c>
      <c r="L600" s="4">
        <f>I600+10*J600+K600*100</f>
        <v>0</v>
      </c>
      <c r="M600" s="4">
        <f t="shared" si="51"/>
        <v>0</v>
      </c>
      <c r="N600" s="4">
        <f>MOD(L600-M600,'Базовые таблицы'!$X$3)/100</f>
        <v>0</v>
      </c>
      <c r="O600" s="4">
        <f>(MOD(L600-M600-N600*'Базовые таблицы'!$V$3,'Базовые таблицы'!$X$3))</f>
        <v>0</v>
      </c>
      <c r="P600" s="4">
        <f>M600+N600*100+O600*10000-L600</f>
        <v>0</v>
      </c>
    </row>
    <row r="601" spans="1:16" x14ac:dyDescent="0.25">
      <c r="A601" s="4">
        <v>599</v>
      </c>
      <c r="B601" s="4" t="s">
        <v>1561</v>
      </c>
      <c r="C601" s="4">
        <v>800</v>
      </c>
      <c r="D601" s="4">
        <v>6.25E-2</v>
      </c>
      <c r="E601" s="4" t="s">
        <v>1766</v>
      </c>
      <c r="F601" s="84" t="s">
        <v>1765</v>
      </c>
      <c r="G601" s="4" t="str">
        <f t="shared" si="47"/>
        <v>00</v>
      </c>
      <c r="H601" s="4" t="s">
        <v>2</v>
      </c>
      <c r="I601" s="4">
        <f t="shared" si="48"/>
        <v>0</v>
      </c>
      <c r="J601" s="4">
        <f t="shared" si="49"/>
        <v>0</v>
      </c>
      <c r="K601" s="4" t="str">
        <f t="shared" si="50"/>
        <v>00</v>
      </c>
      <c r="L601" s="4">
        <f>I601+10*J601+K601*100</f>
        <v>0</v>
      </c>
      <c r="M601" s="4">
        <f t="shared" si="51"/>
        <v>0</v>
      </c>
      <c r="N601" s="4">
        <f>MOD(L601-M601,'Базовые таблицы'!$X$3)/100</f>
        <v>0</v>
      </c>
      <c r="O601" s="4">
        <f>(MOD(L601-M601-N601*'Базовые таблицы'!$V$3,'Базовые таблицы'!$X$3))</f>
        <v>0</v>
      </c>
      <c r="P601" s="4">
        <f>M601+N601*100+O601*10000-L601</f>
        <v>0</v>
      </c>
    </row>
    <row r="602" spans="1:16" x14ac:dyDescent="0.25">
      <c r="A602" s="4">
        <v>600</v>
      </c>
      <c r="B602" s="4" t="s">
        <v>1562</v>
      </c>
      <c r="C602" s="4">
        <v>3000</v>
      </c>
      <c r="D602" s="4">
        <v>6.25E-2</v>
      </c>
      <c r="E602" s="4" t="s">
        <v>1766</v>
      </c>
      <c r="F602" s="84" t="s">
        <v>1765</v>
      </c>
      <c r="G602" s="4" t="str">
        <f t="shared" si="47"/>
        <v>00</v>
      </c>
      <c r="H602" s="4" t="s">
        <v>2</v>
      </c>
      <c r="I602" s="4">
        <f t="shared" si="48"/>
        <v>0</v>
      </c>
      <c r="J602" s="4">
        <f t="shared" si="49"/>
        <v>0</v>
      </c>
      <c r="K602" s="4" t="str">
        <f t="shared" si="50"/>
        <v>00</v>
      </c>
      <c r="L602" s="4">
        <f>I602+10*J602+K602*100</f>
        <v>0</v>
      </c>
      <c r="M602" s="4">
        <f t="shared" si="51"/>
        <v>0</v>
      </c>
      <c r="N602" s="4">
        <f>MOD(L602-M602,'Базовые таблицы'!$X$3)/100</f>
        <v>0</v>
      </c>
      <c r="O602" s="4">
        <f>(MOD(L602-M602-N602*'Базовые таблицы'!$V$3,'Базовые таблицы'!$X$3))</f>
        <v>0</v>
      </c>
      <c r="P602" s="4">
        <f>M602+N602*100+O602*10000-L602</f>
        <v>0</v>
      </c>
    </row>
    <row r="603" spans="1:16" x14ac:dyDescent="0.25">
      <c r="A603" s="4">
        <v>601</v>
      </c>
      <c r="B603" s="4" t="s">
        <v>1563</v>
      </c>
      <c r="C603" s="4">
        <v>1000</v>
      </c>
      <c r="D603" s="4">
        <v>6.25E-2</v>
      </c>
      <c r="E603" s="4" t="s">
        <v>1766</v>
      </c>
      <c r="F603" s="84" t="s">
        <v>1765</v>
      </c>
      <c r="G603" s="4" t="str">
        <f t="shared" si="47"/>
        <v>00</v>
      </c>
      <c r="H603" s="4" t="s">
        <v>2</v>
      </c>
      <c r="I603" s="4">
        <f t="shared" si="48"/>
        <v>0</v>
      </c>
      <c r="J603" s="4">
        <f t="shared" si="49"/>
        <v>0</v>
      </c>
      <c r="K603" s="4" t="str">
        <f t="shared" si="50"/>
        <v>00</v>
      </c>
      <c r="L603" s="4">
        <f>I603+10*J603+K603*100</f>
        <v>0</v>
      </c>
      <c r="M603" s="4">
        <f t="shared" si="51"/>
        <v>0</v>
      </c>
      <c r="N603" s="4">
        <f>MOD(L603-M603,'Базовые таблицы'!$X$3)/100</f>
        <v>0</v>
      </c>
      <c r="O603" s="4">
        <f>(MOD(L603-M603-N603*'Базовые таблицы'!$V$3,'Базовые таблицы'!$X$3))</f>
        <v>0</v>
      </c>
      <c r="P603" s="4">
        <f>M603+N603*100+O603*10000-L603</f>
        <v>0</v>
      </c>
    </row>
    <row r="604" spans="1:16" hidden="1" x14ac:dyDescent="0.25">
      <c r="A604" s="4">
        <v>602</v>
      </c>
      <c r="B604" s="4" t="s">
        <v>1498</v>
      </c>
      <c r="C604" s="4">
        <v>10</v>
      </c>
      <c r="D604" s="4">
        <v>3</v>
      </c>
      <c r="E604" s="4" t="s">
        <v>1763</v>
      </c>
      <c r="F604" s="84" t="s">
        <v>1768</v>
      </c>
      <c r="G604" s="4" t="str">
        <f t="shared" si="47"/>
        <v>10</v>
      </c>
      <c r="H604" s="4" t="s">
        <v>2</v>
      </c>
      <c r="I604" s="4">
        <f t="shared" si="48"/>
        <v>0</v>
      </c>
      <c r="J604" s="4">
        <f t="shared" si="49"/>
        <v>0</v>
      </c>
      <c r="K604" s="4" t="str">
        <f t="shared" si="50"/>
        <v>10</v>
      </c>
      <c r="L604" s="4">
        <f>I604+10*J604+K604*100</f>
        <v>1000</v>
      </c>
      <c r="M604" s="4">
        <f t="shared" si="51"/>
        <v>0</v>
      </c>
      <c r="N604" s="4">
        <f>MOD(L604-M604,'Базовые таблицы'!$X$3)/100</f>
        <v>10</v>
      </c>
      <c r="O604" s="4">
        <f>(MOD(L604-M604-N604*'Базовые таблицы'!$V$3,'Базовые таблицы'!$X$3))</f>
        <v>0</v>
      </c>
      <c r="P604" s="4">
        <f>M604+N604*100+O604*10000-L604</f>
        <v>0</v>
      </c>
    </row>
    <row r="605" spans="1:16" hidden="1" x14ac:dyDescent="0.25">
      <c r="A605" s="4">
        <v>603</v>
      </c>
      <c r="B605" s="4" t="s">
        <v>1499</v>
      </c>
      <c r="C605" s="4">
        <v>20</v>
      </c>
      <c r="D605" s="4">
        <v>3</v>
      </c>
      <c r="E605" s="4" t="s">
        <v>1763</v>
      </c>
      <c r="F605" s="84" t="s">
        <v>1768</v>
      </c>
      <c r="G605" s="4" t="str">
        <f t="shared" si="47"/>
        <v>20</v>
      </c>
      <c r="H605" s="4" t="s">
        <v>2</v>
      </c>
      <c r="I605" s="4">
        <f t="shared" si="48"/>
        <v>0</v>
      </c>
      <c r="J605" s="4">
        <f t="shared" si="49"/>
        <v>0</v>
      </c>
      <c r="K605" s="4" t="str">
        <f t="shared" si="50"/>
        <v>20</v>
      </c>
      <c r="L605" s="4">
        <f>I605+10*J605+K605*100</f>
        <v>2000</v>
      </c>
      <c r="M605" s="4">
        <f t="shared" si="51"/>
        <v>0</v>
      </c>
      <c r="N605" s="4">
        <f>MOD(L605-M605,'Базовые таблицы'!$X$3)/100</f>
        <v>20</v>
      </c>
      <c r="O605" s="4">
        <f>(MOD(L605-M605-N605*'Базовые таблицы'!$V$3,'Базовые таблицы'!$X$3))</f>
        <v>0</v>
      </c>
      <c r="P605" s="4">
        <f>M605+N605*100+O605*10000-L605</f>
        <v>0</v>
      </c>
    </row>
    <row r="606" spans="1:16" hidden="1" x14ac:dyDescent="0.25">
      <c r="A606" s="4">
        <v>604</v>
      </c>
      <c r="B606" s="4" t="s">
        <v>1500</v>
      </c>
      <c r="C606" s="4">
        <v>150</v>
      </c>
      <c r="D606" s="4">
        <v>1</v>
      </c>
      <c r="E606" s="4" t="s">
        <v>1763</v>
      </c>
      <c r="F606" s="84" t="s">
        <v>1768</v>
      </c>
      <c r="G606" s="4" t="str">
        <f t="shared" si="47"/>
        <v>50</v>
      </c>
      <c r="H606" s="4" t="s">
        <v>2</v>
      </c>
      <c r="I606" s="4">
        <f t="shared" si="48"/>
        <v>0</v>
      </c>
      <c r="J606" s="4">
        <f t="shared" si="49"/>
        <v>0</v>
      </c>
      <c r="K606" s="4" t="str">
        <f t="shared" si="50"/>
        <v>50</v>
      </c>
      <c r="L606" s="4">
        <f>I606+10*J606+K606*100</f>
        <v>5000</v>
      </c>
      <c r="M606" s="4">
        <f t="shared" si="51"/>
        <v>0</v>
      </c>
      <c r="N606" s="4">
        <f>MOD(L606-M606,'Базовые таблицы'!$X$3)/100</f>
        <v>50</v>
      </c>
      <c r="O606" s="4">
        <f>(MOD(L606-M606-N606*'Базовые таблицы'!$V$3,'Базовые таблицы'!$X$3))</f>
        <v>0</v>
      </c>
      <c r="P606" s="4">
        <f>M606+N606*100+O606*10000-L606</f>
        <v>0</v>
      </c>
    </row>
    <row r="607" spans="1:16" hidden="1" x14ac:dyDescent="0.25">
      <c r="A607" s="4">
        <v>605</v>
      </c>
      <c r="B607" s="4" t="s">
        <v>1501</v>
      </c>
      <c r="C607" s="4">
        <v>20</v>
      </c>
      <c r="D607" s="4">
        <v>1</v>
      </c>
      <c r="E607" s="4" t="s">
        <v>1763</v>
      </c>
      <c r="F607" s="84" t="s">
        <v>1768</v>
      </c>
      <c r="G607" s="4" t="str">
        <f t="shared" si="47"/>
        <v>20</v>
      </c>
      <c r="H607" s="4" t="s">
        <v>2</v>
      </c>
      <c r="I607" s="4">
        <f t="shared" si="48"/>
        <v>0</v>
      </c>
      <c r="J607" s="4">
        <f t="shared" si="49"/>
        <v>0</v>
      </c>
      <c r="K607" s="4" t="str">
        <f t="shared" si="50"/>
        <v>20</v>
      </c>
      <c r="L607" s="4">
        <f>I607+10*J607+K607*100</f>
        <v>2000</v>
      </c>
      <c r="M607" s="4">
        <f t="shared" si="51"/>
        <v>0</v>
      </c>
      <c r="N607" s="4">
        <f>MOD(L607-M607,'Базовые таблицы'!$X$3)/100</f>
        <v>20</v>
      </c>
      <c r="O607" s="4">
        <f>(MOD(L607-M607-N607*'Базовые таблицы'!$V$3,'Базовые таблицы'!$X$3))</f>
        <v>0</v>
      </c>
      <c r="P607" s="4">
        <f>M607+N607*100+O607*10000-L607</f>
        <v>0</v>
      </c>
    </row>
    <row r="608" spans="1:16" hidden="1" x14ac:dyDescent="0.25">
      <c r="A608" s="4">
        <v>606</v>
      </c>
      <c r="B608" s="4" t="s">
        <v>1502</v>
      </c>
      <c r="C608" s="4">
        <v>50</v>
      </c>
      <c r="D608" s="4">
        <v>2</v>
      </c>
      <c r="E608" s="4" t="s">
        <v>1763</v>
      </c>
      <c r="F608" s="84" t="s">
        <v>1768</v>
      </c>
      <c r="G608" s="4" t="str">
        <f t="shared" si="47"/>
        <v>50</v>
      </c>
      <c r="H608" s="4" t="s">
        <v>2</v>
      </c>
      <c r="I608" s="4">
        <f t="shared" si="48"/>
        <v>0</v>
      </c>
      <c r="J608" s="4">
        <f t="shared" si="49"/>
        <v>0</v>
      </c>
      <c r="K608" s="4" t="str">
        <f t="shared" si="50"/>
        <v>50</v>
      </c>
      <c r="L608" s="4">
        <f>I608+10*J608+K608*100</f>
        <v>5000</v>
      </c>
      <c r="M608" s="4">
        <f t="shared" si="51"/>
        <v>0</v>
      </c>
      <c r="N608" s="4">
        <f>MOD(L608-M608,'Базовые таблицы'!$X$3)/100</f>
        <v>50</v>
      </c>
      <c r="O608" s="4">
        <f>(MOD(L608-M608-N608*'Базовые таблицы'!$V$3,'Базовые таблицы'!$X$3))</f>
        <v>0</v>
      </c>
      <c r="P608" s="4">
        <f>M608+N608*100+O608*10000-L608</f>
        <v>0</v>
      </c>
    </row>
    <row r="609" spans="1:16" hidden="1" x14ac:dyDescent="0.25">
      <c r="A609" s="4">
        <v>607</v>
      </c>
      <c r="B609" s="4" t="s">
        <v>1503</v>
      </c>
      <c r="C609" s="4">
        <v>20</v>
      </c>
      <c r="D609" s="4">
        <v>2</v>
      </c>
      <c r="E609" s="4" t="s">
        <v>1763</v>
      </c>
      <c r="F609" s="84" t="s">
        <v>1768</v>
      </c>
      <c r="G609" s="4" t="str">
        <f t="shared" si="47"/>
        <v>20</v>
      </c>
      <c r="H609" s="4" t="s">
        <v>2</v>
      </c>
      <c r="I609" s="4">
        <f t="shared" si="48"/>
        <v>0</v>
      </c>
      <c r="J609" s="4">
        <f t="shared" si="49"/>
        <v>0</v>
      </c>
      <c r="K609" s="4" t="str">
        <f t="shared" si="50"/>
        <v>20</v>
      </c>
      <c r="L609" s="4">
        <f>I609+10*J609+K609*100</f>
        <v>2000</v>
      </c>
      <c r="M609" s="4">
        <f t="shared" si="51"/>
        <v>0</v>
      </c>
      <c r="N609" s="4">
        <f>MOD(L609-M609,'Базовые таблицы'!$X$3)/100</f>
        <v>20</v>
      </c>
      <c r="O609" s="4">
        <f>(MOD(L609-M609-N609*'Базовые таблицы'!$V$3,'Базовые таблицы'!$X$3))</f>
        <v>0</v>
      </c>
      <c r="P609" s="4">
        <f>M609+N609*100+O609*10000-L609</f>
        <v>0</v>
      </c>
    </row>
    <row r="610" spans="1:16" hidden="1" x14ac:dyDescent="0.25">
      <c r="A610" s="4">
        <v>608</v>
      </c>
      <c r="B610" s="4" t="s">
        <v>1504</v>
      </c>
      <c r="C610" s="4">
        <v>30</v>
      </c>
      <c r="D610" s="4">
        <v>6.25E-2</v>
      </c>
      <c r="E610" s="4" t="s">
        <v>1763</v>
      </c>
      <c r="F610" s="84" t="s">
        <v>1768</v>
      </c>
      <c r="G610" s="4" t="str">
        <f t="shared" si="47"/>
        <v>30</v>
      </c>
      <c r="H610" s="4" t="s">
        <v>2</v>
      </c>
      <c r="I610" s="4">
        <f t="shared" si="48"/>
        <v>0</v>
      </c>
      <c r="J610" s="4">
        <f t="shared" si="49"/>
        <v>0</v>
      </c>
      <c r="K610" s="4" t="str">
        <f t="shared" si="50"/>
        <v>30</v>
      </c>
      <c r="L610" s="4">
        <f>I610+10*J610+K610*100</f>
        <v>3000</v>
      </c>
      <c r="M610" s="4">
        <f t="shared" si="51"/>
        <v>0</v>
      </c>
      <c r="N610" s="4">
        <f>MOD(L610-M610,'Базовые таблицы'!$X$3)/100</f>
        <v>30</v>
      </c>
      <c r="O610" s="4">
        <f>(MOD(L610-M610-N610*'Базовые таблицы'!$V$3,'Базовые таблицы'!$X$3))</f>
        <v>0</v>
      </c>
      <c r="P610" s="4">
        <f>M610+N610*100+O610*10000-L610</f>
        <v>0</v>
      </c>
    </row>
    <row r="611" spans="1:16" hidden="1" x14ac:dyDescent="0.25">
      <c r="A611" s="4">
        <v>609</v>
      </c>
      <c r="B611" s="4" t="s">
        <v>1505</v>
      </c>
      <c r="C611" s="4">
        <v>20</v>
      </c>
      <c r="D611" s="4">
        <v>6.25E-2</v>
      </c>
      <c r="E611" s="4" t="s">
        <v>1763</v>
      </c>
      <c r="F611" s="84" t="s">
        <v>1768</v>
      </c>
      <c r="G611" s="4" t="str">
        <f t="shared" si="47"/>
        <v>20</v>
      </c>
      <c r="H611" s="4" t="s">
        <v>2</v>
      </c>
      <c r="I611" s="4">
        <f t="shared" si="48"/>
        <v>0</v>
      </c>
      <c r="J611" s="4">
        <f t="shared" si="49"/>
        <v>0</v>
      </c>
      <c r="K611" s="4" t="str">
        <f t="shared" si="50"/>
        <v>20</v>
      </c>
      <c r="L611" s="4">
        <f>I611+10*J611+K611*100</f>
        <v>2000</v>
      </c>
      <c r="M611" s="4">
        <f t="shared" si="51"/>
        <v>0</v>
      </c>
      <c r="N611" s="4">
        <f>MOD(L611-M611,'Базовые таблицы'!$X$3)/100</f>
        <v>20</v>
      </c>
      <c r="O611" s="4">
        <f>(MOD(L611-M611-N611*'Базовые таблицы'!$V$3,'Базовые таблицы'!$X$3))</f>
        <v>0</v>
      </c>
      <c r="P611" s="4">
        <f>M611+N611*100+O611*10000-L611</f>
        <v>0</v>
      </c>
    </row>
    <row r="612" spans="1:16" hidden="1" x14ac:dyDescent="0.25">
      <c r="A612" s="4">
        <v>610</v>
      </c>
      <c r="B612" s="4" t="s">
        <v>1805</v>
      </c>
      <c r="C612" s="87">
        <v>3</v>
      </c>
      <c r="D612" s="4">
        <v>1</v>
      </c>
      <c r="E612" s="4" t="s">
        <v>1762</v>
      </c>
      <c r="F612" s="84" t="s">
        <v>1770</v>
      </c>
      <c r="G612" s="4" t="str">
        <f t="shared" si="47"/>
        <v>3</v>
      </c>
      <c r="H612" s="4" t="s">
        <v>2</v>
      </c>
      <c r="I612" s="4">
        <f t="shared" si="48"/>
        <v>0</v>
      </c>
      <c r="J612" s="4">
        <f t="shared" si="49"/>
        <v>0</v>
      </c>
      <c r="K612" s="4" t="str">
        <f t="shared" si="50"/>
        <v>3</v>
      </c>
      <c r="L612" s="4">
        <f>I612+10*J612+K612*100</f>
        <v>300</v>
      </c>
      <c r="M612" s="4">
        <f t="shared" si="51"/>
        <v>0</v>
      </c>
      <c r="N612" s="4">
        <f>MOD(L612-M612,'Базовые таблицы'!$X$3)/100</f>
        <v>3</v>
      </c>
      <c r="O612" s="4">
        <f>(MOD(L612-M612-N612*'Базовые таблицы'!$V$3,'Базовые таблицы'!$X$3))</f>
        <v>0</v>
      </c>
      <c r="P612" s="4">
        <f>M612+N612*100+O612*10000-L612</f>
        <v>0</v>
      </c>
    </row>
    <row r="613" spans="1:16" hidden="1" x14ac:dyDescent="0.25">
      <c r="A613" s="4">
        <v>611</v>
      </c>
      <c r="B613" s="4" t="s">
        <v>1806</v>
      </c>
      <c r="C613" s="87">
        <v>5</v>
      </c>
      <c r="D613" s="4">
        <v>1</v>
      </c>
      <c r="E613" s="4" t="s">
        <v>1762</v>
      </c>
      <c r="F613" s="84" t="s">
        <v>1770</v>
      </c>
      <c r="G613" s="4" t="str">
        <f t="shared" si="47"/>
        <v>5</v>
      </c>
      <c r="H613" s="4" t="s">
        <v>2</v>
      </c>
      <c r="I613" s="4">
        <f t="shared" si="48"/>
        <v>0</v>
      </c>
      <c r="J613" s="4">
        <f t="shared" si="49"/>
        <v>0</v>
      </c>
      <c r="K613" s="4" t="str">
        <f t="shared" si="50"/>
        <v>5</v>
      </c>
      <c r="L613" s="4">
        <f>I613+10*J613+K613*100</f>
        <v>500</v>
      </c>
      <c r="M613" s="4">
        <f t="shared" si="51"/>
        <v>0</v>
      </c>
      <c r="N613" s="4">
        <f>MOD(L613-M613,'Базовые таблицы'!$X$3)/100</f>
        <v>5</v>
      </c>
      <c r="O613" s="4">
        <f>(MOD(L613-M613-N613*'Базовые таблицы'!$V$3,'Базовые таблицы'!$X$3))</f>
        <v>0</v>
      </c>
      <c r="P613" s="4">
        <f>M613+N613*100+O613*10000-L613</f>
        <v>0</v>
      </c>
    </row>
    <row r="614" spans="1:16" hidden="1" x14ac:dyDescent="0.25">
      <c r="A614" s="4">
        <v>612</v>
      </c>
      <c r="B614" s="4" t="s">
        <v>1807</v>
      </c>
      <c r="C614" s="87">
        <v>7</v>
      </c>
      <c r="D614" s="4">
        <v>1</v>
      </c>
      <c r="E614" s="4" t="s">
        <v>1762</v>
      </c>
      <c r="F614" s="84" t="s">
        <v>1770</v>
      </c>
      <c r="G614" s="4" t="str">
        <f t="shared" si="47"/>
        <v>7</v>
      </c>
      <c r="H614" s="4" t="s">
        <v>2</v>
      </c>
      <c r="I614" s="4">
        <f t="shared" si="48"/>
        <v>0</v>
      </c>
      <c r="J614" s="4">
        <f t="shared" si="49"/>
        <v>0</v>
      </c>
      <c r="K614" s="4" t="str">
        <f t="shared" si="50"/>
        <v>7</v>
      </c>
      <c r="L614" s="4">
        <f>I614+10*J614+K614*100</f>
        <v>700</v>
      </c>
      <c r="M614" s="4">
        <f t="shared" si="51"/>
        <v>0</v>
      </c>
      <c r="N614" s="4">
        <f>MOD(L614-M614,'Базовые таблицы'!$X$3)/100</f>
        <v>7</v>
      </c>
      <c r="O614" s="4">
        <f>(MOD(L614-M614-N614*'Базовые таблицы'!$V$3,'Базовые таблицы'!$X$3))</f>
        <v>0</v>
      </c>
      <c r="P614" s="4">
        <f>M614+N614*100+O614*10000-L614</f>
        <v>0</v>
      </c>
    </row>
    <row r="615" spans="1:16" hidden="1" x14ac:dyDescent="0.25">
      <c r="A615" s="4">
        <v>613</v>
      </c>
      <c r="B615" s="4" t="s">
        <v>1808</v>
      </c>
      <c r="C615" s="87">
        <v>2</v>
      </c>
      <c r="D615" s="4">
        <v>1</v>
      </c>
      <c r="E615" s="4" t="s">
        <v>1762</v>
      </c>
      <c r="F615" s="84" t="s">
        <v>1770</v>
      </c>
      <c r="G615" s="4" t="str">
        <f t="shared" si="47"/>
        <v>2</v>
      </c>
      <c r="H615" s="4" t="s">
        <v>2</v>
      </c>
      <c r="I615" s="4">
        <f t="shared" si="48"/>
        <v>0</v>
      </c>
      <c r="J615" s="4">
        <f t="shared" si="49"/>
        <v>0</v>
      </c>
      <c r="K615" s="4" t="str">
        <f t="shared" si="50"/>
        <v>2</v>
      </c>
      <c r="L615" s="4">
        <f>I615+10*J615+K615*100</f>
        <v>200</v>
      </c>
      <c r="M615" s="4">
        <f t="shared" si="51"/>
        <v>0</v>
      </c>
      <c r="N615" s="4">
        <f>MOD(L615-M615,'Базовые таблицы'!$X$3)/100</f>
        <v>2</v>
      </c>
      <c r="O615" s="4">
        <f>(MOD(L615-M615-N615*'Базовые таблицы'!$V$3,'Базовые таблицы'!$X$3))</f>
        <v>0</v>
      </c>
      <c r="P615" s="4">
        <f>M615+N615*100+O615*10000-L615</f>
        <v>0</v>
      </c>
    </row>
    <row r="616" spans="1:16" hidden="1" x14ac:dyDescent="0.25">
      <c r="A616" s="4">
        <v>614</v>
      </c>
      <c r="B616" s="4" t="s">
        <v>1809</v>
      </c>
      <c r="C616" s="87">
        <v>4</v>
      </c>
      <c r="D616" s="4">
        <v>1</v>
      </c>
      <c r="E616" s="4" t="s">
        <v>1762</v>
      </c>
      <c r="F616" s="84" t="s">
        <v>1770</v>
      </c>
      <c r="G616" s="4" t="str">
        <f t="shared" si="47"/>
        <v>4</v>
      </c>
      <c r="H616" s="4" t="s">
        <v>2</v>
      </c>
      <c r="I616" s="4">
        <f t="shared" si="48"/>
        <v>0</v>
      </c>
      <c r="J616" s="4">
        <f t="shared" si="49"/>
        <v>0</v>
      </c>
      <c r="K616" s="4" t="str">
        <f t="shared" si="50"/>
        <v>4</v>
      </c>
      <c r="L616" s="4">
        <f>I616+10*J616+K616*100</f>
        <v>400</v>
      </c>
      <c r="M616" s="4">
        <f t="shared" si="51"/>
        <v>0</v>
      </c>
      <c r="N616" s="4">
        <f>MOD(L616-M616,'Базовые таблицы'!$X$3)/100</f>
        <v>4</v>
      </c>
      <c r="O616" s="4">
        <f>(MOD(L616-M616-N616*'Базовые таблицы'!$V$3,'Базовые таблицы'!$X$3))</f>
        <v>0</v>
      </c>
      <c r="P616" s="4">
        <f>M616+N616*100+O616*10000-L616</f>
        <v>0</v>
      </c>
    </row>
    <row r="617" spans="1:16" hidden="1" x14ac:dyDescent="0.25">
      <c r="A617" s="4">
        <v>615</v>
      </c>
      <c r="B617" s="4" t="s">
        <v>1778</v>
      </c>
      <c r="C617" s="87">
        <v>30</v>
      </c>
      <c r="D617" s="4">
        <v>1</v>
      </c>
      <c r="E617" s="4" t="s">
        <v>1762</v>
      </c>
      <c r="F617" s="84" t="s">
        <v>1770</v>
      </c>
      <c r="G617" s="4" t="str">
        <f t="shared" si="47"/>
        <v>30</v>
      </c>
      <c r="H617" s="4" t="s">
        <v>2</v>
      </c>
      <c r="I617" s="4">
        <f t="shared" si="48"/>
        <v>0</v>
      </c>
      <c r="J617" s="4">
        <f t="shared" si="49"/>
        <v>0</v>
      </c>
      <c r="K617" s="4" t="str">
        <f t="shared" si="50"/>
        <v>30</v>
      </c>
      <c r="L617" s="4">
        <f>I617+10*J617+K617*100</f>
        <v>3000</v>
      </c>
      <c r="M617" s="4">
        <f t="shared" si="51"/>
        <v>0</v>
      </c>
      <c r="N617" s="4">
        <f>MOD(L617-M617,'Базовые таблицы'!$X$3)/100</f>
        <v>30</v>
      </c>
      <c r="O617" s="4">
        <f>(MOD(L617-M617-N617*'Базовые таблицы'!$V$3,'Базовые таблицы'!$X$3))</f>
        <v>0</v>
      </c>
      <c r="P617" s="4">
        <f>M617+N617*100+O617*10000-L617</f>
        <v>0</v>
      </c>
    </row>
    <row r="618" spans="1:16" hidden="1" x14ac:dyDescent="0.25">
      <c r="A618" s="4">
        <v>616</v>
      </c>
      <c r="B618" s="4" t="s">
        <v>1769</v>
      </c>
      <c r="C618" s="87">
        <v>45</v>
      </c>
      <c r="D618" s="4">
        <v>1</v>
      </c>
      <c r="E618" s="4" t="s">
        <v>1762</v>
      </c>
      <c r="F618" s="84" t="s">
        <v>1770</v>
      </c>
      <c r="G618" s="4" t="str">
        <f t="shared" si="47"/>
        <v>45</v>
      </c>
      <c r="H618" s="4" t="s">
        <v>2</v>
      </c>
      <c r="I618" s="4">
        <f t="shared" si="48"/>
        <v>0</v>
      </c>
      <c r="J618" s="4">
        <f t="shared" si="49"/>
        <v>0</v>
      </c>
      <c r="K618" s="4" t="str">
        <f t="shared" si="50"/>
        <v>45</v>
      </c>
      <c r="L618" s="4">
        <f>I618+10*J618+K618*100</f>
        <v>4500</v>
      </c>
      <c r="M618" s="4">
        <f t="shared" si="51"/>
        <v>0</v>
      </c>
      <c r="N618" s="4">
        <f>MOD(L618-M618,'Базовые таблицы'!$X$3)/100</f>
        <v>45</v>
      </c>
      <c r="O618" s="4">
        <f>(MOD(L618-M618-N618*'Базовые таблицы'!$V$3,'Базовые таблицы'!$X$3))</f>
        <v>0</v>
      </c>
      <c r="P618" s="4">
        <f>M618+N618*100+O618*10000-L618</f>
        <v>0</v>
      </c>
    </row>
    <row r="619" spans="1:16" hidden="1" x14ac:dyDescent="0.25">
      <c r="A619" s="4">
        <v>617</v>
      </c>
      <c r="B619" s="4" t="s">
        <v>1810</v>
      </c>
      <c r="C619" s="87">
        <v>5</v>
      </c>
      <c r="D619" s="4">
        <v>1</v>
      </c>
      <c r="E619" s="4" t="s">
        <v>1762</v>
      </c>
      <c r="F619" s="84" t="s">
        <v>1770</v>
      </c>
      <c r="G619" s="4" t="str">
        <f t="shared" si="47"/>
        <v>5</v>
      </c>
      <c r="H619" s="4" t="s">
        <v>2</v>
      </c>
      <c r="I619" s="4">
        <f t="shared" si="48"/>
        <v>0</v>
      </c>
      <c r="J619" s="4">
        <f t="shared" si="49"/>
        <v>0</v>
      </c>
      <c r="K619" s="4" t="str">
        <f t="shared" si="50"/>
        <v>5</v>
      </c>
      <c r="L619" s="4">
        <f>I619+10*J619+K619*100</f>
        <v>500</v>
      </c>
      <c r="M619" s="4">
        <f t="shared" si="51"/>
        <v>0</v>
      </c>
      <c r="N619" s="4">
        <f>MOD(L619-M619,'Базовые таблицы'!$X$3)/100</f>
        <v>5</v>
      </c>
      <c r="O619" s="4">
        <f>(MOD(L619-M619-N619*'Базовые таблицы'!$V$3,'Базовые таблицы'!$X$3))</f>
        <v>0</v>
      </c>
      <c r="P619" s="4">
        <f>M619+N619*100+O619*10000-L619</f>
        <v>0</v>
      </c>
    </row>
    <row r="620" spans="1:16" hidden="1" x14ac:dyDescent="0.25">
      <c r="A620" s="4">
        <v>618</v>
      </c>
      <c r="B620" s="4" t="s">
        <v>1811</v>
      </c>
      <c r="C620" s="87">
        <v>7</v>
      </c>
      <c r="D620" s="4">
        <v>1</v>
      </c>
      <c r="E620" s="4" t="s">
        <v>1762</v>
      </c>
      <c r="F620" s="84" t="s">
        <v>1770</v>
      </c>
      <c r="G620" s="4" t="str">
        <f t="shared" si="47"/>
        <v>7</v>
      </c>
      <c r="H620" s="4" t="s">
        <v>2</v>
      </c>
      <c r="I620" s="4">
        <f t="shared" si="48"/>
        <v>0</v>
      </c>
      <c r="J620" s="4">
        <f t="shared" si="49"/>
        <v>0</v>
      </c>
      <c r="K620" s="4" t="str">
        <f t="shared" si="50"/>
        <v>7</v>
      </c>
      <c r="L620" s="4">
        <f>I620+10*J620+K620*100</f>
        <v>700</v>
      </c>
      <c r="M620" s="4">
        <f t="shared" si="51"/>
        <v>0</v>
      </c>
      <c r="N620" s="4">
        <f>MOD(L620-M620,'Базовые таблицы'!$X$3)/100</f>
        <v>7</v>
      </c>
      <c r="O620" s="4">
        <f>(MOD(L620-M620-N620*'Базовые таблицы'!$V$3,'Базовые таблицы'!$X$3))</f>
        <v>0</v>
      </c>
      <c r="P620" s="4">
        <f>M620+N620*100+O620*10000-L620</f>
        <v>0</v>
      </c>
    </row>
    <row r="621" spans="1:16" hidden="1" x14ac:dyDescent="0.25">
      <c r="A621" s="4">
        <v>619</v>
      </c>
      <c r="B621" s="4" t="s">
        <v>1779</v>
      </c>
      <c r="C621" s="87">
        <v>3</v>
      </c>
      <c r="D621" s="4">
        <v>1</v>
      </c>
      <c r="E621" s="4" t="s">
        <v>1762</v>
      </c>
      <c r="F621" s="84" t="s">
        <v>1770</v>
      </c>
      <c r="G621" s="4" t="str">
        <f t="shared" si="47"/>
        <v>3</v>
      </c>
      <c r="H621" s="4" t="s">
        <v>2</v>
      </c>
      <c r="I621" s="4">
        <f t="shared" si="48"/>
        <v>0</v>
      </c>
      <c r="J621" s="4">
        <f t="shared" si="49"/>
        <v>0</v>
      </c>
      <c r="K621" s="4" t="str">
        <f t="shared" si="50"/>
        <v>3</v>
      </c>
      <c r="L621" s="4">
        <f>I621+10*J621+K621*100</f>
        <v>300</v>
      </c>
      <c r="M621" s="4">
        <f t="shared" si="51"/>
        <v>0</v>
      </c>
      <c r="N621" s="4">
        <f>MOD(L621-M621,'Базовые таблицы'!$X$3)/100</f>
        <v>3</v>
      </c>
      <c r="O621" s="4">
        <f>(MOD(L621-M621-N621*'Базовые таблицы'!$V$3,'Базовые таблицы'!$X$3))</f>
        <v>0</v>
      </c>
      <c r="P621" s="4">
        <f>M621+N621*100+O621*10000-L621</f>
        <v>0</v>
      </c>
    </row>
    <row r="622" spans="1:16" hidden="1" x14ac:dyDescent="0.25">
      <c r="A622" s="4">
        <v>620</v>
      </c>
      <c r="B622" s="4" t="s">
        <v>1780</v>
      </c>
      <c r="C622" s="87">
        <v>5</v>
      </c>
      <c r="D622" s="4">
        <v>1</v>
      </c>
      <c r="E622" s="4" t="s">
        <v>1762</v>
      </c>
      <c r="F622" s="84" t="s">
        <v>1770</v>
      </c>
      <c r="G622" s="4" t="str">
        <f t="shared" si="47"/>
        <v>5</v>
      </c>
      <c r="H622" s="4" t="s">
        <v>2</v>
      </c>
      <c r="I622" s="4">
        <f t="shared" si="48"/>
        <v>0</v>
      </c>
      <c r="J622" s="4">
        <f t="shared" si="49"/>
        <v>0</v>
      </c>
      <c r="K622" s="4" t="str">
        <f t="shared" si="50"/>
        <v>5</v>
      </c>
      <c r="L622" s="4">
        <f>I622+10*J622+K622*100</f>
        <v>500</v>
      </c>
      <c r="M622" s="4">
        <f t="shared" si="51"/>
        <v>0</v>
      </c>
      <c r="N622" s="4">
        <f>MOD(L622-M622,'Базовые таблицы'!$X$3)/100</f>
        <v>5</v>
      </c>
      <c r="O622" s="4">
        <f>(MOD(L622-M622-N622*'Базовые таблицы'!$V$3,'Базовые таблицы'!$X$3))</f>
        <v>0</v>
      </c>
      <c r="P622" s="4">
        <f>M622+N622*100+O622*10000-L622</f>
        <v>0</v>
      </c>
    </row>
    <row r="623" spans="1:16" hidden="1" x14ac:dyDescent="0.25">
      <c r="A623" s="4">
        <v>621</v>
      </c>
      <c r="B623" s="4" t="s">
        <v>1781</v>
      </c>
      <c r="C623" s="87">
        <v>4</v>
      </c>
      <c r="D623" s="4">
        <v>1</v>
      </c>
      <c r="E623" s="4" t="s">
        <v>1762</v>
      </c>
      <c r="F623" s="84" t="s">
        <v>1770</v>
      </c>
      <c r="G623" s="4" t="str">
        <f t="shared" si="47"/>
        <v>4</v>
      </c>
      <c r="H623" s="4" t="s">
        <v>2</v>
      </c>
      <c r="I623" s="4">
        <f t="shared" si="48"/>
        <v>0</v>
      </c>
      <c r="J623" s="4">
        <f t="shared" si="49"/>
        <v>0</v>
      </c>
      <c r="K623" s="4" t="str">
        <f t="shared" si="50"/>
        <v>4</v>
      </c>
      <c r="L623" s="4">
        <f>I623+10*J623+K623*100</f>
        <v>400</v>
      </c>
      <c r="M623" s="4">
        <f t="shared" si="51"/>
        <v>0</v>
      </c>
      <c r="N623" s="4">
        <f>MOD(L623-M623,'Базовые таблицы'!$X$3)/100</f>
        <v>4</v>
      </c>
      <c r="O623" s="4">
        <f>(MOD(L623-M623-N623*'Базовые таблицы'!$V$3,'Базовые таблицы'!$X$3))</f>
        <v>0</v>
      </c>
      <c r="P623" s="4">
        <f>M623+N623*100+O623*10000-L623</f>
        <v>0</v>
      </c>
    </row>
    <row r="624" spans="1:16" hidden="1" x14ac:dyDescent="0.25">
      <c r="A624" s="4">
        <v>622</v>
      </c>
      <c r="B624" s="4" t="s">
        <v>1782</v>
      </c>
      <c r="C624" s="87">
        <v>5</v>
      </c>
      <c r="D624" s="4">
        <v>1</v>
      </c>
      <c r="E624" s="4" t="s">
        <v>1762</v>
      </c>
      <c r="F624" s="84" t="s">
        <v>1770</v>
      </c>
      <c r="G624" s="4" t="str">
        <f t="shared" si="47"/>
        <v>5</v>
      </c>
      <c r="H624" s="4" t="s">
        <v>2</v>
      </c>
      <c r="I624" s="4">
        <f t="shared" si="48"/>
        <v>0</v>
      </c>
      <c r="J624" s="4">
        <f t="shared" si="49"/>
        <v>0</v>
      </c>
      <c r="K624" s="4" t="str">
        <f t="shared" si="50"/>
        <v>5</v>
      </c>
      <c r="L624" s="4">
        <f>I624+10*J624+K624*100</f>
        <v>500</v>
      </c>
      <c r="M624" s="4">
        <f t="shared" si="51"/>
        <v>0</v>
      </c>
      <c r="N624" s="4">
        <f>MOD(L624-M624,'Базовые таблицы'!$X$3)/100</f>
        <v>5</v>
      </c>
      <c r="O624" s="4">
        <f>(MOD(L624-M624-N624*'Базовые таблицы'!$V$3,'Базовые таблицы'!$X$3))</f>
        <v>0</v>
      </c>
      <c r="P624" s="4">
        <f>M624+N624*100+O624*10000-L624</f>
        <v>0</v>
      </c>
    </row>
    <row r="625" spans="1:16" hidden="1" x14ac:dyDescent="0.25">
      <c r="A625" s="4">
        <v>623</v>
      </c>
      <c r="B625" s="4" t="s">
        <v>1783</v>
      </c>
      <c r="C625" s="87">
        <v>3</v>
      </c>
      <c r="D625" s="4">
        <v>1</v>
      </c>
      <c r="E625" s="4" t="s">
        <v>1762</v>
      </c>
      <c r="F625" s="84" t="s">
        <v>1770</v>
      </c>
      <c r="G625" s="4" t="str">
        <f t="shared" si="47"/>
        <v>3</v>
      </c>
      <c r="H625" s="4" t="s">
        <v>2</v>
      </c>
      <c r="I625" s="4">
        <f t="shared" si="48"/>
        <v>0</v>
      </c>
      <c r="J625" s="4">
        <f t="shared" si="49"/>
        <v>0</v>
      </c>
      <c r="K625" s="4" t="str">
        <f t="shared" si="50"/>
        <v>3</v>
      </c>
      <c r="L625" s="4">
        <f>I625+10*J625+K625*100</f>
        <v>300</v>
      </c>
      <c r="M625" s="4">
        <f t="shared" si="51"/>
        <v>0</v>
      </c>
      <c r="N625" s="4">
        <f>MOD(L625-M625,'Базовые таблицы'!$X$3)/100</f>
        <v>3</v>
      </c>
      <c r="O625" s="4">
        <f>(MOD(L625-M625-N625*'Базовые таблицы'!$V$3,'Базовые таблицы'!$X$3))</f>
        <v>0</v>
      </c>
      <c r="P625" s="4">
        <f>M625+N625*100+O625*10000-L625</f>
        <v>0</v>
      </c>
    </row>
    <row r="626" spans="1:16" hidden="1" x14ac:dyDescent="0.25">
      <c r="A626" s="4">
        <v>624</v>
      </c>
      <c r="B626" s="4" t="s">
        <v>1784</v>
      </c>
      <c r="C626" s="87">
        <v>1</v>
      </c>
      <c r="D626" s="4">
        <v>1</v>
      </c>
      <c r="E626" s="4" t="s">
        <v>1762</v>
      </c>
      <c r="F626" s="84" t="s">
        <v>1770</v>
      </c>
      <c r="G626" s="4" t="str">
        <f t="shared" si="47"/>
        <v>1</v>
      </c>
      <c r="H626" s="4" t="s">
        <v>2</v>
      </c>
      <c r="I626" s="4">
        <f t="shared" si="48"/>
        <v>0</v>
      </c>
      <c r="J626" s="4">
        <f t="shared" si="49"/>
        <v>0</v>
      </c>
      <c r="K626" s="4" t="str">
        <f t="shared" si="50"/>
        <v>1</v>
      </c>
      <c r="L626" s="4">
        <f>I626+10*J626+K626*100</f>
        <v>100</v>
      </c>
      <c r="M626" s="4">
        <f t="shared" si="51"/>
        <v>0</v>
      </c>
      <c r="N626" s="4">
        <f>MOD(L626-M626,'Базовые таблицы'!$X$3)/100</f>
        <v>1</v>
      </c>
      <c r="O626" s="4">
        <f>(MOD(L626-M626-N626*'Базовые таблицы'!$V$3,'Базовые таблицы'!$X$3))</f>
        <v>0</v>
      </c>
      <c r="P626" s="4">
        <f>M626+N626*100+O626*10000-L626</f>
        <v>0</v>
      </c>
    </row>
    <row r="627" spans="1:16" hidden="1" x14ac:dyDescent="0.25">
      <c r="A627" s="4">
        <v>625</v>
      </c>
      <c r="B627" s="4" t="s">
        <v>1785</v>
      </c>
      <c r="C627" s="87">
        <v>10</v>
      </c>
      <c r="D627" s="4">
        <v>1</v>
      </c>
      <c r="E627" s="4" t="s">
        <v>1762</v>
      </c>
      <c r="F627" s="84" t="s">
        <v>1770</v>
      </c>
      <c r="G627" s="4" t="str">
        <f t="shared" si="47"/>
        <v>10</v>
      </c>
      <c r="H627" s="4" t="s">
        <v>2</v>
      </c>
      <c r="I627" s="4">
        <f t="shared" si="48"/>
        <v>0</v>
      </c>
      <c r="J627" s="4">
        <f t="shared" si="49"/>
        <v>0</v>
      </c>
      <c r="K627" s="4" t="str">
        <f t="shared" si="50"/>
        <v>10</v>
      </c>
      <c r="L627" s="4">
        <f>I627+10*J627+K627*100</f>
        <v>1000</v>
      </c>
      <c r="M627" s="4">
        <f t="shared" si="51"/>
        <v>0</v>
      </c>
      <c r="N627" s="4">
        <f>MOD(L627-M627,'Базовые таблицы'!$X$3)/100</f>
        <v>10</v>
      </c>
      <c r="O627" s="4">
        <f>(MOD(L627-M627-N627*'Базовые таблицы'!$V$3,'Базовые таблицы'!$X$3))</f>
        <v>0</v>
      </c>
      <c r="P627" s="4">
        <f>M627+N627*100+O627*10000-L627</f>
        <v>0</v>
      </c>
    </row>
    <row r="628" spans="1:16" hidden="1" x14ac:dyDescent="0.25">
      <c r="A628" s="4">
        <v>626</v>
      </c>
      <c r="B628" s="4" t="s">
        <v>1786</v>
      </c>
      <c r="C628" s="87">
        <v>15</v>
      </c>
      <c r="D628" s="4">
        <v>1</v>
      </c>
      <c r="E628" s="4" t="s">
        <v>1762</v>
      </c>
      <c r="F628" s="84" t="s">
        <v>1770</v>
      </c>
      <c r="G628" s="4" t="str">
        <f t="shared" si="47"/>
        <v>15</v>
      </c>
      <c r="H628" s="4" t="s">
        <v>2</v>
      </c>
      <c r="I628" s="4">
        <f t="shared" si="48"/>
        <v>0</v>
      </c>
      <c r="J628" s="4">
        <f t="shared" si="49"/>
        <v>0</v>
      </c>
      <c r="K628" s="4" t="str">
        <f t="shared" si="50"/>
        <v>15</v>
      </c>
      <c r="L628" s="4">
        <f>I628+10*J628+K628*100</f>
        <v>1500</v>
      </c>
      <c r="M628" s="4">
        <f t="shared" si="51"/>
        <v>0</v>
      </c>
      <c r="N628" s="4">
        <f>MOD(L628-M628,'Базовые таблицы'!$X$3)/100</f>
        <v>15</v>
      </c>
      <c r="O628" s="4">
        <f>(MOD(L628-M628-N628*'Базовые таблицы'!$V$3,'Базовые таблицы'!$X$3))</f>
        <v>0</v>
      </c>
      <c r="P628" s="4">
        <f>M628+N628*100+O628*10000-L628</f>
        <v>0</v>
      </c>
    </row>
    <row r="629" spans="1:16" hidden="1" x14ac:dyDescent="0.25">
      <c r="A629" s="4">
        <v>627</v>
      </c>
      <c r="B629" s="4" t="s">
        <v>1457</v>
      </c>
      <c r="C629" s="87">
        <v>4</v>
      </c>
      <c r="D629" s="4">
        <v>1</v>
      </c>
      <c r="E629" s="4" t="s">
        <v>1762</v>
      </c>
      <c r="F629" s="84" t="s">
        <v>1770</v>
      </c>
      <c r="G629" s="4" t="str">
        <f t="shared" si="47"/>
        <v>4</v>
      </c>
      <c r="H629" s="4" t="s">
        <v>2</v>
      </c>
      <c r="I629" s="4">
        <f t="shared" si="48"/>
        <v>0</v>
      </c>
      <c r="J629" s="4">
        <f t="shared" si="49"/>
        <v>0</v>
      </c>
      <c r="K629" s="4" t="str">
        <f t="shared" si="50"/>
        <v>4</v>
      </c>
      <c r="L629" s="4">
        <f>I629+10*J629+K629*100</f>
        <v>400</v>
      </c>
      <c r="M629" s="4">
        <f t="shared" si="51"/>
        <v>0</v>
      </c>
      <c r="N629" s="4">
        <f>MOD(L629-M629,'Базовые таблицы'!$X$3)/100</f>
        <v>4</v>
      </c>
      <c r="O629" s="4">
        <f>(MOD(L629-M629-N629*'Базовые таблицы'!$V$3,'Базовые таблицы'!$X$3))</f>
        <v>0</v>
      </c>
      <c r="P629" s="4">
        <f>M629+N629*100+O629*10000-L629</f>
        <v>0</v>
      </c>
    </row>
    <row r="630" spans="1:16" hidden="1" x14ac:dyDescent="0.25">
      <c r="D630" s="78"/>
    </row>
    <row r="631" spans="1:16" hidden="1" x14ac:dyDescent="0.25">
      <c r="D631" s="78"/>
    </row>
    <row r="632" spans="1:16" hidden="1" x14ac:dyDescent="0.25">
      <c r="D632" s="78"/>
    </row>
    <row r="633" spans="1:16" hidden="1" x14ac:dyDescent="0.25">
      <c r="D633" s="78"/>
    </row>
    <row r="634" spans="1:16" hidden="1" x14ac:dyDescent="0.25"/>
    <row r="635" spans="1:16" hidden="1" x14ac:dyDescent="0.25"/>
    <row r="636" spans="1:16" hidden="1" x14ac:dyDescent="0.25"/>
    <row r="637" spans="1:16" hidden="1" x14ac:dyDescent="0.25"/>
  </sheetData>
  <autoFilter ref="A1:P637">
    <filterColumn colId="6">
      <filters>
        <filter val="00"/>
      </filters>
    </filterColumn>
    <filterColumn colId="8" showButton="0"/>
    <filterColumn colId="9" showButton="0"/>
    <filterColumn colId="12" showButton="0"/>
    <filterColumn colId="13" showButton="0"/>
  </autoFilter>
  <mergeCells count="13">
    <mergeCell ref="B1:B2"/>
    <mergeCell ref="A1:A2"/>
    <mergeCell ref="P1:P2"/>
    <mergeCell ref="M1:O1"/>
    <mergeCell ref="I1:K1"/>
    <mergeCell ref="H1:H2"/>
    <mergeCell ref="G1:G2"/>
    <mergeCell ref="F1:F2"/>
    <mergeCell ref="E1:E2"/>
    <mergeCell ref="D1:D2"/>
    <mergeCell ref="C1:C2"/>
    <mergeCell ref="B519:B520"/>
    <mergeCell ref="C519:C5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F4" sqref="F4"/>
    </sheetView>
  </sheetViews>
  <sheetFormatPr defaultRowHeight="15" x14ac:dyDescent="0.25"/>
  <cols>
    <col min="1" max="1" width="12.5703125" customWidth="1"/>
    <col min="6" max="6" width="11.85546875" customWidth="1"/>
  </cols>
  <sheetData>
    <row r="1" spans="1:25" ht="15.75" thickBot="1" x14ac:dyDescent="0.3">
      <c r="A1" s="56" t="s">
        <v>1677</v>
      </c>
      <c r="B1" s="57"/>
      <c r="C1" s="57"/>
      <c r="D1" s="57"/>
      <c r="E1" s="57"/>
      <c r="F1" s="58"/>
      <c r="H1" s="56" t="s">
        <v>1678</v>
      </c>
      <c r="I1" s="57"/>
      <c r="J1" s="57"/>
      <c r="K1" s="57"/>
      <c r="L1" s="57"/>
      <c r="M1" s="57"/>
      <c r="N1" s="58"/>
      <c r="T1" s="70"/>
      <c r="U1" s="75" t="s">
        <v>1720</v>
      </c>
      <c r="V1" s="75"/>
      <c r="W1" s="75"/>
      <c r="X1" s="75"/>
      <c r="Y1" s="76"/>
    </row>
    <row r="2" spans="1:25" ht="15.75" thickBot="1" x14ac:dyDescent="0.3">
      <c r="A2" s="12"/>
      <c r="B2" s="13" t="s">
        <v>1714</v>
      </c>
      <c r="C2" s="14" t="s">
        <v>1715</v>
      </c>
      <c r="D2" s="14" t="s">
        <v>1716</v>
      </c>
      <c r="E2" s="14" t="s">
        <v>1717</v>
      </c>
      <c r="F2" s="15" t="s">
        <v>1718</v>
      </c>
      <c r="H2" s="12" t="s">
        <v>1582</v>
      </c>
      <c r="I2" s="27" t="s">
        <v>1583</v>
      </c>
      <c r="J2" s="27" t="s">
        <v>1584</v>
      </c>
      <c r="K2" s="27" t="s">
        <v>1585</v>
      </c>
      <c r="L2" s="27" t="s">
        <v>1586</v>
      </c>
      <c r="M2" s="27" t="s">
        <v>1587</v>
      </c>
      <c r="N2" s="27" t="s">
        <v>1588</v>
      </c>
      <c r="T2" s="69" t="s">
        <v>1719</v>
      </c>
      <c r="U2" s="71" t="s">
        <v>1714</v>
      </c>
      <c r="V2" s="14" t="s">
        <v>1715</v>
      </c>
      <c r="W2" s="14" t="s">
        <v>1716</v>
      </c>
      <c r="X2" s="14" t="s">
        <v>1717</v>
      </c>
      <c r="Y2" s="15" t="s">
        <v>1718</v>
      </c>
    </row>
    <row r="3" spans="1:25" ht="15.75" thickBot="1" x14ac:dyDescent="0.3">
      <c r="A3" s="13" t="s">
        <v>1714</v>
      </c>
      <c r="B3" s="10">
        <v>1</v>
      </c>
      <c r="C3" s="11">
        <v>100</v>
      </c>
      <c r="D3" s="11">
        <v>5000</v>
      </c>
      <c r="E3" s="11">
        <v>10000</v>
      </c>
      <c r="F3" s="16">
        <v>100000</v>
      </c>
      <c r="H3" s="25" t="s">
        <v>1701</v>
      </c>
      <c r="I3" s="26" t="s">
        <v>1589</v>
      </c>
      <c r="J3" s="26">
        <v>40</v>
      </c>
      <c r="K3" s="26">
        <v>100</v>
      </c>
      <c r="L3" s="26">
        <v>100</v>
      </c>
      <c r="M3" s="26">
        <v>1</v>
      </c>
      <c r="N3" s="26" t="s">
        <v>1590</v>
      </c>
      <c r="T3" s="72" t="s">
        <v>0</v>
      </c>
      <c r="U3" s="30">
        <v>1</v>
      </c>
      <c r="V3" s="31">
        <v>100</v>
      </c>
      <c r="W3" s="31">
        <v>5000</v>
      </c>
      <c r="X3" s="31">
        <v>10000</v>
      </c>
      <c r="Y3" s="32">
        <v>100000</v>
      </c>
    </row>
    <row r="4" spans="1:25" ht="15.75" thickBot="1" x14ac:dyDescent="0.3">
      <c r="A4" s="14" t="s">
        <v>1715</v>
      </c>
      <c r="B4" s="6">
        <f>B3/100</f>
        <v>0.01</v>
      </c>
      <c r="C4" s="4">
        <f t="shared" ref="C4:F4" si="0">C3/100</f>
        <v>1</v>
      </c>
      <c r="D4" s="4">
        <f t="shared" si="0"/>
        <v>50</v>
      </c>
      <c r="E4" s="4">
        <f t="shared" si="0"/>
        <v>100</v>
      </c>
      <c r="F4" s="17">
        <f t="shared" si="0"/>
        <v>1000</v>
      </c>
      <c r="H4" s="21" t="s">
        <v>1591</v>
      </c>
      <c r="I4" s="23" t="s">
        <v>1592</v>
      </c>
      <c r="J4" s="23">
        <v>100</v>
      </c>
      <c r="K4" s="23">
        <v>200</v>
      </c>
      <c r="L4" s="23">
        <v>200</v>
      </c>
      <c r="M4" s="23">
        <v>1</v>
      </c>
      <c r="N4" s="23" t="s">
        <v>1590</v>
      </c>
      <c r="T4" s="73" t="s">
        <v>1</v>
      </c>
      <c r="U4" s="33">
        <v>0.1</v>
      </c>
      <c r="V4" s="4">
        <v>10</v>
      </c>
      <c r="W4" s="4">
        <f>W3/$V$3*$V$4</f>
        <v>500</v>
      </c>
      <c r="X4" s="4">
        <f>X3/$V$3*$V$4</f>
        <v>1000</v>
      </c>
      <c r="Y4" s="17">
        <f>Y3/$V$3*$V$4</f>
        <v>10000</v>
      </c>
    </row>
    <row r="5" spans="1:25" ht="15.75" thickBot="1" x14ac:dyDescent="0.3">
      <c r="A5" s="14" t="s">
        <v>1716</v>
      </c>
      <c r="B5" s="6">
        <f>B3/500</f>
        <v>2E-3</v>
      </c>
      <c r="C5" s="4">
        <f t="shared" ref="C5:F5" si="1">C3/500</f>
        <v>0.2</v>
      </c>
      <c r="D5" s="4">
        <f t="shared" si="1"/>
        <v>10</v>
      </c>
      <c r="E5" s="4">
        <f t="shared" si="1"/>
        <v>20</v>
      </c>
      <c r="F5" s="17">
        <f t="shared" si="1"/>
        <v>200</v>
      </c>
      <c r="H5" s="21" t="s">
        <v>1593</v>
      </c>
      <c r="I5" s="23" t="s">
        <v>1594</v>
      </c>
      <c r="J5" s="23">
        <v>200</v>
      </c>
      <c r="K5" s="23">
        <v>400</v>
      </c>
      <c r="L5" s="23">
        <v>400</v>
      </c>
      <c r="M5" s="23">
        <v>1</v>
      </c>
      <c r="N5" s="23" t="s">
        <v>1590</v>
      </c>
      <c r="T5" s="74" t="s">
        <v>2</v>
      </c>
      <c r="U5" s="34">
        <v>0.01</v>
      </c>
      <c r="V5" s="19">
        <v>1</v>
      </c>
      <c r="W5" s="19">
        <f>W3/$V$3</f>
        <v>50</v>
      </c>
      <c r="X5" s="19">
        <f>X3/$V$3</f>
        <v>100</v>
      </c>
      <c r="Y5" s="20">
        <f>Y3/$V$3</f>
        <v>1000</v>
      </c>
    </row>
    <row r="6" spans="1:25" ht="15.75" thickBot="1" x14ac:dyDescent="0.3">
      <c r="A6" s="14" t="s">
        <v>1717</v>
      </c>
      <c r="B6" s="6">
        <f>B3/$E$3</f>
        <v>1E-4</v>
      </c>
      <c r="C6" s="4">
        <f t="shared" ref="C6:F6" si="2">C3/$E$3</f>
        <v>0.01</v>
      </c>
      <c r="D6" s="4">
        <f t="shared" si="2"/>
        <v>0.5</v>
      </c>
      <c r="E6" s="4">
        <f t="shared" si="2"/>
        <v>1</v>
      </c>
      <c r="F6" s="17">
        <f t="shared" si="2"/>
        <v>10</v>
      </c>
      <c r="H6" s="21" t="s">
        <v>1702</v>
      </c>
      <c r="I6" s="23" t="s">
        <v>1595</v>
      </c>
      <c r="J6" s="23">
        <v>800</v>
      </c>
      <c r="K6" s="23">
        <v>1600</v>
      </c>
      <c r="L6" s="23">
        <v>1000</v>
      </c>
      <c r="M6" s="23">
        <v>4</v>
      </c>
      <c r="N6" s="23" t="s">
        <v>1596</v>
      </c>
    </row>
    <row r="7" spans="1:25" ht="15.75" thickBot="1" x14ac:dyDescent="0.3">
      <c r="A7" s="15" t="s">
        <v>1718</v>
      </c>
      <c r="B7" s="18">
        <f>B3/$F$3</f>
        <v>1.0000000000000001E-5</v>
      </c>
      <c r="C7" s="19">
        <f t="shared" ref="C7:F7" si="3">C3/$F$3</f>
        <v>1E-3</v>
      </c>
      <c r="D7" s="19">
        <f t="shared" si="3"/>
        <v>0.05</v>
      </c>
      <c r="E7" s="19">
        <f t="shared" si="3"/>
        <v>0.1</v>
      </c>
      <c r="F7" s="20">
        <f t="shared" si="3"/>
        <v>1</v>
      </c>
      <c r="H7" s="21" t="s">
        <v>1703</v>
      </c>
      <c r="I7" s="23" t="s">
        <v>1597</v>
      </c>
      <c r="J7" s="23">
        <v>3000</v>
      </c>
      <c r="K7" s="23">
        <v>6000</v>
      </c>
      <c r="L7" s="23">
        <v>3000</v>
      </c>
      <c r="M7" s="23">
        <v>8</v>
      </c>
      <c r="N7" s="23" t="s">
        <v>1598</v>
      </c>
      <c r="U7" t="s">
        <v>1721</v>
      </c>
    </row>
    <row r="8" spans="1:25" x14ac:dyDescent="0.25">
      <c r="H8" s="21" t="s">
        <v>1704</v>
      </c>
      <c r="I8" s="23" t="s">
        <v>1599</v>
      </c>
      <c r="J8" s="23">
        <v>15000</v>
      </c>
      <c r="K8" s="23">
        <v>30000</v>
      </c>
      <c r="L8" s="23">
        <v>10000</v>
      </c>
      <c r="M8" s="23">
        <v>12</v>
      </c>
      <c r="N8" s="23" t="s">
        <v>1600</v>
      </c>
      <c r="U8" t="s">
        <v>1722</v>
      </c>
    </row>
    <row r="9" spans="1:25" ht="15.75" thickBot="1" x14ac:dyDescent="0.3">
      <c r="H9" s="21" t="s">
        <v>1705</v>
      </c>
      <c r="I9" s="23" t="s">
        <v>1601</v>
      </c>
      <c r="J9" s="23">
        <v>40</v>
      </c>
      <c r="K9" s="23">
        <v>80000</v>
      </c>
      <c r="L9" s="23">
        <v>20000</v>
      </c>
      <c r="M9" s="23">
        <v>15</v>
      </c>
      <c r="N9" s="23" t="s">
        <v>1602</v>
      </c>
      <c r="U9" t="s">
        <v>1723</v>
      </c>
    </row>
    <row r="10" spans="1:25" ht="15.75" thickBot="1" x14ac:dyDescent="0.3">
      <c r="A10" s="59" t="s">
        <v>1683</v>
      </c>
      <c r="B10" s="60"/>
      <c r="C10" s="61"/>
      <c r="H10" s="22" t="s">
        <v>1706</v>
      </c>
      <c r="I10" s="24" t="s">
        <v>1603</v>
      </c>
      <c r="J10" s="24">
        <v>100</v>
      </c>
      <c r="K10" s="24">
        <v>200000</v>
      </c>
      <c r="L10" s="24">
        <v>50000</v>
      </c>
      <c r="M10" s="24">
        <v>18</v>
      </c>
      <c r="N10" s="24" t="s">
        <v>1604</v>
      </c>
      <c r="U10" t="s">
        <v>1724</v>
      </c>
    </row>
    <row r="11" spans="1:25" ht="15.75" thickBot="1" x14ac:dyDescent="0.3">
      <c r="A11" s="52" t="s">
        <v>1680</v>
      </c>
      <c r="B11" s="53" t="s">
        <v>1679</v>
      </c>
      <c r="C11" s="54" t="s">
        <v>1681</v>
      </c>
    </row>
    <row r="12" spans="1:25" ht="15.75" thickBot="1" x14ac:dyDescent="0.3">
      <c r="A12" s="30">
        <v>1</v>
      </c>
      <c r="B12" s="31">
        <v>-3</v>
      </c>
      <c r="C12" s="32">
        <v>0.1</v>
      </c>
      <c r="F12" s="65"/>
      <c r="G12" s="66"/>
      <c r="H12" s="67"/>
    </row>
    <row r="13" spans="1:25" ht="15.75" thickBot="1" x14ac:dyDescent="0.3">
      <c r="A13" s="33">
        <v>2</v>
      </c>
      <c r="B13" s="4">
        <v>-2</v>
      </c>
      <c r="C13" s="17">
        <v>0.25</v>
      </c>
      <c r="F13" s="36"/>
      <c r="G13" s="37"/>
      <c r="H13" s="38"/>
      <c r="K13" s="65"/>
      <c r="L13" s="66"/>
      <c r="M13" s="66"/>
      <c r="N13" s="66"/>
      <c r="O13" s="66"/>
      <c r="P13" s="66"/>
      <c r="Q13" s="66"/>
      <c r="R13" s="66"/>
      <c r="S13" s="67"/>
    </row>
    <row r="14" spans="1:25" ht="15.75" thickBot="1" x14ac:dyDescent="0.3">
      <c r="A14" s="33">
        <v>3</v>
      </c>
      <c r="B14" s="4">
        <v>-1</v>
      </c>
      <c r="C14" s="17">
        <v>0.5</v>
      </c>
      <c r="F14" s="35">
        <v>1</v>
      </c>
      <c r="G14" s="11" t="s">
        <v>1709</v>
      </c>
      <c r="H14" s="16">
        <v>4</v>
      </c>
      <c r="K14" s="12"/>
      <c r="L14" s="13" t="s">
        <v>1701</v>
      </c>
      <c r="M14" s="14" t="s">
        <v>1591</v>
      </c>
      <c r="N14" s="14" t="s">
        <v>1593</v>
      </c>
      <c r="O14" s="14" t="s">
        <v>1702</v>
      </c>
      <c r="P14" s="14" t="s">
        <v>1703</v>
      </c>
      <c r="Q14" s="14" t="s">
        <v>1704</v>
      </c>
      <c r="R14" s="14" t="s">
        <v>1705</v>
      </c>
      <c r="S14" s="15" t="s">
        <v>1706</v>
      </c>
    </row>
    <row r="15" spans="1:25" x14ac:dyDescent="0.25">
      <c r="A15" s="33">
        <v>4</v>
      </c>
      <c r="B15" s="4" t="s">
        <v>1682</v>
      </c>
      <c r="C15" s="17">
        <v>1</v>
      </c>
      <c r="F15" s="33">
        <v>2</v>
      </c>
      <c r="G15" s="4" t="s">
        <v>1710</v>
      </c>
      <c r="H15" s="17">
        <v>6</v>
      </c>
      <c r="K15" s="9" t="s">
        <v>1709</v>
      </c>
      <c r="L15" s="10"/>
      <c r="M15" s="11"/>
      <c r="N15" s="11"/>
      <c r="O15" s="11"/>
      <c r="P15" s="11"/>
      <c r="Q15" s="11"/>
      <c r="R15" s="11"/>
      <c r="S15" s="16"/>
    </row>
    <row r="16" spans="1:25" x14ac:dyDescent="0.25">
      <c r="A16" s="33">
        <v>5</v>
      </c>
      <c r="B16" s="4">
        <v>1</v>
      </c>
      <c r="C16" s="17">
        <v>1.5</v>
      </c>
      <c r="F16" s="33">
        <v>3</v>
      </c>
      <c r="G16" s="4" t="s">
        <v>1711</v>
      </c>
      <c r="H16" s="17">
        <v>8</v>
      </c>
      <c r="K16" s="7" t="s">
        <v>1710</v>
      </c>
      <c r="L16" s="6"/>
      <c r="M16" s="4"/>
      <c r="N16" s="4"/>
      <c r="O16" s="4"/>
      <c r="P16" s="4"/>
      <c r="Q16" s="4"/>
      <c r="R16" s="4"/>
      <c r="S16" s="17"/>
    </row>
    <row r="17" spans="1:19" ht="15.75" thickBot="1" x14ac:dyDescent="0.3">
      <c r="A17" s="33">
        <v>6</v>
      </c>
      <c r="B17" s="4">
        <v>2</v>
      </c>
      <c r="C17" s="17">
        <v>2</v>
      </c>
      <c r="F17" s="34">
        <v>4</v>
      </c>
      <c r="G17" s="19" t="s">
        <v>1712</v>
      </c>
      <c r="H17" s="20">
        <v>10</v>
      </c>
      <c r="K17" s="7" t="s">
        <v>1711</v>
      </c>
      <c r="L17" s="6"/>
      <c r="M17" s="4"/>
      <c r="N17" s="4"/>
      <c r="O17" s="4"/>
      <c r="P17" s="4"/>
      <c r="Q17" s="4"/>
      <c r="R17" s="4"/>
      <c r="S17" s="17"/>
    </row>
    <row r="18" spans="1:19" ht="15.75" thickBot="1" x14ac:dyDescent="0.3">
      <c r="A18" s="34">
        <v>7</v>
      </c>
      <c r="B18" s="19">
        <v>3</v>
      </c>
      <c r="C18" s="20">
        <v>3</v>
      </c>
      <c r="K18" s="8" t="s">
        <v>1712</v>
      </c>
      <c r="L18" s="18"/>
      <c r="M18" s="19"/>
      <c r="N18" s="19"/>
      <c r="O18" s="19"/>
      <c r="P18" s="19"/>
      <c r="Q18" s="19"/>
      <c r="R18" s="19"/>
      <c r="S18" s="20"/>
    </row>
    <row r="19" spans="1:19" ht="15.75" thickBot="1" x14ac:dyDescent="0.3"/>
    <row r="20" spans="1:19" ht="15.75" thickBot="1" x14ac:dyDescent="0.3">
      <c r="A20" s="62" t="s">
        <v>1686</v>
      </c>
      <c r="B20" s="63"/>
      <c r="C20" s="64"/>
    </row>
    <row r="21" spans="1:19" ht="15.75" thickBot="1" x14ac:dyDescent="0.3">
      <c r="A21" s="49" t="s">
        <v>1579</v>
      </c>
      <c r="B21" s="50" t="s">
        <v>1564</v>
      </c>
      <c r="C21" s="51" t="s">
        <v>1565</v>
      </c>
    </row>
    <row r="22" spans="1:19" x14ac:dyDescent="0.25">
      <c r="A22" s="40" t="s">
        <v>1566</v>
      </c>
      <c r="B22" s="39" t="s">
        <v>1567</v>
      </c>
      <c r="C22" s="48">
        <v>-0.2</v>
      </c>
    </row>
    <row r="23" spans="1:19" x14ac:dyDescent="0.25">
      <c r="A23" s="41" t="s">
        <v>1568</v>
      </c>
      <c r="B23" s="3" t="s">
        <v>1567</v>
      </c>
      <c r="C23" s="42">
        <v>-0.1</v>
      </c>
    </row>
    <row r="24" spans="1:19" x14ac:dyDescent="0.25">
      <c r="A24" s="41" t="s">
        <v>1569</v>
      </c>
      <c r="B24" s="3" t="s">
        <v>1570</v>
      </c>
      <c r="C24" s="43" t="s">
        <v>1580</v>
      </c>
    </row>
    <row r="25" spans="1:19" x14ac:dyDescent="0.25">
      <c r="A25" s="41" t="s">
        <v>1571</v>
      </c>
      <c r="B25" s="3" t="s">
        <v>1572</v>
      </c>
      <c r="C25" s="42">
        <v>0.1</v>
      </c>
    </row>
    <row r="26" spans="1:19" x14ac:dyDescent="0.25">
      <c r="A26" s="41" t="s">
        <v>1573</v>
      </c>
      <c r="B26" s="3" t="s">
        <v>1572</v>
      </c>
      <c r="C26" s="42">
        <v>0.2</v>
      </c>
    </row>
    <row r="27" spans="1:19" x14ac:dyDescent="0.25">
      <c r="A27" s="41" t="s">
        <v>1574</v>
      </c>
      <c r="B27" s="3" t="s">
        <v>1575</v>
      </c>
      <c r="C27" s="44" t="s">
        <v>1581</v>
      </c>
    </row>
    <row r="28" spans="1:19" x14ac:dyDescent="0.25">
      <c r="A28" s="41" t="s">
        <v>1576</v>
      </c>
      <c r="B28" s="3" t="s">
        <v>1575</v>
      </c>
      <c r="C28" s="42">
        <v>0.5</v>
      </c>
    </row>
    <row r="29" spans="1:19" ht="15.75" thickBot="1" x14ac:dyDescent="0.3">
      <c r="A29" s="45" t="s">
        <v>1577</v>
      </c>
      <c r="B29" s="46" t="s">
        <v>1578</v>
      </c>
      <c r="C29" s="47">
        <v>1</v>
      </c>
    </row>
  </sheetData>
  <mergeCells count="7">
    <mergeCell ref="U1:Y1"/>
    <mergeCell ref="A1:F1"/>
    <mergeCell ref="H1:N1"/>
    <mergeCell ref="A10:C10"/>
    <mergeCell ref="A20:C20"/>
    <mergeCell ref="K13:S13"/>
    <mergeCell ref="F12:H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37"/>
  <sheetViews>
    <sheetView topLeftCell="A2" workbookViewId="0">
      <selection activeCell="A2" sqref="A2"/>
    </sheetView>
  </sheetViews>
  <sheetFormatPr defaultRowHeight="15" x14ac:dyDescent="0.25"/>
  <sheetData>
    <row r="2" spans="1:13" x14ac:dyDescent="0.25">
      <c r="A2" s="1" t="s">
        <v>293</v>
      </c>
      <c r="B2" s="1" t="s">
        <v>294</v>
      </c>
      <c r="C2" s="1" t="s">
        <v>1685</v>
      </c>
      <c r="D2" s="1" t="s">
        <v>295</v>
      </c>
    </row>
    <row r="3" spans="1:13" x14ac:dyDescent="0.25">
      <c r="A3" t="s">
        <v>296</v>
      </c>
      <c r="B3" t="s">
        <v>1044</v>
      </c>
      <c r="C3" t="s">
        <v>297</v>
      </c>
      <c r="D3">
        <v>200</v>
      </c>
      <c r="I3" t="s">
        <v>297</v>
      </c>
      <c r="M3" t="s">
        <v>1044</v>
      </c>
    </row>
    <row r="4" spans="1:13" x14ac:dyDescent="0.25">
      <c r="A4" t="s">
        <v>298</v>
      </c>
      <c r="B4" t="s">
        <v>1044</v>
      </c>
      <c r="C4" t="s">
        <v>297</v>
      </c>
      <c r="D4">
        <v>200</v>
      </c>
      <c r="I4" t="s">
        <v>364</v>
      </c>
      <c r="M4" t="s">
        <v>1045</v>
      </c>
    </row>
    <row r="5" spans="1:13" x14ac:dyDescent="0.25">
      <c r="A5" t="s">
        <v>299</v>
      </c>
      <c r="B5" t="s">
        <v>1044</v>
      </c>
      <c r="C5" t="s">
        <v>297</v>
      </c>
      <c r="D5">
        <v>40</v>
      </c>
      <c r="I5" t="s">
        <v>375</v>
      </c>
      <c r="M5" t="s">
        <v>1046</v>
      </c>
    </row>
    <row r="6" spans="1:13" x14ac:dyDescent="0.25">
      <c r="A6" t="s">
        <v>300</v>
      </c>
      <c r="B6" t="s">
        <v>1044</v>
      </c>
      <c r="C6" t="s">
        <v>297</v>
      </c>
      <c r="D6">
        <v>10</v>
      </c>
      <c r="I6" t="s">
        <v>395</v>
      </c>
      <c r="M6" t="s">
        <v>1047</v>
      </c>
    </row>
    <row r="7" spans="1:13" x14ac:dyDescent="0.25">
      <c r="A7" t="s">
        <v>301</v>
      </c>
      <c r="B7" t="s">
        <v>1684</v>
      </c>
      <c r="C7" t="s">
        <v>297</v>
      </c>
      <c r="D7">
        <v>100</v>
      </c>
      <c r="I7" t="s">
        <v>408</v>
      </c>
      <c r="M7" t="s">
        <v>1048</v>
      </c>
    </row>
    <row r="8" spans="1:13" x14ac:dyDescent="0.25">
      <c r="A8" t="s">
        <v>302</v>
      </c>
      <c r="B8" t="s">
        <v>1044</v>
      </c>
      <c r="C8" t="s">
        <v>297</v>
      </c>
      <c r="D8">
        <v>50</v>
      </c>
      <c r="I8" t="s">
        <v>415</v>
      </c>
    </row>
    <row r="9" spans="1:13" x14ac:dyDescent="0.25">
      <c r="A9" t="s">
        <v>303</v>
      </c>
      <c r="B9" t="s">
        <v>1044</v>
      </c>
      <c r="C9" t="s">
        <v>297</v>
      </c>
      <c r="D9">
        <v>500</v>
      </c>
      <c r="I9" t="s">
        <v>434</v>
      </c>
    </row>
    <row r="10" spans="1:13" x14ac:dyDescent="0.25">
      <c r="A10" t="s">
        <v>304</v>
      </c>
      <c r="B10" t="s">
        <v>1684</v>
      </c>
      <c r="C10" t="s">
        <v>297</v>
      </c>
      <c r="D10">
        <v>200</v>
      </c>
      <c r="I10" t="s">
        <v>446</v>
      </c>
    </row>
    <row r="11" spans="1:13" x14ac:dyDescent="0.25">
      <c r="A11" t="s">
        <v>305</v>
      </c>
      <c r="B11" t="s">
        <v>1044</v>
      </c>
      <c r="C11" t="s">
        <v>297</v>
      </c>
      <c r="D11">
        <v>50</v>
      </c>
      <c r="I11" t="s">
        <v>459</v>
      </c>
    </row>
    <row r="12" spans="1:13" x14ac:dyDescent="0.25">
      <c r="A12" t="s">
        <v>306</v>
      </c>
      <c r="B12" t="s">
        <v>1684</v>
      </c>
      <c r="C12" t="s">
        <v>297</v>
      </c>
      <c r="D12">
        <v>100</v>
      </c>
      <c r="I12" t="s">
        <v>477</v>
      </c>
    </row>
    <row r="13" spans="1:13" x14ac:dyDescent="0.25">
      <c r="A13" t="s">
        <v>307</v>
      </c>
      <c r="B13" t="s">
        <v>1044</v>
      </c>
      <c r="C13" t="s">
        <v>297</v>
      </c>
      <c r="D13">
        <v>1</v>
      </c>
      <c r="I13" t="s">
        <v>529</v>
      </c>
    </row>
    <row r="14" spans="1:13" x14ac:dyDescent="0.25">
      <c r="A14" t="s">
        <v>308</v>
      </c>
      <c r="B14" t="s">
        <v>1044</v>
      </c>
      <c r="C14" t="s">
        <v>297</v>
      </c>
      <c r="D14">
        <v>10</v>
      </c>
      <c r="I14" t="s">
        <v>636</v>
      </c>
    </row>
    <row r="15" spans="1:13" x14ac:dyDescent="0.25">
      <c r="A15" t="s">
        <v>309</v>
      </c>
      <c r="B15" t="s">
        <v>1684</v>
      </c>
      <c r="C15" t="s">
        <v>297</v>
      </c>
      <c r="D15">
        <v>100</v>
      </c>
      <c r="I15" t="s">
        <v>731</v>
      </c>
    </row>
    <row r="16" spans="1:13" x14ac:dyDescent="0.25">
      <c r="A16" t="s">
        <v>310</v>
      </c>
      <c r="B16" t="s">
        <v>1684</v>
      </c>
      <c r="C16" t="s">
        <v>297</v>
      </c>
      <c r="D16">
        <v>3000</v>
      </c>
    </row>
    <row r="17" spans="1:4" x14ac:dyDescent="0.25">
      <c r="A17" t="s">
        <v>311</v>
      </c>
      <c r="B17" t="s">
        <v>1044</v>
      </c>
      <c r="C17" t="s">
        <v>297</v>
      </c>
      <c r="D17">
        <v>1</v>
      </c>
    </row>
    <row r="18" spans="1:4" x14ac:dyDescent="0.25">
      <c r="A18" t="s">
        <v>312</v>
      </c>
      <c r="B18" t="s">
        <v>1044</v>
      </c>
      <c r="C18" t="s">
        <v>297</v>
      </c>
      <c r="D18">
        <v>200</v>
      </c>
    </row>
    <row r="19" spans="1:4" x14ac:dyDescent="0.25">
      <c r="A19" t="s">
        <v>313</v>
      </c>
      <c r="B19" t="s">
        <v>1684</v>
      </c>
      <c r="C19" t="s">
        <v>297</v>
      </c>
      <c r="D19">
        <v>200</v>
      </c>
    </row>
    <row r="20" spans="1:4" x14ac:dyDescent="0.25">
      <c r="A20" t="s">
        <v>314</v>
      </c>
      <c r="B20" t="s">
        <v>1044</v>
      </c>
      <c r="C20" t="s">
        <v>297</v>
      </c>
      <c r="D20">
        <v>1</v>
      </c>
    </row>
    <row r="21" spans="1:4" x14ac:dyDescent="0.25">
      <c r="A21" t="s">
        <v>315</v>
      </c>
      <c r="B21" t="s">
        <v>1044</v>
      </c>
      <c r="C21" t="s">
        <v>297</v>
      </c>
      <c r="D21">
        <v>10</v>
      </c>
    </row>
    <row r="22" spans="1:4" x14ac:dyDescent="0.25">
      <c r="A22" t="s">
        <v>316</v>
      </c>
      <c r="B22" t="s">
        <v>1044</v>
      </c>
      <c r="C22" t="s">
        <v>297</v>
      </c>
      <c r="D22">
        <v>400</v>
      </c>
    </row>
    <row r="23" spans="1:4" x14ac:dyDescent="0.25">
      <c r="A23" t="s">
        <v>317</v>
      </c>
      <c r="B23" t="s">
        <v>1044</v>
      </c>
      <c r="C23" t="s">
        <v>297</v>
      </c>
      <c r="D23">
        <v>3</v>
      </c>
    </row>
    <row r="24" spans="1:4" x14ac:dyDescent="0.25">
      <c r="A24" t="s">
        <v>318</v>
      </c>
      <c r="B24" t="s">
        <v>1044</v>
      </c>
      <c r="C24" t="s">
        <v>297</v>
      </c>
      <c r="D24">
        <v>100</v>
      </c>
    </row>
    <row r="25" spans="1:4" x14ac:dyDescent="0.25">
      <c r="A25" t="s">
        <v>319</v>
      </c>
      <c r="B25" t="s">
        <v>1046</v>
      </c>
      <c r="C25" t="s">
        <v>297</v>
      </c>
      <c r="D25">
        <v>100</v>
      </c>
    </row>
    <row r="26" spans="1:4" x14ac:dyDescent="0.25">
      <c r="A26" t="s">
        <v>320</v>
      </c>
      <c r="B26" t="s">
        <v>1044</v>
      </c>
      <c r="C26" t="s">
        <v>297</v>
      </c>
      <c r="D26">
        <v>50</v>
      </c>
    </row>
    <row r="27" spans="1:4" x14ac:dyDescent="0.25">
      <c r="A27" t="s">
        <v>321</v>
      </c>
      <c r="B27" t="s">
        <v>1046</v>
      </c>
      <c r="C27" t="s">
        <v>297</v>
      </c>
      <c r="D27">
        <v>800</v>
      </c>
    </row>
    <row r="28" spans="1:4" x14ac:dyDescent="0.25">
      <c r="A28" t="s">
        <v>322</v>
      </c>
      <c r="B28" t="s">
        <v>1046</v>
      </c>
      <c r="C28" t="s">
        <v>297</v>
      </c>
      <c r="D28">
        <v>10</v>
      </c>
    </row>
    <row r="29" spans="1:4" x14ac:dyDescent="0.25">
      <c r="A29" t="s">
        <v>323</v>
      </c>
      <c r="B29" t="s">
        <v>1044</v>
      </c>
      <c r="C29" t="s">
        <v>297</v>
      </c>
      <c r="D29">
        <v>3</v>
      </c>
    </row>
    <row r="30" spans="1:4" x14ac:dyDescent="0.25">
      <c r="A30" t="s">
        <v>324</v>
      </c>
      <c r="B30" t="s">
        <v>1044</v>
      </c>
      <c r="C30" t="s">
        <v>297</v>
      </c>
      <c r="D30">
        <v>5</v>
      </c>
    </row>
    <row r="31" spans="1:4" x14ac:dyDescent="0.25">
      <c r="A31" t="s">
        <v>325</v>
      </c>
      <c r="B31" t="s">
        <v>1044</v>
      </c>
      <c r="C31" t="s">
        <v>297</v>
      </c>
      <c r="D31">
        <v>10</v>
      </c>
    </row>
    <row r="32" spans="1:4" x14ac:dyDescent="0.25">
      <c r="A32" t="s">
        <v>326</v>
      </c>
      <c r="B32" t="s">
        <v>1684</v>
      </c>
      <c r="C32" t="s">
        <v>297</v>
      </c>
      <c r="D32">
        <v>1200</v>
      </c>
    </row>
    <row r="33" spans="1:4" x14ac:dyDescent="0.25">
      <c r="A33" t="s">
        <v>327</v>
      </c>
      <c r="B33" t="s">
        <v>1684</v>
      </c>
      <c r="C33" t="s">
        <v>297</v>
      </c>
      <c r="D33">
        <v>700</v>
      </c>
    </row>
    <row r="34" spans="1:4" x14ac:dyDescent="0.25">
      <c r="A34" t="s">
        <v>328</v>
      </c>
      <c r="B34" t="s">
        <v>1044</v>
      </c>
      <c r="C34" t="s">
        <v>297</v>
      </c>
      <c r="D34">
        <v>2000</v>
      </c>
    </row>
    <row r="35" spans="1:4" x14ac:dyDescent="0.25">
      <c r="A35" t="s">
        <v>329</v>
      </c>
      <c r="B35" t="s">
        <v>1684</v>
      </c>
      <c r="C35" t="s">
        <v>297</v>
      </c>
      <c r="D35">
        <v>4000</v>
      </c>
    </row>
    <row r="36" spans="1:4" x14ac:dyDescent="0.25">
      <c r="A36" t="s">
        <v>330</v>
      </c>
      <c r="B36" t="s">
        <v>1046</v>
      </c>
      <c r="C36" t="s">
        <v>297</v>
      </c>
      <c r="D36">
        <v>8000</v>
      </c>
    </row>
    <row r="37" spans="1:4" x14ac:dyDescent="0.25">
      <c r="A37" t="s">
        <v>331</v>
      </c>
      <c r="B37" t="s">
        <v>1047</v>
      </c>
      <c r="C37" t="s">
        <v>297</v>
      </c>
      <c r="D37">
        <v>15000</v>
      </c>
    </row>
    <row r="38" spans="1:4" x14ac:dyDescent="0.25">
      <c r="A38" t="s">
        <v>332</v>
      </c>
      <c r="B38" t="s">
        <v>1684</v>
      </c>
      <c r="C38" t="s">
        <v>297</v>
      </c>
      <c r="D38">
        <v>1500</v>
      </c>
    </row>
    <row r="39" spans="1:4" x14ac:dyDescent="0.25">
      <c r="A39" t="s">
        <v>333</v>
      </c>
      <c r="B39" t="s">
        <v>1046</v>
      </c>
      <c r="C39" t="s">
        <v>297</v>
      </c>
      <c r="D39">
        <v>5000</v>
      </c>
    </row>
    <row r="40" spans="1:4" x14ac:dyDescent="0.25">
      <c r="A40" t="s">
        <v>334</v>
      </c>
      <c r="B40" t="s">
        <v>1684</v>
      </c>
      <c r="C40" t="s">
        <v>297</v>
      </c>
      <c r="D40">
        <v>1000</v>
      </c>
    </row>
    <row r="41" spans="1:4" x14ac:dyDescent="0.25">
      <c r="A41" t="s">
        <v>335</v>
      </c>
      <c r="B41" t="s">
        <v>1044</v>
      </c>
      <c r="C41" t="s">
        <v>297</v>
      </c>
      <c r="D41">
        <v>2</v>
      </c>
    </row>
    <row r="42" spans="1:4" x14ac:dyDescent="0.25">
      <c r="A42" t="s">
        <v>336</v>
      </c>
      <c r="B42" t="s">
        <v>1684</v>
      </c>
      <c r="C42" t="s">
        <v>297</v>
      </c>
      <c r="D42">
        <v>10</v>
      </c>
    </row>
    <row r="43" spans="1:4" x14ac:dyDescent="0.25">
      <c r="A43" t="s">
        <v>337</v>
      </c>
      <c r="B43" t="s">
        <v>1046</v>
      </c>
      <c r="C43" t="s">
        <v>297</v>
      </c>
      <c r="D43">
        <v>40</v>
      </c>
    </row>
    <row r="44" spans="1:4" x14ac:dyDescent="0.25">
      <c r="A44" t="s">
        <v>338</v>
      </c>
      <c r="B44" t="s">
        <v>1684</v>
      </c>
      <c r="C44" t="s">
        <v>297</v>
      </c>
      <c r="D44">
        <v>20</v>
      </c>
    </row>
    <row r="45" spans="1:4" x14ac:dyDescent="0.25">
      <c r="A45" t="s">
        <v>339</v>
      </c>
      <c r="B45" t="s">
        <v>1684</v>
      </c>
      <c r="C45" t="s">
        <v>297</v>
      </c>
      <c r="D45">
        <v>300</v>
      </c>
    </row>
    <row r="46" spans="1:4" x14ac:dyDescent="0.25">
      <c r="A46" t="s">
        <v>340</v>
      </c>
      <c r="B46" t="s">
        <v>1044</v>
      </c>
      <c r="C46" t="s">
        <v>297</v>
      </c>
      <c r="D46">
        <v>2</v>
      </c>
    </row>
    <row r="47" spans="1:4" x14ac:dyDescent="0.25">
      <c r="A47" t="s">
        <v>341</v>
      </c>
      <c r="B47" t="s">
        <v>1684</v>
      </c>
      <c r="C47" t="s">
        <v>297</v>
      </c>
      <c r="D47">
        <v>10</v>
      </c>
    </row>
    <row r="48" spans="1:4" x14ac:dyDescent="0.25">
      <c r="A48" t="s">
        <v>342</v>
      </c>
      <c r="B48" t="s">
        <v>1044</v>
      </c>
      <c r="C48" t="s">
        <v>297</v>
      </c>
      <c r="D48">
        <v>20</v>
      </c>
    </row>
    <row r="49" spans="1:4" x14ac:dyDescent="0.25">
      <c r="A49" t="s">
        <v>343</v>
      </c>
      <c r="B49" t="s">
        <v>1044</v>
      </c>
      <c r="C49" t="s">
        <v>297</v>
      </c>
      <c r="D49">
        <v>50</v>
      </c>
    </row>
    <row r="50" spans="1:4" x14ac:dyDescent="0.25">
      <c r="A50" t="s">
        <v>344</v>
      </c>
      <c r="B50" t="s">
        <v>1044</v>
      </c>
      <c r="C50" t="s">
        <v>297</v>
      </c>
      <c r="D50">
        <v>100</v>
      </c>
    </row>
    <row r="51" spans="1:4" x14ac:dyDescent="0.25">
      <c r="A51" t="s">
        <v>345</v>
      </c>
      <c r="B51" t="s">
        <v>1047</v>
      </c>
      <c r="C51" t="s">
        <v>297</v>
      </c>
      <c r="D51">
        <v>1000</v>
      </c>
    </row>
    <row r="52" spans="1:4" x14ac:dyDescent="0.25">
      <c r="A52" t="s">
        <v>346</v>
      </c>
      <c r="B52" t="s">
        <v>1044</v>
      </c>
      <c r="C52" t="s">
        <v>297</v>
      </c>
      <c r="D52">
        <v>50</v>
      </c>
    </row>
    <row r="53" spans="1:4" x14ac:dyDescent="0.25">
      <c r="A53" t="s">
        <v>347</v>
      </c>
      <c r="B53" t="s">
        <v>1044</v>
      </c>
      <c r="C53" t="s">
        <v>297</v>
      </c>
      <c r="D53">
        <v>100</v>
      </c>
    </row>
    <row r="54" spans="1:4" x14ac:dyDescent="0.25">
      <c r="A54" t="s">
        <v>348</v>
      </c>
      <c r="B54" t="s">
        <v>1684</v>
      </c>
      <c r="C54" t="s">
        <v>297</v>
      </c>
      <c r="D54">
        <v>1000</v>
      </c>
    </row>
    <row r="55" spans="1:4" x14ac:dyDescent="0.25">
      <c r="A55" t="s">
        <v>349</v>
      </c>
      <c r="B55" t="s">
        <v>1044</v>
      </c>
      <c r="C55" t="s">
        <v>297</v>
      </c>
      <c r="D55">
        <v>10</v>
      </c>
    </row>
    <row r="56" spans="1:4" x14ac:dyDescent="0.25">
      <c r="A56" t="s">
        <v>350</v>
      </c>
      <c r="B56" t="s">
        <v>1044</v>
      </c>
      <c r="C56" t="s">
        <v>297</v>
      </c>
      <c r="D56">
        <v>100</v>
      </c>
    </row>
    <row r="57" spans="1:4" x14ac:dyDescent="0.25">
      <c r="A57" t="s">
        <v>351</v>
      </c>
      <c r="B57" t="s">
        <v>1044</v>
      </c>
      <c r="C57" t="s">
        <v>297</v>
      </c>
      <c r="D57">
        <v>50</v>
      </c>
    </row>
    <row r="58" spans="1:4" x14ac:dyDescent="0.25">
      <c r="A58" t="s">
        <v>352</v>
      </c>
      <c r="B58" t="s">
        <v>1044</v>
      </c>
      <c r="C58" t="s">
        <v>297</v>
      </c>
      <c r="D58">
        <v>80</v>
      </c>
    </row>
    <row r="59" spans="1:4" x14ac:dyDescent="0.25">
      <c r="A59" t="s">
        <v>353</v>
      </c>
      <c r="B59" t="s">
        <v>1046</v>
      </c>
      <c r="C59" t="s">
        <v>297</v>
      </c>
      <c r="D59">
        <v>500</v>
      </c>
    </row>
    <row r="60" spans="1:4" x14ac:dyDescent="0.25">
      <c r="A60" t="s">
        <v>354</v>
      </c>
      <c r="B60" t="s">
        <v>1044</v>
      </c>
      <c r="C60" t="s">
        <v>297</v>
      </c>
      <c r="D60">
        <v>100</v>
      </c>
    </row>
    <row r="61" spans="1:4" x14ac:dyDescent="0.25">
      <c r="A61" t="s">
        <v>355</v>
      </c>
      <c r="B61" t="s">
        <v>1044</v>
      </c>
      <c r="C61" t="s">
        <v>297</v>
      </c>
      <c r="D61">
        <v>50</v>
      </c>
    </row>
    <row r="62" spans="1:4" x14ac:dyDescent="0.25">
      <c r="A62" t="s">
        <v>356</v>
      </c>
      <c r="B62" t="s">
        <v>1044</v>
      </c>
      <c r="C62" t="s">
        <v>297</v>
      </c>
      <c r="D62">
        <v>200</v>
      </c>
    </row>
    <row r="63" spans="1:4" x14ac:dyDescent="0.25">
      <c r="A63" t="s">
        <v>357</v>
      </c>
      <c r="B63" t="s">
        <v>1047</v>
      </c>
      <c r="C63" t="s">
        <v>297</v>
      </c>
      <c r="D63">
        <v>100000</v>
      </c>
    </row>
    <row r="64" spans="1:4" x14ac:dyDescent="0.25">
      <c r="A64" t="s">
        <v>358</v>
      </c>
      <c r="B64" t="s">
        <v>1044</v>
      </c>
      <c r="C64" t="s">
        <v>297</v>
      </c>
      <c r="D64">
        <v>1000</v>
      </c>
    </row>
    <row r="65" spans="1:4" x14ac:dyDescent="0.25">
      <c r="A65" t="s">
        <v>359</v>
      </c>
      <c r="B65" t="s">
        <v>1044</v>
      </c>
      <c r="C65" t="s">
        <v>297</v>
      </c>
      <c r="D65">
        <v>1</v>
      </c>
    </row>
    <row r="66" spans="1:4" x14ac:dyDescent="0.25">
      <c r="A66" t="s">
        <v>360</v>
      </c>
      <c r="B66" t="s">
        <v>1044</v>
      </c>
      <c r="C66" t="s">
        <v>297</v>
      </c>
      <c r="D66">
        <v>100</v>
      </c>
    </row>
    <row r="67" spans="1:4" x14ac:dyDescent="0.25">
      <c r="A67" t="s">
        <v>361</v>
      </c>
      <c r="B67" t="s">
        <v>1044</v>
      </c>
      <c r="C67" t="s">
        <v>297</v>
      </c>
      <c r="D67">
        <v>100</v>
      </c>
    </row>
    <row r="68" spans="1:4" x14ac:dyDescent="0.25">
      <c r="A68" t="s">
        <v>362</v>
      </c>
      <c r="B68" t="s">
        <v>1044</v>
      </c>
      <c r="C68" t="s">
        <v>297</v>
      </c>
      <c r="D68">
        <v>2</v>
      </c>
    </row>
    <row r="69" spans="1:4" x14ac:dyDescent="0.25">
      <c r="A69" t="s">
        <v>363</v>
      </c>
      <c r="B69" t="s">
        <v>1684</v>
      </c>
      <c r="C69" t="s">
        <v>364</v>
      </c>
      <c r="D69">
        <v>1000</v>
      </c>
    </row>
    <row r="70" spans="1:4" x14ac:dyDescent="0.25">
      <c r="A70" t="s">
        <v>365</v>
      </c>
      <c r="B70" t="s">
        <v>1684</v>
      </c>
      <c r="C70" t="s">
        <v>364</v>
      </c>
      <c r="D70">
        <v>2000</v>
      </c>
    </row>
    <row r="71" spans="1:4" x14ac:dyDescent="0.25">
      <c r="A71" t="s">
        <v>366</v>
      </c>
      <c r="B71" t="s">
        <v>1046</v>
      </c>
      <c r="C71" t="s">
        <v>364</v>
      </c>
      <c r="D71">
        <v>5000</v>
      </c>
    </row>
    <row r="72" spans="1:4" x14ac:dyDescent="0.25">
      <c r="A72" t="s">
        <v>367</v>
      </c>
      <c r="B72" t="s">
        <v>1047</v>
      </c>
      <c r="C72" t="s">
        <v>364</v>
      </c>
      <c r="D72">
        <v>11000</v>
      </c>
    </row>
    <row r="73" spans="1:4" x14ac:dyDescent="0.25">
      <c r="A73" t="s">
        <v>368</v>
      </c>
      <c r="B73" t="s">
        <v>1044</v>
      </c>
      <c r="C73" t="s">
        <v>364</v>
      </c>
      <c r="D73">
        <v>2500</v>
      </c>
    </row>
    <row r="74" spans="1:4" x14ac:dyDescent="0.25">
      <c r="A74" t="s">
        <v>369</v>
      </c>
      <c r="B74" t="s">
        <v>1684</v>
      </c>
      <c r="C74" t="s">
        <v>364</v>
      </c>
      <c r="D74">
        <v>2000</v>
      </c>
    </row>
    <row r="75" spans="1:4" x14ac:dyDescent="0.25">
      <c r="A75" t="s">
        <v>370</v>
      </c>
      <c r="B75" t="s">
        <v>1684</v>
      </c>
      <c r="C75" t="s">
        <v>364</v>
      </c>
      <c r="D75">
        <v>200</v>
      </c>
    </row>
    <row r="76" spans="1:4" x14ac:dyDescent="0.25">
      <c r="A76" t="s">
        <v>371</v>
      </c>
      <c r="B76" t="s">
        <v>1046</v>
      </c>
      <c r="C76" t="s">
        <v>364</v>
      </c>
      <c r="D76">
        <v>5000</v>
      </c>
    </row>
    <row r="77" spans="1:4" x14ac:dyDescent="0.25">
      <c r="A77" t="s">
        <v>372</v>
      </c>
      <c r="B77" t="s">
        <v>1684</v>
      </c>
      <c r="C77" t="s">
        <v>364</v>
      </c>
      <c r="D77">
        <v>3000</v>
      </c>
    </row>
    <row r="78" spans="1:4" x14ac:dyDescent="0.25">
      <c r="A78" t="s">
        <v>373</v>
      </c>
      <c r="B78" t="s">
        <v>1684</v>
      </c>
      <c r="C78" t="s">
        <v>364</v>
      </c>
      <c r="D78">
        <v>1000</v>
      </c>
    </row>
    <row r="79" spans="1:4" x14ac:dyDescent="0.25">
      <c r="A79" t="s">
        <v>374</v>
      </c>
      <c r="B79" t="s">
        <v>1047</v>
      </c>
      <c r="C79" t="s">
        <v>375</v>
      </c>
      <c r="D79">
        <v>50000</v>
      </c>
    </row>
    <row r="80" spans="1:4" x14ac:dyDescent="0.25">
      <c r="A80" t="s">
        <v>376</v>
      </c>
      <c r="B80" t="s">
        <v>1044</v>
      </c>
      <c r="C80" t="s">
        <v>375</v>
      </c>
      <c r="D80">
        <v>500</v>
      </c>
    </row>
    <row r="81" spans="1:4" x14ac:dyDescent="0.25">
      <c r="A81" t="s">
        <v>377</v>
      </c>
      <c r="B81" t="s">
        <v>1684</v>
      </c>
      <c r="C81" t="s">
        <v>375</v>
      </c>
      <c r="D81">
        <v>5500</v>
      </c>
    </row>
    <row r="82" spans="1:4" x14ac:dyDescent="0.25">
      <c r="A82" t="s">
        <v>378</v>
      </c>
      <c r="B82" t="s">
        <v>1046</v>
      </c>
      <c r="C82" t="s">
        <v>375</v>
      </c>
      <c r="D82">
        <v>8000</v>
      </c>
    </row>
    <row r="83" spans="1:4" x14ac:dyDescent="0.25">
      <c r="A83" t="s">
        <v>379</v>
      </c>
      <c r="B83" t="s">
        <v>1684</v>
      </c>
      <c r="C83" t="s">
        <v>375</v>
      </c>
      <c r="D83">
        <v>5000</v>
      </c>
    </row>
    <row r="84" spans="1:4" x14ac:dyDescent="0.25">
      <c r="A84" t="s">
        <v>380</v>
      </c>
      <c r="B84" t="s">
        <v>1044</v>
      </c>
      <c r="C84" t="s">
        <v>375</v>
      </c>
      <c r="D84">
        <v>5000</v>
      </c>
    </row>
    <row r="85" spans="1:4" x14ac:dyDescent="0.25">
      <c r="A85" t="s">
        <v>381</v>
      </c>
      <c r="B85" t="s">
        <v>1044</v>
      </c>
      <c r="C85" t="s">
        <v>375</v>
      </c>
      <c r="D85">
        <v>100</v>
      </c>
    </row>
    <row r="86" spans="1:4" x14ac:dyDescent="0.25">
      <c r="A86" t="s">
        <v>382</v>
      </c>
      <c r="B86" t="s">
        <v>1046</v>
      </c>
      <c r="C86" t="s">
        <v>375</v>
      </c>
      <c r="D86">
        <v>2500</v>
      </c>
    </row>
    <row r="87" spans="1:4" x14ac:dyDescent="0.25">
      <c r="A87" t="s">
        <v>383</v>
      </c>
      <c r="B87" t="s">
        <v>1046</v>
      </c>
      <c r="C87" t="s">
        <v>375</v>
      </c>
      <c r="D87">
        <v>2500</v>
      </c>
    </row>
    <row r="88" spans="1:4" x14ac:dyDescent="0.25">
      <c r="A88" t="s">
        <v>384</v>
      </c>
      <c r="B88" t="s">
        <v>1046</v>
      </c>
      <c r="C88" t="s">
        <v>375</v>
      </c>
      <c r="D88">
        <v>10000</v>
      </c>
    </row>
    <row r="89" spans="1:4" x14ac:dyDescent="0.25">
      <c r="A89" t="s">
        <v>385</v>
      </c>
      <c r="B89" t="s">
        <v>1044</v>
      </c>
      <c r="C89" t="s">
        <v>375</v>
      </c>
      <c r="D89">
        <v>500</v>
      </c>
    </row>
    <row r="90" spans="1:4" x14ac:dyDescent="0.25">
      <c r="A90" t="s">
        <v>386</v>
      </c>
      <c r="B90" t="s">
        <v>1046</v>
      </c>
      <c r="C90" t="s">
        <v>375</v>
      </c>
      <c r="D90">
        <v>10000</v>
      </c>
    </row>
    <row r="91" spans="1:4" x14ac:dyDescent="0.25">
      <c r="A91" t="s">
        <v>387</v>
      </c>
      <c r="B91" t="s">
        <v>1044</v>
      </c>
      <c r="C91" t="s">
        <v>375</v>
      </c>
      <c r="D91">
        <v>200</v>
      </c>
    </row>
    <row r="92" spans="1:4" x14ac:dyDescent="0.25">
      <c r="A92" t="s">
        <v>388</v>
      </c>
      <c r="B92" t="s">
        <v>1684</v>
      </c>
      <c r="C92" t="s">
        <v>375</v>
      </c>
      <c r="D92">
        <v>500</v>
      </c>
    </row>
    <row r="93" spans="1:4" x14ac:dyDescent="0.25">
      <c r="A93" t="s">
        <v>389</v>
      </c>
      <c r="B93" t="s">
        <v>1684</v>
      </c>
      <c r="C93" t="s">
        <v>375</v>
      </c>
      <c r="D93">
        <v>1500</v>
      </c>
    </row>
    <row r="94" spans="1:4" x14ac:dyDescent="0.25">
      <c r="A94" t="s">
        <v>390</v>
      </c>
      <c r="B94" t="s">
        <v>1046</v>
      </c>
      <c r="C94" t="s">
        <v>375</v>
      </c>
      <c r="D94">
        <v>3000</v>
      </c>
    </row>
    <row r="95" spans="1:4" x14ac:dyDescent="0.25">
      <c r="A95" t="s">
        <v>391</v>
      </c>
      <c r="B95" t="s">
        <v>1047</v>
      </c>
      <c r="C95" t="s">
        <v>375</v>
      </c>
      <c r="D95">
        <v>10000</v>
      </c>
    </row>
    <row r="96" spans="1:4" x14ac:dyDescent="0.25">
      <c r="A96" t="s">
        <v>392</v>
      </c>
      <c r="B96" t="s">
        <v>1046</v>
      </c>
      <c r="C96" t="s">
        <v>375</v>
      </c>
      <c r="D96">
        <v>5000</v>
      </c>
    </row>
    <row r="97" spans="1:4" x14ac:dyDescent="0.25">
      <c r="A97" t="s">
        <v>393</v>
      </c>
      <c r="B97" t="s">
        <v>1047</v>
      </c>
      <c r="C97" t="s">
        <v>375</v>
      </c>
      <c r="D97">
        <v>100000</v>
      </c>
    </row>
    <row r="98" spans="1:4" x14ac:dyDescent="0.25">
      <c r="A98" t="s">
        <v>394</v>
      </c>
      <c r="B98" t="s">
        <v>1044</v>
      </c>
      <c r="C98" t="s">
        <v>395</v>
      </c>
      <c r="D98">
        <v>100</v>
      </c>
    </row>
    <row r="99" spans="1:4" x14ac:dyDescent="0.25">
      <c r="A99" t="s">
        <v>396</v>
      </c>
      <c r="B99" t="s">
        <v>1044</v>
      </c>
      <c r="C99" t="s">
        <v>395</v>
      </c>
      <c r="D99">
        <v>500</v>
      </c>
    </row>
    <row r="100" spans="1:4" x14ac:dyDescent="0.25">
      <c r="A100" t="s">
        <v>397</v>
      </c>
      <c r="B100" t="s">
        <v>1044</v>
      </c>
      <c r="C100" t="s">
        <v>395</v>
      </c>
      <c r="D100">
        <v>800</v>
      </c>
    </row>
    <row r="101" spans="1:4" x14ac:dyDescent="0.25">
      <c r="A101" t="s">
        <v>398</v>
      </c>
      <c r="B101" t="s">
        <v>1046</v>
      </c>
      <c r="C101" t="s">
        <v>395</v>
      </c>
      <c r="D101">
        <v>3000</v>
      </c>
    </row>
    <row r="102" spans="1:4" x14ac:dyDescent="0.25">
      <c r="A102" t="s">
        <v>399</v>
      </c>
      <c r="B102" t="s">
        <v>1684</v>
      </c>
      <c r="C102" t="s">
        <v>395</v>
      </c>
      <c r="D102">
        <v>300</v>
      </c>
    </row>
    <row r="103" spans="1:4" x14ac:dyDescent="0.25">
      <c r="A103" t="s">
        <v>400</v>
      </c>
      <c r="B103" t="s">
        <v>1684</v>
      </c>
      <c r="C103" t="s">
        <v>395</v>
      </c>
      <c r="D103">
        <v>1000</v>
      </c>
    </row>
    <row r="104" spans="1:4" x14ac:dyDescent="0.25">
      <c r="A104" t="s">
        <v>401</v>
      </c>
      <c r="B104" t="s">
        <v>1684</v>
      </c>
      <c r="C104" t="s">
        <v>395</v>
      </c>
      <c r="D104">
        <v>500</v>
      </c>
    </row>
    <row r="105" spans="1:4" x14ac:dyDescent="0.25">
      <c r="A105" t="s">
        <v>402</v>
      </c>
      <c r="B105" t="s">
        <v>1046</v>
      </c>
      <c r="C105" t="s">
        <v>395</v>
      </c>
      <c r="D105">
        <v>7500</v>
      </c>
    </row>
    <row r="106" spans="1:4" x14ac:dyDescent="0.25">
      <c r="A106" t="s">
        <v>403</v>
      </c>
      <c r="B106" t="s">
        <v>1044</v>
      </c>
      <c r="C106" t="s">
        <v>395</v>
      </c>
      <c r="D106">
        <v>10</v>
      </c>
    </row>
    <row r="107" spans="1:4" x14ac:dyDescent="0.25">
      <c r="A107" t="s">
        <v>404</v>
      </c>
      <c r="B107" t="s">
        <v>1047</v>
      </c>
      <c r="C107" t="s">
        <v>395</v>
      </c>
      <c r="D107">
        <v>20000</v>
      </c>
    </row>
    <row r="108" spans="1:4" x14ac:dyDescent="0.25">
      <c r="A108" t="s">
        <v>405</v>
      </c>
      <c r="B108" t="s">
        <v>1684</v>
      </c>
      <c r="C108" t="s">
        <v>395</v>
      </c>
      <c r="D108">
        <v>500</v>
      </c>
    </row>
    <row r="109" spans="1:4" x14ac:dyDescent="0.25">
      <c r="A109" t="s">
        <v>406</v>
      </c>
      <c r="B109" t="s">
        <v>1044</v>
      </c>
      <c r="C109" t="s">
        <v>395</v>
      </c>
      <c r="D109">
        <v>100</v>
      </c>
    </row>
    <row r="110" spans="1:4" x14ac:dyDescent="0.25">
      <c r="A110" t="s">
        <v>407</v>
      </c>
      <c r="B110" t="s">
        <v>1044</v>
      </c>
      <c r="C110" t="s">
        <v>408</v>
      </c>
      <c r="D110">
        <v>20</v>
      </c>
    </row>
    <row r="111" spans="1:4" x14ac:dyDescent="0.25">
      <c r="A111" t="s">
        <v>409</v>
      </c>
      <c r="B111" t="s">
        <v>1044</v>
      </c>
      <c r="C111" t="s">
        <v>408</v>
      </c>
      <c r="D111">
        <v>2</v>
      </c>
    </row>
    <row r="112" spans="1:4" x14ac:dyDescent="0.25">
      <c r="A112" t="s">
        <v>410</v>
      </c>
      <c r="B112" t="s">
        <v>1044</v>
      </c>
      <c r="C112" t="s">
        <v>408</v>
      </c>
      <c r="D112">
        <v>10</v>
      </c>
    </row>
    <row r="113" spans="1:4" x14ac:dyDescent="0.25">
      <c r="A113" t="s">
        <v>411</v>
      </c>
      <c r="B113" t="s">
        <v>1044</v>
      </c>
      <c r="C113" t="s">
        <v>408</v>
      </c>
      <c r="D113">
        <v>30</v>
      </c>
    </row>
    <row r="114" spans="1:4" x14ac:dyDescent="0.25">
      <c r="A114" t="s">
        <v>412</v>
      </c>
      <c r="B114" t="s">
        <v>1044</v>
      </c>
      <c r="C114" t="s">
        <v>408</v>
      </c>
      <c r="D114">
        <v>20</v>
      </c>
    </row>
    <row r="115" spans="1:4" x14ac:dyDescent="0.25">
      <c r="A115" t="s">
        <v>413</v>
      </c>
      <c r="B115" t="s">
        <v>1046</v>
      </c>
      <c r="C115" t="s">
        <v>408</v>
      </c>
      <c r="D115">
        <v>1000</v>
      </c>
    </row>
    <row r="116" spans="1:4" x14ac:dyDescent="0.25">
      <c r="A116" t="s">
        <v>414</v>
      </c>
      <c r="B116" t="s">
        <v>1044</v>
      </c>
      <c r="C116" t="s">
        <v>415</v>
      </c>
      <c r="D116">
        <v>200</v>
      </c>
    </row>
    <row r="117" spans="1:4" x14ac:dyDescent="0.25">
      <c r="A117" t="s">
        <v>416</v>
      </c>
      <c r="B117" t="s">
        <v>1684</v>
      </c>
      <c r="C117" t="s">
        <v>415</v>
      </c>
      <c r="D117">
        <v>2500</v>
      </c>
    </row>
    <row r="118" spans="1:4" x14ac:dyDescent="0.25">
      <c r="A118" t="s">
        <v>417</v>
      </c>
      <c r="B118" t="s">
        <v>1046</v>
      </c>
      <c r="C118" t="s">
        <v>415</v>
      </c>
      <c r="D118">
        <v>15000</v>
      </c>
    </row>
    <row r="119" spans="1:4" x14ac:dyDescent="0.25">
      <c r="A119" t="s">
        <v>418</v>
      </c>
      <c r="B119" t="s">
        <v>1044</v>
      </c>
      <c r="C119" t="s">
        <v>415</v>
      </c>
      <c r="D119">
        <v>800</v>
      </c>
    </row>
    <row r="120" spans="1:4" x14ac:dyDescent="0.25">
      <c r="A120" t="s">
        <v>419</v>
      </c>
      <c r="B120" t="s">
        <v>1044</v>
      </c>
      <c r="C120" t="s">
        <v>415</v>
      </c>
      <c r="D120">
        <v>5</v>
      </c>
    </row>
    <row r="121" spans="1:4" x14ac:dyDescent="0.25">
      <c r="A121" t="s">
        <v>420</v>
      </c>
      <c r="B121" t="s">
        <v>1044</v>
      </c>
      <c r="C121" t="s">
        <v>415</v>
      </c>
      <c r="D121">
        <v>20000</v>
      </c>
    </row>
    <row r="122" spans="1:4" x14ac:dyDescent="0.25">
      <c r="A122" t="s">
        <v>421</v>
      </c>
      <c r="B122" t="s">
        <v>1044</v>
      </c>
      <c r="C122" t="s">
        <v>415</v>
      </c>
      <c r="D122">
        <v>7500</v>
      </c>
    </row>
    <row r="123" spans="1:4" x14ac:dyDescent="0.25">
      <c r="A123" t="s">
        <v>422</v>
      </c>
      <c r="B123" t="s">
        <v>1044</v>
      </c>
      <c r="C123" t="s">
        <v>415</v>
      </c>
      <c r="D123">
        <v>3000</v>
      </c>
    </row>
    <row r="124" spans="1:4" x14ac:dyDescent="0.25">
      <c r="A124" t="s">
        <v>423</v>
      </c>
      <c r="B124" t="s">
        <v>1046</v>
      </c>
      <c r="C124" t="s">
        <v>415</v>
      </c>
      <c r="D124">
        <v>40000</v>
      </c>
    </row>
    <row r="125" spans="1:4" x14ac:dyDescent="0.25">
      <c r="A125" t="s">
        <v>424</v>
      </c>
      <c r="B125" t="s">
        <v>1046</v>
      </c>
      <c r="C125" t="s">
        <v>415</v>
      </c>
      <c r="D125">
        <v>15000</v>
      </c>
    </row>
    <row r="126" spans="1:4" x14ac:dyDescent="0.25">
      <c r="A126" t="s">
        <v>425</v>
      </c>
      <c r="B126" t="s">
        <v>1046</v>
      </c>
      <c r="C126" t="s">
        <v>415</v>
      </c>
      <c r="D126">
        <v>10000</v>
      </c>
    </row>
    <row r="127" spans="1:4" x14ac:dyDescent="0.25">
      <c r="A127" t="s">
        <v>426</v>
      </c>
      <c r="B127" t="s">
        <v>1684</v>
      </c>
      <c r="C127" t="s">
        <v>415</v>
      </c>
      <c r="D127">
        <v>2000</v>
      </c>
    </row>
    <row r="128" spans="1:4" x14ac:dyDescent="0.25">
      <c r="A128" t="s">
        <v>427</v>
      </c>
      <c r="B128" t="s">
        <v>1044</v>
      </c>
      <c r="C128" t="s">
        <v>415</v>
      </c>
      <c r="D128">
        <v>500</v>
      </c>
    </row>
    <row r="129" spans="1:4" x14ac:dyDescent="0.25">
      <c r="A129" t="s">
        <v>428</v>
      </c>
      <c r="B129" t="s">
        <v>1044</v>
      </c>
      <c r="C129" t="s">
        <v>415</v>
      </c>
      <c r="D129">
        <v>1000</v>
      </c>
    </row>
    <row r="130" spans="1:4" x14ac:dyDescent="0.25">
      <c r="A130" t="s">
        <v>429</v>
      </c>
      <c r="B130" t="s">
        <v>1047</v>
      </c>
      <c r="C130" t="s">
        <v>415</v>
      </c>
      <c r="D130">
        <v>6000</v>
      </c>
    </row>
    <row r="131" spans="1:4" x14ac:dyDescent="0.25">
      <c r="A131" t="s">
        <v>430</v>
      </c>
      <c r="B131" t="s">
        <v>1047</v>
      </c>
      <c r="C131" t="s">
        <v>415</v>
      </c>
      <c r="D131">
        <v>1500</v>
      </c>
    </row>
    <row r="132" spans="1:4" x14ac:dyDescent="0.25">
      <c r="A132" t="s">
        <v>431</v>
      </c>
      <c r="B132" t="s">
        <v>1047</v>
      </c>
      <c r="C132" t="s">
        <v>415</v>
      </c>
      <c r="D132">
        <v>3000</v>
      </c>
    </row>
    <row r="133" spans="1:4" x14ac:dyDescent="0.25">
      <c r="A133" t="s">
        <v>432</v>
      </c>
      <c r="B133" t="s">
        <v>1044</v>
      </c>
      <c r="C133" t="s">
        <v>415</v>
      </c>
      <c r="D133">
        <v>400</v>
      </c>
    </row>
    <row r="134" spans="1:4" x14ac:dyDescent="0.25">
      <c r="A134" t="s">
        <v>433</v>
      </c>
      <c r="B134" t="s">
        <v>1684</v>
      </c>
      <c r="C134" t="s">
        <v>434</v>
      </c>
      <c r="D134">
        <v>10000</v>
      </c>
    </row>
    <row r="135" spans="1:4" x14ac:dyDescent="0.25">
      <c r="A135" t="s">
        <v>435</v>
      </c>
      <c r="B135" t="s">
        <v>1044</v>
      </c>
      <c r="C135" t="s">
        <v>434</v>
      </c>
      <c r="D135">
        <v>1500</v>
      </c>
    </row>
    <row r="136" spans="1:4" x14ac:dyDescent="0.25">
      <c r="A136" t="s">
        <v>436</v>
      </c>
      <c r="B136" t="s">
        <v>1046</v>
      </c>
      <c r="C136" t="s">
        <v>434</v>
      </c>
      <c r="D136">
        <v>3000000</v>
      </c>
    </row>
    <row r="137" spans="1:4" x14ac:dyDescent="0.25">
      <c r="A137" t="s">
        <v>437</v>
      </c>
      <c r="B137" t="s">
        <v>1684</v>
      </c>
      <c r="C137" t="s">
        <v>434</v>
      </c>
      <c r="D137">
        <v>300000</v>
      </c>
    </row>
    <row r="138" spans="1:4" x14ac:dyDescent="0.25">
      <c r="A138" t="s">
        <v>438</v>
      </c>
      <c r="B138" t="s">
        <v>1046</v>
      </c>
      <c r="C138" t="s">
        <v>434</v>
      </c>
      <c r="D138">
        <v>1000000</v>
      </c>
    </row>
    <row r="139" spans="1:4" x14ac:dyDescent="0.25">
      <c r="A139" t="s">
        <v>439</v>
      </c>
      <c r="B139" t="s">
        <v>1044</v>
      </c>
      <c r="C139" t="s">
        <v>434</v>
      </c>
      <c r="D139">
        <v>5000</v>
      </c>
    </row>
    <row r="140" spans="1:4" x14ac:dyDescent="0.25">
      <c r="A140" t="s">
        <v>440</v>
      </c>
      <c r="B140" t="s">
        <v>1044</v>
      </c>
      <c r="C140" t="s">
        <v>434</v>
      </c>
      <c r="D140">
        <v>200</v>
      </c>
    </row>
    <row r="141" spans="1:4" x14ac:dyDescent="0.25">
      <c r="A141" t="s">
        <v>441</v>
      </c>
      <c r="B141" t="s">
        <v>1044</v>
      </c>
      <c r="C141" t="s">
        <v>434</v>
      </c>
      <c r="D141">
        <v>1000000</v>
      </c>
    </row>
    <row r="142" spans="1:4" x14ac:dyDescent="0.25">
      <c r="A142" t="s">
        <v>442</v>
      </c>
      <c r="B142" t="s">
        <v>1044</v>
      </c>
      <c r="C142" t="s">
        <v>434</v>
      </c>
      <c r="D142">
        <v>2000</v>
      </c>
    </row>
    <row r="143" spans="1:4" x14ac:dyDescent="0.25">
      <c r="A143" t="s">
        <v>443</v>
      </c>
      <c r="B143" t="s">
        <v>1044</v>
      </c>
      <c r="C143" t="s">
        <v>434</v>
      </c>
      <c r="D143">
        <v>3500</v>
      </c>
    </row>
    <row r="144" spans="1:4" x14ac:dyDescent="0.25">
      <c r="A144" t="s">
        <v>444</v>
      </c>
      <c r="B144" t="s">
        <v>1047</v>
      </c>
      <c r="C144" t="s">
        <v>434</v>
      </c>
      <c r="D144">
        <v>2500000</v>
      </c>
    </row>
    <row r="145" spans="1:4" x14ac:dyDescent="0.25">
      <c r="A145" t="s">
        <v>445</v>
      </c>
      <c r="B145" t="s">
        <v>1044</v>
      </c>
      <c r="C145" t="s">
        <v>446</v>
      </c>
      <c r="D145">
        <v>20</v>
      </c>
    </row>
    <row r="146" spans="1:4" x14ac:dyDescent="0.25">
      <c r="A146" t="s">
        <v>447</v>
      </c>
      <c r="B146" t="s">
        <v>1044</v>
      </c>
      <c r="C146" t="s">
        <v>446</v>
      </c>
      <c r="D146">
        <v>50</v>
      </c>
    </row>
    <row r="147" spans="1:4" x14ac:dyDescent="0.25">
      <c r="A147" t="s">
        <v>448</v>
      </c>
      <c r="B147" t="s">
        <v>1684</v>
      </c>
      <c r="C147" t="s">
        <v>446</v>
      </c>
      <c r="D147">
        <v>200</v>
      </c>
    </row>
    <row r="148" spans="1:4" x14ac:dyDescent="0.25">
      <c r="A148" t="s">
        <v>449</v>
      </c>
      <c r="B148" t="s">
        <v>1044</v>
      </c>
      <c r="C148" t="s">
        <v>446</v>
      </c>
      <c r="D148">
        <v>10</v>
      </c>
    </row>
    <row r="149" spans="1:4" x14ac:dyDescent="0.25">
      <c r="A149" t="s">
        <v>450</v>
      </c>
      <c r="B149" t="s">
        <v>1044</v>
      </c>
      <c r="C149" t="s">
        <v>446</v>
      </c>
      <c r="D149">
        <v>30</v>
      </c>
    </row>
    <row r="150" spans="1:4" x14ac:dyDescent="0.25">
      <c r="A150" t="s">
        <v>451</v>
      </c>
      <c r="B150" t="s">
        <v>1684</v>
      </c>
      <c r="C150" t="s">
        <v>446</v>
      </c>
      <c r="D150">
        <v>50</v>
      </c>
    </row>
    <row r="151" spans="1:4" x14ac:dyDescent="0.25">
      <c r="A151" t="s">
        <v>452</v>
      </c>
      <c r="B151" t="s">
        <v>1684</v>
      </c>
      <c r="C151" t="s">
        <v>446</v>
      </c>
      <c r="D151">
        <v>3</v>
      </c>
    </row>
    <row r="152" spans="1:4" x14ac:dyDescent="0.25">
      <c r="A152" t="s">
        <v>453</v>
      </c>
      <c r="B152" t="s">
        <v>1684</v>
      </c>
      <c r="C152" t="s">
        <v>446</v>
      </c>
      <c r="D152">
        <v>30</v>
      </c>
    </row>
    <row r="153" spans="1:4" x14ac:dyDescent="0.25">
      <c r="A153" t="s">
        <v>454</v>
      </c>
      <c r="B153" t="s">
        <v>1044</v>
      </c>
      <c r="C153" t="s">
        <v>446</v>
      </c>
      <c r="D153">
        <v>10</v>
      </c>
    </row>
    <row r="154" spans="1:4" x14ac:dyDescent="0.25">
      <c r="A154" t="s">
        <v>455</v>
      </c>
      <c r="B154" t="s">
        <v>1044</v>
      </c>
      <c r="C154" t="s">
        <v>446</v>
      </c>
      <c r="D154">
        <v>2</v>
      </c>
    </row>
    <row r="155" spans="1:4" x14ac:dyDescent="0.25">
      <c r="A155" t="s">
        <v>456</v>
      </c>
      <c r="B155" t="s">
        <v>1044</v>
      </c>
      <c r="C155" t="s">
        <v>446</v>
      </c>
      <c r="D155">
        <v>1</v>
      </c>
    </row>
    <row r="156" spans="1:4" x14ac:dyDescent="0.25">
      <c r="A156" t="s">
        <v>457</v>
      </c>
      <c r="B156" t="s">
        <v>1684</v>
      </c>
      <c r="C156" t="s">
        <v>446</v>
      </c>
      <c r="D156">
        <v>10</v>
      </c>
    </row>
    <row r="157" spans="1:4" x14ac:dyDescent="0.25">
      <c r="A157" t="s">
        <v>458</v>
      </c>
      <c r="B157" t="s">
        <v>1044</v>
      </c>
      <c r="C157" t="s">
        <v>459</v>
      </c>
      <c r="D157">
        <v>200</v>
      </c>
    </row>
    <row r="158" spans="1:4" x14ac:dyDescent="0.25">
      <c r="A158" t="s">
        <v>460</v>
      </c>
      <c r="B158" t="s">
        <v>1044</v>
      </c>
      <c r="C158" t="s">
        <v>459</v>
      </c>
      <c r="D158">
        <v>200</v>
      </c>
    </row>
    <row r="159" spans="1:4" x14ac:dyDescent="0.25">
      <c r="A159" t="s">
        <v>461</v>
      </c>
      <c r="B159" t="s">
        <v>1684</v>
      </c>
      <c r="C159" t="s">
        <v>459</v>
      </c>
      <c r="D159">
        <v>200</v>
      </c>
    </row>
    <row r="160" spans="1:4" x14ac:dyDescent="0.25">
      <c r="A160" t="s">
        <v>462</v>
      </c>
      <c r="B160" t="s">
        <v>1684</v>
      </c>
      <c r="C160" t="s">
        <v>459</v>
      </c>
      <c r="D160">
        <v>500</v>
      </c>
    </row>
    <row r="161" spans="1:4" x14ac:dyDescent="0.25">
      <c r="A161" t="s">
        <v>463</v>
      </c>
      <c r="B161" t="s">
        <v>1044</v>
      </c>
      <c r="C161" t="s">
        <v>459</v>
      </c>
      <c r="D161">
        <v>500</v>
      </c>
    </row>
    <row r="162" spans="1:4" x14ac:dyDescent="0.25">
      <c r="A162" t="s">
        <v>464</v>
      </c>
      <c r="B162" t="s">
        <v>1044</v>
      </c>
      <c r="C162" t="s">
        <v>459</v>
      </c>
      <c r="D162">
        <v>600</v>
      </c>
    </row>
    <row r="163" spans="1:4" x14ac:dyDescent="0.25">
      <c r="A163" t="s">
        <v>465</v>
      </c>
      <c r="B163" t="s">
        <v>1684</v>
      </c>
      <c r="C163" t="s">
        <v>459</v>
      </c>
      <c r="D163">
        <v>1200</v>
      </c>
    </row>
    <row r="164" spans="1:4" x14ac:dyDescent="0.25">
      <c r="A164" t="s">
        <v>466</v>
      </c>
      <c r="B164" t="s">
        <v>1044</v>
      </c>
      <c r="C164" t="s">
        <v>459</v>
      </c>
      <c r="D164">
        <v>800</v>
      </c>
    </row>
    <row r="165" spans="1:4" x14ac:dyDescent="0.25">
      <c r="A165" t="s">
        <v>467</v>
      </c>
      <c r="B165" t="s">
        <v>1044</v>
      </c>
      <c r="C165" t="s">
        <v>459</v>
      </c>
      <c r="D165">
        <v>100</v>
      </c>
    </row>
    <row r="166" spans="1:4" x14ac:dyDescent="0.25">
      <c r="A166" t="s">
        <v>468</v>
      </c>
      <c r="B166" t="s">
        <v>1684</v>
      </c>
      <c r="C166" t="s">
        <v>459</v>
      </c>
      <c r="D166">
        <v>500</v>
      </c>
    </row>
    <row r="167" spans="1:4" x14ac:dyDescent="0.25">
      <c r="A167" t="s">
        <v>469</v>
      </c>
      <c r="B167" t="s">
        <v>1044</v>
      </c>
      <c r="C167" t="s">
        <v>459</v>
      </c>
      <c r="D167">
        <v>200</v>
      </c>
    </row>
    <row r="168" spans="1:4" x14ac:dyDescent="0.25">
      <c r="A168" t="s">
        <v>470</v>
      </c>
      <c r="B168" t="s">
        <v>1684</v>
      </c>
      <c r="C168" t="s">
        <v>459</v>
      </c>
      <c r="D168">
        <v>5000</v>
      </c>
    </row>
    <row r="169" spans="1:4" x14ac:dyDescent="0.25">
      <c r="A169" t="s">
        <v>471</v>
      </c>
      <c r="B169" t="s">
        <v>1044</v>
      </c>
      <c r="C169" t="s">
        <v>459</v>
      </c>
      <c r="D169">
        <v>3500</v>
      </c>
    </row>
    <row r="170" spans="1:4" x14ac:dyDescent="0.25">
      <c r="A170" t="s">
        <v>472</v>
      </c>
      <c r="B170" t="s">
        <v>1044</v>
      </c>
      <c r="C170" t="s">
        <v>459</v>
      </c>
      <c r="D170">
        <v>100</v>
      </c>
    </row>
    <row r="171" spans="1:4" x14ac:dyDescent="0.25">
      <c r="A171" t="s">
        <v>473</v>
      </c>
      <c r="B171" t="s">
        <v>1044</v>
      </c>
      <c r="C171" t="s">
        <v>459</v>
      </c>
      <c r="D171">
        <v>50</v>
      </c>
    </row>
    <row r="172" spans="1:4" x14ac:dyDescent="0.25">
      <c r="A172" t="s">
        <v>474</v>
      </c>
      <c r="B172" t="s">
        <v>1044</v>
      </c>
      <c r="C172" t="s">
        <v>459</v>
      </c>
      <c r="D172">
        <v>100</v>
      </c>
    </row>
    <row r="173" spans="1:4" x14ac:dyDescent="0.25">
      <c r="A173" t="s">
        <v>475</v>
      </c>
      <c r="B173" t="s">
        <v>1044</v>
      </c>
      <c r="C173" t="s">
        <v>459</v>
      </c>
      <c r="D173">
        <v>10</v>
      </c>
    </row>
    <row r="174" spans="1:4" x14ac:dyDescent="0.25">
      <c r="A174" t="s">
        <v>476</v>
      </c>
      <c r="B174" t="s">
        <v>1044</v>
      </c>
      <c r="C174" t="s">
        <v>477</v>
      </c>
      <c r="D174">
        <v>800</v>
      </c>
    </row>
    <row r="175" spans="1:4" x14ac:dyDescent="0.25">
      <c r="A175" t="s">
        <v>478</v>
      </c>
      <c r="B175" t="s">
        <v>1044</v>
      </c>
      <c r="C175" t="s">
        <v>477</v>
      </c>
      <c r="D175">
        <v>100</v>
      </c>
    </row>
    <row r="176" spans="1:4" x14ac:dyDescent="0.25">
      <c r="A176" t="s">
        <v>479</v>
      </c>
      <c r="B176" t="s">
        <v>1044</v>
      </c>
      <c r="C176" t="s">
        <v>477</v>
      </c>
      <c r="D176">
        <v>600</v>
      </c>
    </row>
    <row r="177" spans="1:4" x14ac:dyDescent="0.25">
      <c r="A177" t="s">
        <v>480</v>
      </c>
      <c r="B177" t="s">
        <v>1684</v>
      </c>
      <c r="C177" t="s">
        <v>477</v>
      </c>
      <c r="D177">
        <v>800</v>
      </c>
    </row>
    <row r="178" spans="1:4" x14ac:dyDescent="0.25">
      <c r="A178" t="s">
        <v>481</v>
      </c>
      <c r="B178" t="s">
        <v>1044</v>
      </c>
      <c r="C178" t="s">
        <v>477</v>
      </c>
      <c r="D178">
        <v>400</v>
      </c>
    </row>
    <row r="179" spans="1:4" x14ac:dyDescent="0.25">
      <c r="A179" t="s">
        <v>482</v>
      </c>
      <c r="B179" t="s">
        <v>1684</v>
      </c>
      <c r="C179" t="s">
        <v>477</v>
      </c>
      <c r="D179">
        <v>100</v>
      </c>
    </row>
    <row r="180" spans="1:4" x14ac:dyDescent="0.25">
      <c r="A180" t="s">
        <v>483</v>
      </c>
      <c r="B180" t="s">
        <v>1044</v>
      </c>
      <c r="C180" t="s">
        <v>477</v>
      </c>
      <c r="D180">
        <v>1000</v>
      </c>
    </row>
    <row r="181" spans="1:4" x14ac:dyDescent="0.25">
      <c r="A181" t="s">
        <v>484</v>
      </c>
      <c r="B181" t="s">
        <v>1684</v>
      </c>
      <c r="C181" t="s">
        <v>477</v>
      </c>
      <c r="D181">
        <v>1000</v>
      </c>
    </row>
    <row r="182" spans="1:4" x14ac:dyDescent="0.25">
      <c r="A182" t="s">
        <v>485</v>
      </c>
      <c r="B182" t="s">
        <v>1684</v>
      </c>
      <c r="C182" t="s">
        <v>477</v>
      </c>
      <c r="D182">
        <v>800</v>
      </c>
    </row>
    <row r="183" spans="1:4" x14ac:dyDescent="0.25">
      <c r="A183" t="s">
        <v>486</v>
      </c>
      <c r="B183" t="s">
        <v>1044</v>
      </c>
      <c r="C183" t="s">
        <v>477</v>
      </c>
      <c r="D183">
        <v>1500</v>
      </c>
    </row>
    <row r="184" spans="1:4" x14ac:dyDescent="0.25">
      <c r="A184" t="s">
        <v>487</v>
      </c>
      <c r="B184" t="s">
        <v>1684</v>
      </c>
      <c r="C184" t="s">
        <v>477</v>
      </c>
      <c r="D184">
        <v>800</v>
      </c>
    </row>
    <row r="185" spans="1:4" x14ac:dyDescent="0.25">
      <c r="A185" t="s">
        <v>488</v>
      </c>
      <c r="B185" t="s">
        <v>1684</v>
      </c>
      <c r="C185" t="s">
        <v>477</v>
      </c>
      <c r="D185">
        <v>2000</v>
      </c>
    </row>
    <row r="186" spans="1:4" x14ac:dyDescent="0.25">
      <c r="A186" t="s">
        <v>489</v>
      </c>
      <c r="B186" t="s">
        <v>1046</v>
      </c>
      <c r="C186" t="s">
        <v>477</v>
      </c>
      <c r="D186">
        <v>1500</v>
      </c>
    </row>
    <row r="187" spans="1:4" x14ac:dyDescent="0.25">
      <c r="A187" t="s">
        <v>490</v>
      </c>
      <c r="B187" t="s">
        <v>1046</v>
      </c>
      <c r="C187" t="s">
        <v>477</v>
      </c>
      <c r="D187">
        <v>1500</v>
      </c>
    </row>
    <row r="188" spans="1:4" x14ac:dyDescent="0.25">
      <c r="A188" t="s">
        <v>491</v>
      </c>
      <c r="B188" t="s">
        <v>1684</v>
      </c>
      <c r="C188" t="s">
        <v>477</v>
      </c>
      <c r="D188">
        <v>1200</v>
      </c>
    </row>
    <row r="189" spans="1:4" x14ac:dyDescent="0.25">
      <c r="A189" t="s">
        <v>492</v>
      </c>
      <c r="B189" t="s">
        <v>1046</v>
      </c>
      <c r="C189" t="s">
        <v>477</v>
      </c>
      <c r="D189">
        <v>7500</v>
      </c>
    </row>
    <row r="190" spans="1:4" x14ac:dyDescent="0.25">
      <c r="A190" t="s">
        <v>493</v>
      </c>
      <c r="B190" t="s">
        <v>1044</v>
      </c>
      <c r="C190" t="s">
        <v>477</v>
      </c>
      <c r="D190">
        <v>800</v>
      </c>
    </row>
    <row r="191" spans="1:4" x14ac:dyDescent="0.25">
      <c r="A191" t="s">
        <v>494</v>
      </c>
      <c r="B191" t="s">
        <v>1684</v>
      </c>
      <c r="C191" t="s">
        <v>477</v>
      </c>
      <c r="D191">
        <v>2000</v>
      </c>
    </row>
    <row r="192" spans="1:4" x14ac:dyDescent="0.25">
      <c r="A192" t="s">
        <v>495</v>
      </c>
      <c r="B192" t="s">
        <v>1684</v>
      </c>
      <c r="C192" t="s">
        <v>477</v>
      </c>
      <c r="D192">
        <v>500</v>
      </c>
    </row>
    <row r="193" spans="1:4" x14ac:dyDescent="0.25">
      <c r="A193" t="s">
        <v>496</v>
      </c>
      <c r="B193" t="s">
        <v>1684</v>
      </c>
      <c r="C193" t="s">
        <v>477</v>
      </c>
      <c r="D193">
        <v>1500</v>
      </c>
    </row>
    <row r="194" spans="1:4" x14ac:dyDescent="0.25">
      <c r="A194" t="s">
        <v>497</v>
      </c>
      <c r="B194" t="s">
        <v>1684</v>
      </c>
      <c r="C194" t="s">
        <v>477</v>
      </c>
      <c r="D194">
        <v>5000</v>
      </c>
    </row>
    <row r="195" spans="1:4" x14ac:dyDescent="0.25">
      <c r="A195" t="s">
        <v>498</v>
      </c>
      <c r="B195" t="s">
        <v>1684</v>
      </c>
      <c r="C195" t="s">
        <v>477</v>
      </c>
      <c r="D195">
        <v>900</v>
      </c>
    </row>
    <row r="196" spans="1:4" x14ac:dyDescent="0.25">
      <c r="A196" t="s">
        <v>499</v>
      </c>
      <c r="B196" t="s">
        <v>1044</v>
      </c>
      <c r="C196" t="s">
        <v>477</v>
      </c>
      <c r="D196">
        <v>1000</v>
      </c>
    </row>
    <row r="197" spans="1:4" x14ac:dyDescent="0.25">
      <c r="A197" t="s">
        <v>500</v>
      </c>
      <c r="B197" t="s">
        <v>1684</v>
      </c>
      <c r="C197" t="s">
        <v>477</v>
      </c>
      <c r="D197">
        <v>1000</v>
      </c>
    </row>
    <row r="198" spans="1:4" x14ac:dyDescent="0.25">
      <c r="A198" t="s">
        <v>501</v>
      </c>
      <c r="B198" t="s">
        <v>1044</v>
      </c>
      <c r="C198" t="s">
        <v>477</v>
      </c>
      <c r="D198">
        <v>1000</v>
      </c>
    </row>
    <row r="199" spans="1:4" x14ac:dyDescent="0.25">
      <c r="A199" t="s">
        <v>502</v>
      </c>
      <c r="B199" t="s">
        <v>1044</v>
      </c>
      <c r="C199" t="s">
        <v>477</v>
      </c>
      <c r="D199">
        <v>1800</v>
      </c>
    </row>
    <row r="200" spans="1:4" x14ac:dyDescent="0.25">
      <c r="A200" t="s">
        <v>503</v>
      </c>
      <c r="B200" t="s">
        <v>1684</v>
      </c>
      <c r="C200" t="s">
        <v>477</v>
      </c>
      <c r="D200">
        <v>7500</v>
      </c>
    </row>
    <row r="201" spans="1:4" x14ac:dyDescent="0.25">
      <c r="A201" t="s">
        <v>504</v>
      </c>
      <c r="B201" t="s">
        <v>1046</v>
      </c>
      <c r="C201" t="s">
        <v>477</v>
      </c>
      <c r="D201">
        <v>10000</v>
      </c>
    </row>
    <row r="202" spans="1:4" x14ac:dyDescent="0.25">
      <c r="A202" t="s">
        <v>505</v>
      </c>
      <c r="B202" t="s">
        <v>1044</v>
      </c>
      <c r="C202" t="s">
        <v>477</v>
      </c>
      <c r="D202">
        <v>3000</v>
      </c>
    </row>
    <row r="203" spans="1:4" x14ac:dyDescent="0.25">
      <c r="A203" t="s">
        <v>506</v>
      </c>
      <c r="B203" t="s">
        <v>1684</v>
      </c>
      <c r="C203" t="s">
        <v>477</v>
      </c>
      <c r="D203">
        <v>7500</v>
      </c>
    </row>
    <row r="204" spans="1:4" x14ac:dyDescent="0.25">
      <c r="A204" t="s">
        <v>507</v>
      </c>
      <c r="B204" t="s">
        <v>1044</v>
      </c>
      <c r="C204" t="s">
        <v>477</v>
      </c>
      <c r="D204">
        <v>100</v>
      </c>
    </row>
    <row r="205" spans="1:4" x14ac:dyDescent="0.25">
      <c r="A205" t="s">
        <v>508</v>
      </c>
      <c r="B205" t="s">
        <v>1047</v>
      </c>
      <c r="C205" t="s">
        <v>477</v>
      </c>
      <c r="D205">
        <v>200</v>
      </c>
    </row>
    <row r="206" spans="1:4" x14ac:dyDescent="0.25">
      <c r="A206" t="s">
        <v>509</v>
      </c>
      <c r="B206" t="s">
        <v>1047</v>
      </c>
      <c r="C206" t="s">
        <v>477</v>
      </c>
      <c r="D206">
        <v>200</v>
      </c>
    </row>
    <row r="207" spans="1:4" x14ac:dyDescent="0.25">
      <c r="A207" t="s">
        <v>510</v>
      </c>
      <c r="B207" t="s">
        <v>1047</v>
      </c>
      <c r="C207" t="s">
        <v>477</v>
      </c>
      <c r="D207">
        <v>100</v>
      </c>
    </row>
    <row r="208" spans="1:4" x14ac:dyDescent="0.25">
      <c r="A208" t="s">
        <v>511</v>
      </c>
      <c r="B208" t="s">
        <v>1047</v>
      </c>
      <c r="C208" t="s">
        <v>477</v>
      </c>
      <c r="D208">
        <v>300</v>
      </c>
    </row>
    <row r="209" spans="1:4" x14ac:dyDescent="0.25">
      <c r="A209" t="s">
        <v>512</v>
      </c>
      <c r="B209" t="s">
        <v>1046</v>
      </c>
      <c r="C209" t="s">
        <v>477</v>
      </c>
      <c r="D209">
        <v>3500</v>
      </c>
    </row>
    <row r="210" spans="1:4" x14ac:dyDescent="0.25">
      <c r="A210" t="s">
        <v>513</v>
      </c>
      <c r="B210" t="s">
        <v>1047</v>
      </c>
      <c r="C210" t="s">
        <v>477</v>
      </c>
      <c r="D210">
        <v>3000</v>
      </c>
    </row>
    <row r="211" spans="1:4" x14ac:dyDescent="0.25">
      <c r="A211" t="s">
        <v>514</v>
      </c>
      <c r="B211" t="s">
        <v>1684</v>
      </c>
      <c r="C211" t="s">
        <v>477</v>
      </c>
      <c r="D211">
        <v>100</v>
      </c>
    </row>
    <row r="212" spans="1:4" x14ac:dyDescent="0.25">
      <c r="A212" t="s">
        <v>515</v>
      </c>
      <c r="B212" t="s">
        <v>1047</v>
      </c>
      <c r="C212" t="s">
        <v>477</v>
      </c>
      <c r="D212">
        <v>6000</v>
      </c>
    </row>
    <row r="213" spans="1:4" x14ac:dyDescent="0.25">
      <c r="A213" t="s">
        <v>516</v>
      </c>
      <c r="B213" t="s">
        <v>1047</v>
      </c>
      <c r="C213" t="s">
        <v>477</v>
      </c>
      <c r="D213">
        <v>2500</v>
      </c>
    </row>
    <row r="214" spans="1:4" x14ac:dyDescent="0.25">
      <c r="A214" t="s">
        <v>517</v>
      </c>
      <c r="B214" t="s">
        <v>1047</v>
      </c>
      <c r="C214" t="s">
        <v>477</v>
      </c>
      <c r="D214">
        <v>9000</v>
      </c>
    </row>
    <row r="215" spans="1:4" x14ac:dyDescent="0.25">
      <c r="A215" t="s">
        <v>518</v>
      </c>
      <c r="B215" t="s">
        <v>1047</v>
      </c>
      <c r="C215" t="s">
        <v>477</v>
      </c>
      <c r="D215">
        <v>2000</v>
      </c>
    </row>
    <row r="216" spans="1:4" x14ac:dyDescent="0.25">
      <c r="A216" t="s">
        <v>519</v>
      </c>
      <c r="B216" t="s">
        <v>1047</v>
      </c>
      <c r="C216" t="s">
        <v>477</v>
      </c>
      <c r="D216">
        <v>10000</v>
      </c>
    </row>
    <row r="217" spans="1:4" x14ac:dyDescent="0.25">
      <c r="A217" t="s">
        <v>520</v>
      </c>
      <c r="B217" t="s">
        <v>1047</v>
      </c>
      <c r="C217" t="s">
        <v>477</v>
      </c>
      <c r="D217">
        <v>5000</v>
      </c>
    </row>
    <row r="218" spans="1:4" x14ac:dyDescent="0.25">
      <c r="A218" t="s">
        <v>521</v>
      </c>
      <c r="B218" t="s">
        <v>1046</v>
      </c>
      <c r="C218" t="s">
        <v>477</v>
      </c>
      <c r="D218">
        <v>500</v>
      </c>
    </row>
    <row r="219" spans="1:4" x14ac:dyDescent="0.25">
      <c r="A219" t="s">
        <v>522</v>
      </c>
      <c r="B219" t="s">
        <v>1046</v>
      </c>
      <c r="C219" t="s">
        <v>477</v>
      </c>
      <c r="D219">
        <v>10000</v>
      </c>
    </row>
    <row r="220" spans="1:4" x14ac:dyDescent="0.25">
      <c r="A220" t="s">
        <v>523</v>
      </c>
      <c r="B220" t="s">
        <v>1047</v>
      </c>
      <c r="C220" t="s">
        <v>477</v>
      </c>
      <c r="D220">
        <v>40000</v>
      </c>
    </row>
    <row r="221" spans="1:4" x14ac:dyDescent="0.25">
      <c r="A221" t="s">
        <v>524</v>
      </c>
      <c r="B221" t="s">
        <v>1047</v>
      </c>
      <c r="C221" t="s">
        <v>477</v>
      </c>
      <c r="D221">
        <v>25000</v>
      </c>
    </row>
    <row r="222" spans="1:4" x14ac:dyDescent="0.25">
      <c r="A222" t="s">
        <v>525</v>
      </c>
      <c r="B222" t="s">
        <v>1047</v>
      </c>
      <c r="C222" t="s">
        <v>477</v>
      </c>
      <c r="D222">
        <v>100</v>
      </c>
    </row>
    <row r="223" spans="1:4" x14ac:dyDescent="0.25">
      <c r="A223" t="s">
        <v>526</v>
      </c>
      <c r="B223" t="s">
        <v>1046</v>
      </c>
      <c r="C223" t="s">
        <v>477</v>
      </c>
      <c r="D223">
        <v>2000</v>
      </c>
    </row>
    <row r="224" spans="1:4" x14ac:dyDescent="0.25">
      <c r="A224" t="s">
        <v>527</v>
      </c>
      <c r="B224" t="s">
        <v>1047</v>
      </c>
      <c r="C224" t="s">
        <v>477</v>
      </c>
      <c r="D224">
        <v>100</v>
      </c>
    </row>
    <row r="225" spans="1:4" x14ac:dyDescent="0.25">
      <c r="A225" t="s">
        <v>528</v>
      </c>
      <c r="B225" t="s">
        <v>1044</v>
      </c>
      <c r="C225" t="s">
        <v>529</v>
      </c>
      <c r="D225">
        <v>500</v>
      </c>
    </row>
    <row r="226" spans="1:4" x14ac:dyDescent="0.25">
      <c r="A226" t="s">
        <v>530</v>
      </c>
      <c r="B226" t="s">
        <v>1044</v>
      </c>
      <c r="C226" t="s">
        <v>529</v>
      </c>
      <c r="D226">
        <v>1000</v>
      </c>
    </row>
    <row r="227" spans="1:4" x14ac:dyDescent="0.25">
      <c r="A227" t="s">
        <v>531</v>
      </c>
      <c r="B227" t="s">
        <v>1044</v>
      </c>
      <c r="C227" t="s">
        <v>529</v>
      </c>
      <c r="D227">
        <v>2500</v>
      </c>
    </row>
    <row r="228" spans="1:4" x14ac:dyDescent="0.25">
      <c r="A228" t="s">
        <v>532</v>
      </c>
      <c r="B228" t="s">
        <v>1044</v>
      </c>
      <c r="C228" t="s">
        <v>529</v>
      </c>
      <c r="D228">
        <v>10000</v>
      </c>
    </row>
    <row r="229" spans="1:4" x14ac:dyDescent="0.25">
      <c r="A229" t="s">
        <v>533</v>
      </c>
      <c r="B229" t="s">
        <v>1044</v>
      </c>
      <c r="C229" t="s">
        <v>529</v>
      </c>
      <c r="D229">
        <v>1500</v>
      </c>
    </row>
    <row r="230" spans="1:4" x14ac:dyDescent="0.25">
      <c r="A230" t="s">
        <v>534</v>
      </c>
      <c r="B230" t="s">
        <v>1044</v>
      </c>
      <c r="C230" t="s">
        <v>529</v>
      </c>
      <c r="D230">
        <v>5000</v>
      </c>
    </row>
    <row r="231" spans="1:4" x14ac:dyDescent="0.25">
      <c r="A231" t="s">
        <v>535</v>
      </c>
      <c r="B231" t="s">
        <v>1044</v>
      </c>
      <c r="C231" t="s">
        <v>529</v>
      </c>
      <c r="D231">
        <v>15000</v>
      </c>
    </row>
    <row r="232" spans="1:4" x14ac:dyDescent="0.25">
      <c r="A232" t="s">
        <v>536</v>
      </c>
      <c r="B232" t="s">
        <v>1044</v>
      </c>
      <c r="C232" t="s">
        <v>529</v>
      </c>
      <c r="D232">
        <v>20000</v>
      </c>
    </row>
    <row r="233" spans="1:4" x14ac:dyDescent="0.25">
      <c r="A233" t="s">
        <v>537</v>
      </c>
      <c r="B233" t="s">
        <v>1044</v>
      </c>
      <c r="C233" t="s">
        <v>529</v>
      </c>
      <c r="D233">
        <v>20000</v>
      </c>
    </row>
    <row r="234" spans="1:4" x14ac:dyDescent="0.25">
      <c r="A234" t="s">
        <v>538</v>
      </c>
      <c r="B234" t="s">
        <v>1044</v>
      </c>
      <c r="C234" t="s">
        <v>529</v>
      </c>
      <c r="D234">
        <v>25000</v>
      </c>
    </row>
    <row r="235" spans="1:4" x14ac:dyDescent="0.25">
      <c r="A235" t="s">
        <v>539</v>
      </c>
      <c r="B235" t="s">
        <v>1044</v>
      </c>
      <c r="C235" t="s">
        <v>529</v>
      </c>
      <c r="D235">
        <v>60000</v>
      </c>
    </row>
    <row r="236" spans="1:4" x14ac:dyDescent="0.25">
      <c r="A236" t="s">
        <v>540</v>
      </c>
      <c r="B236" t="s">
        <v>1044</v>
      </c>
      <c r="C236" t="s">
        <v>529</v>
      </c>
      <c r="D236">
        <v>150000</v>
      </c>
    </row>
    <row r="237" spans="1:4" x14ac:dyDescent="0.25">
      <c r="A237" t="s">
        <v>541</v>
      </c>
      <c r="B237" t="s">
        <v>1044</v>
      </c>
      <c r="C237" t="s">
        <v>529</v>
      </c>
      <c r="D237">
        <v>1500</v>
      </c>
    </row>
    <row r="238" spans="1:4" x14ac:dyDescent="0.25">
      <c r="A238" t="s">
        <v>542</v>
      </c>
      <c r="B238" t="s">
        <v>1044</v>
      </c>
      <c r="C238" t="s">
        <v>529</v>
      </c>
      <c r="D238">
        <v>300</v>
      </c>
    </row>
    <row r="239" spans="1:4" x14ac:dyDescent="0.25">
      <c r="A239" t="s">
        <v>543</v>
      </c>
      <c r="B239" t="s">
        <v>1044</v>
      </c>
      <c r="C239" t="s">
        <v>529</v>
      </c>
      <c r="D239">
        <v>900</v>
      </c>
    </row>
    <row r="240" spans="1:4" x14ac:dyDescent="0.25">
      <c r="A240" t="s">
        <v>544</v>
      </c>
      <c r="B240" t="s">
        <v>1044</v>
      </c>
      <c r="C240" t="s">
        <v>529</v>
      </c>
      <c r="D240">
        <v>700</v>
      </c>
    </row>
    <row r="241" spans="1:4" x14ac:dyDescent="0.25">
      <c r="A241" t="s">
        <v>545</v>
      </c>
      <c r="B241" t="s">
        <v>1044</v>
      </c>
      <c r="C241" t="s">
        <v>529</v>
      </c>
      <c r="D241">
        <v>2000</v>
      </c>
    </row>
    <row r="242" spans="1:4" x14ac:dyDescent="0.25">
      <c r="A242" t="s">
        <v>546</v>
      </c>
      <c r="B242" t="s">
        <v>1044</v>
      </c>
      <c r="C242" t="s">
        <v>529</v>
      </c>
      <c r="D242">
        <v>3000</v>
      </c>
    </row>
    <row r="243" spans="1:4" x14ac:dyDescent="0.25">
      <c r="A243" t="s">
        <v>547</v>
      </c>
      <c r="B243" t="s">
        <v>1684</v>
      </c>
      <c r="C243" t="s">
        <v>529</v>
      </c>
      <c r="D243">
        <v>500</v>
      </c>
    </row>
    <row r="244" spans="1:4" x14ac:dyDescent="0.25">
      <c r="A244" t="s">
        <v>548</v>
      </c>
      <c r="B244" t="s">
        <v>1684</v>
      </c>
      <c r="C244" t="s">
        <v>529</v>
      </c>
      <c r="D244">
        <v>1000</v>
      </c>
    </row>
    <row r="245" spans="1:4" x14ac:dyDescent="0.25">
      <c r="A245" t="s">
        <v>549</v>
      </c>
      <c r="B245" t="s">
        <v>1684</v>
      </c>
      <c r="C245" t="s">
        <v>529</v>
      </c>
      <c r="D245">
        <v>2500</v>
      </c>
    </row>
    <row r="246" spans="1:4" x14ac:dyDescent="0.25">
      <c r="A246" t="s">
        <v>550</v>
      </c>
      <c r="B246" t="s">
        <v>1684</v>
      </c>
      <c r="C246" t="s">
        <v>529</v>
      </c>
      <c r="D246">
        <v>10000</v>
      </c>
    </row>
    <row r="247" spans="1:4" x14ac:dyDescent="0.25">
      <c r="A247" t="s">
        <v>551</v>
      </c>
      <c r="B247" t="s">
        <v>1684</v>
      </c>
      <c r="C247" t="s">
        <v>529</v>
      </c>
      <c r="D247">
        <v>1500</v>
      </c>
    </row>
    <row r="248" spans="1:4" x14ac:dyDescent="0.25">
      <c r="A248" t="s">
        <v>552</v>
      </c>
      <c r="B248" t="s">
        <v>1684</v>
      </c>
      <c r="C248" t="s">
        <v>529</v>
      </c>
      <c r="D248">
        <v>5000</v>
      </c>
    </row>
    <row r="249" spans="1:4" x14ac:dyDescent="0.25">
      <c r="A249" t="s">
        <v>553</v>
      </c>
      <c r="B249" t="s">
        <v>1684</v>
      </c>
      <c r="C249" t="s">
        <v>529</v>
      </c>
      <c r="D249">
        <v>15000</v>
      </c>
    </row>
    <row r="250" spans="1:4" x14ac:dyDescent="0.25">
      <c r="A250" t="s">
        <v>554</v>
      </c>
      <c r="B250" t="s">
        <v>1684</v>
      </c>
      <c r="C250" t="s">
        <v>529</v>
      </c>
      <c r="D250">
        <v>20000</v>
      </c>
    </row>
    <row r="251" spans="1:4" x14ac:dyDescent="0.25">
      <c r="A251" t="s">
        <v>555</v>
      </c>
      <c r="B251" t="s">
        <v>1684</v>
      </c>
      <c r="C251" t="s">
        <v>529</v>
      </c>
      <c r="D251">
        <v>20000</v>
      </c>
    </row>
    <row r="252" spans="1:4" x14ac:dyDescent="0.25">
      <c r="A252" t="s">
        <v>556</v>
      </c>
      <c r="B252" t="s">
        <v>1684</v>
      </c>
      <c r="C252" t="s">
        <v>529</v>
      </c>
      <c r="D252">
        <v>25000</v>
      </c>
    </row>
    <row r="253" spans="1:4" x14ac:dyDescent="0.25">
      <c r="A253" t="s">
        <v>557</v>
      </c>
      <c r="B253" t="s">
        <v>1684</v>
      </c>
      <c r="C253" t="s">
        <v>529</v>
      </c>
      <c r="D253">
        <v>60000</v>
      </c>
    </row>
    <row r="254" spans="1:4" x14ac:dyDescent="0.25">
      <c r="A254" t="s">
        <v>558</v>
      </c>
      <c r="B254" t="s">
        <v>1684</v>
      </c>
      <c r="C254" t="s">
        <v>529</v>
      </c>
      <c r="D254">
        <v>150000</v>
      </c>
    </row>
    <row r="255" spans="1:4" x14ac:dyDescent="0.25">
      <c r="A255" t="s">
        <v>559</v>
      </c>
      <c r="B255" t="s">
        <v>1684</v>
      </c>
      <c r="C255" t="s">
        <v>529</v>
      </c>
      <c r="D255">
        <v>1500</v>
      </c>
    </row>
    <row r="256" spans="1:4" x14ac:dyDescent="0.25">
      <c r="A256" t="s">
        <v>560</v>
      </c>
      <c r="B256" t="s">
        <v>1684</v>
      </c>
      <c r="C256" t="s">
        <v>529</v>
      </c>
      <c r="D256">
        <v>300</v>
      </c>
    </row>
    <row r="257" spans="1:4" x14ac:dyDescent="0.25">
      <c r="A257" t="s">
        <v>561</v>
      </c>
      <c r="B257" t="s">
        <v>1684</v>
      </c>
      <c r="C257" t="s">
        <v>529</v>
      </c>
      <c r="D257">
        <v>900</v>
      </c>
    </row>
    <row r="258" spans="1:4" x14ac:dyDescent="0.25">
      <c r="A258" t="s">
        <v>562</v>
      </c>
      <c r="B258" t="s">
        <v>1684</v>
      </c>
      <c r="C258" t="s">
        <v>529</v>
      </c>
      <c r="D258">
        <v>700</v>
      </c>
    </row>
    <row r="259" spans="1:4" x14ac:dyDescent="0.25">
      <c r="A259" t="s">
        <v>563</v>
      </c>
      <c r="B259" t="s">
        <v>1684</v>
      </c>
      <c r="C259" t="s">
        <v>529</v>
      </c>
      <c r="D259">
        <v>2000</v>
      </c>
    </row>
    <row r="260" spans="1:4" x14ac:dyDescent="0.25">
      <c r="A260" t="s">
        <v>564</v>
      </c>
      <c r="B260" t="s">
        <v>1684</v>
      </c>
      <c r="C260" t="s">
        <v>529</v>
      </c>
      <c r="D260">
        <v>3000</v>
      </c>
    </row>
    <row r="261" spans="1:4" x14ac:dyDescent="0.25">
      <c r="A261" t="s">
        <v>565</v>
      </c>
      <c r="B261" t="s">
        <v>1044</v>
      </c>
      <c r="C261" t="s">
        <v>415</v>
      </c>
      <c r="D261">
        <v>2000</v>
      </c>
    </row>
    <row r="262" spans="1:4" x14ac:dyDescent="0.25">
      <c r="A262" t="s">
        <v>566</v>
      </c>
      <c r="B262" t="s">
        <v>1044</v>
      </c>
      <c r="C262" t="s">
        <v>415</v>
      </c>
      <c r="D262">
        <v>5000</v>
      </c>
    </row>
    <row r="263" spans="1:4" x14ac:dyDescent="0.25">
      <c r="A263" t="s">
        <v>567</v>
      </c>
      <c r="B263" t="s">
        <v>1044</v>
      </c>
      <c r="C263" t="s">
        <v>415</v>
      </c>
      <c r="D263">
        <v>10000</v>
      </c>
    </row>
    <row r="264" spans="1:4" x14ac:dyDescent="0.25">
      <c r="A264" t="s">
        <v>568</v>
      </c>
      <c r="B264" t="s">
        <v>1044</v>
      </c>
      <c r="C264" t="s">
        <v>415</v>
      </c>
      <c r="D264">
        <v>30000</v>
      </c>
    </row>
    <row r="265" spans="1:4" x14ac:dyDescent="0.25">
      <c r="A265" t="s">
        <v>569</v>
      </c>
      <c r="B265" t="s">
        <v>1684</v>
      </c>
      <c r="C265" t="s">
        <v>415</v>
      </c>
      <c r="D265">
        <v>40000</v>
      </c>
    </row>
    <row r="266" spans="1:4" x14ac:dyDescent="0.25">
      <c r="A266" t="s">
        <v>570</v>
      </c>
      <c r="B266" t="s">
        <v>1684</v>
      </c>
      <c r="C266" t="s">
        <v>415</v>
      </c>
      <c r="D266">
        <v>50000</v>
      </c>
    </row>
    <row r="267" spans="1:4" x14ac:dyDescent="0.25">
      <c r="A267" t="s">
        <v>571</v>
      </c>
      <c r="B267" t="s">
        <v>1046</v>
      </c>
      <c r="C267" t="s">
        <v>415</v>
      </c>
      <c r="D267">
        <v>300000</v>
      </c>
    </row>
    <row r="268" spans="1:4" x14ac:dyDescent="0.25">
      <c r="A268" t="s">
        <v>572</v>
      </c>
      <c r="B268" t="s">
        <v>1044</v>
      </c>
      <c r="C268" t="s">
        <v>415</v>
      </c>
      <c r="D268">
        <v>4000</v>
      </c>
    </row>
    <row r="269" spans="1:4" x14ac:dyDescent="0.25">
      <c r="A269" t="s">
        <v>573</v>
      </c>
      <c r="B269" t="s">
        <v>1044</v>
      </c>
      <c r="C269" t="s">
        <v>415</v>
      </c>
      <c r="D269">
        <v>10000</v>
      </c>
    </row>
    <row r="270" spans="1:4" x14ac:dyDescent="0.25">
      <c r="A270" t="s">
        <v>574</v>
      </c>
      <c r="B270" t="s">
        <v>1044</v>
      </c>
      <c r="C270" t="s">
        <v>415</v>
      </c>
      <c r="D270">
        <v>20000</v>
      </c>
    </row>
    <row r="271" spans="1:4" x14ac:dyDescent="0.25">
      <c r="A271" t="s">
        <v>575</v>
      </c>
      <c r="B271" t="s">
        <v>1044</v>
      </c>
      <c r="C271" t="s">
        <v>415</v>
      </c>
      <c r="D271">
        <v>60000</v>
      </c>
    </row>
    <row r="272" spans="1:4" x14ac:dyDescent="0.25">
      <c r="A272" t="s">
        <v>576</v>
      </c>
      <c r="B272" t="s">
        <v>1684</v>
      </c>
      <c r="C272" t="s">
        <v>415</v>
      </c>
      <c r="D272">
        <v>80000</v>
      </c>
    </row>
    <row r="273" spans="1:4" x14ac:dyDescent="0.25">
      <c r="A273" t="s">
        <v>577</v>
      </c>
      <c r="B273" t="s">
        <v>1684</v>
      </c>
      <c r="C273" t="s">
        <v>415</v>
      </c>
      <c r="D273">
        <v>100000</v>
      </c>
    </row>
    <row r="274" spans="1:4" x14ac:dyDescent="0.25">
      <c r="A274" t="s">
        <v>578</v>
      </c>
      <c r="B274" t="s">
        <v>1046</v>
      </c>
      <c r="C274" t="s">
        <v>415</v>
      </c>
      <c r="D274">
        <v>600000</v>
      </c>
    </row>
    <row r="275" spans="1:4" x14ac:dyDescent="0.25">
      <c r="A275" t="s">
        <v>579</v>
      </c>
      <c r="B275" t="s">
        <v>1044</v>
      </c>
      <c r="C275" t="s">
        <v>297</v>
      </c>
      <c r="D275">
        <v>500</v>
      </c>
    </row>
    <row r="276" spans="1:4" x14ac:dyDescent="0.25">
      <c r="A276" t="s">
        <v>580</v>
      </c>
      <c r="B276" t="s">
        <v>1044</v>
      </c>
      <c r="C276" t="s">
        <v>297</v>
      </c>
      <c r="D276">
        <v>3</v>
      </c>
    </row>
    <row r="277" spans="1:4" x14ac:dyDescent="0.25">
      <c r="A277" t="s">
        <v>581</v>
      </c>
      <c r="B277" t="s">
        <v>1684</v>
      </c>
      <c r="C277" t="s">
        <v>297</v>
      </c>
      <c r="D277">
        <v>200</v>
      </c>
    </row>
    <row r="278" spans="1:4" x14ac:dyDescent="0.25">
      <c r="A278" t="s">
        <v>582</v>
      </c>
      <c r="B278" t="s">
        <v>1684</v>
      </c>
      <c r="C278" t="s">
        <v>297</v>
      </c>
      <c r="D278">
        <v>200</v>
      </c>
    </row>
    <row r="279" spans="1:4" x14ac:dyDescent="0.25">
      <c r="A279" t="s">
        <v>583</v>
      </c>
      <c r="B279" t="s">
        <v>1684</v>
      </c>
      <c r="C279" t="s">
        <v>297</v>
      </c>
      <c r="D279">
        <v>300</v>
      </c>
    </row>
    <row r="280" spans="1:4" x14ac:dyDescent="0.25">
      <c r="A280" t="s">
        <v>584</v>
      </c>
      <c r="B280" t="s">
        <v>1046</v>
      </c>
      <c r="C280" t="s">
        <v>297</v>
      </c>
      <c r="D280">
        <v>200</v>
      </c>
    </row>
    <row r="281" spans="1:4" x14ac:dyDescent="0.25">
      <c r="A281" t="s">
        <v>585</v>
      </c>
      <c r="B281" t="s">
        <v>1044</v>
      </c>
      <c r="C281" t="s">
        <v>297</v>
      </c>
      <c r="D281">
        <v>10</v>
      </c>
    </row>
    <row r="282" spans="1:4" x14ac:dyDescent="0.25">
      <c r="A282" t="s">
        <v>586</v>
      </c>
      <c r="B282" t="s">
        <v>1684</v>
      </c>
      <c r="C282" t="s">
        <v>297</v>
      </c>
      <c r="D282">
        <v>50</v>
      </c>
    </row>
    <row r="283" spans="1:4" x14ac:dyDescent="0.25">
      <c r="A283" t="s">
        <v>587</v>
      </c>
      <c r="B283" t="s">
        <v>1044</v>
      </c>
      <c r="C283" t="s">
        <v>297</v>
      </c>
      <c r="D283">
        <v>8</v>
      </c>
    </row>
    <row r="284" spans="1:4" x14ac:dyDescent="0.25">
      <c r="A284" t="s">
        <v>588</v>
      </c>
      <c r="B284" t="s">
        <v>1044</v>
      </c>
      <c r="C284" t="s">
        <v>297</v>
      </c>
      <c r="D284">
        <v>50</v>
      </c>
    </row>
    <row r="285" spans="1:4" x14ac:dyDescent="0.25">
      <c r="A285" t="s">
        <v>589</v>
      </c>
      <c r="B285" t="s">
        <v>1044</v>
      </c>
      <c r="C285" t="s">
        <v>297</v>
      </c>
      <c r="D285">
        <v>100</v>
      </c>
    </row>
    <row r="286" spans="1:4" x14ac:dyDescent="0.25">
      <c r="A286" t="s">
        <v>590</v>
      </c>
      <c r="B286" t="s">
        <v>1044</v>
      </c>
      <c r="C286" t="s">
        <v>297</v>
      </c>
      <c r="D286">
        <v>40</v>
      </c>
    </row>
    <row r="287" spans="1:4" x14ac:dyDescent="0.25">
      <c r="A287" t="s">
        <v>591</v>
      </c>
      <c r="B287" t="s">
        <v>1046</v>
      </c>
      <c r="C287" t="s">
        <v>297</v>
      </c>
      <c r="D287">
        <v>1000</v>
      </c>
    </row>
    <row r="288" spans="1:4" x14ac:dyDescent="0.25">
      <c r="A288" t="s">
        <v>592</v>
      </c>
      <c r="B288" t="s">
        <v>1684</v>
      </c>
      <c r="C288" t="s">
        <v>297</v>
      </c>
      <c r="D288">
        <v>4</v>
      </c>
    </row>
    <row r="289" spans="1:4" x14ac:dyDescent="0.25">
      <c r="A289" t="s">
        <v>593</v>
      </c>
      <c r="B289" t="s">
        <v>1046</v>
      </c>
      <c r="C289" t="s">
        <v>297</v>
      </c>
      <c r="D289">
        <v>30</v>
      </c>
    </row>
    <row r="290" spans="1:4" x14ac:dyDescent="0.25">
      <c r="A290" t="s">
        <v>594</v>
      </c>
      <c r="B290" t="s">
        <v>1684</v>
      </c>
      <c r="C290" t="s">
        <v>297</v>
      </c>
      <c r="D290">
        <v>80</v>
      </c>
    </row>
    <row r="291" spans="1:4" x14ac:dyDescent="0.25">
      <c r="A291" t="s">
        <v>595</v>
      </c>
      <c r="B291" t="s">
        <v>1044</v>
      </c>
      <c r="C291" t="s">
        <v>297</v>
      </c>
      <c r="D291">
        <v>10</v>
      </c>
    </row>
    <row r="292" spans="1:4" x14ac:dyDescent="0.25">
      <c r="A292" t="s">
        <v>596</v>
      </c>
      <c r="B292" t="s">
        <v>1046</v>
      </c>
      <c r="C292" t="s">
        <v>297</v>
      </c>
      <c r="D292">
        <v>100</v>
      </c>
    </row>
    <row r="293" spans="1:4" x14ac:dyDescent="0.25">
      <c r="A293" t="s">
        <v>597</v>
      </c>
      <c r="B293" t="s">
        <v>1046</v>
      </c>
      <c r="C293" t="s">
        <v>297</v>
      </c>
      <c r="D293">
        <v>50</v>
      </c>
    </row>
    <row r="294" spans="1:4" x14ac:dyDescent="0.25">
      <c r="A294" t="s">
        <v>598</v>
      </c>
      <c r="B294" t="s">
        <v>1044</v>
      </c>
      <c r="C294" t="s">
        <v>297</v>
      </c>
      <c r="D294">
        <v>10</v>
      </c>
    </row>
    <row r="295" spans="1:4" x14ac:dyDescent="0.25">
      <c r="A295" t="s">
        <v>599</v>
      </c>
      <c r="B295" t="s">
        <v>1684</v>
      </c>
      <c r="C295" t="s">
        <v>297</v>
      </c>
      <c r="D295">
        <v>10</v>
      </c>
    </row>
    <row r="296" spans="1:4" x14ac:dyDescent="0.25">
      <c r="A296" t="s">
        <v>600</v>
      </c>
      <c r="B296" t="s">
        <v>1044</v>
      </c>
      <c r="C296" t="s">
        <v>297</v>
      </c>
      <c r="D296">
        <v>8</v>
      </c>
    </row>
    <row r="297" spans="1:4" x14ac:dyDescent="0.25">
      <c r="A297" t="s">
        <v>601</v>
      </c>
      <c r="B297" t="s">
        <v>1044</v>
      </c>
      <c r="C297" t="s">
        <v>297</v>
      </c>
      <c r="D297">
        <v>2</v>
      </c>
    </row>
    <row r="298" spans="1:4" x14ac:dyDescent="0.25">
      <c r="A298" t="s">
        <v>602</v>
      </c>
      <c r="B298" t="s">
        <v>1046</v>
      </c>
      <c r="C298" t="s">
        <v>297</v>
      </c>
      <c r="D298">
        <v>100</v>
      </c>
    </row>
    <row r="299" spans="1:4" x14ac:dyDescent="0.25">
      <c r="A299" t="s">
        <v>603</v>
      </c>
      <c r="B299" t="s">
        <v>1044</v>
      </c>
      <c r="C299" t="s">
        <v>297</v>
      </c>
      <c r="D299">
        <v>80</v>
      </c>
    </row>
    <row r="300" spans="1:4" x14ac:dyDescent="0.25">
      <c r="A300" t="s">
        <v>604</v>
      </c>
      <c r="B300" t="s">
        <v>1684</v>
      </c>
      <c r="C300" t="s">
        <v>297</v>
      </c>
      <c r="D300">
        <v>50</v>
      </c>
    </row>
    <row r="301" spans="1:4" x14ac:dyDescent="0.25">
      <c r="A301" t="s">
        <v>605</v>
      </c>
      <c r="B301" t="s">
        <v>1044</v>
      </c>
      <c r="C301" t="s">
        <v>297</v>
      </c>
      <c r="D301">
        <v>5</v>
      </c>
    </row>
    <row r="302" spans="1:4" x14ac:dyDescent="0.25">
      <c r="A302" t="s">
        <v>606</v>
      </c>
      <c r="B302" t="s">
        <v>1046</v>
      </c>
      <c r="C302" t="s">
        <v>297</v>
      </c>
      <c r="D302">
        <v>500</v>
      </c>
    </row>
    <row r="303" spans="1:4" x14ac:dyDescent="0.25">
      <c r="A303" t="s">
        <v>607</v>
      </c>
      <c r="B303" t="s">
        <v>1044</v>
      </c>
      <c r="C303" t="s">
        <v>297</v>
      </c>
      <c r="D303">
        <v>20</v>
      </c>
    </row>
    <row r="304" spans="1:4" x14ac:dyDescent="0.25">
      <c r="A304" t="s">
        <v>608</v>
      </c>
      <c r="B304" t="s">
        <v>1044</v>
      </c>
      <c r="C304" t="s">
        <v>297</v>
      </c>
      <c r="D304">
        <v>5</v>
      </c>
    </row>
    <row r="305" spans="1:4" x14ac:dyDescent="0.25">
      <c r="A305" t="s">
        <v>609</v>
      </c>
      <c r="B305" t="s">
        <v>1044</v>
      </c>
      <c r="C305" t="s">
        <v>297</v>
      </c>
      <c r="D305">
        <v>40</v>
      </c>
    </row>
    <row r="306" spans="1:4" x14ac:dyDescent="0.25">
      <c r="A306" t="s">
        <v>610</v>
      </c>
      <c r="B306" t="s">
        <v>1046</v>
      </c>
      <c r="C306" t="s">
        <v>297</v>
      </c>
      <c r="D306">
        <v>200</v>
      </c>
    </row>
    <row r="307" spans="1:4" x14ac:dyDescent="0.25">
      <c r="A307" t="s">
        <v>611</v>
      </c>
      <c r="B307" t="s">
        <v>1684</v>
      </c>
      <c r="C307" t="s">
        <v>297</v>
      </c>
      <c r="D307">
        <v>20</v>
      </c>
    </row>
    <row r="308" spans="1:4" x14ac:dyDescent="0.25">
      <c r="A308" t="s">
        <v>612</v>
      </c>
      <c r="B308" t="s">
        <v>1046</v>
      </c>
      <c r="C308" t="s">
        <v>297</v>
      </c>
      <c r="D308">
        <v>100</v>
      </c>
    </row>
    <row r="309" spans="1:4" x14ac:dyDescent="0.25">
      <c r="A309" t="s">
        <v>613</v>
      </c>
      <c r="B309" t="s">
        <v>1047</v>
      </c>
      <c r="C309" t="s">
        <v>297</v>
      </c>
      <c r="D309">
        <v>2000</v>
      </c>
    </row>
    <row r="310" spans="1:4" x14ac:dyDescent="0.25">
      <c r="A310" t="s">
        <v>614</v>
      </c>
      <c r="B310" t="s">
        <v>1044</v>
      </c>
      <c r="C310" t="s">
        <v>297</v>
      </c>
      <c r="D310">
        <v>10</v>
      </c>
    </row>
    <row r="311" spans="1:4" x14ac:dyDescent="0.25">
      <c r="A311" t="s">
        <v>615</v>
      </c>
      <c r="B311" t="s">
        <v>1046</v>
      </c>
      <c r="C311" t="s">
        <v>297</v>
      </c>
      <c r="D311">
        <v>100</v>
      </c>
    </row>
    <row r="312" spans="1:4" x14ac:dyDescent="0.25">
      <c r="A312" t="s">
        <v>616</v>
      </c>
      <c r="B312" t="s">
        <v>1684</v>
      </c>
      <c r="C312" t="s">
        <v>297</v>
      </c>
      <c r="D312">
        <v>30</v>
      </c>
    </row>
    <row r="313" spans="1:4" x14ac:dyDescent="0.25">
      <c r="A313" t="s">
        <v>617</v>
      </c>
      <c r="B313" t="s">
        <v>1684</v>
      </c>
      <c r="C313" t="s">
        <v>297</v>
      </c>
      <c r="D313">
        <v>10</v>
      </c>
    </row>
    <row r="314" spans="1:4" x14ac:dyDescent="0.25">
      <c r="A314" t="s">
        <v>618</v>
      </c>
      <c r="B314" t="s">
        <v>1047</v>
      </c>
      <c r="C314" t="s">
        <v>297</v>
      </c>
      <c r="D314">
        <v>200</v>
      </c>
    </row>
    <row r="315" spans="1:4" x14ac:dyDescent="0.25">
      <c r="A315" t="s">
        <v>619</v>
      </c>
      <c r="B315" t="s">
        <v>1684</v>
      </c>
      <c r="C315" t="s">
        <v>297</v>
      </c>
      <c r="D315">
        <v>500</v>
      </c>
    </row>
    <row r="316" spans="1:4" x14ac:dyDescent="0.25">
      <c r="A316" t="s">
        <v>620</v>
      </c>
      <c r="B316" t="s">
        <v>1044</v>
      </c>
      <c r="C316" t="s">
        <v>297</v>
      </c>
      <c r="D316">
        <v>10</v>
      </c>
    </row>
    <row r="317" spans="1:4" x14ac:dyDescent="0.25">
      <c r="A317" t="s">
        <v>621</v>
      </c>
      <c r="B317" t="s">
        <v>1044</v>
      </c>
      <c r="C317" t="s">
        <v>297</v>
      </c>
      <c r="D317">
        <v>2</v>
      </c>
    </row>
    <row r="318" spans="1:4" x14ac:dyDescent="0.25">
      <c r="A318" t="s">
        <v>622</v>
      </c>
      <c r="B318" t="s">
        <v>1044</v>
      </c>
      <c r="C318" t="s">
        <v>297</v>
      </c>
      <c r="D318">
        <v>10</v>
      </c>
    </row>
    <row r="319" spans="1:4" x14ac:dyDescent="0.25">
      <c r="A319" t="s">
        <v>623</v>
      </c>
      <c r="B319" t="s">
        <v>1046</v>
      </c>
      <c r="C319" t="s">
        <v>297</v>
      </c>
      <c r="D319">
        <v>300</v>
      </c>
    </row>
    <row r="320" spans="1:4" x14ac:dyDescent="0.25">
      <c r="A320" t="s">
        <v>624</v>
      </c>
      <c r="B320" t="s">
        <v>1044</v>
      </c>
      <c r="C320" t="s">
        <v>297</v>
      </c>
      <c r="D320">
        <v>20</v>
      </c>
    </row>
    <row r="321" spans="1:4" x14ac:dyDescent="0.25">
      <c r="A321" t="s">
        <v>625</v>
      </c>
      <c r="B321" t="s">
        <v>1046</v>
      </c>
      <c r="C321" t="s">
        <v>297</v>
      </c>
      <c r="D321">
        <v>100</v>
      </c>
    </row>
    <row r="322" spans="1:4" x14ac:dyDescent="0.25">
      <c r="A322" t="s">
        <v>626</v>
      </c>
      <c r="B322" t="s">
        <v>1684</v>
      </c>
      <c r="C322" t="s">
        <v>297</v>
      </c>
      <c r="D322">
        <v>30</v>
      </c>
    </row>
    <row r="323" spans="1:4" x14ac:dyDescent="0.25">
      <c r="A323" t="s">
        <v>627</v>
      </c>
      <c r="B323" t="s">
        <v>1044</v>
      </c>
      <c r="C323" t="s">
        <v>297</v>
      </c>
      <c r="D323">
        <v>3</v>
      </c>
    </row>
    <row r="324" spans="1:4" x14ac:dyDescent="0.25">
      <c r="A324" t="s">
        <v>628</v>
      </c>
      <c r="B324" t="s">
        <v>1046</v>
      </c>
      <c r="C324" t="s">
        <v>297</v>
      </c>
      <c r="D324">
        <v>50</v>
      </c>
    </row>
    <row r="325" spans="1:4" x14ac:dyDescent="0.25">
      <c r="A325" t="s">
        <v>629</v>
      </c>
      <c r="B325" t="s">
        <v>1046</v>
      </c>
      <c r="C325" t="s">
        <v>297</v>
      </c>
      <c r="D325">
        <v>5000</v>
      </c>
    </row>
    <row r="326" spans="1:4" x14ac:dyDescent="0.25">
      <c r="A326" t="s">
        <v>630</v>
      </c>
      <c r="B326" t="s">
        <v>1684</v>
      </c>
      <c r="C326" t="s">
        <v>297</v>
      </c>
      <c r="D326">
        <v>100</v>
      </c>
    </row>
    <row r="327" spans="1:4" x14ac:dyDescent="0.25">
      <c r="A327" t="s">
        <v>631</v>
      </c>
      <c r="B327" t="s">
        <v>1684</v>
      </c>
      <c r="C327" t="s">
        <v>297</v>
      </c>
      <c r="D327">
        <v>500</v>
      </c>
    </row>
    <row r="328" spans="1:4" x14ac:dyDescent="0.25">
      <c r="A328" t="s">
        <v>632</v>
      </c>
      <c r="B328" t="s">
        <v>1044</v>
      </c>
      <c r="C328" t="s">
        <v>297</v>
      </c>
      <c r="D328">
        <v>5</v>
      </c>
    </row>
    <row r="329" spans="1:4" x14ac:dyDescent="0.25">
      <c r="A329" t="s">
        <v>633</v>
      </c>
      <c r="B329" t="s">
        <v>1046</v>
      </c>
      <c r="C329" t="s">
        <v>297</v>
      </c>
      <c r="D329">
        <v>30</v>
      </c>
    </row>
    <row r="330" spans="1:4" x14ac:dyDescent="0.25">
      <c r="A330" t="s">
        <v>634</v>
      </c>
      <c r="B330" t="s">
        <v>1684</v>
      </c>
      <c r="C330" t="s">
        <v>297</v>
      </c>
      <c r="D330">
        <v>2</v>
      </c>
    </row>
    <row r="331" spans="1:4" x14ac:dyDescent="0.25">
      <c r="A331" t="s">
        <v>635</v>
      </c>
      <c r="B331" t="s">
        <v>1684</v>
      </c>
      <c r="C331" t="s">
        <v>636</v>
      </c>
      <c r="D331">
        <v>500</v>
      </c>
    </row>
    <row r="332" spans="1:4" x14ac:dyDescent="0.25">
      <c r="A332" t="s">
        <v>637</v>
      </c>
      <c r="B332" t="s">
        <v>1046</v>
      </c>
      <c r="C332" t="s">
        <v>636</v>
      </c>
      <c r="D332">
        <v>10000</v>
      </c>
    </row>
    <row r="333" spans="1:4" x14ac:dyDescent="0.25">
      <c r="A333" t="s">
        <v>638</v>
      </c>
      <c r="B333" t="s">
        <v>1684</v>
      </c>
      <c r="C333" t="s">
        <v>636</v>
      </c>
      <c r="D333">
        <v>500</v>
      </c>
    </row>
    <row r="334" spans="1:4" x14ac:dyDescent="0.25">
      <c r="A334" t="s">
        <v>639</v>
      </c>
      <c r="B334" t="s">
        <v>1046</v>
      </c>
      <c r="C334" t="s">
        <v>636</v>
      </c>
      <c r="D334">
        <v>10000</v>
      </c>
    </row>
    <row r="335" spans="1:4" x14ac:dyDescent="0.25">
      <c r="A335" t="s">
        <v>640</v>
      </c>
      <c r="B335" t="s">
        <v>1684</v>
      </c>
      <c r="C335" t="s">
        <v>636</v>
      </c>
      <c r="D335">
        <v>500</v>
      </c>
    </row>
    <row r="336" spans="1:4" x14ac:dyDescent="0.25">
      <c r="A336" t="s">
        <v>641</v>
      </c>
      <c r="B336" t="s">
        <v>1046</v>
      </c>
      <c r="C336" t="s">
        <v>636</v>
      </c>
      <c r="D336">
        <v>10000</v>
      </c>
    </row>
    <row r="337" spans="1:4" x14ac:dyDescent="0.25">
      <c r="A337" t="s">
        <v>642</v>
      </c>
      <c r="B337" t="s">
        <v>1684</v>
      </c>
      <c r="C337" t="s">
        <v>636</v>
      </c>
      <c r="D337">
        <v>500</v>
      </c>
    </row>
    <row r="338" spans="1:4" x14ac:dyDescent="0.25">
      <c r="A338" t="s">
        <v>643</v>
      </c>
      <c r="B338" t="s">
        <v>1046</v>
      </c>
      <c r="C338" t="s">
        <v>636</v>
      </c>
      <c r="D338">
        <v>10000</v>
      </c>
    </row>
    <row r="339" spans="1:4" x14ac:dyDescent="0.25">
      <c r="A339" t="s">
        <v>644</v>
      </c>
      <c r="B339" t="s">
        <v>1684</v>
      </c>
      <c r="C339" t="s">
        <v>636</v>
      </c>
      <c r="D339">
        <v>500</v>
      </c>
    </row>
    <row r="340" spans="1:4" x14ac:dyDescent="0.25">
      <c r="A340" t="s">
        <v>645</v>
      </c>
      <c r="B340" t="s">
        <v>1046</v>
      </c>
      <c r="C340" t="s">
        <v>636</v>
      </c>
      <c r="D340">
        <v>10000</v>
      </c>
    </row>
    <row r="341" spans="1:4" x14ac:dyDescent="0.25">
      <c r="A341" t="s">
        <v>646</v>
      </c>
      <c r="B341" t="s">
        <v>1046</v>
      </c>
      <c r="C341" t="s">
        <v>636</v>
      </c>
      <c r="D341">
        <v>500</v>
      </c>
    </row>
    <row r="342" spans="1:4" x14ac:dyDescent="0.25">
      <c r="A342" t="s">
        <v>647</v>
      </c>
      <c r="B342" t="s">
        <v>1047</v>
      </c>
      <c r="C342" t="s">
        <v>636</v>
      </c>
      <c r="D342">
        <v>10000</v>
      </c>
    </row>
    <row r="343" spans="1:4" x14ac:dyDescent="0.25">
      <c r="A343" t="s">
        <v>648</v>
      </c>
      <c r="B343" t="s">
        <v>1046</v>
      </c>
      <c r="C343" t="s">
        <v>636</v>
      </c>
      <c r="D343">
        <v>500</v>
      </c>
    </row>
    <row r="344" spans="1:4" x14ac:dyDescent="0.25">
      <c r="A344" t="s">
        <v>649</v>
      </c>
      <c r="B344" t="s">
        <v>1047</v>
      </c>
      <c r="C344" t="s">
        <v>636</v>
      </c>
      <c r="D344">
        <v>10000</v>
      </c>
    </row>
    <row r="345" spans="1:4" x14ac:dyDescent="0.25">
      <c r="A345" t="s">
        <v>650</v>
      </c>
      <c r="B345" t="s">
        <v>1046</v>
      </c>
      <c r="C345" t="s">
        <v>636</v>
      </c>
      <c r="D345">
        <v>500</v>
      </c>
    </row>
    <row r="346" spans="1:4" x14ac:dyDescent="0.25">
      <c r="A346" t="s">
        <v>651</v>
      </c>
      <c r="B346" t="s">
        <v>1047</v>
      </c>
      <c r="C346" t="s">
        <v>636</v>
      </c>
      <c r="D346">
        <v>10000</v>
      </c>
    </row>
    <row r="347" spans="1:4" x14ac:dyDescent="0.25">
      <c r="A347" t="s">
        <v>652</v>
      </c>
      <c r="B347" t="s">
        <v>1046</v>
      </c>
      <c r="C347" t="s">
        <v>636</v>
      </c>
      <c r="D347">
        <v>1500</v>
      </c>
    </row>
    <row r="348" spans="1:4" x14ac:dyDescent="0.25">
      <c r="A348" t="s">
        <v>653</v>
      </c>
      <c r="B348" t="s">
        <v>1047</v>
      </c>
      <c r="C348" t="s">
        <v>636</v>
      </c>
      <c r="D348">
        <v>30000</v>
      </c>
    </row>
    <row r="349" spans="1:4" x14ac:dyDescent="0.25">
      <c r="A349" t="s">
        <v>654</v>
      </c>
      <c r="B349" t="s">
        <v>1684</v>
      </c>
      <c r="C349" t="s">
        <v>636</v>
      </c>
      <c r="D349">
        <v>300</v>
      </c>
    </row>
    <row r="350" spans="1:4" x14ac:dyDescent="0.25">
      <c r="A350" t="s">
        <v>655</v>
      </c>
      <c r="B350" t="s">
        <v>1046</v>
      </c>
      <c r="C350" t="s">
        <v>636</v>
      </c>
      <c r="D350">
        <v>800</v>
      </c>
    </row>
    <row r="351" spans="1:4" x14ac:dyDescent="0.25">
      <c r="A351" t="s">
        <v>656</v>
      </c>
      <c r="B351" t="s">
        <v>1047</v>
      </c>
      <c r="C351" t="s">
        <v>636</v>
      </c>
      <c r="D351">
        <v>20000</v>
      </c>
    </row>
    <row r="352" spans="1:4" x14ac:dyDescent="0.25">
      <c r="A352" t="s">
        <v>657</v>
      </c>
      <c r="B352" t="s">
        <v>1044</v>
      </c>
      <c r="C352" t="s">
        <v>375</v>
      </c>
      <c r="D352">
        <v>100</v>
      </c>
    </row>
    <row r="353" spans="1:4" x14ac:dyDescent="0.25">
      <c r="A353" t="s">
        <v>658</v>
      </c>
      <c r="B353" t="s">
        <v>1684</v>
      </c>
      <c r="C353" t="s">
        <v>375</v>
      </c>
      <c r="D353">
        <v>20</v>
      </c>
    </row>
    <row r="354" spans="1:4" x14ac:dyDescent="0.25">
      <c r="A354" t="s">
        <v>659</v>
      </c>
      <c r="B354" t="s">
        <v>1684</v>
      </c>
      <c r="C354" t="s">
        <v>375</v>
      </c>
      <c r="D354">
        <v>1000</v>
      </c>
    </row>
    <row r="355" spans="1:4" x14ac:dyDescent="0.25">
      <c r="A355" t="s">
        <v>660</v>
      </c>
      <c r="B355" t="s">
        <v>1044</v>
      </c>
      <c r="C355" t="s">
        <v>375</v>
      </c>
      <c r="D355">
        <v>800</v>
      </c>
    </row>
    <row r="356" spans="1:4" x14ac:dyDescent="0.25">
      <c r="A356" t="s">
        <v>661</v>
      </c>
      <c r="B356" t="s">
        <v>1044</v>
      </c>
      <c r="C356" t="s">
        <v>375</v>
      </c>
      <c r="D356">
        <v>50</v>
      </c>
    </row>
    <row r="357" spans="1:4" x14ac:dyDescent="0.25">
      <c r="A357" t="s">
        <v>662</v>
      </c>
      <c r="B357" t="s">
        <v>1044</v>
      </c>
      <c r="C357" t="s">
        <v>375</v>
      </c>
      <c r="D357">
        <v>50</v>
      </c>
    </row>
    <row r="358" spans="1:4" x14ac:dyDescent="0.25">
      <c r="A358" t="s">
        <v>663</v>
      </c>
      <c r="B358" t="s">
        <v>1046</v>
      </c>
      <c r="C358" t="s">
        <v>375</v>
      </c>
      <c r="D358">
        <v>500</v>
      </c>
    </row>
    <row r="359" spans="1:4" x14ac:dyDescent="0.25">
      <c r="A359" t="s">
        <v>664</v>
      </c>
      <c r="B359" t="s">
        <v>1044</v>
      </c>
      <c r="C359" t="s">
        <v>375</v>
      </c>
      <c r="D359">
        <v>2</v>
      </c>
    </row>
    <row r="360" spans="1:4" x14ac:dyDescent="0.25">
      <c r="A360" t="s">
        <v>665</v>
      </c>
      <c r="B360" t="s">
        <v>1684</v>
      </c>
      <c r="C360" t="s">
        <v>375</v>
      </c>
      <c r="D360">
        <v>10</v>
      </c>
    </row>
    <row r="361" spans="1:4" x14ac:dyDescent="0.25">
      <c r="A361" t="s">
        <v>666</v>
      </c>
      <c r="B361" t="s">
        <v>1044</v>
      </c>
      <c r="C361" t="s">
        <v>375</v>
      </c>
      <c r="D361">
        <v>100</v>
      </c>
    </row>
    <row r="362" spans="1:4" x14ac:dyDescent="0.25">
      <c r="A362" t="s">
        <v>667</v>
      </c>
      <c r="B362" t="s">
        <v>1046</v>
      </c>
      <c r="C362" t="s">
        <v>375</v>
      </c>
      <c r="D362">
        <v>1500</v>
      </c>
    </row>
    <row r="363" spans="1:4" x14ac:dyDescent="0.25">
      <c r="A363" t="s">
        <v>668</v>
      </c>
      <c r="B363" t="s">
        <v>1047</v>
      </c>
      <c r="C363" t="s">
        <v>375</v>
      </c>
      <c r="D363">
        <v>5000</v>
      </c>
    </row>
    <row r="364" spans="1:4" x14ac:dyDescent="0.25">
      <c r="A364" t="s">
        <v>669</v>
      </c>
      <c r="B364" t="s">
        <v>1044</v>
      </c>
      <c r="C364" t="s">
        <v>375</v>
      </c>
      <c r="D364">
        <v>5</v>
      </c>
    </row>
    <row r="365" spans="1:4" x14ac:dyDescent="0.25">
      <c r="A365" t="s">
        <v>670</v>
      </c>
      <c r="B365" t="s">
        <v>1684</v>
      </c>
      <c r="C365" t="s">
        <v>375</v>
      </c>
      <c r="D365">
        <v>50</v>
      </c>
    </row>
    <row r="366" spans="1:4" x14ac:dyDescent="0.25">
      <c r="A366" t="s">
        <v>671</v>
      </c>
      <c r="B366" t="s">
        <v>1684</v>
      </c>
      <c r="C366" t="s">
        <v>375</v>
      </c>
      <c r="D366">
        <v>100</v>
      </c>
    </row>
    <row r="367" spans="1:4" x14ac:dyDescent="0.25">
      <c r="A367" t="s">
        <v>672</v>
      </c>
      <c r="B367" t="s">
        <v>1044</v>
      </c>
      <c r="C367" t="s">
        <v>375</v>
      </c>
      <c r="D367">
        <v>200</v>
      </c>
    </row>
    <row r="368" spans="1:4" x14ac:dyDescent="0.25">
      <c r="A368" t="s">
        <v>673</v>
      </c>
      <c r="B368" t="s">
        <v>1684</v>
      </c>
      <c r="C368" t="s">
        <v>375</v>
      </c>
      <c r="D368">
        <v>70</v>
      </c>
    </row>
    <row r="369" spans="1:4" x14ac:dyDescent="0.25">
      <c r="A369" t="s">
        <v>674</v>
      </c>
      <c r="B369" t="s">
        <v>1044</v>
      </c>
      <c r="C369" t="s">
        <v>375</v>
      </c>
      <c r="D369">
        <v>1000</v>
      </c>
    </row>
    <row r="370" spans="1:4" x14ac:dyDescent="0.25">
      <c r="A370" t="s">
        <v>675</v>
      </c>
      <c r="B370" t="s">
        <v>1046</v>
      </c>
      <c r="C370" t="s">
        <v>375</v>
      </c>
      <c r="D370">
        <v>80</v>
      </c>
    </row>
    <row r="371" spans="1:4" x14ac:dyDescent="0.25">
      <c r="A371" t="s">
        <v>676</v>
      </c>
      <c r="B371" t="s">
        <v>1046</v>
      </c>
      <c r="C371" t="s">
        <v>375</v>
      </c>
      <c r="D371">
        <v>10</v>
      </c>
    </row>
    <row r="372" spans="1:4" x14ac:dyDescent="0.25">
      <c r="A372" t="s">
        <v>677</v>
      </c>
      <c r="B372" t="s">
        <v>1044</v>
      </c>
      <c r="C372" t="s">
        <v>375</v>
      </c>
      <c r="D372">
        <v>5</v>
      </c>
    </row>
    <row r="373" spans="1:4" x14ac:dyDescent="0.25">
      <c r="A373" t="s">
        <v>678</v>
      </c>
      <c r="B373" t="s">
        <v>1044</v>
      </c>
      <c r="C373" t="s">
        <v>375</v>
      </c>
      <c r="D373">
        <v>300</v>
      </c>
    </row>
    <row r="374" spans="1:4" x14ac:dyDescent="0.25">
      <c r="A374" t="s">
        <v>679</v>
      </c>
      <c r="B374" t="s">
        <v>1684</v>
      </c>
      <c r="C374" t="s">
        <v>375</v>
      </c>
      <c r="D374">
        <v>300</v>
      </c>
    </row>
    <row r="375" spans="1:4" x14ac:dyDescent="0.25">
      <c r="A375" t="s">
        <v>680</v>
      </c>
      <c r="B375" t="s">
        <v>1044</v>
      </c>
      <c r="C375" t="s">
        <v>395</v>
      </c>
      <c r="D375">
        <v>8</v>
      </c>
    </row>
    <row r="376" spans="1:4" x14ac:dyDescent="0.25">
      <c r="A376" t="s">
        <v>681</v>
      </c>
      <c r="B376" t="s">
        <v>1046</v>
      </c>
      <c r="C376" t="s">
        <v>395</v>
      </c>
      <c r="D376">
        <v>100</v>
      </c>
    </row>
    <row r="377" spans="1:4" x14ac:dyDescent="0.25">
      <c r="A377" t="s">
        <v>682</v>
      </c>
      <c r="B377" t="s">
        <v>1044</v>
      </c>
      <c r="C377" t="s">
        <v>395</v>
      </c>
      <c r="D377">
        <v>5</v>
      </c>
    </row>
    <row r="378" spans="1:4" x14ac:dyDescent="0.25">
      <c r="A378" t="s">
        <v>683</v>
      </c>
      <c r="B378" t="s">
        <v>1684</v>
      </c>
      <c r="C378" t="s">
        <v>395</v>
      </c>
      <c r="D378">
        <v>30</v>
      </c>
    </row>
    <row r="379" spans="1:4" x14ac:dyDescent="0.25">
      <c r="A379" t="s">
        <v>684</v>
      </c>
      <c r="B379" t="s">
        <v>1684</v>
      </c>
      <c r="C379" t="s">
        <v>395</v>
      </c>
      <c r="D379">
        <v>500</v>
      </c>
    </row>
    <row r="380" spans="1:4" x14ac:dyDescent="0.25">
      <c r="A380" t="s">
        <v>685</v>
      </c>
      <c r="B380" t="s">
        <v>1046</v>
      </c>
      <c r="C380" t="s">
        <v>395</v>
      </c>
      <c r="D380">
        <v>2500</v>
      </c>
    </row>
    <row r="381" spans="1:4" x14ac:dyDescent="0.25">
      <c r="A381" t="s">
        <v>686</v>
      </c>
      <c r="B381" t="s">
        <v>1044</v>
      </c>
      <c r="C381" t="s">
        <v>395</v>
      </c>
      <c r="D381">
        <v>5</v>
      </c>
    </row>
    <row r="382" spans="1:4" x14ac:dyDescent="0.25">
      <c r="A382" t="s">
        <v>687</v>
      </c>
      <c r="B382" t="s">
        <v>1046</v>
      </c>
      <c r="C382" t="s">
        <v>395</v>
      </c>
      <c r="D382">
        <v>100</v>
      </c>
    </row>
    <row r="383" spans="1:4" x14ac:dyDescent="0.25">
      <c r="A383" t="s">
        <v>688</v>
      </c>
      <c r="B383" t="s">
        <v>1044</v>
      </c>
      <c r="C383" t="s">
        <v>395</v>
      </c>
      <c r="D383">
        <v>50</v>
      </c>
    </row>
    <row r="384" spans="1:4" x14ac:dyDescent="0.25">
      <c r="A384" t="s">
        <v>689</v>
      </c>
      <c r="B384" t="s">
        <v>1684</v>
      </c>
      <c r="C384" t="s">
        <v>395</v>
      </c>
      <c r="D384">
        <v>200</v>
      </c>
    </row>
    <row r="385" spans="1:4" x14ac:dyDescent="0.25">
      <c r="A385" t="s">
        <v>690</v>
      </c>
      <c r="B385" t="s">
        <v>1047</v>
      </c>
      <c r="C385" t="s">
        <v>395</v>
      </c>
      <c r="D385">
        <v>500</v>
      </c>
    </row>
    <row r="386" spans="1:4" x14ac:dyDescent="0.25">
      <c r="A386" t="s">
        <v>691</v>
      </c>
      <c r="B386" t="s">
        <v>1044</v>
      </c>
      <c r="C386" t="s">
        <v>395</v>
      </c>
      <c r="D386">
        <v>2</v>
      </c>
    </row>
    <row r="387" spans="1:4" x14ac:dyDescent="0.25">
      <c r="A387" t="s">
        <v>692</v>
      </c>
      <c r="B387" t="s">
        <v>1684</v>
      </c>
      <c r="C387" t="s">
        <v>395</v>
      </c>
      <c r="D387">
        <v>50</v>
      </c>
    </row>
    <row r="388" spans="1:4" x14ac:dyDescent="0.25">
      <c r="A388" t="s">
        <v>693</v>
      </c>
      <c r="B388" t="s">
        <v>1044</v>
      </c>
      <c r="C388" t="s">
        <v>395</v>
      </c>
      <c r="D388">
        <v>10</v>
      </c>
    </row>
    <row r="389" spans="1:4" x14ac:dyDescent="0.25">
      <c r="A389" t="s">
        <v>694</v>
      </c>
      <c r="B389" t="s">
        <v>1684</v>
      </c>
      <c r="C389" t="s">
        <v>395</v>
      </c>
      <c r="D389">
        <v>200</v>
      </c>
    </row>
    <row r="390" spans="1:4" x14ac:dyDescent="0.25">
      <c r="A390" t="s">
        <v>695</v>
      </c>
      <c r="B390" t="s">
        <v>1044</v>
      </c>
      <c r="C390" t="s">
        <v>395</v>
      </c>
      <c r="D390">
        <v>8</v>
      </c>
    </row>
    <row r="391" spans="1:4" x14ac:dyDescent="0.25">
      <c r="A391" t="s">
        <v>696</v>
      </c>
      <c r="B391" t="s">
        <v>1044</v>
      </c>
      <c r="C391" t="s">
        <v>434</v>
      </c>
      <c r="D391">
        <v>2000</v>
      </c>
    </row>
    <row r="392" spans="1:4" x14ac:dyDescent="0.25">
      <c r="A392" t="s">
        <v>697</v>
      </c>
      <c r="B392" t="s">
        <v>1684</v>
      </c>
      <c r="C392" t="s">
        <v>434</v>
      </c>
      <c r="D392">
        <v>75000</v>
      </c>
    </row>
    <row r="393" spans="1:4" x14ac:dyDescent="0.25">
      <c r="A393" t="s">
        <v>698</v>
      </c>
      <c r="B393" t="s">
        <v>1047</v>
      </c>
      <c r="C393" t="s">
        <v>434</v>
      </c>
      <c r="D393">
        <v>125000</v>
      </c>
    </row>
    <row r="394" spans="1:4" x14ac:dyDescent="0.25">
      <c r="A394" t="s">
        <v>699</v>
      </c>
      <c r="B394" t="s">
        <v>1047</v>
      </c>
      <c r="C394" t="s">
        <v>375</v>
      </c>
      <c r="D394">
        <v>8000</v>
      </c>
    </row>
    <row r="395" spans="1:4" x14ac:dyDescent="0.25">
      <c r="A395" t="s">
        <v>700</v>
      </c>
      <c r="B395" t="s">
        <v>1684</v>
      </c>
      <c r="C395" t="s">
        <v>434</v>
      </c>
      <c r="D395">
        <v>50000</v>
      </c>
    </row>
    <row r="396" spans="1:4" x14ac:dyDescent="0.25">
      <c r="A396" t="s">
        <v>701</v>
      </c>
      <c r="B396" t="s">
        <v>1047</v>
      </c>
      <c r="C396" t="s">
        <v>434</v>
      </c>
      <c r="D396">
        <v>80000</v>
      </c>
    </row>
    <row r="397" spans="1:4" x14ac:dyDescent="0.25">
      <c r="A397" t="s">
        <v>702</v>
      </c>
      <c r="B397" t="s">
        <v>1044</v>
      </c>
      <c r="C397" t="s">
        <v>375</v>
      </c>
      <c r="D397">
        <v>3000</v>
      </c>
    </row>
    <row r="398" spans="1:4" x14ac:dyDescent="0.25">
      <c r="A398" t="s">
        <v>703</v>
      </c>
      <c r="B398" t="s">
        <v>1044</v>
      </c>
      <c r="C398" t="s">
        <v>434</v>
      </c>
      <c r="D398">
        <v>8500</v>
      </c>
    </row>
    <row r="399" spans="1:4" x14ac:dyDescent="0.25">
      <c r="A399" t="s">
        <v>704</v>
      </c>
      <c r="B399" t="s">
        <v>1684</v>
      </c>
      <c r="C399" t="s">
        <v>434</v>
      </c>
      <c r="D399">
        <v>5000</v>
      </c>
    </row>
    <row r="400" spans="1:4" x14ac:dyDescent="0.25">
      <c r="A400" t="s">
        <v>705</v>
      </c>
      <c r="B400" t="s">
        <v>1044</v>
      </c>
      <c r="C400" t="s">
        <v>446</v>
      </c>
      <c r="D400">
        <v>10</v>
      </c>
    </row>
    <row r="401" spans="1:4" x14ac:dyDescent="0.25">
      <c r="A401" t="s">
        <v>706</v>
      </c>
      <c r="B401" t="s">
        <v>1044</v>
      </c>
      <c r="C401" t="s">
        <v>446</v>
      </c>
      <c r="D401">
        <v>100</v>
      </c>
    </row>
    <row r="402" spans="1:4" x14ac:dyDescent="0.25">
      <c r="A402" t="s">
        <v>707</v>
      </c>
      <c r="B402" t="s">
        <v>1044</v>
      </c>
      <c r="C402" t="s">
        <v>408</v>
      </c>
      <c r="D402">
        <v>4</v>
      </c>
    </row>
    <row r="403" spans="1:4" x14ac:dyDescent="0.25">
      <c r="A403" t="s">
        <v>708</v>
      </c>
      <c r="B403" t="s">
        <v>1044</v>
      </c>
      <c r="C403" t="s">
        <v>408</v>
      </c>
      <c r="D403">
        <v>5</v>
      </c>
    </row>
    <row r="404" spans="1:4" x14ac:dyDescent="0.25">
      <c r="A404" t="s">
        <v>709</v>
      </c>
      <c r="B404" t="s">
        <v>1044</v>
      </c>
      <c r="C404" t="s">
        <v>408</v>
      </c>
      <c r="D404">
        <v>20</v>
      </c>
    </row>
    <row r="405" spans="1:4" x14ac:dyDescent="0.25">
      <c r="A405" t="s">
        <v>710</v>
      </c>
      <c r="B405" t="s">
        <v>1684</v>
      </c>
      <c r="C405" t="s">
        <v>408</v>
      </c>
      <c r="D405">
        <v>100</v>
      </c>
    </row>
    <row r="406" spans="1:4" x14ac:dyDescent="0.25">
      <c r="A406" t="s">
        <v>711</v>
      </c>
      <c r="B406" t="s">
        <v>1044</v>
      </c>
      <c r="C406" t="s">
        <v>408</v>
      </c>
      <c r="D406">
        <v>1</v>
      </c>
    </row>
    <row r="407" spans="1:4" x14ac:dyDescent="0.25">
      <c r="A407" t="s">
        <v>712</v>
      </c>
      <c r="B407" t="s">
        <v>1684</v>
      </c>
      <c r="C407" t="s">
        <v>408</v>
      </c>
      <c r="D407">
        <v>10</v>
      </c>
    </row>
    <row r="408" spans="1:4" x14ac:dyDescent="0.25">
      <c r="A408" t="s">
        <v>713</v>
      </c>
      <c r="B408" t="s">
        <v>1684</v>
      </c>
      <c r="C408" t="s">
        <v>408</v>
      </c>
      <c r="D408">
        <v>20</v>
      </c>
    </row>
    <row r="409" spans="1:4" x14ac:dyDescent="0.25">
      <c r="A409" t="s">
        <v>714</v>
      </c>
      <c r="B409" t="s">
        <v>1044</v>
      </c>
      <c r="C409" t="s">
        <v>408</v>
      </c>
      <c r="D409">
        <v>2</v>
      </c>
    </row>
    <row r="410" spans="1:4" x14ac:dyDescent="0.25">
      <c r="A410" t="s">
        <v>715</v>
      </c>
      <c r="B410" t="s">
        <v>1046</v>
      </c>
      <c r="C410" t="s">
        <v>408</v>
      </c>
      <c r="D410">
        <v>5</v>
      </c>
    </row>
    <row r="411" spans="1:4" x14ac:dyDescent="0.25">
      <c r="A411" t="s">
        <v>716</v>
      </c>
      <c r="B411" t="s">
        <v>1044</v>
      </c>
      <c r="C411" t="s">
        <v>446</v>
      </c>
      <c r="D411">
        <v>10</v>
      </c>
    </row>
    <row r="412" spans="1:4" x14ac:dyDescent="0.25">
      <c r="A412" t="s">
        <v>717</v>
      </c>
      <c r="B412" t="s">
        <v>1044</v>
      </c>
      <c r="C412" t="s">
        <v>408</v>
      </c>
      <c r="D412">
        <v>80</v>
      </c>
    </row>
    <row r="413" spans="1:4" x14ac:dyDescent="0.25">
      <c r="A413" t="s">
        <v>718</v>
      </c>
      <c r="B413" t="s">
        <v>1046</v>
      </c>
      <c r="C413" t="s">
        <v>446</v>
      </c>
      <c r="D413">
        <v>20</v>
      </c>
    </row>
    <row r="414" spans="1:4" x14ac:dyDescent="0.25">
      <c r="A414" t="s">
        <v>719</v>
      </c>
      <c r="B414" t="s">
        <v>1044</v>
      </c>
      <c r="C414" t="s">
        <v>408</v>
      </c>
      <c r="D414">
        <v>20</v>
      </c>
    </row>
    <row r="415" spans="1:4" x14ac:dyDescent="0.25">
      <c r="A415" t="s">
        <v>720</v>
      </c>
      <c r="B415" t="s">
        <v>1044</v>
      </c>
      <c r="C415" t="s">
        <v>408</v>
      </c>
      <c r="D415">
        <v>3</v>
      </c>
    </row>
    <row r="416" spans="1:4" x14ac:dyDescent="0.25">
      <c r="A416" t="s">
        <v>721</v>
      </c>
      <c r="B416" t="s">
        <v>1044</v>
      </c>
      <c r="C416" t="s">
        <v>446</v>
      </c>
      <c r="D416">
        <v>10</v>
      </c>
    </row>
    <row r="417" spans="1:4" x14ac:dyDescent="0.25">
      <c r="A417" t="s">
        <v>722</v>
      </c>
      <c r="B417" t="s">
        <v>1046</v>
      </c>
      <c r="C417" t="s">
        <v>408</v>
      </c>
      <c r="D417">
        <v>100</v>
      </c>
    </row>
    <row r="418" spans="1:4" x14ac:dyDescent="0.25">
      <c r="A418" t="s">
        <v>723</v>
      </c>
      <c r="B418" t="s">
        <v>1684</v>
      </c>
      <c r="C418" t="s">
        <v>408</v>
      </c>
      <c r="D418">
        <v>30</v>
      </c>
    </row>
    <row r="419" spans="1:4" x14ac:dyDescent="0.25">
      <c r="A419" t="s">
        <v>724</v>
      </c>
      <c r="B419" t="s">
        <v>1044</v>
      </c>
      <c r="C419" t="s">
        <v>408</v>
      </c>
      <c r="D419">
        <v>30</v>
      </c>
    </row>
    <row r="420" spans="1:4" x14ac:dyDescent="0.25">
      <c r="A420" t="s">
        <v>725</v>
      </c>
      <c r="B420" t="s">
        <v>1044</v>
      </c>
      <c r="C420" t="s">
        <v>446</v>
      </c>
      <c r="D420">
        <v>50</v>
      </c>
    </row>
    <row r="421" spans="1:4" x14ac:dyDescent="0.25">
      <c r="A421" t="s">
        <v>726</v>
      </c>
      <c r="B421" t="s">
        <v>1044</v>
      </c>
      <c r="C421" t="s">
        <v>408</v>
      </c>
      <c r="D421">
        <v>1</v>
      </c>
    </row>
    <row r="422" spans="1:4" x14ac:dyDescent="0.25">
      <c r="A422" t="s">
        <v>727</v>
      </c>
      <c r="B422" t="s">
        <v>1684</v>
      </c>
      <c r="C422" t="s">
        <v>408</v>
      </c>
      <c r="D422">
        <v>3</v>
      </c>
    </row>
    <row r="423" spans="1:4" x14ac:dyDescent="0.25">
      <c r="A423" t="s">
        <v>728</v>
      </c>
      <c r="B423" t="s">
        <v>1044</v>
      </c>
      <c r="C423" t="s">
        <v>408</v>
      </c>
      <c r="D423">
        <v>5</v>
      </c>
    </row>
    <row r="424" spans="1:4" x14ac:dyDescent="0.25">
      <c r="A424" t="s">
        <v>729</v>
      </c>
      <c r="B424" t="s">
        <v>1684</v>
      </c>
      <c r="C424" t="s">
        <v>408</v>
      </c>
      <c r="D424">
        <v>20</v>
      </c>
    </row>
    <row r="425" spans="1:4" x14ac:dyDescent="0.25">
      <c r="A425" t="s">
        <v>730</v>
      </c>
      <c r="B425" t="s">
        <v>1044</v>
      </c>
      <c r="C425" t="s">
        <v>731</v>
      </c>
      <c r="D425">
        <v>2</v>
      </c>
    </row>
    <row r="426" spans="1:4" x14ac:dyDescent="0.25">
      <c r="A426" t="s">
        <v>732</v>
      </c>
      <c r="B426" t="s">
        <v>1046</v>
      </c>
      <c r="C426" t="s">
        <v>731</v>
      </c>
      <c r="D426">
        <v>20</v>
      </c>
    </row>
    <row r="427" spans="1:4" x14ac:dyDescent="0.25">
      <c r="A427" t="s">
        <v>733</v>
      </c>
      <c r="B427" t="s">
        <v>1047</v>
      </c>
      <c r="C427" t="s">
        <v>731</v>
      </c>
      <c r="D427">
        <v>500</v>
      </c>
    </row>
    <row r="428" spans="1:4" x14ac:dyDescent="0.25">
      <c r="A428" t="s">
        <v>734</v>
      </c>
      <c r="B428" t="s">
        <v>1044</v>
      </c>
      <c r="C428" t="s">
        <v>731</v>
      </c>
      <c r="D428">
        <v>1</v>
      </c>
    </row>
    <row r="429" spans="1:4" x14ac:dyDescent="0.25">
      <c r="A429" t="s">
        <v>735</v>
      </c>
      <c r="B429" t="s">
        <v>1684</v>
      </c>
      <c r="C429" t="s">
        <v>731</v>
      </c>
      <c r="D429">
        <v>1</v>
      </c>
    </row>
    <row r="430" spans="1:4" x14ac:dyDescent="0.25">
      <c r="A430" t="s">
        <v>736</v>
      </c>
      <c r="B430" t="s">
        <v>1046</v>
      </c>
      <c r="C430" t="s">
        <v>731</v>
      </c>
      <c r="D430">
        <v>300</v>
      </c>
    </row>
    <row r="431" spans="1:4" x14ac:dyDescent="0.25">
      <c r="A431" t="s">
        <v>737</v>
      </c>
      <c r="B431" t="s">
        <v>1684</v>
      </c>
      <c r="C431" t="s">
        <v>731</v>
      </c>
      <c r="D431">
        <v>200</v>
      </c>
    </row>
    <row r="432" spans="1:4" x14ac:dyDescent="0.25">
      <c r="A432" t="s">
        <v>738</v>
      </c>
      <c r="B432" t="s">
        <v>1684</v>
      </c>
      <c r="C432" t="s">
        <v>731</v>
      </c>
      <c r="D432">
        <v>10</v>
      </c>
    </row>
    <row r="433" spans="1:4" x14ac:dyDescent="0.25">
      <c r="A433" t="s">
        <v>739</v>
      </c>
      <c r="B433" t="s">
        <v>1044</v>
      </c>
      <c r="C433" t="s">
        <v>731</v>
      </c>
      <c r="D433">
        <v>10</v>
      </c>
    </row>
    <row r="434" spans="1:4" x14ac:dyDescent="0.25">
      <c r="A434" t="s">
        <v>740</v>
      </c>
      <c r="B434" t="s">
        <v>1044</v>
      </c>
      <c r="C434" t="s">
        <v>731</v>
      </c>
      <c r="D434">
        <v>2</v>
      </c>
    </row>
    <row r="435" spans="1:4" x14ac:dyDescent="0.25">
      <c r="A435" t="s">
        <v>741</v>
      </c>
      <c r="B435" t="s">
        <v>1684</v>
      </c>
      <c r="C435" t="s">
        <v>731</v>
      </c>
      <c r="D435">
        <v>10</v>
      </c>
    </row>
    <row r="436" spans="1:4" x14ac:dyDescent="0.25">
      <c r="A436" t="s">
        <v>742</v>
      </c>
      <c r="B436" t="s">
        <v>1046</v>
      </c>
      <c r="C436" t="s">
        <v>731</v>
      </c>
      <c r="D436">
        <v>100</v>
      </c>
    </row>
    <row r="437" spans="1:4" x14ac:dyDescent="0.25">
      <c r="A437" t="s">
        <v>743</v>
      </c>
      <c r="B437" t="s">
        <v>1044</v>
      </c>
      <c r="C437" t="s">
        <v>731</v>
      </c>
      <c r="D437">
        <v>3</v>
      </c>
    </row>
    <row r="438" spans="1:4" x14ac:dyDescent="0.25">
      <c r="A438" t="s">
        <v>744</v>
      </c>
      <c r="B438" t="s">
        <v>1684</v>
      </c>
      <c r="C438" t="s">
        <v>731</v>
      </c>
      <c r="D438">
        <v>200</v>
      </c>
    </row>
    <row r="439" spans="1:4" x14ac:dyDescent="0.25">
      <c r="A439" t="s">
        <v>745</v>
      </c>
      <c r="B439" t="s">
        <v>1684</v>
      </c>
      <c r="C439" t="s">
        <v>731</v>
      </c>
      <c r="D439">
        <v>1</v>
      </c>
    </row>
    <row r="440" spans="1:4" x14ac:dyDescent="0.25">
      <c r="A440" t="s">
        <v>746</v>
      </c>
      <c r="B440" t="s">
        <v>1684</v>
      </c>
      <c r="C440" t="s">
        <v>731</v>
      </c>
      <c r="D440">
        <v>2</v>
      </c>
    </row>
    <row r="441" spans="1:4" x14ac:dyDescent="0.25">
      <c r="A441" t="s">
        <v>747</v>
      </c>
      <c r="B441" t="s">
        <v>1047</v>
      </c>
      <c r="C441" t="s">
        <v>731</v>
      </c>
      <c r="D441">
        <v>30</v>
      </c>
    </row>
    <row r="442" spans="1:4" x14ac:dyDescent="0.25">
      <c r="A442" t="s">
        <v>748</v>
      </c>
      <c r="B442" t="s">
        <v>1046</v>
      </c>
      <c r="C442" t="s">
        <v>731</v>
      </c>
      <c r="D442">
        <v>1</v>
      </c>
    </row>
    <row r="443" spans="1:4" x14ac:dyDescent="0.25">
      <c r="A443" t="s">
        <v>749</v>
      </c>
      <c r="B443" t="s">
        <v>1047</v>
      </c>
      <c r="C443" t="s">
        <v>731</v>
      </c>
      <c r="D443">
        <v>500</v>
      </c>
    </row>
    <row r="444" spans="1:4" x14ac:dyDescent="0.25">
      <c r="A444" t="s">
        <v>750</v>
      </c>
      <c r="B444" t="s">
        <v>1044</v>
      </c>
      <c r="C444" t="s">
        <v>731</v>
      </c>
      <c r="D444">
        <v>1</v>
      </c>
    </row>
    <row r="445" spans="1:4" x14ac:dyDescent="0.25">
      <c r="A445" t="s">
        <v>751</v>
      </c>
      <c r="B445" t="s">
        <v>1684</v>
      </c>
      <c r="C445" t="s">
        <v>731</v>
      </c>
      <c r="D445">
        <v>10</v>
      </c>
    </row>
    <row r="446" spans="1:4" x14ac:dyDescent="0.25">
      <c r="A446" t="s">
        <v>752</v>
      </c>
      <c r="B446" t="s">
        <v>1044</v>
      </c>
      <c r="C446" t="s">
        <v>731</v>
      </c>
      <c r="D446">
        <v>8</v>
      </c>
    </row>
    <row r="447" spans="1:4" x14ac:dyDescent="0.25">
      <c r="A447" t="s">
        <v>753</v>
      </c>
      <c r="B447" t="s">
        <v>1046</v>
      </c>
      <c r="C447" t="s">
        <v>731</v>
      </c>
      <c r="D447">
        <v>30</v>
      </c>
    </row>
    <row r="448" spans="1:4" x14ac:dyDescent="0.25">
      <c r="A448" t="s">
        <v>754</v>
      </c>
      <c r="B448" t="s">
        <v>1044</v>
      </c>
      <c r="C448" t="s">
        <v>731</v>
      </c>
      <c r="D448">
        <v>50</v>
      </c>
    </row>
    <row r="449" spans="1:4" x14ac:dyDescent="0.25">
      <c r="A449" t="s">
        <v>755</v>
      </c>
      <c r="B449" t="s">
        <v>1046</v>
      </c>
      <c r="C449" t="s">
        <v>731</v>
      </c>
      <c r="D449">
        <v>300</v>
      </c>
    </row>
    <row r="450" spans="1:4" x14ac:dyDescent="0.25">
      <c r="A450" t="s">
        <v>756</v>
      </c>
      <c r="B450" t="s">
        <v>1044</v>
      </c>
      <c r="C450" t="s">
        <v>731</v>
      </c>
      <c r="D450">
        <v>500</v>
      </c>
    </row>
    <row r="451" spans="1:4" x14ac:dyDescent="0.25">
      <c r="A451" t="s">
        <v>757</v>
      </c>
      <c r="B451" t="s">
        <v>1046</v>
      </c>
      <c r="C451" t="s">
        <v>731</v>
      </c>
      <c r="D451">
        <v>3000</v>
      </c>
    </row>
    <row r="452" spans="1:4" x14ac:dyDescent="0.25">
      <c r="A452" t="s">
        <v>758</v>
      </c>
      <c r="B452" t="s">
        <v>1684</v>
      </c>
      <c r="C452" t="s">
        <v>731</v>
      </c>
      <c r="D452">
        <v>2500</v>
      </c>
    </row>
    <row r="453" spans="1:4" x14ac:dyDescent="0.25">
      <c r="A453" t="s">
        <v>759</v>
      </c>
      <c r="B453" t="s">
        <v>1047</v>
      </c>
      <c r="C453" t="s">
        <v>731</v>
      </c>
      <c r="D453">
        <v>10000</v>
      </c>
    </row>
    <row r="454" spans="1:4" x14ac:dyDescent="0.25">
      <c r="A454" t="s">
        <v>760</v>
      </c>
      <c r="B454" t="s">
        <v>1046</v>
      </c>
      <c r="C454" t="s">
        <v>731</v>
      </c>
      <c r="D454">
        <v>3</v>
      </c>
    </row>
    <row r="455" spans="1:4" x14ac:dyDescent="0.25">
      <c r="A455" t="s">
        <v>761</v>
      </c>
      <c r="B455" t="s">
        <v>1047</v>
      </c>
      <c r="C455" t="s">
        <v>731</v>
      </c>
      <c r="D455">
        <v>100</v>
      </c>
    </row>
    <row r="456" spans="1:4" x14ac:dyDescent="0.25">
      <c r="A456" t="s">
        <v>762</v>
      </c>
      <c r="B456" t="s">
        <v>1046</v>
      </c>
      <c r="C456" t="s">
        <v>297</v>
      </c>
      <c r="D456">
        <v>30</v>
      </c>
    </row>
    <row r="457" spans="1:4" x14ac:dyDescent="0.25">
      <c r="A457" t="s">
        <v>763</v>
      </c>
      <c r="B457" t="s">
        <v>1684</v>
      </c>
      <c r="C457" t="s">
        <v>297</v>
      </c>
      <c r="D457">
        <v>100</v>
      </c>
    </row>
    <row r="458" spans="1:4" x14ac:dyDescent="0.25">
      <c r="A458" t="s">
        <v>764</v>
      </c>
      <c r="B458" t="s">
        <v>1684</v>
      </c>
      <c r="C458" t="s">
        <v>297</v>
      </c>
      <c r="D458">
        <v>1000</v>
      </c>
    </row>
    <row r="459" spans="1:4" x14ac:dyDescent="0.25">
      <c r="A459" t="s">
        <v>765</v>
      </c>
      <c r="B459" t="s">
        <v>1684</v>
      </c>
      <c r="C459" t="s">
        <v>297</v>
      </c>
      <c r="D459">
        <v>5000</v>
      </c>
    </row>
    <row r="460" spans="1:4" x14ac:dyDescent="0.25">
      <c r="A460" t="s">
        <v>766</v>
      </c>
      <c r="B460" t="s">
        <v>1684</v>
      </c>
      <c r="C460" t="s">
        <v>297</v>
      </c>
      <c r="D460">
        <v>10</v>
      </c>
    </row>
    <row r="461" spans="1:4" x14ac:dyDescent="0.25">
      <c r="A461" t="s">
        <v>767</v>
      </c>
      <c r="B461" t="s">
        <v>1684</v>
      </c>
      <c r="C461" t="s">
        <v>297</v>
      </c>
      <c r="D461">
        <v>10</v>
      </c>
    </row>
    <row r="462" spans="1:4" x14ac:dyDescent="0.25">
      <c r="A462" t="s">
        <v>768</v>
      </c>
      <c r="B462" t="s">
        <v>1044</v>
      </c>
      <c r="C462" t="s">
        <v>297</v>
      </c>
      <c r="D462">
        <v>10</v>
      </c>
    </row>
    <row r="463" spans="1:4" x14ac:dyDescent="0.25">
      <c r="A463" t="s">
        <v>769</v>
      </c>
      <c r="B463" t="s">
        <v>1044</v>
      </c>
      <c r="C463" t="s">
        <v>297</v>
      </c>
      <c r="D463">
        <v>2</v>
      </c>
    </row>
    <row r="464" spans="1:4" x14ac:dyDescent="0.25">
      <c r="A464" t="s">
        <v>770</v>
      </c>
      <c r="B464" t="s">
        <v>1047</v>
      </c>
      <c r="C464" t="s">
        <v>297</v>
      </c>
      <c r="D464">
        <v>2500</v>
      </c>
    </row>
    <row r="465" spans="1:4" x14ac:dyDescent="0.25">
      <c r="A465" t="s">
        <v>771</v>
      </c>
      <c r="B465" t="s">
        <v>1044</v>
      </c>
      <c r="C465" t="s">
        <v>297</v>
      </c>
      <c r="D465">
        <v>10</v>
      </c>
    </row>
    <row r="466" spans="1:4" x14ac:dyDescent="0.25">
      <c r="A466" t="s">
        <v>772</v>
      </c>
      <c r="B466" t="s">
        <v>1044</v>
      </c>
      <c r="C466" t="s">
        <v>297</v>
      </c>
      <c r="D466">
        <v>30</v>
      </c>
    </row>
    <row r="467" spans="1:4" x14ac:dyDescent="0.25">
      <c r="A467" t="s">
        <v>773</v>
      </c>
      <c r="B467" t="s">
        <v>1044</v>
      </c>
      <c r="C467" t="s">
        <v>297</v>
      </c>
      <c r="D467">
        <v>500</v>
      </c>
    </row>
    <row r="468" spans="1:4" x14ac:dyDescent="0.25">
      <c r="A468" t="s">
        <v>774</v>
      </c>
      <c r="B468" t="s">
        <v>1044</v>
      </c>
      <c r="C468" t="s">
        <v>297</v>
      </c>
      <c r="D468">
        <v>300</v>
      </c>
    </row>
    <row r="469" spans="1:4" x14ac:dyDescent="0.25">
      <c r="A469" t="s">
        <v>775</v>
      </c>
      <c r="B469" t="s">
        <v>1046</v>
      </c>
      <c r="C469" t="s">
        <v>297</v>
      </c>
      <c r="D469">
        <v>2000</v>
      </c>
    </row>
    <row r="470" spans="1:4" x14ac:dyDescent="0.25">
      <c r="A470" t="s">
        <v>776</v>
      </c>
      <c r="B470" t="s">
        <v>1684</v>
      </c>
      <c r="C470" t="s">
        <v>297</v>
      </c>
      <c r="D470">
        <v>2000</v>
      </c>
    </row>
    <row r="471" spans="1:4" x14ac:dyDescent="0.25">
      <c r="A471" t="s">
        <v>777</v>
      </c>
      <c r="B471" t="s">
        <v>1046</v>
      </c>
      <c r="C471" t="s">
        <v>297</v>
      </c>
      <c r="D471">
        <v>8000</v>
      </c>
    </row>
    <row r="472" spans="1:4" x14ac:dyDescent="0.25">
      <c r="A472" t="s">
        <v>778</v>
      </c>
      <c r="B472" t="s">
        <v>1047</v>
      </c>
      <c r="C472" t="s">
        <v>297</v>
      </c>
      <c r="D472">
        <v>20000</v>
      </c>
    </row>
    <row r="473" spans="1:4" x14ac:dyDescent="0.25">
      <c r="A473" t="s">
        <v>779</v>
      </c>
      <c r="B473" t="s">
        <v>1044</v>
      </c>
      <c r="C473" t="s">
        <v>297</v>
      </c>
      <c r="D473">
        <v>1</v>
      </c>
    </row>
    <row r="474" spans="1:4" x14ac:dyDescent="0.25">
      <c r="A474" t="s">
        <v>780</v>
      </c>
      <c r="B474" t="s">
        <v>1684</v>
      </c>
      <c r="C474" t="s">
        <v>297</v>
      </c>
      <c r="D474">
        <v>10</v>
      </c>
    </row>
    <row r="475" spans="1:4" x14ac:dyDescent="0.25">
      <c r="A475" t="s">
        <v>781</v>
      </c>
      <c r="B475" t="s">
        <v>1046</v>
      </c>
      <c r="C475" t="s">
        <v>297</v>
      </c>
      <c r="D475">
        <v>100</v>
      </c>
    </row>
    <row r="476" spans="1:4" x14ac:dyDescent="0.25">
      <c r="A476" t="s">
        <v>782</v>
      </c>
      <c r="B476" t="s">
        <v>1044</v>
      </c>
      <c r="C476" t="s">
        <v>297</v>
      </c>
      <c r="D476">
        <v>10</v>
      </c>
    </row>
    <row r="477" spans="1:4" x14ac:dyDescent="0.25">
      <c r="A477" t="s">
        <v>783</v>
      </c>
      <c r="B477" t="s">
        <v>1044</v>
      </c>
      <c r="C477" t="s">
        <v>297</v>
      </c>
      <c r="D477">
        <v>30</v>
      </c>
    </row>
    <row r="478" spans="1:4" x14ac:dyDescent="0.25">
      <c r="A478" t="s">
        <v>784</v>
      </c>
      <c r="B478" t="s">
        <v>1046</v>
      </c>
      <c r="C478" t="s">
        <v>297</v>
      </c>
      <c r="D478">
        <v>50</v>
      </c>
    </row>
    <row r="479" spans="1:4" x14ac:dyDescent="0.25">
      <c r="A479" t="s">
        <v>785</v>
      </c>
      <c r="B479" t="s">
        <v>1046</v>
      </c>
      <c r="C479" t="s">
        <v>297</v>
      </c>
      <c r="D479">
        <v>100</v>
      </c>
    </row>
    <row r="480" spans="1:4" x14ac:dyDescent="0.25">
      <c r="A480" t="s">
        <v>786</v>
      </c>
      <c r="B480" t="s">
        <v>1047</v>
      </c>
      <c r="C480" t="s">
        <v>297</v>
      </c>
      <c r="D480">
        <v>1500</v>
      </c>
    </row>
    <row r="481" spans="1:4" x14ac:dyDescent="0.25">
      <c r="A481" t="s">
        <v>787</v>
      </c>
      <c r="B481" t="s">
        <v>1044</v>
      </c>
      <c r="C481" t="s">
        <v>297</v>
      </c>
      <c r="D481">
        <v>100</v>
      </c>
    </row>
    <row r="482" spans="1:4" x14ac:dyDescent="0.25">
      <c r="A482" t="s">
        <v>788</v>
      </c>
      <c r="B482" t="s">
        <v>1044</v>
      </c>
      <c r="C482" t="s">
        <v>297</v>
      </c>
      <c r="D482">
        <v>30</v>
      </c>
    </row>
    <row r="483" spans="1:4" x14ac:dyDescent="0.25">
      <c r="A483" t="s">
        <v>789</v>
      </c>
      <c r="B483" t="s">
        <v>1044</v>
      </c>
      <c r="C483" t="s">
        <v>297</v>
      </c>
      <c r="D483">
        <v>30</v>
      </c>
    </row>
    <row r="484" spans="1:4" x14ac:dyDescent="0.25">
      <c r="A484" t="s">
        <v>790</v>
      </c>
      <c r="B484" t="s">
        <v>1046</v>
      </c>
      <c r="C484" t="s">
        <v>297</v>
      </c>
      <c r="D484">
        <v>100</v>
      </c>
    </row>
    <row r="485" spans="1:4" x14ac:dyDescent="0.25">
      <c r="A485" t="s">
        <v>791</v>
      </c>
      <c r="B485" t="s">
        <v>1046</v>
      </c>
      <c r="C485" t="s">
        <v>297</v>
      </c>
      <c r="D485">
        <v>80000</v>
      </c>
    </row>
    <row r="486" spans="1:4" x14ac:dyDescent="0.25">
      <c r="A486" t="s">
        <v>792</v>
      </c>
      <c r="B486" t="s">
        <v>1046</v>
      </c>
      <c r="C486" t="s">
        <v>297</v>
      </c>
      <c r="D486">
        <v>85000</v>
      </c>
    </row>
    <row r="487" spans="1:4" x14ac:dyDescent="0.25">
      <c r="A487" t="s">
        <v>793</v>
      </c>
      <c r="B487" t="s">
        <v>1684</v>
      </c>
      <c r="C487" t="s">
        <v>297</v>
      </c>
      <c r="D487">
        <v>1000</v>
      </c>
    </row>
    <row r="488" spans="1:4" x14ac:dyDescent="0.25">
      <c r="A488" t="s">
        <v>794</v>
      </c>
      <c r="B488" t="s">
        <v>1044</v>
      </c>
      <c r="C488" t="s">
        <v>297</v>
      </c>
      <c r="D488">
        <v>5</v>
      </c>
    </row>
    <row r="489" spans="1:4" x14ac:dyDescent="0.25">
      <c r="A489" t="s">
        <v>795</v>
      </c>
      <c r="B489" t="s">
        <v>1044</v>
      </c>
      <c r="C489" t="s">
        <v>297</v>
      </c>
      <c r="D489">
        <v>10</v>
      </c>
    </row>
    <row r="490" spans="1:4" x14ac:dyDescent="0.25">
      <c r="A490" t="s">
        <v>796</v>
      </c>
      <c r="B490" t="s">
        <v>1684</v>
      </c>
      <c r="C490" t="s">
        <v>297</v>
      </c>
      <c r="D490">
        <v>10</v>
      </c>
    </row>
    <row r="491" spans="1:4" x14ac:dyDescent="0.25">
      <c r="A491" t="s">
        <v>797</v>
      </c>
      <c r="B491" t="s">
        <v>1044</v>
      </c>
      <c r="C491" t="s">
        <v>375</v>
      </c>
      <c r="D491">
        <v>80</v>
      </c>
    </row>
    <row r="492" spans="1:4" x14ac:dyDescent="0.25">
      <c r="A492" t="s">
        <v>798</v>
      </c>
      <c r="B492" t="s">
        <v>1044</v>
      </c>
      <c r="C492" t="s">
        <v>375</v>
      </c>
      <c r="D492">
        <v>100</v>
      </c>
    </row>
    <row r="493" spans="1:4" x14ac:dyDescent="0.25">
      <c r="A493" t="s">
        <v>799</v>
      </c>
      <c r="B493" t="s">
        <v>1044</v>
      </c>
      <c r="C493" t="s">
        <v>375</v>
      </c>
      <c r="D493">
        <v>200</v>
      </c>
    </row>
    <row r="494" spans="1:4" x14ac:dyDescent="0.25">
      <c r="A494" t="s">
        <v>800</v>
      </c>
      <c r="B494" t="s">
        <v>1046</v>
      </c>
      <c r="C494" t="s">
        <v>375</v>
      </c>
      <c r="D494">
        <v>1000</v>
      </c>
    </row>
    <row r="495" spans="1:4" x14ac:dyDescent="0.25">
      <c r="A495" t="s">
        <v>801</v>
      </c>
      <c r="B495" t="s">
        <v>1044</v>
      </c>
      <c r="C495" t="s">
        <v>375</v>
      </c>
      <c r="D495">
        <v>500</v>
      </c>
    </row>
    <row r="496" spans="1:4" x14ac:dyDescent="0.25">
      <c r="A496" t="s">
        <v>802</v>
      </c>
      <c r="B496" t="s">
        <v>1044</v>
      </c>
      <c r="C496" t="s">
        <v>375</v>
      </c>
      <c r="D496">
        <v>600</v>
      </c>
    </row>
    <row r="497" spans="1:4" x14ac:dyDescent="0.25">
      <c r="A497" t="s">
        <v>803</v>
      </c>
      <c r="B497" t="s">
        <v>1044</v>
      </c>
      <c r="C497" t="s">
        <v>375</v>
      </c>
      <c r="D497">
        <v>600</v>
      </c>
    </row>
    <row r="498" spans="1:4" x14ac:dyDescent="0.25">
      <c r="A498" t="s">
        <v>804</v>
      </c>
      <c r="B498" t="s">
        <v>1044</v>
      </c>
      <c r="C498" t="s">
        <v>375</v>
      </c>
      <c r="D498">
        <v>50</v>
      </c>
    </row>
    <row r="499" spans="1:4" x14ac:dyDescent="0.25">
      <c r="A499" t="s">
        <v>805</v>
      </c>
      <c r="B499" t="s">
        <v>1044</v>
      </c>
      <c r="C499" t="s">
        <v>297</v>
      </c>
      <c r="D499">
        <v>3</v>
      </c>
    </row>
    <row r="500" spans="1:4" x14ac:dyDescent="0.25">
      <c r="A500" t="s">
        <v>806</v>
      </c>
      <c r="B500" t="s">
        <v>1044</v>
      </c>
      <c r="C500" t="s">
        <v>297</v>
      </c>
      <c r="D500">
        <v>10</v>
      </c>
    </row>
    <row r="501" spans="1:4" x14ac:dyDescent="0.25">
      <c r="A501" t="s">
        <v>807</v>
      </c>
      <c r="B501" t="s">
        <v>1684</v>
      </c>
      <c r="C501" t="s">
        <v>297</v>
      </c>
      <c r="D501">
        <v>100</v>
      </c>
    </row>
    <row r="502" spans="1:4" x14ac:dyDescent="0.25">
      <c r="A502" t="s">
        <v>808</v>
      </c>
      <c r="B502" t="s">
        <v>1046</v>
      </c>
      <c r="C502" t="s">
        <v>297</v>
      </c>
      <c r="D502">
        <v>1000</v>
      </c>
    </row>
    <row r="503" spans="1:4" x14ac:dyDescent="0.25">
      <c r="A503" t="s">
        <v>809</v>
      </c>
      <c r="B503" t="s">
        <v>1684</v>
      </c>
      <c r="C503" t="s">
        <v>297</v>
      </c>
      <c r="D503">
        <v>30</v>
      </c>
    </row>
    <row r="504" spans="1:4" x14ac:dyDescent="0.25">
      <c r="A504" t="s">
        <v>810</v>
      </c>
      <c r="B504" t="s">
        <v>1044</v>
      </c>
      <c r="C504" t="s">
        <v>297</v>
      </c>
      <c r="D504">
        <v>200</v>
      </c>
    </row>
    <row r="505" spans="1:4" x14ac:dyDescent="0.25">
      <c r="A505" t="s">
        <v>811</v>
      </c>
      <c r="B505" t="s">
        <v>1044</v>
      </c>
      <c r="C505" t="s">
        <v>375</v>
      </c>
      <c r="D505">
        <v>20</v>
      </c>
    </row>
    <row r="506" spans="1:4" x14ac:dyDescent="0.25">
      <c r="A506" t="s">
        <v>812</v>
      </c>
      <c r="B506" t="s">
        <v>1044</v>
      </c>
      <c r="C506" t="s">
        <v>395</v>
      </c>
      <c r="D506">
        <v>10</v>
      </c>
    </row>
    <row r="507" spans="1:4" x14ac:dyDescent="0.25">
      <c r="A507" t="s">
        <v>813</v>
      </c>
      <c r="B507" t="s">
        <v>1684</v>
      </c>
      <c r="C507" t="s">
        <v>395</v>
      </c>
      <c r="D507">
        <v>40</v>
      </c>
    </row>
    <row r="508" spans="1:4" x14ac:dyDescent="0.25">
      <c r="A508" t="s">
        <v>814</v>
      </c>
      <c r="B508" t="s">
        <v>1044</v>
      </c>
      <c r="C508" t="s">
        <v>395</v>
      </c>
      <c r="D508">
        <v>20</v>
      </c>
    </row>
    <row r="509" spans="1:4" x14ac:dyDescent="0.25">
      <c r="A509" t="s">
        <v>815</v>
      </c>
      <c r="B509" t="s">
        <v>1046</v>
      </c>
      <c r="C509" t="s">
        <v>395</v>
      </c>
      <c r="D509">
        <v>500</v>
      </c>
    </row>
    <row r="510" spans="1:4" x14ac:dyDescent="0.25">
      <c r="A510" t="s">
        <v>816</v>
      </c>
      <c r="B510" t="s">
        <v>1044</v>
      </c>
      <c r="C510" t="s">
        <v>395</v>
      </c>
      <c r="D510">
        <v>4</v>
      </c>
    </row>
    <row r="511" spans="1:4" x14ac:dyDescent="0.25">
      <c r="A511" t="s">
        <v>817</v>
      </c>
      <c r="B511" t="s">
        <v>1046</v>
      </c>
      <c r="C511" t="s">
        <v>395</v>
      </c>
      <c r="D511">
        <v>100</v>
      </c>
    </row>
    <row r="512" spans="1:4" x14ac:dyDescent="0.25">
      <c r="A512" t="s">
        <v>818</v>
      </c>
      <c r="B512" t="s">
        <v>1044</v>
      </c>
      <c r="C512" t="s">
        <v>395</v>
      </c>
      <c r="D512">
        <v>20</v>
      </c>
    </row>
    <row r="513" spans="1:4" x14ac:dyDescent="0.25">
      <c r="A513" t="s">
        <v>819</v>
      </c>
      <c r="B513" t="s">
        <v>1044</v>
      </c>
      <c r="C513" t="s">
        <v>395</v>
      </c>
      <c r="D513">
        <v>8</v>
      </c>
    </row>
    <row r="514" spans="1:4" x14ac:dyDescent="0.25">
      <c r="A514" t="s">
        <v>820</v>
      </c>
      <c r="B514" t="s">
        <v>1044</v>
      </c>
      <c r="C514" t="s">
        <v>395</v>
      </c>
      <c r="D514">
        <v>10</v>
      </c>
    </row>
    <row r="515" spans="1:4" x14ac:dyDescent="0.25">
      <c r="A515" t="s">
        <v>821</v>
      </c>
      <c r="B515" t="s">
        <v>1044</v>
      </c>
      <c r="C515" t="s">
        <v>395</v>
      </c>
      <c r="D515">
        <v>30</v>
      </c>
    </row>
    <row r="516" spans="1:4" x14ac:dyDescent="0.25">
      <c r="A516" t="s">
        <v>822</v>
      </c>
      <c r="B516" t="s">
        <v>1684</v>
      </c>
      <c r="C516" t="s">
        <v>395</v>
      </c>
      <c r="D516">
        <v>1000</v>
      </c>
    </row>
    <row r="517" spans="1:4" x14ac:dyDescent="0.25">
      <c r="A517" t="s">
        <v>823</v>
      </c>
      <c r="B517" t="s">
        <v>1046</v>
      </c>
      <c r="C517" t="s">
        <v>395</v>
      </c>
      <c r="D517">
        <v>3000</v>
      </c>
    </row>
    <row r="518" spans="1:4" x14ac:dyDescent="0.25">
      <c r="A518" t="s">
        <v>824</v>
      </c>
      <c r="B518" t="s">
        <v>1044</v>
      </c>
      <c r="C518" t="s">
        <v>408</v>
      </c>
      <c r="D518">
        <v>1</v>
      </c>
    </row>
    <row r="519" spans="1:4" x14ac:dyDescent="0.25">
      <c r="A519" t="s">
        <v>825</v>
      </c>
      <c r="B519" t="s">
        <v>1044</v>
      </c>
      <c r="C519" t="s">
        <v>408</v>
      </c>
      <c r="D519">
        <v>8</v>
      </c>
    </row>
    <row r="520" spans="1:4" x14ac:dyDescent="0.25">
      <c r="A520" t="s">
        <v>826</v>
      </c>
      <c r="B520" t="s">
        <v>1684</v>
      </c>
      <c r="C520" t="s">
        <v>408</v>
      </c>
      <c r="D520">
        <v>100</v>
      </c>
    </row>
    <row r="521" spans="1:4" x14ac:dyDescent="0.25">
      <c r="A521" t="s">
        <v>827</v>
      </c>
      <c r="B521" t="s">
        <v>1044</v>
      </c>
      <c r="C521" t="s">
        <v>408</v>
      </c>
      <c r="D521">
        <v>5</v>
      </c>
    </row>
    <row r="522" spans="1:4" x14ac:dyDescent="0.25">
      <c r="A522" t="s">
        <v>828</v>
      </c>
      <c r="B522" t="s">
        <v>1044</v>
      </c>
      <c r="C522" t="s">
        <v>408</v>
      </c>
      <c r="D522">
        <v>10</v>
      </c>
    </row>
    <row r="523" spans="1:4" x14ac:dyDescent="0.25">
      <c r="A523" t="s">
        <v>829</v>
      </c>
      <c r="B523" t="s">
        <v>1044</v>
      </c>
      <c r="C523" t="s">
        <v>408</v>
      </c>
      <c r="D523">
        <v>30</v>
      </c>
    </row>
    <row r="524" spans="1:4" x14ac:dyDescent="0.25">
      <c r="A524" t="s">
        <v>830</v>
      </c>
      <c r="B524" t="s">
        <v>1044</v>
      </c>
      <c r="C524" t="s">
        <v>408</v>
      </c>
      <c r="D524">
        <v>1</v>
      </c>
    </row>
    <row r="525" spans="1:4" x14ac:dyDescent="0.25">
      <c r="A525" t="s">
        <v>831</v>
      </c>
      <c r="B525" t="s">
        <v>1044</v>
      </c>
      <c r="C525" t="s">
        <v>408</v>
      </c>
      <c r="D525">
        <v>5</v>
      </c>
    </row>
    <row r="526" spans="1:4" x14ac:dyDescent="0.25">
      <c r="A526" t="s">
        <v>832</v>
      </c>
      <c r="B526" t="s">
        <v>1047</v>
      </c>
      <c r="C526" t="s">
        <v>408</v>
      </c>
      <c r="D526">
        <v>500</v>
      </c>
    </row>
    <row r="527" spans="1:4" x14ac:dyDescent="0.25">
      <c r="A527" t="s">
        <v>833</v>
      </c>
      <c r="B527" t="s">
        <v>1684</v>
      </c>
      <c r="C527" t="s">
        <v>408</v>
      </c>
      <c r="D527">
        <v>20</v>
      </c>
    </row>
    <row r="528" spans="1:4" x14ac:dyDescent="0.25">
      <c r="A528" t="s">
        <v>834</v>
      </c>
      <c r="B528" t="s">
        <v>1044</v>
      </c>
      <c r="C528" t="s">
        <v>408</v>
      </c>
      <c r="D528">
        <v>5</v>
      </c>
    </row>
    <row r="529" spans="1:4" x14ac:dyDescent="0.25">
      <c r="A529" t="s">
        <v>835</v>
      </c>
      <c r="B529" t="s">
        <v>1044</v>
      </c>
      <c r="C529" t="s">
        <v>408</v>
      </c>
      <c r="D529">
        <v>10</v>
      </c>
    </row>
    <row r="530" spans="1:4" x14ac:dyDescent="0.25">
      <c r="A530" t="s">
        <v>836</v>
      </c>
      <c r="B530" t="s">
        <v>1684</v>
      </c>
      <c r="C530" t="s">
        <v>408</v>
      </c>
      <c r="D530">
        <v>80</v>
      </c>
    </row>
    <row r="531" spans="1:4" x14ac:dyDescent="0.25">
      <c r="A531" t="s">
        <v>837</v>
      </c>
      <c r="B531" t="s">
        <v>1684</v>
      </c>
      <c r="C531" t="s">
        <v>408</v>
      </c>
      <c r="D531">
        <v>60</v>
      </c>
    </row>
    <row r="532" spans="1:4" x14ac:dyDescent="0.25">
      <c r="A532" t="s">
        <v>838</v>
      </c>
      <c r="B532" t="s">
        <v>1044</v>
      </c>
      <c r="C532" t="s">
        <v>408</v>
      </c>
      <c r="D532">
        <v>3</v>
      </c>
    </row>
    <row r="533" spans="1:4" x14ac:dyDescent="0.25">
      <c r="A533" t="s">
        <v>839</v>
      </c>
      <c r="B533" t="s">
        <v>1684</v>
      </c>
      <c r="C533" t="s">
        <v>408</v>
      </c>
      <c r="D533">
        <v>50</v>
      </c>
    </row>
    <row r="534" spans="1:4" x14ac:dyDescent="0.25">
      <c r="A534" t="s">
        <v>840</v>
      </c>
      <c r="B534" t="s">
        <v>1044</v>
      </c>
      <c r="C534" t="s">
        <v>408</v>
      </c>
      <c r="D534">
        <v>2</v>
      </c>
    </row>
    <row r="535" spans="1:4" x14ac:dyDescent="0.25">
      <c r="A535" t="s">
        <v>841</v>
      </c>
      <c r="B535" t="s">
        <v>1684</v>
      </c>
      <c r="C535" t="s">
        <v>446</v>
      </c>
      <c r="D535">
        <v>500</v>
      </c>
    </row>
    <row r="536" spans="1:4" x14ac:dyDescent="0.25">
      <c r="A536" t="s">
        <v>842</v>
      </c>
      <c r="B536" t="s">
        <v>1046</v>
      </c>
      <c r="C536" t="s">
        <v>446</v>
      </c>
      <c r="D536">
        <v>2000</v>
      </c>
    </row>
    <row r="537" spans="1:4" x14ac:dyDescent="0.25">
      <c r="A537" t="s">
        <v>843</v>
      </c>
      <c r="B537" t="s">
        <v>1684</v>
      </c>
      <c r="C537" t="s">
        <v>408</v>
      </c>
      <c r="D537">
        <v>30</v>
      </c>
    </row>
    <row r="538" spans="1:4" x14ac:dyDescent="0.25">
      <c r="A538" t="s">
        <v>844</v>
      </c>
      <c r="B538" t="s">
        <v>1684</v>
      </c>
      <c r="C538" t="s">
        <v>408</v>
      </c>
      <c r="D538">
        <v>4</v>
      </c>
    </row>
    <row r="539" spans="1:4" x14ac:dyDescent="0.25">
      <c r="A539" t="s">
        <v>845</v>
      </c>
      <c r="B539" t="s">
        <v>1044</v>
      </c>
      <c r="C539" t="s">
        <v>408</v>
      </c>
      <c r="D539">
        <v>2</v>
      </c>
    </row>
    <row r="540" spans="1:4" x14ac:dyDescent="0.25">
      <c r="A540" t="s">
        <v>846</v>
      </c>
      <c r="B540" t="s">
        <v>1044</v>
      </c>
      <c r="C540" t="s">
        <v>408</v>
      </c>
      <c r="D540">
        <v>2</v>
      </c>
    </row>
    <row r="541" spans="1:4" x14ac:dyDescent="0.25">
      <c r="A541" t="s">
        <v>847</v>
      </c>
      <c r="B541" t="s">
        <v>1047</v>
      </c>
      <c r="C541" t="s">
        <v>731</v>
      </c>
      <c r="D541">
        <v>2000</v>
      </c>
    </row>
    <row r="542" spans="1:4" x14ac:dyDescent="0.25">
      <c r="A542" t="s">
        <v>848</v>
      </c>
      <c r="B542" t="s">
        <v>1047</v>
      </c>
      <c r="C542" t="s">
        <v>731</v>
      </c>
      <c r="D542">
        <v>10</v>
      </c>
    </row>
    <row r="543" spans="1:4" x14ac:dyDescent="0.25">
      <c r="A543" t="s">
        <v>849</v>
      </c>
      <c r="B543" t="s">
        <v>1044</v>
      </c>
      <c r="C543" t="s">
        <v>731</v>
      </c>
      <c r="D543">
        <v>1</v>
      </c>
    </row>
    <row r="544" spans="1:4" x14ac:dyDescent="0.25">
      <c r="A544" t="s">
        <v>850</v>
      </c>
      <c r="B544" t="s">
        <v>1044</v>
      </c>
      <c r="C544" t="s">
        <v>731</v>
      </c>
      <c r="D544">
        <v>20</v>
      </c>
    </row>
    <row r="545" spans="1:4" x14ac:dyDescent="0.25">
      <c r="A545" t="s">
        <v>851</v>
      </c>
      <c r="B545" t="s">
        <v>1684</v>
      </c>
      <c r="C545" t="s">
        <v>731</v>
      </c>
      <c r="D545">
        <v>3</v>
      </c>
    </row>
    <row r="546" spans="1:4" x14ac:dyDescent="0.25">
      <c r="A546" t="s">
        <v>852</v>
      </c>
      <c r="B546" t="s">
        <v>1046</v>
      </c>
      <c r="C546" t="s">
        <v>731</v>
      </c>
      <c r="D546">
        <v>100</v>
      </c>
    </row>
    <row r="547" spans="1:4" x14ac:dyDescent="0.25">
      <c r="A547" t="s">
        <v>853</v>
      </c>
      <c r="B547" t="s">
        <v>1044</v>
      </c>
      <c r="C547" t="s">
        <v>731</v>
      </c>
      <c r="D547">
        <v>2</v>
      </c>
    </row>
    <row r="548" spans="1:4" x14ac:dyDescent="0.25">
      <c r="A548" t="s">
        <v>854</v>
      </c>
      <c r="B548" t="s">
        <v>1046</v>
      </c>
      <c r="C548" t="s">
        <v>731</v>
      </c>
      <c r="D548">
        <v>10</v>
      </c>
    </row>
    <row r="549" spans="1:4" x14ac:dyDescent="0.25">
      <c r="A549" t="s">
        <v>855</v>
      </c>
      <c r="B549" t="s">
        <v>1047</v>
      </c>
      <c r="C549" t="s">
        <v>731</v>
      </c>
      <c r="D549">
        <v>200</v>
      </c>
    </row>
    <row r="550" spans="1:4" x14ac:dyDescent="0.25">
      <c r="A550" t="s">
        <v>856</v>
      </c>
      <c r="B550" t="s">
        <v>1046</v>
      </c>
      <c r="C550" t="s">
        <v>731</v>
      </c>
      <c r="D550">
        <v>30</v>
      </c>
    </row>
    <row r="551" spans="1:4" x14ac:dyDescent="0.25">
      <c r="A551" t="s">
        <v>857</v>
      </c>
      <c r="B551" t="s">
        <v>1047</v>
      </c>
      <c r="C551" t="s">
        <v>731</v>
      </c>
      <c r="D551">
        <v>300</v>
      </c>
    </row>
    <row r="552" spans="1:4" x14ac:dyDescent="0.25">
      <c r="A552" t="s">
        <v>858</v>
      </c>
      <c r="B552" t="s">
        <v>1044</v>
      </c>
      <c r="C552" t="s">
        <v>731</v>
      </c>
      <c r="D552">
        <v>10</v>
      </c>
    </row>
    <row r="553" spans="1:4" x14ac:dyDescent="0.25">
      <c r="A553" t="s">
        <v>859</v>
      </c>
      <c r="B553" t="s">
        <v>1044</v>
      </c>
      <c r="C553" t="s">
        <v>731</v>
      </c>
      <c r="D553">
        <v>10</v>
      </c>
    </row>
    <row r="554" spans="1:4" x14ac:dyDescent="0.25">
      <c r="A554" t="s">
        <v>860</v>
      </c>
      <c r="B554" t="s">
        <v>1684</v>
      </c>
      <c r="C554" t="s">
        <v>731</v>
      </c>
      <c r="D554">
        <v>1</v>
      </c>
    </row>
    <row r="555" spans="1:4" x14ac:dyDescent="0.25">
      <c r="A555" t="s">
        <v>861</v>
      </c>
      <c r="B555" t="s">
        <v>1684</v>
      </c>
      <c r="C555" t="s">
        <v>731</v>
      </c>
      <c r="D555">
        <v>5</v>
      </c>
    </row>
    <row r="556" spans="1:4" x14ac:dyDescent="0.25">
      <c r="A556" t="s">
        <v>862</v>
      </c>
      <c r="B556" t="s">
        <v>1044</v>
      </c>
      <c r="C556" t="s">
        <v>731</v>
      </c>
      <c r="D556">
        <v>1</v>
      </c>
    </row>
    <row r="557" spans="1:4" x14ac:dyDescent="0.25">
      <c r="A557" t="s">
        <v>863</v>
      </c>
      <c r="B557" t="s">
        <v>1044</v>
      </c>
      <c r="C557" t="s">
        <v>731</v>
      </c>
      <c r="D557">
        <v>8</v>
      </c>
    </row>
    <row r="558" spans="1:4" x14ac:dyDescent="0.25">
      <c r="A558" t="s">
        <v>864</v>
      </c>
      <c r="B558" t="s">
        <v>1046</v>
      </c>
      <c r="C558" t="s">
        <v>731</v>
      </c>
      <c r="D558">
        <v>50</v>
      </c>
    </row>
    <row r="559" spans="1:4" x14ac:dyDescent="0.25">
      <c r="A559" t="s">
        <v>865</v>
      </c>
      <c r="B559" t="s">
        <v>1046</v>
      </c>
      <c r="C559" t="s">
        <v>731</v>
      </c>
      <c r="D559">
        <v>100</v>
      </c>
    </row>
    <row r="560" spans="1:4" x14ac:dyDescent="0.25">
      <c r="A560" t="s">
        <v>866</v>
      </c>
      <c r="B560" t="s">
        <v>1044</v>
      </c>
      <c r="C560" t="s">
        <v>731</v>
      </c>
      <c r="D560">
        <v>1</v>
      </c>
    </row>
    <row r="561" spans="1:4" x14ac:dyDescent="0.25">
      <c r="A561" t="s">
        <v>867</v>
      </c>
      <c r="B561" t="s">
        <v>1047</v>
      </c>
      <c r="C561" t="s">
        <v>731</v>
      </c>
      <c r="D561">
        <v>5</v>
      </c>
    </row>
    <row r="562" spans="1:4" x14ac:dyDescent="0.25">
      <c r="A562" t="s">
        <v>868</v>
      </c>
      <c r="B562" t="s">
        <v>1044</v>
      </c>
      <c r="C562" t="s">
        <v>731</v>
      </c>
      <c r="D562">
        <v>1</v>
      </c>
    </row>
    <row r="563" spans="1:4" x14ac:dyDescent="0.25">
      <c r="A563" t="s">
        <v>869</v>
      </c>
      <c r="B563" t="s">
        <v>1044</v>
      </c>
      <c r="C563" t="s">
        <v>731</v>
      </c>
      <c r="D563">
        <v>1</v>
      </c>
    </row>
    <row r="564" spans="1:4" x14ac:dyDescent="0.25">
      <c r="A564" t="s">
        <v>870</v>
      </c>
      <c r="B564" t="s">
        <v>1047</v>
      </c>
      <c r="C564" t="s">
        <v>731</v>
      </c>
      <c r="D564">
        <v>100</v>
      </c>
    </row>
    <row r="565" spans="1:4" x14ac:dyDescent="0.25">
      <c r="A565" t="s">
        <v>871</v>
      </c>
      <c r="B565" t="s">
        <v>1684</v>
      </c>
      <c r="C565" t="s">
        <v>731</v>
      </c>
      <c r="D565">
        <v>20</v>
      </c>
    </row>
    <row r="566" spans="1:4" x14ac:dyDescent="0.25">
      <c r="A566" t="s">
        <v>872</v>
      </c>
      <c r="B566" t="s">
        <v>1044</v>
      </c>
      <c r="C566" t="s">
        <v>731</v>
      </c>
      <c r="D566">
        <v>1</v>
      </c>
    </row>
    <row r="567" spans="1:4" x14ac:dyDescent="0.25">
      <c r="A567" t="s">
        <v>873</v>
      </c>
      <c r="B567" t="s">
        <v>1044</v>
      </c>
      <c r="C567" t="s">
        <v>731</v>
      </c>
      <c r="D567">
        <v>1</v>
      </c>
    </row>
    <row r="568" spans="1:4" x14ac:dyDescent="0.25">
      <c r="A568" t="s">
        <v>874</v>
      </c>
      <c r="B568" t="s">
        <v>1044</v>
      </c>
      <c r="C568" t="s">
        <v>731</v>
      </c>
      <c r="D568">
        <v>1</v>
      </c>
    </row>
    <row r="569" spans="1:4" x14ac:dyDescent="0.25">
      <c r="A569" t="s">
        <v>875</v>
      </c>
      <c r="B569" t="s">
        <v>1046</v>
      </c>
      <c r="C569" t="s">
        <v>364</v>
      </c>
      <c r="D569">
        <v>500</v>
      </c>
    </row>
    <row r="570" spans="1:4" x14ac:dyDescent="0.25">
      <c r="A570" t="s">
        <v>876</v>
      </c>
      <c r="B570" t="s">
        <v>1046</v>
      </c>
      <c r="C570" t="s">
        <v>364</v>
      </c>
      <c r="D570">
        <v>300</v>
      </c>
    </row>
    <row r="571" spans="1:4" x14ac:dyDescent="0.25">
      <c r="A571" t="s">
        <v>877</v>
      </c>
      <c r="B571" t="s">
        <v>1046</v>
      </c>
      <c r="C571" t="s">
        <v>364</v>
      </c>
      <c r="D571">
        <v>500</v>
      </c>
    </row>
    <row r="572" spans="1:4" x14ac:dyDescent="0.25">
      <c r="A572" t="s">
        <v>878</v>
      </c>
      <c r="B572" t="s">
        <v>1046</v>
      </c>
      <c r="C572" t="s">
        <v>297</v>
      </c>
      <c r="D572">
        <v>3000</v>
      </c>
    </row>
    <row r="573" spans="1:4" x14ac:dyDescent="0.25">
      <c r="A573" t="s">
        <v>879</v>
      </c>
      <c r="B573" t="s">
        <v>1044</v>
      </c>
      <c r="C573" t="s">
        <v>297</v>
      </c>
      <c r="D573">
        <v>8</v>
      </c>
    </row>
    <row r="574" spans="1:4" x14ac:dyDescent="0.25">
      <c r="A574" t="s">
        <v>880</v>
      </c>
      <c r="B574" t="s">
        <v>1684</v>
      </c>
      <c r="C574" t="s">
        <v>297</v>
      </c>
      <c r="D574">
        <v>30</v>
      </c>
    </row>
    <row r="575" spans="1:4" x14ac:dyDescent="0.25">
      <c r="A575" t="s">
        <v>881</v>
      </c>
      <c r="B575" t="s">
        <v>1044</v>
      </c>
      <c r="C575" t="s">
        <v>297</v>
      </c>
      <c r="D575">
        <v>100</v>
      </c>
    </row>
    <row r="576" spans="1:4" x14ac:dyDescent="0.25">
      <c r="A576" t="s">
        <v>882</v>
      </c>
      <c r="B576" t="s">
        <v>1684</v>
      </c>
      <c r="C576" t="s">
        <v>297</v>
      </c>
      <c r="D576">
        <v>300</v>
      </c>
    </row>
    <row r="577" spans="1:4" x14ac:dyDescent="0.25">
      <c r="A577" t="s">
        <v>883</v>
      </c>
      <c r="B577" t="s">
        <v>1684</v>
      </c>
      <c r="C577" t="s">
        <v>297</v>
      </c>
      <c r="D577">
        <v>200</v>
      </c>
    </row>
    <row r="578" spans="1:4" x14ac:dyDescent="0.25">
      <c r="A578" t="s">
        <v>884</v>
      </c>
      <c r="B578" t="s">
        <v>1046</v>
      </c>
      <c r="C578" t="s">
        <v>297</v>
      </c>
      <c r="D578">
        <v>1500</v>
      </c>
    </row>
    <row r="579" spans="1:4" x14ac:dyDescent="0.25">
      <c r="A579" t="s">
        <v>885</v>
      </c>
      <c r="B579" t="s">
        <v>1684</v>
      </c>
      <c r="C579" t="s">
        <v>297</v>
      </c>
      <c r="D579">
        <v>1000</v>
      </c>
    </row>
    <row r="580" spans="1:4" x14ac:dyDescent="0.25">
      <c r="A580" t="s">
        <v>886</v>
      </c>
      <c r="B580" t="s">
        <v>1046</v>
      </c>
      <c r="C580" t="s">
        <v>297</v>
      </c>
      <c r="D580">
        <v>3000</v>
      </c>
    </row>
    <row r="581" spans="1:4" x14ac:dyDescent="0.25">
      <c r="A581" t="s">
        <v>887</v>
      </c>
      <c r="B581" t="s">
        <v>1044</v>
      </c>
      <c r="C581" t="s">
        <v>297</v>
      </c>
      <c r="D581">
        <v>30</v>
      </c>
    </row>
    <row r="582" spans="1:4" x14ac:dyDescent="0.25">
      <c r="A582" t="s">
        <v>888</v>
      </c>
      <c r="B582" t="s">
        <v>1684</v>
      </c>
      <c r="C582" t="s">
        <v>297</v>
      </c>
      <c r="D582">
        <v>300</v>
      </c>
    </row>
    <row r="583" spans="1:4" x14ac:dyDescent="0.25">
      <c r="A583" t="s">
        <v>889</v>
      </c>
      <c r="B583" t="s">
        <v>1684</v>
      </c>
      <c r="C583" t="s">
        <v>297</v>
      </c>
      <c r="D583">
        <v>2500</v>
      </c>
    </row>
    <row r="584" spans="1:4" x14ac:dyDescent="0.25">
      <c r="A584" t="s">
        <v>890</v>
      </c>
      <c r="B584" t="s">
        <v>1046</v>
      </c>
      <c r="C584" t="s">
        <v>297</v>
      </c>
      <c r="D584">
        <v>1000</v>
      </c>
    </row>
    <row r="585" spans="1:4" x14ac:dyDescent="0.25">
      <c r="A585" t="s">
        <v>891</v>
      </c>
      <c r="B585" t="s">
        <v>1046</v>
      </c>
      <c r="C585" t="s">
        <v>297</v>
      </c>
      <c r="D585">
        <v>2000</v>
      </c>
    </row>
    <row r="586" spans="1:4" x14ac:dyDescent="0.25">
      <c r="A586" t="s">
        <v>892</v>
      </c>
      <c r="B586" t="s">
        <v>1046</v>
      </c>
      <c r="C586" t="s">
        <v>297</v>
      </c>
      <c r="D586">
        <v>2500</v>
      </c>
    </row>
    <row r="587" spans="1:4" x14ac:dyDescent="0.25">
      <c r="A587" t="s">
        <v>893</v>
      </c>
      <c r="B587" t="s">
        <v>1046</v>
      </c>
      <c r="C587" t="s">
        <v>297</v>
      </c>
      <c r="D587">
        <v>1500</v>
      </c>
    </row>
    <row r="588" spans="1:4" x14ac:dyDescent="0.25">
      <c r="A588" t="s">
        <v>894</v>
      </c>
      <c r="B588" t="s">
        <v>1046</v>
      </c>
      <c r="C588" t="s">
        <v>297</v>
      </c>
      <c r="D588">
        <v>1000</v>
      </c>
    </row>
    <row r="589" spans="1:4" x14ac:dyDescent="0.25">
      <c r="A589" t="s">
        <v>895</v>
      </c>
      <c r="B589" t="s">
        <v>1046</v>
      </c>
      <c r="C589" t="s">
        <v>297</v>
      </c>
      <c r="D589">
        <v>3000</v>
      </c>
    </row>
    <row r="590" spans="1:4" x14ac:dyDescent="0.25">
      <c r="A590" t="s">
        <v>896</v>
      </c>
      <c r="B590" t="s">
        <v>1046</v>
      </c>
      <c r="C590" t="s">
        <v>297</v>
      </c>
      <c r="D590">
        <v>5000</v>
      </c>
    </row>
    <row r="591" spans="1:4" x14ac:dyDescent="0.25">
      <c r="A591" t="s">
        <v>897</v>
      </c>
      <c r="B591" t="s">
        <v>1684</v>
      </c>
      <c r="C591" t="s">
        <v>297</v>
      </c>
      <c r="D591">
        <v>400</v>
      </c>
    </row>
    <row r="592" spans="1:4" x14ac:dyDescent="0.25">
      <c r="A592" t="s">
        <v>898</v>
      </c>
      <c r="B592" t="s">
        <v>1684</v>
      </c>
      <c r="C592" t="s">
        <v>297</v>
      </c>
      <c r="D592">
        <v>400</v>
      </c>
    </row>
    <row r="593" spans="1:4" x14ac:dyDescent="0.25">
      <c r="A593" t="s">
        <v>899</v>
      </c>
      <c r="B593" t="s">
        <v>1684</v>
      </c>
      <c r="C593" t="s">
        <v>297</v>
      </c>
      <c r="D593">
        <v>800</v>
      </c>
    </row>
    <row r="594" spans="1:4" x14ac:dyDescent="0.25">
      <c r="A594" t="s">
        <v>900</v>
      </c>
      <c r="B594" t="s">
        <v>1684</v>
      </c>
      <c r="C594" t="s">
        <v>297</v>
      </c>
      <c r="D594">
        <v>1200</v>
      </c>
    </row>
    <row r="595" spans="1:4" x14ac:dyDescent="0.25">
      <c r="A595" t="s">
        <v>901</v>
      </c>
      <c r="B595" t="s">
        <v>1684</v>
      </c>
      <c r="C595" t="s">
        <v>297</v>
      </c>
      <c r="D595">
        <v>1</v>
      </c>
    </row>
    <row r="596" spans="1:4" x14ac:dyDescent="0.25">
      <c r="A596" t="s">
        <v>902</v>
      </c>
      <c r="B596" t="s">
        <v>1684</v>
      </c>
      <c r="C596" t="s">
        <v>297</v>
      </c>
      <c r="D596">
        <v>10</v>
      </c>
    </row>
    <row r="597" spans="1:4" x14ac:dyDescent="0.25">
      <c r="A597" t="s">
        <v>903</v>
      </c>
      <c r="B597" t="s">
        <v>1684</v>
      </c>
      <c r="C597" t="s">
        <v>297</v>
      </c>
      <c r="D597">
        <v>100</v>
      </c>
    </row>
    <row r="598" spans="1:4" x14ac:dyDescent="0.25">
      <c r="A598" t="s">
        <v>904</v>
      </c>
      <c r="B598" t="s">
        <v>1684</v>
      </c>
      <c r="C598" t="s">
        <v>297</v>
      </c>
      <c r="D598">
        <v>300</v>
      </c>
    </row>
    <row r="599" spans="1:4" x14ac:dyDescent="0.25">
      <c r="A599" t="s">
        <v>905</v>
      </c>
      <c r="B599" t="s">
        <v>1684</v>
      </c>
      <c r="C599" t="s">
        <v>297</v>
      </c>
      <c r="D599">
        <v>1000</v>
      </c>
    </row>
    <row r="600" spans="1:4" x14ac:dyDescent="0.25">
      <c r="A600" t="s">
        <v>906</v>
      </c>
      <c r="B600" t="s">
        <v>1047</v>
      </c>
      <c r="C600" t="s">
        <v>297</v>
      </c>
      <c r="D600">
        <v>35000</v>
      </c>
    </row>
    <row r="601" spans="1:4" x14ac:dyDescent="0.25">
      <c r="A601" t="s">
        <v>907</v>
      </c>
      <c r="B601" t="s">
        <v>1047</v>
      </c>
      <c r="C601" t="s">
        <v>297</v>
      </c>
      <c r="D601">
        <v>35000</v>
      </c>
    </row>
    <row r="602" spans="1:4" x14ac:dyDescent="0.25">
      <c r="A602" t="s">
        <v>908</v>
      </c>
      <c r="B602" t="s">
        <v>1044</v>
      </c>
      <c r="C602" t="s">
        <v>297</v>
      </c>
      <c r="D602">
        <v>30</v>
      </c>
    </row>
    <row r="603" spans="1:4" x14ac:dyDescent="0.25">
      <c r="A603" t="s">
        <v>909</v>
      </c>
      <c r="B603" t="s">
        <v>1684</v>
      </c>
      <c r="C603" t="s">
        <v>297</v>
      </c>
      <c r="D603">
        <v>500</v>
      </c>
    </row>
    <row r="604" spans="1:4" x14ac:dyDescent="0.25">
      <c r="A604" t="s">
        <v>910</v>
      </c>
      <c r="B604" t="s">
        <v>1046</v>
      </c>
      <c r="C604" t="s">
        <v>297</v>
      </c>
      <c r="D604">
        <v>5000</v>
      </c>
    </row>
    <row r="605" spans="1:4" x14ac:dyDescent="0.25">
      <c r="A605" t="s">
        <v>911</v>
      </c>
      <c r="B605" t="s">
        <v>1047</v>
      </c>
      <c r="C605" t="s">
        <v>297</v>
      </c>
      <c r="D605">
        <v>25000</v>
      </c>
    </row>
    <row r="606" spans="1:4" x14ac:dyDescent="0.25">
      <c r="A606" t="s">
        <v>912</v>
      </c>
      <c r="B606" t="s">
        <v>1047</v>
      </c>
      <c r="C606" t="s">
        <v>297</v>
      </c>
      <c r="D606">
        <v>2000</v>
      </c>
    </row>
    <row r="607" spans="1:4" x14ac:dyDescent="0.25">
      <c r="A607" t="s">
        <v>913</v>
      </c>
      <c r="B607" t="s">
        <v>1684</v>
      </c>
      <c r="C607" t="s">
        <v>297</v>
      </c>
      <c r="D607">
        <v>100</v>
      </c>
    </row>
    <row r="608" spans="1:4" x14ac:dyDescent="0.25">
      <c r="A608" t="s">
        <v>914</v>
      </c>
      <c r="B608" t="s">
        <v>1684</v>
      </c>
      <c r="C608" t="s">
        <v>297</v>
      </c>
      <c r="D608">
        <v>500</v>
      </c>
    </row>
    <row r="609" spans="1:4" x14ac:dyDescent="0.25">
      <c r="A609" t="s">
        <v>915</v>
      </c>
      <c r="B609" t="s">
        <v>1044</v>
      </c>
      <c r="C609" t="s">
        <v>297</v>
      </c>
      <c r="D609">
        <v>10</v>
      </c>
    </row>
    <row r="610" spans="1:4" x14ac:dyDescent="0.25">
      <c r="A610" t="s">
        <v>916</v>
      </c>
      <c r="B610" t="s">
        <v>1044</v>
      </c>
      <c r="C610" t="s">
        <v>297</v>
      </c>
      <c r="D610">
        <v>10</v>
      </c>
    </row>
    <row r="611" spans="1:4" x14ac:dyDescent="0.25">
      <c r="A611" t="s">
        <v>917</v>
      </c>
      <c r="B611" t="s">
        <v>1684</v>
      </c>
      <c r="C611" t="s">
        <v>297</v>
      </c>
      <c r="D611">
        <v>50</v>
      </c>
    </row>
    <row r="612" spans="1:4" x14ac:dyDescent="0.25">
      <c r="A612" t="s">
        <v>918</v>
      </c>
      <c r="B612" t="s">
        <v>1046</v>
      </c>
      <c r="C612" t="s">
        <v>297</v>
      </c>
      <c r="D612">
        <v>300</v>
      </c>
    </row>
    <row r="613" spans="1:4" x14ac:dyDescent="0.25">
      <c r="A613" t="s">
        <v>919</v>
      </c>
      <c r="B613" t="s">
        <v>1684</v>
      </c>
      <c r="C613" t="s">
        <v>297</v>
      </c>
      <c r="D613">
        <v>100</v>
      </c>
    </row>
    <row r="614" spans="1:4" x14ac:dyDescent="0.25">
      <c r="A614" t="s">
        <v>920</v>
      </c>
      <c r="B614" t="s">
        <v>1046</v>
      </c>
      <c r="C614" t="s">
        <v>297</v>
      </c>
      <c r="D614">
        <v>800</v>
      </c>
    </row>
    <row r="615" spans="1:4" x14ac:dyDescent="0.25">
      <c r="A615" t="s">
        <v>921</v>
      </c>
      <c r="B615" t="s">
        <v>1684</v>
      </c>
      <c r="C615" t="s">
        <v>297</v>
      </c>
      <c r="D615">
        <v>1000</v>
      </c>
    </row>
    <row r="616" spans="1:4" x14ac:dyDescent="0.25">
      <c r="A616" t="s">
        <v>922</v>
      </c>
      <c r="B616" t="s">
        <v>1046</v>
      </c>
      <c r="C616" t="s">
        <v>297</v>
      </c>
      <c r="D616">
        <v>5000</v>
      </c>
    </row>
    <row r="617" spans="1:4" x14ac:dyDescent="0.25">
      <c r="A617" t="s">
        <v>923</v>
      </c>
      <c r="B617" t="s">
        <v>1684</v>
      </c>
      <c r="C617" t="s">
        <v>297</v>
      </c>
      <c r="D617">
        <v>500</v>
      </c>
    </row>
    <row r="618" spans="1:4" x14ac:dyDescent="0.25">
      <c r="A618" t="s">
        <v>924</v>
      </c>
      <c r="B618" t="s">
        <v>1046</v>
      </c>
      <c r="C618" t="s">
        <v>297</v>
      </c>
      <c r="D618">
        <v>2500</v>
      </c>
    </row>
    <row r="619" spans="1:4" x14ac:dyDescent="0.25">
      <c r="A619" t="s">
        <v>925</v>
      </c>
      <c r="B619" t="s">
        <v>1044</v>
      </c>
      <c r="C619" t="s">
        <v>297</v>
      </c>
      <c r="D619">
        <v>50</v>
      </c>
    </row>
    <row r="620" spans="1:4" x14ac:dyDescent="0.25">
      <c r="A620" t="s">
        <v>926</v>
      </c>
      <c r="B620" t="s">
        <v>1044</v>
      </c>
      <c r="C620" t="s">
        <v>297</v>
      </c>
      <c r="D620">
        <v>10</v>
      </c>
    </row>
    <row r="621" spans="1:4" x14ac:dyDescent="0.25">
      <c r="A621" t="s">
        <v>927</v>
      </c>
      <c r="B621" t="s">
        <v>1046</v>
      </c>
      <c r="C621" t="s">
        <v>297</v>
      </c>
      <c r="D621">
        <v>100</v>
      </c>
    </row>
    <row r="622" spans="1:4" x14ac:dyDescent="0.25">
      <c r="A622" t="s">
        <v>928</v>
      </c>
      <c r="B622" t="s">
        <v>1046</v>
      </c>
      <c r="C622" t="s">
        <v>297</v>
      </c>
      <c r="D622">
        <v>2000</v>
      </c>
    </row>
    <row r="623" spans="1:4" x14ac:dyDescent="0.25">
      <c r="A623" t="s">
        <v>929</v>
      </c>
      <c r="B623" t="s">
        <v>1044</v>
      </c>
      <c r="C623" t="s">
        <v>297</v>
      </c>
      <c r="D623">
        <v>3</v>
      </c>
    </row>
    <row r="624" spans="1:4" x14ac:dyDescent="0.25">
      <c r="A624" t="s">
        <v>930</v>
      </c>
      <c r="B624" t="s">
        <v>1684</v>
      </c>
      <c r="C624" t="s">
        <v>297</v>
      </c>
      <c r="D624">
        <v>10</v>
      </c>
    </row>
    <row r="625" spans="1:4" x14ac:dyDescent="0.25">
      <c r="A625" t="s">
        <v>931</v>
      </c>
      <c r="B625" t="s">
        <v>1684</v>
      </c>
      <c r="C625" t="s">
        <v>297</v>
      </c>
      <c r="D625">
        <v>2000</v>
      </c>
    </row>
    <row r="626" spans="1:4" x14ac:dyDescent="0.25">
      <c r="A626" t="s">
        <v>932</v>
      </c>
      <c r="B626" t="s">
        <v>1047</v>
      </c>
      <c r="C626" t="s">
        <v>297</v>
      </c>
      <c r="D626">
        <v>120000</v>
      </c>
    </row>
    <row r="627" spans="1:4" x14ac:dyDescent="0.25">
      <c r="A627" t="s">
        <v>933</v>
      </c>
      <c r="B627" t="s">
        <v>1047</v>
      </c>
      <c r="C627" t="s">
        <v>297</v>
      </c>
      <c r="D627">
        <v>200000</v>
      </c>
    </row>
    <row r="628" spans="1:4" x14ac:dyDescent="0.25">
      <c r="A628" t="s">
        <v>934</v>
      </c>
      <c r="B628" t="s">
        <v>1047</v>
      </c>
      <c r="C628" t="s">
        <v>297</v>
      </c>
      <c r="D628">
        <v>300000</v>
      </c>
    </row>
    <row r="629" spans="1:4" x14ac:dyDescent="0.25">
      <c r="A629" t="s">
        <v>935</v>
      </c>
      <c r="B629" t="s">
        <v>1047</v>
      </c>
      <c r="C629" t="s">
        <v>297</v>
      </c>
      <c r="D629">
        <v>1000</v>
      </c>
    </row>
    <row r="630" spans="1:4" x14ac:dyDescent="0.25">
      <c r="A630" t="s">
        <v>936</v>
      </c>
      <c r="B630" t="s">
        <v>1047</v>
      </c>
      <c r="C630" t="s">
        <v>297</v>
      </c>
      <c r="D630">
        <v>1500</v>
      </c>
    </row>
    <row r="631" spans="1:4" x14ac:dyDescent="0.25">
      <c r="A631" t="s">
        <v>937</v>
      </c>
      <c r="B631" t="s">
        <v>1046</v>
      </c>
      <c r="C631" t="s">
        <v>297</v>
      </c>
      <c r="D631">
        <v>100</v>
      </c>
    </row>
    <row r="632" spans="1:4" x14ac:dyDescent="0.25">
      <c r="A632" t="s">
        <v>938</v>
      </c>
      <c r="B632" t="s">
        <v>1046</v>
      </c>
      <c r="C632" t="s">
        <v>297</v>
      </c>
      <c r="D632">
        <v>500</v>
      </c>
    </row>
    <row r="633" spans="1:4" x14ac:dyDescent="0.25">
      <c r="A633" t="s">
        <v>939</v>
      </c>
      <c r="B633" t="s">
        <v>1046</v>
      </c>
      <c r="C633" t="s">
        <v>297</v>
      </c>
      <c r="D633">
        <v>20000</v>
      </c>
    </row>
    <row r="634" spans="1:4" x14ac:dyDescent="0.25">
      <c r="A634" t="s">
        <v>940</v>
      </c>
      <c r="B634" t="s">
        <v>1044</v>
      </c>
      <c r="C634" t="s">
        <v>297</v>
      </c>
      <c r="D634">
        <v>50</v>
      </c>
    </row>
    <row r="635" spans="1:4" x14ac:dyDescent="0.25">
      <c r="A635" t="s">
        <v>941</v>
      </c>
      <c r="B635" t="s">
        <v>1684</v>
      </c>
      <c r="C635" t="s">
        <v>297</v>
      </c>
      <c r="D635">
        <v>2000</v>
      </c>
    </row>
    <row r="636" spans="1:4" x14ac:dyDescent="0.25">
      <c r="A636" t="s">
        <v>942</v>
      </c>
      <c r="B636" t="s">
        <v>1046</v>
      </c>
      <c r="C636" t="s">
        <v>297</v>
      </c>
      <c r="D636">
        <v>10000</v>
      </c>
    </row>
    <row r="637" spans="1:4" x14ac:dyDescent="0.25">
      <c r="A637" t="s">
        <v>943</v>
      </c>
      <c r="B637" t="s">
        <v>1684</v>
      </c>
      <c r="C637" t="s">
        <v>297</v>
      </c>
      <c r="D637">
        <v>500</v>
      </c>
    </row>
    <row r="638" spans="1:4" x14ac:dyDescent="0.25">
      <c r="A638" t="s">
        <v>944</v>
      </c>
      <c r="B638" t="s">
        <v>1044</v>
      </c>
      <c r="C638" t="s">
        <v>297</v>
      </c>
      <c r="D638">
        <v>10</v>
      </c>
    </row>
    <row r="639" spans="1:4" x14ac:dyDescent="0.25">
      <c r="A639" t="s">
        <v>945</v>
      </c>
      <c r="B639" t="s">
        <v>1046</v>
      </c>
      <c r="C639" t="s">
        <v>297</v>
      </c>
      <c r="D639">
        <v>200</v>
      </c>
    </row>
    <row r="640" spans="1:4" x14ac:dyDescent="0.25">
      <c r="A640" t="s">
        <v>946</v>
      </c>
      <c r="B640" t="s">
        <v>1046</v>
      </c>
      <c r="C640" t="s">
        <v>297</v>
      </c>
      <c r="D640">
        <v>800</v>
      </c>
    </row>
    <row r="641" spans="1:4" x14ac:dyDescent="0.25">
      <c r="A641" t="s">
        <v>947</v>
      </c>
      <c r="B641" t="s">
        <v>1047</v>
      </c>
      <c r="C641" t="s">
        <v>297</v>
      </c>
      <c r="D641">
        <v>2500</v>
      </c>
    </row>
    <row r="642" spans="1:4" x14ac:dyDescent="0.25">
      <c r="A642" t="s">
        <v>948</v>
      </c>
      <c r="B642" t="s">
        <v>1044</v>
      </c>
      <c r="C642" t="s">
        <v>297</v>
      </c>
      <c r="D642">
        <v>5</v>
      </c>
    </row>
    <row r="643" spans="1:4" x14ac:dyDescent="0.25">
      <c r="A643" t="s">
        <v>949</v>
      </c>
      <c r="B643" t="s">
        <v>1684</v>
      </c>
      <c r="C643" t="s">
        <v>297</v>
      </c>
      <c r="D643">
        <v>30</v>
      </c>
    </row>
    <row r="644" spans="1:4" x14ac:dyDescent="0.25">
      <c r="A644" t="s">
        <v>950</v>
      </c>
      <c r="B644" t="s">
        <v>1044</v>
      </c>
      <c r="C644" t="s">
        <v>297</v>
      </c>
      <c r="D644">
        <v>10</v>
      </c>
    </row>
    <row r="645" spans="1:4" x14ac:dyDescent="0.25">
      <c r="A645" t="s">
        <v>951</v>
      </c>
      <c r="B645" t="s">
        <v>1684</v>
      </c>
      <c r="C645" t="s">
        <v>297</v>
      </c>
      <c r="D645">
        <v>1000</v>
      </c>
    </row>
    <row r="646" spans="1:4" x14ac:dyDescent="0.25">
      <c r="A646" t="s">
        <v>952</v>
      </c>
      <c r="B646" t="s">
        <v>1046</v>
      </c>
      <c r="C646" t="s">
        <v>297</v>
      </c>
      <c r="D646">
        <v>5000</v>
      </c>
    </row>
    <row r="647" spans="1:4" x14ac:dyDescent="0.25">
      <c r="A647" t="s">
        <v>953</v>
      </c>
      <c r="B647" t="s">
        <v>1044</v>
      </c>
      <c r="C647" t="s">
        <v>297</v>
      </c>
      <c r="D647">
        <v>50</v>
      </c>
    </row>
    <row r="648" spans="1:4" x14ac:dyDescent="0.25">
      <c r="A648" t="s">
        <v>954</v>
      </c>
      <c r="B648" t="s">
        <v>1044</v>
      </c>
      <c r="C648" t="s">
        <v>297</v>
      </c>
      <c r="D648">
        <v>10</v>
      </c>
    </row>
    <row r="649" spans="1:4" x14ac:dyDescent="0.25">
      <c r="A649" t="s">
        <v>955</v>
      </c>
      <c r="B649" t="s">
        <v>1044</v>
      </c>
      <c r="C649" t="s">
        <v>297</v>
      </c>
      <c r="D649">
        <v>5</v>
      </c>
    </row>
    <row r="650" spans="1:4" x14ac:dyDescent="0.25">
      <c r="A650" t="s">
        <v>956</v>
      </c>
      <c r="B650" t="s">
        <v>1684</v>
      </c>
      <c r="C650" t="s">
        <v>297</v>
      </c>
      <c r="D650">
        <v>20</v>
      </c>
    </row>
    <row r="651" spans="1:4" x14ac:dyDescent="0.25">
      <c r="A651" t="s">
        <v>957</v>
      </c>
      <c r="B651" t="s">
        <v>1046</v>
      </c>
      <c r="C651" t="s">
        <v>297</v>
      </c>
      <c r="D651">
        <v>3000</v>
      </c>
    </row>
    <row r="652" spans="1:4" x14ac:dyDescent="0.25">
      <c r="A652" t="s">
        <v>958</v>
      </c>
      <c r="B652" t="s">
        <v>1046</v>
      </c>
      <c r="C652" t="s">
        <v>297</v>
      </c>
      <c r="D652">
        <v>4000</v>
      </c>
    </row>
    <row r="653" spans="1:4" x14ac:dyDescent="0.25">
      <c r="A653" t="s">
        <v>959</v>
      </c>
      <c r="B653" t="s">
        <v>1046</v>
      </c>
      <c r="C653" t="s">
        <v>297</v>
      </c>
      <c r="D653">
        <v>500</v>
      </c>
    </row>
    <row r="654" spans="1:4" x14ac:dyDescent="0.25">
      <c r="A654" t="s">
        <v>960</v>
      </c>
      <c r="B654" t="s">
        <v>1046</v>
      </c>
      <c r="C654" t="s">
        <v>297</v>
      </c>
      <c r="D654">
        <v>1000</v>
      </c>
    </row>
    <row r="655" spans="1:4" x14ac:dyDescent="0.25">
      <c r="A655" t="s">
        <v>961</v>
      </c>
      <c r="B655" t="s">
        <v>1044</v>
      </c>
      <c r="C655" t="s">
        <v>297</v>
      </c>
      <c r="D655">
        <v>20</v>
      </c>
    </row>
    <row r="656" spans="1:4" x14ac:dyDescent="0.25">
      <c r="A656" t="s">
        <v>962</v>
      </c>
      <c r="B656" t="s">
        <v>1046</v>
      </c>
      <c r="C656" t="s">
        <v>297</v>
      </c>
      <c r="D656">
        <v>2500</v>
      </c>
    </row>
    <row r="657" spans="1:4" x14ac:dyDescent="0.25">
      <c r="A657" t="s">
        <v>963</v>
      </c>
      <c r="B657" t="s">
        <v>1044</v>
      </c>
      <c r="C657" t="s">
        <v>297</v>
      </c>
      <c r="D657">
        <v>200</v>
      </c>
    </row>
    <row r="658" spans="1:4" x14ac:dyDescent="0.25">
      <c r="A658" t="s">
        <v>964</v>
      </c>
      <c r="B658" t="s">
        <v>1684</v>
      </c>
      <c r="C658" t="s">
        <v>297</v>
      </c>
      <c r="D658">
        <v>2</v>
      </c>
    </row>
    <row r="659" spans="1:4" x14ac:dyDescent="0.25">
      <c r="A659" t="s">
        <v>965</v>
      </c>
      <c r="B659" t="s">
        <v>1684</v>
      </c>
      <c r="C659" t="s">
        <v>297</v>
      </c>
      <c r="D659">
        <v>4</v>
      </c>
    </row>
    <row r="660" spans="1:4" x14ac:dyDescent="0.25">
      <c r="A660" t="s">
        <v>966</v>
      </c>
      <c r="B660" t="s">
        <v>1684</v>
      </c>
      <c r="C660" t="s">
        <v>297</v>
      </c>
      <c r="D660">
        <v>10</v>
      </c>
    </row>
    <row r="661" spans="1:4" x14ac:dyDescent="0.25">
      <c r="A661" t="s">
        <v>967</v>
      </c>
      <c r="B661" t="s">
        <v>1046</v>
      </c>
      <c r="C661" t="s">
        <v>297</v>
      </c>
      <c r="D661">
        <v>30000</v>
      </c>
    </row>
    <row r="662" spans="1:4" x14ac:dyDescent="0.25">
      <c r="A662" t="s">
        <v>968</v>
      </c>
      <c r="B662" t="s">
        <v>1044</v>
      </c>
      <c r="C662" t="s">
        <v>297</v>
      </c>
      <c r="D662">
        <v>20</v>
      </c>
    </row>
    <row r="663" spans="1:4" x14ac:dyDescent="0.25">
      <c r="A663" t="s">
        <v>969</v>
      </c>
      <c r="B663" t="s">
        <v>1044</v>
      </c>
      <c r="C663" t="s">
        <v>297</v>
      </c>
      <c r="D663">
        <v>50</v>
      </c>
    </row>
    <row r="664" spans="1:4" x14ac:dyDescent="0.25">
      <c r="A664" t="s">
        <v>970</v>
      </c>
      <c r="B664" t="s">
        <v>1684</v>
      </c>
      <c r="C664" t="s">
        <v>297</v>
      </c>
      <c r="D664">
        <v>500</v>
      </c>
    </row>
    <row r="665" spans="1:4" x14ac:dyDescent="0.25">
      <c r="A665" t="s">
        <v>971</v>
      </c>
      <c r="B665" t="s">
        <v>1046</v>
      </c>
      <c r="C665" t="s">
        <v>297</v>
      </c>
      <c r="D665">
        <v>1500</v>
      </c>
    </row>
    <row r="666" spans="1:4" x14ac:dyDescent="0.25">
      <c r="A666" t="s">
        <v>972</v>
      </c>
      <c r="B666" t="s">
        <v>1044</v>
      </c>
      <c r="C666" t="s">
        <v>297</v>
      </c>
      <c r="D666">
        <v>400</v>
      </c>
    </row>
    <row r="667" spans="1:4" x14ac:dyDescent="0.25">
      <c r="A667" t="s">
        <v>973</v>
      </c>
      <c r="B667" t="s">
        <v>1046</v>
      </c>
      <c r="C667" t="s">
        <v>297</v>
      </c>
      <c r="D667">
        <v>15000</v>
      </c>
    </row>
    <row r="668" spans="1:4" x14ac:dyDescent="0.25">
      <c r="A668" t="s">
        <v>974</v>
      </c>
      <c r="B668" t="s">
        <v>1044</v>
      </c>
      <c r="C668" t="s">
        <v>297</v>
      </c>
      <c r="D668">
        <v>30</v>
      </c>
    </row>
    <row r="669" spans="1:4" x14ac:dyDescent="0.25">
      <c r="A669" t="s">
        <v>975</v>
      </c>
      <c r="B669" t="s">
        <v>1684</v>
      </c>
      <c r="C669" t="s">
        <v>297</v>
      </c>
      <c r="D669">
        <v>50000</v>
      </c>
    </row>
    <row r="670" spans="1:4" x14ac:dyDescent="0.25">
      <c r="A670" t="s">
        <v>976</v>
      </c>
      <c r="B670" t="s">
        <v>1046</v>
      </c>
      <c r="C670" t="s">
        <v>297</v>
      </c>
      <c r="D670">
        <v>80000</v>
      </c>
    </row>
    <row r="671" spans="1:4" x14ac:dyDescent="0.25">
      <c r="A671" t="s">
        <v>977</v>
      </c>
      <c r="B671" t="s">
        <v>1047</v>
      </c>
      <c r="C671" t="s">
        <v>297</v>
      </c>
      <c r="D671">
        <v>150000</v>
      </c>
    </row>
    <row r="672" spans="1:4" x14ac:dyDescent="0.25">
      <c r="A672" t="s">
        <v>978</v>
      </c>
      <c r="B672" t="s">
        <v>1044</v>
      </c>
      <c r="C672" t="s">
        <v>297</v>
      </c>
      <c r="D672">
        <v>4</v>
      </c>
    </row>
    <row r="673" spans="1:4" x14ac:dyDescent="0.25">
      <c r="A673" t="s">
        <v>979</v>
      </c>
      <c r="B673" t="s">
        <v>1044</v>
      </c>
      <c r="C673" t="s">
        <v>297</v>
      </c>
      <c r="D673">
        <v>10</v>
      </c>
    </row>
    <row r="674" spans="1:4" x14ac:dyDescent="0.25">
      <c r="A674" t="s">
        <v>980</v>
      </c>
      <c r="B674" t="s">
        <v>1684</v>
      </c>
      <c r="C674" t="s">
        <v>297</v>
      </c>
      <c r="D674">
        <v>30</v>
      </c>
    </row>
    <row r="675" spans="1:4" x14ac:dyDescent="0.25">
      <c r="A675" t="s">
        <v>981</v>
      </c>
      <c r="B675" t="s">
        <v>1046</v>
      </c>
      <c r="C675" t="s">
        <v>375</v>
      </c>
      <c r="D675">
        <v>200</v>
      </c>
    </row>
    <row r="676" spans="1:4" x14ac:dyDescent="0.25">
      <c r="A676" t="s">
        <v>982</v>
      </c>
      <c r="B676" t="s">
        <v>1046</v>
      </c>
      <c r="C676" t="s">
        <v>375</v>
      </c>
      <c r="D676">
        <v>1000</v>
      </c>
    </row>
    <row r="677" spans="1:4" x14ac:dyDescent="0.25">
      <c r="A677" t="s">
        <v>983</v>
      </c>
      <c r="B677" t="s">
        <v>1044</v>
      </c>
      <c r="C677" t="s">
        <v>375</v>
      </c>
      <c r="D677">
        <v>5</v>
      </c>
    </row>
    <row r="678" spans="1:4" x14ac:dyDescent="0.25">
      <c r="A678" t="s">
        <v>984</v>
      </c>
      <c r="B678" t="s">
        <v>1044</v>
      </c>
      <c r="C678" t="s">
        <v>375</v>
      </c>
      <c r="D678">
        <v>200</v>
      </c>
    </row>
    <row r="679" spans="1:4" x14ac:dyDescent="0.25">
      <c r="A679" t="s">
        <v>985</v>
      </c>
      <c r="B679" t="s">
        <v>1047</v>
      </c>
      <c r="C679" t="s">
        <v>375</v>
      </c>
      <c r="D679">
        <v>1500</v>
      </c>
    </row>
    <row r="680" spans="1:4" x14ac:dyDescent="0.25">
      <c r="A680" t="s">
        <v>986</v>
      </c>
      <c r="B680" t="s">
        <v>1684</v>
      </c>
      <c r="C680" t="s">
        <v>375</v>
      </c>
      <c r="D680">
        <v>500</v>
      </c>
    </row>
    <row r="681" spans="1:4" x14ac:dyDescent="0.25">
      <c r="A681" t="s">
        <v>987</v>
      </c>
      <c r="B681" t="s">
        <v>1044</v>
      </c>
      <c r="C681" t="s">
        <v>375</v>
      </c>
      <c r="D681">
        <v>4</v>
      </c>
    </row>
    <row r="682" spans="1:4" x14ac:dyDescent="0.25">
      <c r="A682" t="s">
        <v>988</v>
      </c>
      <c r="B682" t="s">
        <v>1044</v>
      </c>
      <c r="C682" t="s">
        <v>375</v>
      </c>
      <c r="D682">
        <v>1000</v>
      </c>
    </row>
    <row r="683" spans="1:4" x14ac:dyDescent="0.25">
      <c r="A683" t="s">
        <v>989</v>
      </c>
      <c r="B683" t="s">
        <v>1044</v>
      </c>
      <c r="C683" t="s">
        <v>395</v>
      </c>
      <c r="D683">
        <v>10</v>
      </c>
    </row>
    <row r="684" spans="1:4" x14ac:dyDescent="0.25">
      <c r="A684" t="s">
        <v>990</v>
      </c>
      <c r="B684" t="s">
        <v>1044</v>
      </c>
      <c r="C684" t="s">
        <v>395</v>
      </c>
      <c r="D684">
        <v>30</v>
      </c>
    </row>
    <row r="685" spans="1:4" x14ac:dyDescent="0.25">
      <c r="A685" t="s">
        <v>991</v>
      </c>
      <c r="B685" t="s">
        <v>1044</v>
      </c>
      <c r="C685" t="s">
        <v>395</v>
      </c>
      <c r="D685">
        <v>200</v>
      </c>
    </row>
    <row r="686" spans="1:4" x14ac:dyDescent="0.25">
      <c r="A686" t="s">
        <v>992</v>
      </c>
      <c r="B686" t="s">
        <v>1684</v>
      </c>
      <c r="C686" t="s">
        <v>395</v>
      </c>
      <c r="D686">
        <v>2000</v>
      </c>
    </row>
    <row r="687" spans="1:4" x14ac:dyDescent="0.25">
      <c r="A687" t="s">
        <v>993</v>
      </c>
      <c r="B687" t="s">
        <v>1046</v>
      </c>
      <c r="C687" t="s">
        <v>395</v>
      </c>
      <c r="D687">
        <v>5000</v>
      </c>
    </row>
    <row r="688" spans="1:4" x14ac:dyDescent="0.25">
      <c r="A688" t="s">
        <v>994</v>
      </c>
      <c r="B688" t="s">
        <v>1044</v>
      </c>
      <c r="C688" t="s">
        <v>395</v>
      </c>
      <c r="D688">
        <v>500</v>
      </c>
    </row>
    <row r="689" spans="1:4" x14ac:dyDescent="0.25">
      <c r="A689" t="s">
        <v>995</v>
      </c>
      <c r="B689" t="s">
        <v>1684</v>
      </c>
      <c r="C689" t="s">
        <v>434</v>
      </c>
      <c r="D689">
        <v>45000</v>
      </c>
    </row>
    <row r="690" spans="1:4" x14ac:dyDescent="0.25">
      <c r="A690" t="s">
        <v>996</v>
      </c>
      <c r="B690" t="s">
        <v>1046</v>
      </c>
      <c r="C690" t="s">
        <v>434</v>
      </c>
      <c r="D690">
        <v>80000</v>
      </c>
    </row>
    <row r="691" spans="1:4" x14ac:dyDescent="0.25">
      <c r="A691" t="s">
        <v>997</v>
      </c>
      <c r="B691" t="s">
        <v>1046</v>
      </c>
      <c r="C691" t="s">
        <v>434</v>
      </c>
      <c r="D691">
        <v>1000</v>
      </c>
    </row>
    <row r="692" spans="1:4" x14ac:dyDescent="0.25">
      <c r="A692" t="s">
        <v>998</v>
      </c>
      <c r="B692" t="s">
        <v>1046</v>
      </c>
      <c r="C692" t="s">
        <v>434</v>
      </c>
      <c r="D692">
        <v>65000</v>
      </c>
    </row>
    <row r="693" spans="1:4" x14ac:dyDescent="0.25">
      <c r="A693" t="s">
        <v>999</v>
      </c>
      <c r="B693" t="s">
        <v>1044</v>
      </c>
      <c r="C693" t="s">
        <v>434</v>
      </c>
      <c r="D693">
        <v>200</v>
      </c>
    </row>
    <row r="694" spans="1:4" x14ac:dyDescent="0.25">
      <c r="A694" t="s">
        <v>1000</v>
      </c>
      <c r="B694" t="s">
        <v>1044</v>
      </c>
      <c r="C694" t="s">
        <v>408</v>
      </c>
      <c r="D694">
        <v>10</v>
      </c>
    </row>
    <row r="695" spans="1:4" x14ac:dyDescent="0.25">
      <c r="A695" t="s">
        <v>1001</v>
      </c>
      <c r="B695" t="s">
        <v>1044</v>
      </c>
      <c r="C695" t="s">
        <v>408</v>
      </c>
      <c r="D695">
        <v>10</v>
      </c>
    </row>
    <row r="696" spans="1:4" x14ac:dyDescent="0.25">
      <c r="A696" t="s">
        <v>1002</v>
      </c>
      <c r="B696" t="s">
        <v>1044</v>
      </c>
      <c r="C696" t="s">
        <v>408</v>
      </c>
      <c r="D696">
        <v>3</v>
      </c>
    </row>
    <row r="697" spans="1:4" x14ac:dyDescent="0.25">
      <c r="A697" t="s">
        <v>1003</v>
      </c>
      <c r="B697" t="s">
        <v>1044</v>
      </c>
      <c r="C697" t="s">
        <v>446</v>
      </c>
      <c r="D697">
        <v>20</v>
      </c>
    </row>
    <row r="698" spans="1:4" x14ac:dyDescent="0.25">
      <c r="A698" t="s">
        <v>1004</v>
      </c>
      <c r="B698" t="s">
        <v>1684</v>
      </c>
      <c r="C698" t="s">
        <v>446</v>
      </c>
      <c r="D698">
        <v>1</v>
      </c>
    </row>
    <row r="699" spans="1:4" x14ac:dyDescent="0.25">
      <c r="A699" t="s">
        <v>1005</v>
      </c>
      <c r="B699" t="s">
        <v>1046</v>
      </c>
      <c r="C699" t="s">
        <v>446</v>
      </c>
      <c r="D699">
        <v>10</v>
      </c>
    </row>
    <row r="700" spans="1:4" x14ac:dyDescent="0.25">
      <c r="A700" t="s">
        <v>1006</v>
      </c>
      <c r="B700" t="s">
        <v>1044</v>
      </c>
      <c r="C700" t="s">
        <v>446</v>
      </c>
      <c r="D700">
        <v>10</v>
      </c>
    </row>
    <row r="701" spans="1:4" x14ac:dyDescent="0.25">
      <c r="A701" t="s">
        <v>1007</v>
      </c>
      <c r="B701" t="s">
        <v>1684</v>
      </c>
      <c r="C701" t="s">
        <v>446</v>
      </c>
      <c r="D701">
        <v>1</v>
      </c>
    </row>
    <row r="702" spans="1:4" x14ac:dyDescent="0.25">
      <c r="A702" t="s">
        <v>1008</v>
      </c>
      <c r="B702" t="s">
        <v>1046</v>
      </c>
      <c r="C702" t="s">
        <v>446</v>
      </c>
      <c r="D702">
        <v>30</v>
      </c>
    </row>
    <row r="703" spans="1:4" x14ac:dyDescent="0.25">
      <c r="A703" t="s">
        <v>1009</v>
      </c>
      <c r="B703" t="s">
        <v>1047</v>
      </c>
      <c r="C703" t="s">
        <v>731</v>
      </c>
      <c r="D703">
        <v>1000</v>
      </c>
    </row>
    <row r="704" spans="1:4" x14ac:dyDescent="0.25">
      <c r="A704" t="s">
        <v>1010</v>
      </c>
      <c r="B704" t="s">
        <v>1044</v>
      </c>
      <c r="C704" t="s">
        <v>731</v>
      </c>
      <c r="D704">
        <v>1</v>
      </c>
    </row>
    <row r="705" spans="1:4" x14ac:dyDescent="0.25">
      <c r="A705" t="s">
        <v>1011</v>
      </c>
      <c r="B705" t="s">
        <v>1046</v>
      </c>
      <c r="C705" t="s">
        <v>731</v>
      </c>
      <c r="D705">
        <v>2</v>
      </c>
    </row>
    <row r="706" spans="1:4" x14ac:dyDescent="0.25">
      <c r="A706" t="s">
        <v>1012</v>
      </c>
      <c r="B706" t="s">
        <v>1044</v>
      </c>
      <c r="C706" t="s">
        <v>731</v>
      </c>
      <c r="D706">
        <v>1</v>
      </c>
    </row>
    <row r="707" spans="1:4" x14ac:dyDescent="0.25">
      <c r="A707" t="s">
        <v>1013</v>
      </c>
      <c r="B707" t="s">
        <v>1044</v>
      </c>
      <c r="C707" t="s">
        <v>731</v>
      </c>
      <c r="D707">
        <v>1</v>
      </c>
    </row>
    <row r="708" spans="1:4" x14ac:dyDescent="0.25">
      <c r="A708" t="s">
        <v>1014</v>
      </c>
      <c r="B708" t="s">
        <v>1044</v>
      </c>
      <c r="C708" t="s">
        <v>731</v>
      </c>
      <c r="D708">
        <v>2000</v>
      </c>
    </row>
    <row r="709" spans="1:4" x14ac:dyDescent="0.25">
      <c r="A709" t="s">
        <v>1015</v>
      </c>
      <c r="B709" t="s">
        <v>1044</v>
      </c>
      <c r="C709" t="s">
        <v>731</v>
      </c>
      <c r="D709">
        <v>1</v>
      </c>
    </row>
    <row r="710" spans="1:4" x14ac:dyDescent="0.25">
      <c r="A710" t="s">
        <v>1016</v>
      </c>
      <c r="B710" t="s">
        <v>1046</v>
      </c>
      <c r="C710" t="s">
        <v>731</v>
      </c>
      <c r="D710">
        <v>2</v>
      </c>
    </row>
    <row r="711" spans="1:4" x14ac:dyDescent="0.25">
      <c r="A711" t="s">
        <v>1017</v>
      </c>
      <c r="B711" t="s">
        <v>1044</v>
      </c>
      <c r="C711" t="s">
        <v>731</v>
      </c>
      <c r="D711">
        <v>1</v>
      </c>
    </row>
    <row r="712" spans="1:4" x14ac:dyDescent="0.25">
      <c r="A712" t="s">
        <v>1018</v>
      </c>
      <c r="B712" t="s">
        <v>1044</v>
      </c>
      <c r="C712" t="s">
        <v>731</v>
      </c>
      <c r="D712">
        <v>3</v>
      </c>
    </row>
    <row r="713" spans="1:4" x14ac:dyDescent="0.25">
      <c r="A713" t="s">
        <v>1019</v>
      </c>
      <c r="B713" t="s">
        <v>1044</v>
      </c>
      <c r="C713" t="s">
        <v>731</v>
      </c>
      <c r="D713">
        <v>10</v>
      </c>
    </row>
    <row r="714" spans="1:4" x14ac:dyDescent="0.25">
      <c r="A714" t="s">
        <v>1020</v>
      </c>
      <c r="B714" t="s">
        <v>1684</v>
      </c>
      <c r="C714" t="s">
        <v>731</v>
      </c>
      <c r="D714">
        <v>100</v>
      </c>
    </row>
    <row r="715" spans="1:4" x14ac:dyDescent="0.25">
      <c r="A715" t="s">
        <v>1021</v>
      </c>
      <c r="B715" t="s">
        <v>1046</v>
      </c>
      <c r="C715" t="s">
        <v>636</v>
      </c>
    </row>
    <row r="716" spans="1:4" x14ac:dyDescent="0.25">
      <c r="A716" t="s">
        <v>1022</v>
      </c>
      <c r="B716" t="s">
        <v>1046</v>
      </c>
      <c r="C716" t="s">
        <v>636</v>
      </c>
      <c r="D716">
        <v>1500</v>
      </c>
    </row>
    <row r="717" spans="1:4" x14ac:dyDescent="0.25">
      <c r="A717" t="s">
        <v>1023</v>
      </c>
      <c r="B717" t="s">
        <v>1047</v>
      </c>
      <c r="C717" t="s">
        <v>636</v>
      </c>
      <c r="D717">
        <v>30000</v>
      </c>
    </row>
    <row r="718" spans="1:4" x14ac:dyDescent="0.25">
      <c r="A718" t="s">
        <v>1024</v>
      </c>
      <c r="B718" t="s">
        <v>1046</v>
      </c>
      <c r="C718" t="s">
        <v>636</v>
      </c>
      <c r="D718">
        <v>1500</v>
      </c>
    </row>
    <row r="719" spans="1:4" x14ac:dyDescent="0.25">
      <c r="A719" t="s">
        <v>1025</v>
      </c>
      <c r="B719" t="s">
        <v>1047</v>
      </c>
      <c r="C719" t="s">
        <v>636</v>
      </c>
      <c r="D719">
        <v>30000</v>
      </c>
    </row>
    <row r="720" spans="1:4" x14ac:dyDescent="0.25">
      <c r="A720" t="s">
        <v>1026</v>
      </c>
      <c r="B720" t="s">
        <v>1046</v>
      </c>
      <c r="C720" t="s">
        <v>636</v>
      </c>
      <c r="D720">
        <v>1500</v>
      </c>
    </row>
    <row r="721" spans="1:4" x14ac:dyDescent="0.25">
      <c r="A721" t="s">
        <v>1027</v>
      </c>
      <c r="B721" t="s">
        <v>1047</v>
      </c>
      <c r="C721" t="s">
        <v>636</v>
      </c>
      <c r="D721">
        <v>30000</v>
      </c>
    </row>
    <row r="722" spans="1:4" x14ac:dyDescent="0.25">
      <c r="A722" t="s">
        <v>1028</v>
      </c>
      <c r="B722" t="s">
        <v>1046</v>
      </c>
      <c r="C722" t="s">
        <v>636</v>
      </c>
      <c r="D722">
        <v>1500</v>
      </c>
    </row>
    <row r="723" spans="1:4" x14ac:dyDescent="0.25">
      <c r="A723" t="s">
        <v>1029</v>
      </c>
      <c r="B723" t="s">
        <v>1047</v>
      </c>
      <c r="C723" t="s">
        <v>636</v>
      </c>
      <c r="D723">
        <v>30000</v>
      </c>
    </row>
    <row r="724" spans="1:4" x14ac:dyDescent="0.25">
      <c r="A724" t="s">
        <v>1030</v>
      </c>
      <c r="B724" t="s">
        <v>1684</v>
      </c>
      <c r="C724" t="s">
        <v>364</v>
      </c>
      <c r="D724">
        <v>3000</v>
      </c>
    </row>
    <row r="725" spans="1:4" x14ac:dyDescent="0.25">
      <c r="A725" t="s">
        <v>1031</v>
      </c>
      <c r="B725" t="s">
        <v>1684</v>
      </c>
      <c r="C725" t="s">
        <v>364</v>
      </c>
      <c r="D725">
        <v>3000</v>
      </c>
    </row>
    <row r="726" spans="1:4" x14ac:dyDescent="0.25">
      <c r="A726" t="s">
        <v>1032</v>
      </c>
      <c r="B726" t="s">
        <v>1044</v>
      </c>
      <c r="C726" t="s">
        <v>364</v>
      </c>
      <c r="D726">
        <v>2500</v>
      </c>
    </row>
    <row r="727" spans="1:4" x14ac:dyDescent="0.25">
      <c r="A727" t="s">
        <v>1033</v>
      </c>
      <c r="B727" t="s">
        <v>1044</v>
      </c>
      <c r="C727" t="s">
        <v>364</v>
      </c>
      <c r="D727">
        <v>50</v>
      </c>
    </row>
    <row r="728" spans="1:4" x14ac:dyDescent="0.25">
      <c r="A728" t="s">
        <v>1034</v>
      </c>
      <c r="B728" t="s">
        <v>1684</v>
      </c>
      <c r="C728" t="s">
        <v>364</v>
      </c>
      <c r="D728">
        <v>100</v>
      </c>
    </row>
    <row r="729" spans="1:4" x14ac:dyDescent="0.25">
      <c r="A729" t="s">
        <v>1035</v>
      </c>
      <c r="B729" t="s">
        <v>1684</v>
      </c>
      <c r="C729" t="s">
        <v>364</v>
      </c>
      <c r="D729">
        <v>1000</v>
      </c>
    </row>
    <row r="730" spans="1:4" x14ac:dyDescent="0.25">
      <c r="A730" t="s">
        <v>1036</v>
      </c>
      <c r="B730" t="s">
        <v>1044</v>
      </c>
      <c r="C730" t="s">
        <v>364</v>
      </c>
      <c r="D730">
        <v>100</v>
      </c>
    </row>
    <row r="731" spans="1:4" x14ac:dyDescent="0.25">
      <c r="A731" t="s">
        <v>1037</v>
      </c>
      <c r="B731" t="s">
        <v>1046</v>
      </c>
      <c r="C731" t="s">
        <v>364</v>
      </c>
      <c r="D731">
        <v>1500</v>
      </c>
    </row>
    <row r="732" spans="1:4" x14ac:dyDescent="0.25">
      <c r="A732" t="s">
        <v>1038</v>
      </c>
      <c r="B732" t="s">
        <v>1046</v>
      </c>
      <c r="C732" t="s">
        <v>364</v>
      </c>
      <c r="D732">
        <v>1000</v>
      </c>
    </row>
    <row r="733" spans="1:4" x14ac:dyDescent="0.25">
      <c r="A733" t="s">
        <v>1039</v>
      </c>
      <c r="B733" t="s">
        <v>1046</v>
      </c>
      <c r="C733" t="s">
        <v>364</v>
      </c>
      <c r="D733">
        <v>1500</v>
      </c>
    </row>
    <row r="734" spans="1:4" x14ac:dyDescent="0.25">
      <c r="A734" t="s">
        <v>1040</v>
      </c>
      <c r="B734" t="s">
        <v>1046</v>
      </c>
      <c r="C734" t="s">
        <v>364</v>
      </c>
      <c r="D734">
        <v>3500</v>
      </c>
    </row>
    <row r="735" spans="1:4" x14ac:dyDescent="0.25">
      <c r="A735" t="s">
        <v>1041</v>
      </c>
      <c r="B735" t="s">
        <v>1044</v>
      </c>
      <c r="C735" t="s">
        <v>364</v>
      </c>
      <c r="D735">
        <v>1000</v>
      </c>
    </row>
    <row r="736" spans="1:4" x14ac:dyDescent="0.25">
      <c r="A736" t="s">
        <v>1042</v>
      </c>
      <c r="B736" t="s">
        <v>1684</v>
      </c>
      <c r="C736" t="s">
        <v>364</v>
      </c>
      <c r="D736">
        <v>1000</v>
      </c>
    </row>
    <row r="737" spans="1:4" x14ac:dyDescent="0.25">
      <c r="A737" t="s">
        <v>1043</v>
      </c>
      <c r="B737" t="s">
        <v>1684</v>
      </c>
      <c r="C737" t="s">
        <v>364</v>
      </c>
      <c r="D737">
        <v>1000</v>
      </c>
    </row>
  </sheetData>
  <autoFilter ref="A2:D73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5"/>
  <sheetViews>
    <sheetView workbookViewId="0">
      <selection activeCell="F27" sqref="F27"/>
    </sheetView>
  </sheetViews>
  <sheetFormatPr defaultRowHeight="15" x14ac:dyDescent="0.25"/>
  <sheetData>
    <row r="3" spans="2:2" x14ac:dyDescent="0.25">
      <c r="B3" t="s">
        <v>297</v>
      </c>
    </row>
    <row r="4" spans="2:2" x14ac:dyDescent="0.25">
      <c r="B4" t="s">
        <v>364</v>
      </c>
    </row>
    <row r="5" spans="2:2" x14ac:dyDescent="0.25">
      <c r="B5" t="s">
        <v>375</v>
      </c>
    </row>
    <row r="6" spans="2:2" x14ac:dyDescent="0.25">
      <c r="B6" t="s">
        <v>395</v>
      </c>
    </row>
    <row r="7" spans="2:2" x14ac:dyDescent="0.25">
      <c r="B7" t="s">
        <v>408</v>
      </c>
    </row>
    <row r="8" spans="2:2" x14ac:dyDescent="0.25">
      <c r="B8" t="s">
        <v>415</v>
      </c>
    </row>
    <row r="9" spans="2:2" x14ac:dyDescent="0.25">
      <c r="B9" t="s">
        <v>434</v>
      </c>
    </row>
    <row r="10" spans="2:2" x14ac:dyDescent="0.25">
      <c r="B10" t="s">
        <v>446</v>
      </c>
    </row>
    <row r="11" spans="2:2" x14ac:dyDescent="0.25">
      <c r="B11" t="s">
        <v>459</v>
      </c>
    </row>
    <row r="12" spans="2:2" x14ac:dyDescent="0.25">
      <c r="B12" t="s">
        <v>477</v>
      </c>
    </row>
    <row r="13" spans="2:2" x14ac:dyDescent="0.25">
      <c r="B13" t="s">
        <v>529</v>
      </c>
    </row>
    <row r="14" spans="2:2" x14ac:dyDescent="0.25">
      <c r="B14" t="s">
        <v>636</v>
      </c>
    </row>
    <row r="15" spans="2:2" x14ac:dyDescent="0.25">
      <c r="B15" t="s">
        <v>731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8"/>
  <sheetViews>
    <sheetView workbookViewId="0"/>
  </sheetViews>
  <sheetFormatPr defaultRowHeight="15" x14ac:dyDescent="0.25"/>
  <cols>
    <col min="1" max="1" width="73.5703125" style="29" customWidth="1"/>
    <col min="2" max="16384" width="9.140625" style="29"/>
  </cols>
  <sheetData>
    <row r="2" spans="1:8" ht="31.5" customHeight="1" x14ac:dyDescent="0.25">
      <c r="A2" s="4" t="s">
        <v>3</v>
      </c>
      <c r="B2" s="4" t="s">
        <v>4</v>
      </c>
      <c r="C2" s="4" t="s">
        <v>161</v>
      </c>
      <c r="F2" s="29" t="s">
        <v>158</v>
      </c>
    </row>
    <row r="3" spans="1:8" x14ac:dyDescent="0.25">
      <c r="A3" s="4" t="s">
        <v>5</v>
      </c>
      <c r="B3" s="4" t="s">
        <v>156</v>
      </c>
      <c r="C3" s="4">
        <v>1</v>
      </c>
      <c r="F3" s="29" t="s">
        <v>160</v>
      </c>
      <c r="G3" s="29" t="s">
        <v>4</v>
      </c>
      <c r="H3" s="29" t="s">
        <v>161</v>
      </c>
    </row>
    <row r="4" spans="1:8" x14ac:dyDescent="0.25">
      <c r="A4" s="4" t="s">
        <v>6</v>
      </c>
      <c r="B4" s="4" t="s">
        <v>157</v>
      </c>
      <c r="C4" s="4">
        <v>1</v>
      </c>
    </row>
    <row r="5" spans="1:8" ht="25.5" customHeight="1" x14ac:dyDescent="0.25">
      <c r="A5" s="4" t="s">
        <v>7</v>
      </c>
      <c r="B5" s="4" t="s">
        <v>154</v>
      </c>
      <c r="C5" s="4">
        <v>1</v>
      </c>
    </row>
    <row r="6" spans="1:8" ht="25.5" customHeight="1" x14ac:dyDescent="0.25">
      <c r="A6" s="4" t="s">
        <v>8</v>
      </c>
      <c r="B6" s="4" t="s">
        <v>155</v>
      </c>
      <c r="C6" s="4">
        <v>1</v>
      </c>
    </row>
    <row r="7" spans="1:8" x14ac:dyDescent="0.25">
      <c r="A7" s="4" t="s">
        <v>10</v>
      </c>
      <c r="B7" s="4" t="s">
        <v>145</v>
      </c>
      <c r="C7" s="4">
        <v>1</v>
      </c>
    </row>
    <row r="8" spans="1:8" x14ac:dyDescent="0.25">
      <c r="A8" s="4" t="s">
        <v>12</v>
      </c>
      <c r="B8" s="4" t="s">
        <v>146</v>
      </c>
      <c r="C8" s="4">
        <v>1</v>
      </c>
    </row>
    <row r="9" spans="1:8" x14ac:dyDescent="0.25">
      <c r="A9" s="4" t="s">
        <v>14</v>
      </c>
      <c r="B9" s="4" t="s">
        <v>147</v>
      </c>
      <c r="C9" s="4"/>
    </row>
    <row r="10" spans="1:8" x14ac:dyDescent="0.25">
      <c r="A10" s="4" t="s">
        <v>16</v>
      </c>
      <c r="B10" s="4" t="s">
        <v>148</v>
      </c>
      <c r="C10" s="4"/>
    </row>
    <row r="11" spans="1:8" x14ac:dyDescent="0.25">
      <c r="A11" s="4" t="s">
        <v>18</v>
      </c>
      <c r="B11" s="4" t="s">
        <v>149</v>
      </c>
      <c r="C11" s="4">
        <v>1</v>
      </c>
    </row>
    <row r="12" spans="1:8" x14ac:dyDescent="0.25">
      <c r="A12" s="4" t="s">
        <v>20</v>
      </c>
      <c r="B12" s="4" t="s">
        <v>150</v>
      </c>
      <c r="C12" s="4">
        <v>1</v>
      </c>
    </row>
    <row r="13" spans="1:8" x14ac:dyDescent="0.25">
      <c r="A13" s="4" t="s">
        <v>22</v>
      </c>
      <c r="B13" s="4" t="s">
        <v>151</v>
      </c>
      <c r="C13" s="4">
        <v>1</v>
      </c>
    </row>
    <row r="14" spans="1:8" x14ac:dyDescent="0.25">
      <c r="A14" s="4" t="s">
        <v>24</v>
      </c>
      <c r="B14" s="4" t="s">
        <v>152</v>
      </c>
      <c r="C14" s="4">
        <v>1</v>
      </c>
    </row>
    <row r="15" spans="1:8" ht="31.5" customHeight="1" x14ac:dyDescent="0.25">
      <c r="A15" s="4" t="s">
        <v>26</v>
      </c>
      <c r="B15" s="4" t="s">
        <v>153</v>
      </c>
      <c r="C15" s="4">
        <v>1</v>
      </c>
    </row>
    <row r="18" spans="2:4" ht="25.5" customHeight="1" x14ac:dyDescent="0.25"/>
    <row r="20" spans="2:4" ht="25.5" customHeight="1" x14ac:dyDescent="0.25"/>
    <row r="21" spans="2:4" x14ac:dyDescent="0.25">
      <c r="B21" s="4"/>
      <c r="C21" s="4"/>
      <c r="D21" s="77"/>
    </row>
    <row r="24" spans="2:4" ht="25.5" customHeight="1" x14ac:dyDescent="0.25"/>
    <row r="28" spans="2:4" ht="25.5" customHeight="1" x14ac:dyDescent="0.25"/>
    <row r="31" spans="2:4" ht="25.5" customHeight="1" x14ac:dyDescent="0.25"/>
    <row r="41" ht="25.5" customHeight="1" x14ac:dyDescent="0.25"/>
    <row r="47" ht="25.5" customHeight="1" x14ac:dyDescent="0.25"/>
    <row r="57" ht="25.5" customHeight="1" x14ac:dyDescent="0.25"/>
    <row r="68" ht="31.5" customHeight="1" x14ac:dyDescent="0.25"/>
    <row r="75" ht="25.5" customHeight="1" x14ac:dyDescent="0.25"/>
    <row r="87" ht="25.5" customHeight="1" x14ac:dyDescent="0.25"/>
    <row r="88" ht="25.5" customHeight="1" x14ac:dyDescent="0.25"/>
    <row r="90" ht="25.5" customHeight="1" x14ac:dyDescent="0.25"/>
    <row r="100" ht="38.25" customHeight="1" x14ac:dyDescent="0.25"/>
    <row r="123" spans="8:15" ht="15" customHeight="1" x14ac:dyDescent="0.25"/>
    <row r="126" spans="8:15" ht="15.75" customHeight="1" x14ac:dyDescent="0.25">
      <c r="H126" s="29" t="s">
        <v>1049</v>
      </c>
    </row>
    <row r="127" spans="8:15" x14ac:dyDescent="0.25">
      <c r="H127" s="29" t="s">
        <v>1050</v>
      </c>
      <c r="J127" s="29" t="s">
        <v>4</v>
      </c>
      <c r="K127" s="29" t="s">
        <v>1051</v>
      </c>
      <c r="L127" s="29" t="s">
        <v>1052</v>
      </c>
      <c r="M127" s="29" t="s">
        <v>1053</v>
      </c>
      <c r="N127" s="29" t="s">
        <v>161</v>
      </c>
      <c r="O127" s="29" t="s">
        <v>1054</v>
      </c>
    </row>
    <row r="128" spans="8:15" ht="15.75" customHeight="1" x14ac:dyDescent="0.25">
      <c r="H128" s="29" t="s">
        <v>1055</v>
      </c>
    </row>
    <row r="129" spans="8:15" x14ac:dyDescent="0.25">
      <c r="H129" s="29" t="s">
        <v>1056</v>
      </c>
      <c r="J129" s="29" t="s">
        <v>43</v>
      </c>
      <c r="K129" s="29" t="s">
        <v>81</v>
      </c>
      <c r="L129" s="29" t="s">
        <v>1057</v>
      </c>
      <c r="M129" s="29" t="s">
        <v>1058</v>
      </c>
      <c r="N129" s="29" t="s">
        <v>1059</v>
      </c>
      <c r="O129" s="29" t="s">
        <v>1060</v>
      </c>
    </row>
    <row r="130" spans="8:15" x14ac:dyDescent="0.25">
      <c r="H130" s="29" t="s">
        <v>255</v>
      </c>
      <c r="J130" s="29" t="s">
        <v>23</v>
      </c>
      <c r="K130" s="29" t="s">
        <v>54</v>
      </c>
      <c r="L130" s="29" t="s">
        <v>1061</v>
      </c>
      <c r="M130" s="29" t="s">
        <v>1058</v>
      </c>
      <c r="N130" s="29" t="s">
        <v>1062</v>
      </c>
      <c r="O130" s="29" t="s">
        <v>1063</v>
      </c>
    </row>
    <row r="131" spans="8:15" ht="15.75" customHeight="1" x14ac:dyDescent="0.25">
      <c r="H131" s="29" t="s">
        <v>1064</v>
      </c>
    </row>
    <row r="132" spans="8:15" x14ac:dyDescent="0.25">
      <c r="H132" s="29" t="s">
        <v>1050</v>
      </c>
      <c r="J132" s="29" t="s">
        <v>4</v>
      </c>
      <c r="K132" s="29" t="s">
        <v>1051</v>
      </c>
      <c r="L132" s="29" t="s">
        <v>1052</v>
      </c>
      <c r="M132" s="29" t="s">
        <v>1053</v>
      </c>
      <c r="N132" s="29" t="s">
        <v>161</v>
      </c>
      <c r="O132" s="29" t="s">
        <v>1054</v>
      </c>
    </row>
    <row r="133" spans="8:15" ht="15.75" customHeight="1" x14ac:dyDescent="0.25">
      <c r="H133" s="29" t="s">
        <v>1065</v>
      </c>
    </row>
    <row r="134" spans="8:15" x14ac:dyDescent="0.25">
      <c r="H134" s="29" t="s">
        <v>1066</v>
      </c>
      <c r="J134" s="29" t="s">
        <v>95</v>
      </c>
      <c r="K134" s="29" t="s">
        <v>32</v>
      </c>
      <c r="L134" s="29" t="s">
        <v>1067</v>
      </c>
      <c r="M134" s="29" t="s">
        <v>1058</v>
      </c>
      <c r="N134" s="29" t="s">
        <v>39</v>
      </c>
      <c r="O134" s="29" t="s">
        <v>1060</v>
      </c>
    </row>
    <row r="135" spans="8:15" ht="31.5" customHeight="1" x14ac:dyDescent="0.25">
      <c r="H135" s="29" t="s">
        <v>1068</v>
      </c>
      <c r="J135" s="29" t="s">
        <v>80</v>
      </c>
      <c r="K135" s="29" t="s">
        <v>32</v>
      </c>
      <c r="L135" s="29" t="s">
        <v>1061</v>
      </c>
      <c r="N135" s="29" t="s">
        <v>1069</v>
      </c>
      <c r="O135" s="29" t="s">
        <v>1070</v>
      </c>
    </row>
    <row r="136" spans="8:15" x14ac:dyDescent="0.25">
      <c r="M136" s="29" t="s">
        <v>1058</v>
      </c>
    </row>
    <row r="137" spans="8:15" x14ac:dyDescent="0.25">
      <c r="H137" s="29" t="s">
        <v>1071</v>
      </c>
      <c r="J137" s="29" t="s">
        <v>47</v>
      </c>
      <c r="K137" s="29" t="s">
        <v>32</v>
      </c>
      <c r="L137" s="29" t="s">
        <v>1072</v>
      </c>
      <c r="M137" s="29" t="s">
        <v>1058</v>
      </c>
      <c r="N137" s="29" t="s">
        <v>1073</v>
      </c>
      <c r="O137" s="29" t="s">
        <v>1060</v>
      </c>
    </row>
    <row r="138" spans="8:15" x14ac:dyDescent="0.25">
      <c r="H138" s="29" t="s">
        <v>1074</v>
      </c>
      <c r="J138" s="29" t="s">
        <v>19</v>
      </c>
      <c r="K138" s="29" t="s">
        <v>32</v>
      </c>
      <c r="L138" s="29" t="s">
        <v>1075</v>
      </c>
      <c r="M138" s="29" t="s">
        <v>1058</v>
      </c>
      <c r="N138" s="29" t="s">
        <v>39</v>
      </c>
      <c r="O138" s="29" t="s">
        <v>1060</v>
      </c>
    </row>
    <row r="139" spans="8:15" x14ac:dyDescent="0.25">
      <c r="H139" s="29" t="s">
        <v>1076</v>
      </c>
      <c r="J139" s="29" t="s">
        <v>21</v>
      </c>
      <c r="K139" s="29" t="s">
        <v>32</v>
      </c>
      <c r="L139" s="29" t="s">
        <v>1067</v>
      </c>
      <c r="M139" s="29" t="s">
        <v>1058</v>
      </c>
      <c r="N139" s="29" t="s">
        <v>30</v>
      </c>
      <c r="O139" s="29" t="s">
        <v>1060</v>
      </c>
    </row>
    <row r="140" spans="8:15" x14ac:dyDescent="0.25">
      <c r="H140" s="29" t="s">
        <v>1077</v>
      </c>
      <c r="J140" s="29" t="s">
        <v>21</v>
      </c>
      <c r="K140" s="29" t="s">
        <v>32</v>
      </c>
      <c r="L140" s="29" t="s">
        <v>1078</v>
      </c>
      <c r="M140" s="29" t="s">
        <v>1058</v>
      </c>
      <c r="N140" s="29" t="s">
        <v>37</v>
      </c>
      <c r="O140" s="29" t="s">
        <v>1063</v>
      </c>
    </row>
    <row r="141" spans="8:15" ht="15.75" customHeight="1" x14ac:dyDescent="0.25">
      <c r="H141" s="29" t="s">
        <v>1079</v>
      </c>
    </row>
    <row r="142" spans="8:15" x14ac:dyDescent="0.25">
      <c r="H142" s="29" t="s">
        <v>1080</v>
      </c>
      <c r="J142" s="29" t="s">
        <v>21</v>
      </c>
      <c r="K142" s="29" t="s">
        <v>36</v>
      </c>
      <c r="L142" s="29" t="s">
        <v>1057</v>
      </c>
      <c r="M142" s="29" t="s">
        <v>1058</v>
      </c>
      <c r="N142" s="29" t="s">
        <v>62</v>
      </c>
      <c r="O142" s="29" t="s">
        <v>1060</v>
      </c>
    </row>
    <row r="143" spans="8:15" x14ac:dyDescent="0.25">
      <c r="H143" s="29" t="s">
        <v>1081</v>
      </c>
      <c r="J143" s="29" t="s">
        <v>95</v>
      </c>
      <c r="K143" s="29" t="s">
        <v>36</v>
      </c>
      <c r="L143" s="29" t="s">
        <v>1067</v>
      </c>
      <c r="M143" s="29" t="s">
        <v>1058</v>
      </c>
      <c r="N143" s="29" t="s">
        <v>37</v>
      </c>
      <c r="O143" s="29" t="s">
        <v>1082</v>
      </c>
    </row>
    <row r="144" spans="8:15" x14ac:dyDescent="0.25">
      <c r="H144" s="29" t="s">
        <v>1083</v>
      </c>
      <c r="J144" s="29" t="s">
        <v>11</v>
      </c>
      <c r="K144" s="29" t="s">
        <v>32</v>
      </c>
      <c r="L144" s="29" t="s">
        <v>1075</v>
      </c>
      <c r="M144" s="29" t="s">
        <v>1058</v>
      </c>
      <c r="N144" s="29" t="s">
        <v>39</v>
      </c>
      <c r="O144" s="29" t="s">
        <v>1060</v>
      </c>
    </row>
    <row r="145" spans="8:15" x14ac:dyDescent="0.25">
      <c r="H145" s="29" t="s">
        <v>1084</v>
      </c>
      <c r="J145" s="29" t="s">
        <v>23</v>
      </c>
      <c r="K145" s="29" t="s">
        <v>36</v>
      </c>
      <c r="L145" s="29" t="s">
        <v>1067</v>
      </c>
      <c r="M145" s="29" t="s">
        <v>1058</v>
      </c>
      <c r="N145" s="29" t="s">
        <v>48</v>
      </c>
      <c r="O145" s="29" t="s">
        <v>1082</v>
      </c>
    </row>
    <row r="146" spans="8:15" x14ac:dyDescent="0.25">
      <c r="H146" s="29" t="s">
        <v>1085</v>
      </c>
      <c r="J146" s="29" t="s">
        <v>21</v>
      </c>
      <c r="K146" s="29" t="s">
        <v>36</v>
      </c>
      <c r="L146" s="29" t="s">
        <v>1067</v>
      </c>
      <c r="M146" s="29" t="s">
        <v>1058</v>
      </c>
      <c r="N146" s="29" t="s">
        <v>39</v>
      </c>
      <c r="O146" s="29" t="s">
        <v>1082</v>
      </c>
    </row>
    <row r="147" spans="8:15" x14ac:dyDescent="0.25">
      <c r="H147" s="29" t="s">
        <v>1086</v>
      </c>
      <c r="J147" s="29" t="s">
        <v>227</v>
      </c>
      <c r="K147" s="29" t="s">
        <v>36</v>
      </c>
      <c r="L147" s="29" t="s">
        <v>1075</v>
      </c>
      <c r="M147" s="29" t="s">
        <v>1058</v>
      </c>
      <c r="N147" s="29" t="s">
        <v>39</v>
      </c>
      <c r="O147" s="29" t="s">
        <v>1063</v>
      </c>
    </row>
    <row r="148" spans="8:15" x14ac:dyDescent="0.25">
      <c r="H148" s="29" t="s">
        <v>1087</v>
      </c>
      <c r="J148" s="29" t="s">
        <v>95</v>
      </c>
      <c r="K148" s="29" t="s">
        <v>36</v>
      </c>
      <c r="L148" s="29" t="s">
        <v>1061</v>
      </c>
      <c r="M148" s="29" t="s">
        <v>1058</v>
      </c>
      <c r="N148" s="29" t="s">
        <v>41</v>
      </c>
      <c r="O148" s="29" t="s">
        <v>1082</v>
      </c>
    </row>
    <row r="149" spans="8:15" ht="15.75" customHeight="1" x14ac:dyDescent="0.25">
      <c r="H149" s="29" t="s">
        <v>1088</v>
      </c>
    </row>
    <row r="150" spans="8:15" x14ac:dyDescent="0.25">
      <c r="H150" s="29" t="s">
        <v>1089</v>
      </c>
      <c r="J150" s="29" t="s">
        <v>17</v>
      </c>
      <c r="K150" s="29" t="s">
        <v>32</v>
      </c>
      <c r="L150" s="29" t="s">
        <v>1067</v>
      </c>
      <c r="M150" s="29" t="s">
        <v>1058</v>
      </c>
      <c r="N150" s="29" t="s">
        <v>37</v>
      </c>
      <c r="O150" s="29" t="s">
        <v>1060</v>
      </c>
    </row>
    <row r="151" spans="8:15" x14ac:dyDescent="0.25">
      <c r="H151" s="29" t="s">
        <v>1090</v>
      </c>
      <c r="J151" s="29" t="s">
        <v>75</v>
      </c>
      <c r="K151" s="29" t="s">
        <v>44</v>
      </c>
      <c r="L151" s="29" t="s">
        <v>1067</v>
      </c>
      <c r="M151" s="29" t="s">
        <v>1058</v>
      </c>
      <c r="N151" s="29" t="s">
        <v>83</v>
      </c>
      <c r="O151" s="29" t="s">
        <v>1082</v>
      </c>
    </row>
    <row r="152" spans="8:15" ht="47.25" customHeight="1" x14ac:dyDescent="0.25">
      <c r="H152" s="29" t="s">
        <v>1091</v>
      </c>
      <c r="J152" s="29" t="s">
        <v>108</v>
      </c>
      <c r="K152" s="29" t="s">
        <v>44</v>
      </c>
      <c r="L152" s="29" t="s">
        <v>1057</v>
      </c>
      <c r="N152" s="29" t="s">
        <v>48</v>
      </c>
      <c r="O152" s="29" t="s">
        <v>1082</v>
      </c>
    </row>
    <row r="153" spans="8:15" x14ac:dyDescent="0.25">
      <c r="M153" s="29" t="s">
        <v>1058</v>
      </c>
    </row>
    <row r="154" spans="8:15" ht="15.75" customHeight="1" x14ac:dyDescent="0.25">
      <c r="H154" s="29" t="s">
        <v>1055</v>
      </c>
    </row>
    <row r="155" spans="8:15" x14ac:dyDescent="0.25">
      <c r="H155" s="29" t="s">
        <v>1092</v>
      </c>
      <c r="J155" s="29" t="s">
        <v>75</v>
      </c>
      <c r="K155" s="29" t="s">
        <v>44</v>
      </c>
      <c r="L155" s="29" t="s">
        <v>1061</v>
      </c>
      <c r="M155" s="29" t="s">
        <v>1058</v>
      </c>
      <c r="N155" s="29" t="s">
        <v>45</v>
      </c>
      <c r="O155" s="29" t="s">
        <v>1060</v>
      </c>
    </row>
    <row r="156" spans="8:15" ht="31.5" customHeight="1" x14ac:dyDescent="0.25">
      <c r="H156" s="29" t="s">
        <v>1093</v>
      </c>
      <c r="J156" s="29" t="s">
        <v>131</v>
      </c>
      <c r="K156" s="29" t="s">
        <v>87</v>
      </c>
      <c r="L156" s="29" t="s">
        <v>1057</v>
      </c>
    </row>
    <row r="157" spans="8:15" x14ac:dyDescent="0.25">
      <c r="M157" s="29" t="s">
        <v>1058</v>
      </c>
      <c r="N157" s="29" t="s">
        <v>1094</v>
      </c>
      <c r="O157" s="29" t="s">
        <v>1082</v>
      </c>
    </row>
    <row r="158" spans="8:15" x14ac:dyDescent="0.25">
      <c r="H158" s="29" t="s">
        <v>1095</v>
      </c>
      <c r="J158" s="29" t="s">
        <v>105</v>
      </c>
      <c r="K158" s="29" t="s">
        <v>1096</v>
      </c>
      <c r="L158" s="29" t="s">
        <v>1067</v>
      </c>
      <c r="M158" s="29" t="s">
        <v>1058</v>
      </c>
      <c r="N158" s="29" t="s">
        <v>117</v>
      </c>
      <c r="O158" s="29" t="s">
        <v>1063</v>
      </c>
    </row>
    <row r="159" spans="8:15" x14ac:dyDescent="0.25">
      <c r="H159" s="29" t="s">
        <v>1097</v>
      </c>
      <c r="J159" s="29" t="s">
        <v>1098</v>
      </c>
      <c r="K159" s="29" t="s">
        <v>1096</v>
      </c>
      <c r="L159" s="29" t="s">
        <v>1075</v>
      </c>
      <c r="M159" s="29" t="s">
        <v>1058</v>
      </c>
      <c r="N159" s="29" t="s">
        <v>119</v>
      </c>
      <c r="O159" s="29" t="s">
        <v>1082</v>
      </c>
    </row>
    <row r="160" spans="8:15" x14ac:dyDescent="0.25">
      <c r="H160" s="29" t="s">
        <v>1099</v>
      </c>
      <c r="J160" s="29" t="s">
        <v>23</v>
      </c>
      <c r="K160" s="29" t="s">
        <v>44</v>
      </c>
      <c r="L160" s="29" t="s">
        <v>1061</v>
      </c>
      <c r="M160" s="29" t="s">
        <v>1058</v>
      </c>
      <c r="N160" s="29" t="s">
        <v>50</v>
      </c>
      <c r="O160" s="29" t="s">
        <v>1063</v>
      </c>
    </row>
    <row r="161" spans="8:15" x14ac:dyDescent="0.25">
      <c r="H161" s="29" t="s">
        <v>1100</v>
      </c>
      <c r="J161" s="29" t="s">
        <v>1098</v>
      </c>
      <c r="K161" s="29" t="s">
        <v>51</v>
      </c>
      <c r="L161" s="29" t="s">
        <v>1101</v>
      </c>
      <c r="M161" s="29" t="s">
        <v>1058</v>
      </c>
      <c r="N161" s="29" t="s">
        <v>1102</v>
      </c>
      <c r="O161" s="29" t="s">
        <v>1060</v>
      </c>
    </row>
    <row r="162" spans="8:15" ht="31.5" customHeight="1" x14ac:dyDescent="0.25">
      <c r="H162" s="29" t="s">
        <v>1103</v>
      </c>
      <c r="J162" s="29" t="s">
        <v>17</v>
      </c>
      <c r="K162" s="29" t="s">
        <v>44</v>
      </c>
      <c r="L162" s="29" t="s">
        <v>1061</v>
      </c>
    </row>
    <row r="163" spans="8:15" x14ac:dyDescent="0.25">
      <c r="M163" s="29" t="s">
        <v>1058</v>
      </c>
      <c r="N163" s="29" t="s">
        <v>45</v>
      </c>
      <c r="O163" s="29" t="s">
        <v>1082</v>
      </c>
    </row>
    <row r="164" spans="8:15" ht="15.75" customHeight="1" x14ac:dyDescent="0.25">
      <c r="H164" s="29" t="s">
        <v>1104</v>
      </c>
    </row>
    <row r="165" spans="8:15" x14ac:dyDescent="0.25">
      <c r="H165" s="29" t="s">
        <v>1105</v>
      </c>
      <c r="J165" s="29" t="s">
        <v>93</v>
      </c>
      <c r="K165" s="29" t="s">
        <v>1106</v>
      </c>
      <c r="L165" s="29" t="s">
        <v>1067</v>
      </c>
      <c r="M165" s="29" t="s">
        <v>1058</v>
      </c>
      <c r="N165" s="29" t="s">
        <v>1107</v>
      </c>
      <c r="O165" s="29" t="s">
        <v>1082</v>
      </c>
    </row>
    <row r="166" spans="8:15" ht="15.75" customHeight="1" x14ac:dyDescent="0.25">
      <c r="H166" s="29" t="s">
        <v>1108</v>
      </c>
    </row>
    <row r="167" spans="8:15" ht="15.75" customHeight="1" x14ac:dyDescent="0.25">
      <c r="H167" s="29" t="s">
        <v>1109</v>
      </c>
    </row>
    <row r="168" spans="8:15" x14ac:dyDescent="0.25">
      <c r="H168" s="29" t="s">
        <v>1050</v>
      </c>
      <c r="J168" s="29" t="s">
        <v>4</v>
      </c>
      <c r="K168" s="29" t="s">
        <v>1051</v>
      </c>
      <c r="L168" s="29" t="s">
        <v>1052</v>
      </c>
      <c r="M168" s="29" t="s">
        <v>1053</v>
      </c>
      <c r="N168" s="29" t="s">
        <v>161</v>
      </c>
      <c r="O168" s="29" t="s">
        <v>1054</v>
      </c>
    </row>
    <row r="169" spans="8:15" ht="15.75" customHeight="1" x14ac:dyDescent="0.25">
      <c r="H169" s="29" t="s">
        <v>1065</v>
      </c>
    </row>
    <row r="170" spans="8:15" x14ac:dyDescent="0.25">
      <c r="H170" s="29" t="s">
        <v>1110</v>
      </c>
      <c r="J170" s="29" t="s">
        <v>11</v>
      </c>
      <c r="K170" s="29">
        <v>1</v>
      </c>
      <c r="L170" s="29" t="s">
        <v>1075</v>
      </c>
      <c r="M170" s="29" t="s">
        <v>1111</v>
      </c>
      <c r="N170" s="29" t="s">
        <v>1112</v>
      </c>
      <c r="O170" s="29" t="s">
        <v>1060</v>
      </c>
    </row>
    <row r="171" spans="8:15" x14ac:dyDescent="0.25">
      <c r="H171" s="29" t="s">
        <v>1113</v>
      </c>
      <c r="J171" s="29" t="s">
        <v>15</v>
      </c>
      <c r="K171" s="29" t="s">
        <v>28</v>
      </c>
      <c r="L171" s="29" t="s">
        <v>1075</v>
      </c>
      <c r="M171" s="29" t="s">
        <v>1114</v>
      </c>
      <c r="N171" s="29" t="s">
        <v>1115</v>
      </c>
      <c r="O171" s="29" t="s">
        <v>1063</v>
      </c>
    </row>
    <row r="172" spans="8:15" ht="15.75" customHeight="1" x14ac:dyDescent="0.25">
      <c r="H172" s="29" t="s">
        <v>1079</v>
      </c>
    </row>
    <row r="173" spans="8:15" x14ac:dyDescent="0.25">
      <c r="H173" s="29" t="s">
        <v>1116</v>
      </c>
      <c r="J173" s="29" t="s">
        <v>19</v>
      </c>
      <c r="K173" s="29" t="s">
        <v>32</v>
      </c>
      <c r="L173" s="29" t="s">
        <v>1075</v>
      </c>
      <c r="M173" s="29" t="s">
        <v>1114</v>
      </c>
      <c r="N173" s="29" t="s">
        <v>39</v>
      </c>
      <c r="O173" s="29" t="s">
        <v>1063</v>
      </c>
    </row>
    <row r="174" spans="8:15" x14ac:dyDescent="0.25">
      <c r="H174" s="29" t="s">
        <v>1117</v>
      </c>
      <c r="J174" s="29" t="s">
        <v>25</v>
      </c>
      <c r="K174" s="29" t="s">
        <v>1058</v>
      </c>
      <c r="L174" s="29" t="s">
        <v>1058</v>
      </c>
      <c r="M174" s="29" t="s">
        <v>1118</v>
      </c>
      <c r="N174" s="29" t="s">
        <v>39</v>
      </c>
      <c r="O174" s="29" t="s">
        <v>1119</v>
      </c>
    </row>
    <row r="175" spans="8:15" x14ac:dyDescent="0.25">
      <c r="H175" s="29" t="s">
        <v>1120</v>
      </c>
      <c r="J175" s="29" t="s">
        <v>23</v>
      </c>
      <c r="K175" s="29" t="s">
        <v>32</v>
      </c>
      <c r="L175" s="29" t="s">
        <v>1061</v>
      </c>
      <c r="M175" s="29" t="s">
        <v>1121</v>
      </c>
      <c r="N175" s="29" t="s">
        <v>39</v>
      </c>
      <c r="O175" s="29" t="s">
        <v>1082</v>
      </c>
    </row>
    <row r="176" spans="8:15" x14ac:dyDescent="0.25">
      <c r="H176" s="29" t="s">
        <v>1122</v>
      </c>
      <c r="J176" s="29" t="s">
        <v>47</v>
      </c>
      <c r="K176" s="29" t="s">
        <v>36</v>
      </c>
      <c r="L176" s="29" t="s">
        <v>1061</v>
      </c>
      <c r="M176" s="29" t="s">
        <v>1114</v>
      </c>
      <c r="N176" s="29" t="s">
        <v>41</v>
      </c>
      <c r="O176" s="29" t="s">
        <v>1082</v>
      </c>
    </row>
    <row r="177" spans="8:15" x14ac:dyDescent="0.25">
      <c r="H177" s="29" t="s">
        <v>1089</v>
      </c>
      <c r="J177" s="29" t="s">
        <v>104</v>
      </c>
      <c r="K177" s="29" t="s">
        <v>36</v>
      </c>
      <c r="L177" s="29" t="s">
        <v>1067</v>
      </c>
      <c r="M177" s="29" t="s">
        <v>1123</v>
      </c>
      <c r="N177" s="29" t="s">
        <v>41</v>
      </c>
      <c r="O177" s="29" t="s">
        <v>1082</v>
      </c>
    </row>
    <row r="178" spans="8:15" ht="15.75" customHeight="1" x14ac:dyDescent="0.25">
      <c r="H178" s="29" t="s">
        <v>1088</v>
      </c>
    </row>
    <row r="179" spans="8:15" x14ac:dyDescent="0.25">
      <c r="H179" s="29" t="s">
        <v>1124</v>
      </c>
      <c r="J179" s="29" t="s">
        <v>126</v>
      </c>
      <c r="K179" s="29" t="s">
        <v>32</v>
      </c>
      <c r="L179" s="29" t="s">
        <v>1075</v>
      </c>
      <c r="M179" s="29" t="s">
        <v>1125</v>
      </c>
      <c r="N179" s="29" t="s">
        <v>37</v>
      </c>
      <c r="O179" s="29" t="s">
        <v>1060</v>
      </c>
    </row>
    <row r="180" spans="8:15" x14ac:dyDescent="0.25">
      <c r="H180" s="29" t="s">
        <v>1126</v>
      </c>
      <c r="J180" s="29" t="s">
        <v>13</v>
      </c>
      <c r="K180" s="29" t="s">
        <v>44</v>
      </c>
      <c r="L180" s="29" t="s">
        <v>1067</v>
      </c>
      <c r="M180" s="29" t="s">
        <v>1118</v>
      </c>
      <c r="N180" s="29" t="s">
        <v>39</v>
      </c>
      <c r="O180" s="29" t="s">
        <v>1060</v>
      </c>
    </row>
    <row r="181" spans="8:15" ht="15.75" customHeight="1" x14ac:dyDescent="0.25">
      <c r="H181" s="29" t="s">
        <v>1055</v>
      </c>
    </row>
    <row r="182" spans="8:15" x14ac:dyDescent="0.25">
      <c r="H182" s="29" t="s">
        <v>1127</v>
      </c>
      <c r="J182" s="29" t="s">
        <v>93</v>
      </c>
      <c r="K182" s="29" t="s">
        <v>1128</v>
      </c>
      <c r="L182" s="29" t="s">
        <v>1067</v>
      </c>
      <c r="M182" s="29" t="s">
        <v>1129</v>
      </c>
      <c r="N182" s="29" t="s">
        <v>103</v>
      </c>
      <c r="O182" s="29" t="s">
        <v>1060</v>
      </c>
    </row>
    <row r="183" spans="8:15" x14ac:dyDescent="0.25">
      <c r="H183" s="29" t="s">
        <v>1130</v>
      </c>
      <c r="J183" s="29" t="s">
        <v>1131</v>
      </c>
      <c r="K183" s="29" t="s">
        <v>44</v>
      </c>
      <c r="L183" s="29" t="s">
        <v>1061</v>
      </c>
      <c r="M183" s="29" t="s">
        <v>1132</v>
      </c>
      <c r="N183" s="29" t="s">
        <v>41</v>
      </c>
      <c r="O183" s="29" t="s">
        <v>1060</v>
      </c>
    </row>
    <row r="184" spans="8:15" x14ac:dyDescent="0.25">
      <c r="H184" s="29" t="s">
        <v>1133</v>
      </c>
      <c r="J184" s="29" t="s">
        <v>23</v>
      </c>
      <c r="K184" s="29" t="s">
        <v>54</v>
      </c>
      <c r="L184" s="29" t="s">
        <v>1075</v>
      </c>
      <c r="M184" s="29" t="s">
        <v>1121</v>
      </c>
      <c r="N184" s="29" t="s">
        <v>82</v>
      </c>
      <c r="O184" s="29" t="s">
        <v>1060</v>
      </c>
    </row>
    <row r="185" spans="8:15" x14ac:dyDescent="0.25">
      <c r="H185" s="29" t="s">
        <v>1134</v>
      </c>
      <c r="J185" s="29" t="s">
        <v>21</v>
      </c>
      <c r="K185" s="29" t="s">
        <v>87</v>
      </c>
      <c r="L185" s="29" t="s">
        <v>1135</v>
      </c>
      <c r="M185" s="29" t="s">
        <v>1114</v>
      </c>
      <c r="N185" s="29" t="s">
        <v>103</v>
      </c>
      <c r="O185" s="29" t="s">
        <v>1063</v>
      </c>
    </row>
    <row r="186" spans="8:15" ht="15.75" customHeight="1" x14ac:dyDescent="0.25">
      <c r="H186" s="29" t="s">
        <v>1136</v>
      </c>
    </row>
    <row r="187" spans="8:15" x14ac:dyDescent="0.25">
      <c r="H187" s="29" t="s">
        <v>1050</v>
      </c>
      <c r="J187" s="29" t="s">
        <v>4</v>
      </c>
      <c r="K187" s="29" t="s">
        <v>1051</v>
      </c>
      <c r="L187" s="29" t="s">
        <v>1052</v>
      </c>
      <c r="M187" s="29" t="s">
        <v>1053</v>
      </c>
      <c r="N187" s="29" t="s">
        <v>161</v>
      </c>
      <c r="O187" s="29" t="s">
        <v>1137</v>
      </c>
    </row>
    <row r="188" spans="8:15" x14ac:dyDescent="0.25">
      <c r="H188" s="29" t="s">
        <v>1138</v>
      </c>
      <c r="J188" s="29" t="s">
        <v>80</v>
      </c>
      <c r="K188" s="29" t="s">
        <v>1139</v>
      </c>
      <c r="L188" s="29" t="s">
        <v>1075</v>
      </c>
      <c r="M188" s="29" t="s">
        <v>1139</v>
      </c>
      <c r="N188" s="29" t="s">
        <v>1140</v>
      </c>
      <c r="O188" s="29" t="s">
        <v>1058</v>
      </c>
    </row>
    <row r="189" spans="8:15" x14ac:dyDescent="0.25">
      <c r="H189" s="29" t="s">
        <v>1141</v>
      </c>
      <c r="J189" s="29" t="s">
        <v>9</v>
      </c>
      <c r="K189" s="29" t="s">
        <v>1142</v>
      </c>
      <c r="L189" s="29" t="s">
        <v>1075</v>
      </c>
      <c r="M189" s="29" t="s">
        <v>1139</v>
      </c>
      <c r="N189" s="29" t="s">
        <v>1140</v>
      </c>
      <c r="O189" s="29" t="s">
        <v>1063</v>
      </c>
    </row>
    <row r="190" spans="8:15" x14ac:dyDescent="0.25">
      <c r="H190" s="29" t="s">
        <v>1143</v>
      </c>
      <c r="J190" s="29" t="s">
        <v>47</v>
      </c>
      <c r="L190" s="29" t="s">
        <v>1075</v>
      </c>
      <c r="M190" s="29" t="s">
        <v>1144</v>
      </c>
      <c r="N190" s="29" t="s">
        <v>1140</v>
      </c>
      <c r="O190" s="29" t="s">
        <v>1060</v>
      </c>
    </row>
    <row r="191" spans="8:15" x14ac:dyDescent="0.25">
      <c r="H191" s="29" t="s">
        <v>1145</v>
      </c>
      <c r="J191" s="29" t="s">
        <v>1146</v>
      </c>
      <c r="K191" s="29" t="s">
        <v>1139</v>
      </c>
      <c r="L191" s="29" t="s">
        <v>1075</v>
      </c>
      <c r="M191" s="29" t="s">
        <v>1139</v>
      </c>
      <c r="N191" s="29" t="s">
        <v>1140</v>
      </c>
      <c r="O191" s="29" t="s">
        <v>1060</v>
      </c>
    </row>
    <row r="192" spans="8:15" x14ac:dyDescent="0.25">
      <c r="H192" s="29" t="s">
        <v>1147</v>
      </c>
      <c r="J192" s="29" t="s">
        <v>1148</v>
      </c>
      <c r="K192" s="29" t="s">
        <v>1058</v>
      </c>
      <c r="L192" s="29" t="s">
        <v>1058</v>
      </c>
      <c r="M192" s="29" t="s">
        <v>1139</v>
      </c>
      <c r="N192" s="29" t="s">
        <v>1149</v>
      </c>
      <c r="O192" s="29" t="s">
        <v>1058</v>
      </c>
    </row>
    <row r="193" spans="8:17" x14ac:dyDescent="0.25">
      <c r="H193" s="29" t="s">
        <v>1150</v>
      </c>
      <c r="J193" s="29" t="s">
        <v>19</v>
      </c>
      <c r="K193" s="29" t="s">
        <v>1139</v>
      </c>
      <c r="L193" s="29" t="s">
        <v>1075</v>
      </c>
      <c r="M193" s="29" t="s">
        <v>1139</v>
      </c>
      <c r="N193" s="29" t="s">
        <v>1140</v>
      </c>
      <c r="O193" s="29" t="s">
        <v>1058</v>
      </c>
    </row>
    <row r="200" spans="8:17" ht="15.75" customHeight="1" x14ac:dyDescent="0.25">
      <c r="H200" s="29" t="s">
        <v>1151</v>
      </c>
      <c r="J200" s="29" t="s">
        <v>1151</v>
      </c>
      <c r="K200" s="29" t="s">
        <v>1151</v>
      </c>
      <c r="L200" s="29" t="s">
        <v>1151</v>
      </c>
      <c r="M200" s="29" t="s">
        <v>1152</v>
      </c>
      <c r="N200" s="29" t="s">
        <v>1153</v>
      </c>
      <c r="O200" s="29" t="s">
        <v>1151</v>
      </c>
    </row>
    <row r="201" spans="8:17" x14ac:dyDescent="0.25">
      <c r="H201" s="29" t="s">
        <v>1151</v>
      </c>
      <c r="J201" s="29" t="s">
        <v>1151</v>
      </c>
      <c r="K201" s="29" t="s">
        <v>112</v>
      </c>
      <c r="L201" s="29" t="s">
        <v>1154</v>
      </c>
      <c r="M201" s="29" t="s">
        <v>1155</v>
      </c>
      <c r="N201" s="29" t="s">
        <v>1156</v>
      </c>
      <c r="O201" s="29" t="s">
        <v>1157</v>
      </c>
    </row>
    <row r="202" spans="8:17" x14ac:dyDescent="0.25">
      <c r="H202" s="29" t="s">
        <v>113</v>
      </c>
      <c r="J202" s="29" t="s">
        <v>1158</v>
      </c>
      <c r="K202" s="29" t="s">
        <v>1159</v>
      </c>
      <c r="L202" s="29" t="s">
        <v>1160</v>
      </c>
      <c r="M202" s="29" t="s">
        <v>1161</v>
      </c>
      <c r="N202" s="29" t="s">
        <v>1162</v>
      </c>
      <c r="O202" s="29" t="s">
        <v>1163</v>
      </c>
      <c r="Q202" s="29" t="s">
        <v>161</v>
      </c>
    </row>
    <row r="203" spans="8:17" ht="15.75" customHeight="1" x14ac:dyDescent="0.25">
      <c r="H203" s="29" t="s">
        <v>1164</v>
      </c>
    </row>
    <row r="204" spans="8:17" x14ac:dyDescent="0.25">
      <c r="H204" s="29" t="s">
        <v>1165</v>
      </c>
      <c r="J204" s="29" t="s">
        <v>1166</v>
      </c>
      <c r="K204" s="29">
        <v>2</v>
      </c>
      <c r="L204" s="29">
        <v>5</v>
      </c>
      <c r="M204" s="29">
        <v>-2</v>
      </c>
      <c r="N204" s="29">
        <v>0.15</v>
      </c>
      <c r="O204" s="29" t="s">
        <v>1167</v>
      </c>
      <c r="P204" s="29" t="s">
        <v>103</v>
      </c>
    </row>
    <row r="205" spans="8:17" x14ac:dyDescent="0.25">
      <c r="H205" s="29" t="s">
        <v>1168</v>
      </c>
      <c r="J205" s="29" t="s">
        <v>1169</v>
      </c>
      <c r="K205" s="29">
        <v>1</v>
      </c>
      <c r="L205" s="29" t="s">
        <v>1058</v>
      </c>
      <c r="M205" s="29" t="s">
        <v>1058</v>
      </c>
      <c r="N205" s="29" t="s">
        <v>1058</v>
      </c>
      <c r="O205" s="29" t="s">
        <v>1167</v>
      </c>
      <c r="P205" s="29" t="s">
        <v>39</v>
      </c>
    </row>
    <row r="206" spans="8:17" x14ac:dyDescent="0.25">
      <c r="H206" s="29" t="s">
        <v>1170</v>
      </c>
      <c r="J206" s="29" t="s">
        <v>75</v>
      </c>
      <c r="K206" s="29">
        <v>3</v>
      </c>
      <c r="L206" s="29">
        <v>4</v>
      </c>
      <c r="M206" s="29">
        <v>-3</v>
      </c>
      <c r="N206" s="29">
        <v>0.15</v>
      </c>
      <c r="O206" s="29" t="s">
        <v>1167</v>
      </c>
      <c r="P206" s="29" t="s">
        <v>117</v>
      </c>
    </row>
    <row r="207" spans="8:17" x14ac:dyDescent="0.25">
      <c r="H207" s="29" t="s">
        <v>1171</v>
      </c>
      <c r="J207" s="29" t="s">
        <v>23</v>
      </c>
      <c r="K207" s="29">
        <v>2</v>
      </c>
      <c r="L207" s="29">
        <v>5</v>
      </c>
      <c r="M207" s="29">
        <v>-1</v>
      </c>
      <c r="N207" s="29">
        <v>0.05</v>
      </c>
      <c r="O207" s="29" t="s">
        <v>1167</v>
      </c>
      <c r="P207" s="29" t="s">
        <v>103</v>
      </c>
    </row>
    <row r="208" spans="8:17" x14ac:dyDescent="0.25">
      <c r="H208" s="29" t="s">
        <v>1172</v>
      </c>
      <c r="J208" s="29" t="s">
        <v>57</v>
      </c>
      <c r="K208" s="29">
        <v>3</v>
      </c>
      <c r="L208" s="29">
        <v>6</v>
      </c>
      <c r="M208" s="29">
        <v>-2</v>
      </c>
      <c r="N208" s="29">
        <v>0.15</v>
      </c>
      <c r="O208" s="29" t="s">
        <v>1167</v>
      </c>
      <c r="P208" s="29" t="s">
        <v>117</v>
      </c>
    </row>
    <row r="209" spans="8:16" x14ac:dyDescent="0.25">
      <c r="H209" s="29" t="s">
        <v>1173</v>
      </c>
      <c r="J209" s="29" t="s">
        <v>1174</v>
      </c>
      <c r="K209" s="29">
        <v>4</v>
      </c>
      <c r="L209" s="29">
        <v>6</v>
      </c>
      <c r="M209" s="29">
        <v>0</v>
      </c>
      <c r="N209" s="29">
        <v>0.1</v>
      </c>
      <c r="O209" s="29" t="s">
        <v>1167</v>
      </c>
      <c r="P209" s="29" t="s">
        <v>62</v>
      </c>
    </row>
    <row r="210" spans="8:16" x14ac:dyDescent="0.25">
      <c r="H210" s="29" t="s">
        <v>1175</v>
      </c>
      <c r="J210" s="29" t="s">
        <v>11</v>
      </c>
      <c r="K210" s="29">
        <v>1</v>
      </c>
      <c r="L210" s="29">
        <v>5</v>
      </c>
      <c r="M210" s="29">
        <v>0</v>
      </c>
      <c r="N210" s="29">
        <v>0.1</v>
      </c>
      <c r="O210" s="29" t="s">
        <v>1167</v>
      </c>
      <c r="P210" s="29" t="s">
        <v>62</v>
      </c>
    </row>
    <row r="211" spans="8:16" x14ac:dyDescent="0.25">
      <c r="H211" s="29" t="s">
        <v>1176</v>
      </c>
      <c r="J211" s="29" t="s">
        <v>23</v>
      </c>
      <c r="K211" s="29">
        <v>3</v>
      </c>
      <c r="L211" s="29">
        <v>4</v>
      </c>
      <c r="M211" s="29">
        <v>-3</v>
      </c>
      <c r="N211" s="29">
        <v>0.15</v>
      </c>
      <c r="O211" s="29" t="s">
        <v>1167</v>
      </c>
      <c r="P211" s="29" t="s">
        <v>103</v>
      </c>
    </row>
    <row r="212" spans="8:16" ht="15.75" customHeight="1" x14ac:dyDescent="0.25">
      <c r="H212" s="29" t="s">
        <v>1177</v>
      </c>
    </row>
    <row r="213" spans="8:16" x14ac:dyDescent="0.25">
      <c r="H213" s="29" t="s">
        <v>1178</v>
      </c>
      <c r="J213" s="29" t="s">
        <v>95</v>
      </c>
      <c r="K213" s="29">
        <v>4</v>
      </c>
      <c r="L213" s="29">
        <v>2</v>
      </c>
      <c r="M213" s="29">
        <v>-5</v>
      </c>
      <c r="N213" s="29">
        <v>0.3</v>
      </c>
      <c r="O213" s="29" t="s">
        <v>1179</v>
      </c>
      <c r="P213" s="29" t="s">
        <v>124</v>
      </c>
    </row>
    <row r="214" spans="8:16" x14ac:dyDescent="0.25">
      <c r="H214" s="29" t="s">
        <v>1180</v>
      </c>
      <c r="J214" s="29" t="s">
        <v>123</v>
      </c>
      <c r="K214" s="29">
        <v>5</v>
      </c>
      <c r="L214" s="29">
        <v>3</v>
      </c>
      <c r="M214" s="29">
        <v>-4</v>
      </c>
      <c r="N214" s="29">
        <v>0.3</v>
      </c>
      <c r="O214" s="29" t="s">
        <v>1181</v>
      </c>
      <c r="P214" s="29" t="s">
        <v>129</v>
      </c>
    </row>
    <row r="215" spans="8:16" x14ac:dyDescent="0.25">
      <c r="H215" s="29" t="s">
        <v>1182</v>
      </c>
      <c r="J215" s="29" t="s">
        <v>80</v>
      </c>
      <c r="K215" s="29">
        <v>4</v>
      </c>
      <c r="L215" s="29">
        <v>4</v>
      </c>
      <c r="M215" s="29">
        <v>-3</v>
      </c>
      <c r="N215" s="29">
        <v>0.3</v>
      </c>
      <c r="O215" s="29" t="s">
        <v>1179</v>
      </c>
      <c r="P215" s="29" t="s">
        <v>129</v>
      </c>
    </row>
    <row r="216" spans="8:16" x14ac:dyDescent="0.25">
      <c r="H216" s="29" t="s">
        <v>1183</v>
      </c>
      <c r="J216" s="29" t="s">
        <v>104</v>
      </c>
      <c r="K216" s="29">
        <v>3</v>
      </c>
      <c r="L216" s="29">
        <v>3</v>
      </c>
      <c r="M216" s="29">
        <v>-2</v>
      </c>
      <c r="N216" s="29">
        <v>0.2</v>
      </c>
      <c r="O216" s="29" t="s">
        <v>1181</v>
      </c>
      <c r="P216" s="29" t="s">
        <v>117</v>
      </c>
    </row>
    <row r="217" spans="8:16" ht="15.75" customHeight="1" x14ac:dyDescent="0.25">
      <c r="H217" s="29" t="s">
        <v>1184</v>
      </c>
    </row>
    <row r="218" spans="8:16" x14ac:dyDescent="0.25">
      <c r="H218" s="29" t="s">
        <v>1185</v>
      </c>
      <c r="J218" s="29" t="s">
        <v>1186</v>
      </c>
      <c r="K218" s="29">
        <v>6</v>
      </c>
      <c r="L218" s="29">
        <v>1</v>
      </c>
      <c r="M218" s="29">
        <v>-7</v>
      </c>
      <c r="N218" s="29">
        <v>0.3</v>
      </c>
      <c r="O218" s="29" t="s">
        <v>1179</v>
      </c>
      <c r="P218" s="29" t="s">
        <v>124</v>
      </c>
    </row>
    <row r="219" spans="8:16" x14ac:dyDescent="0.25">
      <c r="H219" s="29" t="s">
        <v>1187</v>
      </c>
      <c r="J219" s="29" t="s">
        <v>1188</v>
      </c>
      <c r="K219" s="29">
        <v>9</v>
      </c>
      <c r="L219" s="29">
        <v>0</v>
      </c>
      <c r="M219" s="29">
        <v>-8</v>
      </c>
      <c r="N219" s="29">
        <v>0.4</v>
      </c>
      <c r="O219" s="29" t="s">
        <v>1189</v>
      </c>
      <c r="P219" s="29" t="s">
        <v>1190</v>
      </c>
    </row>
    <row r="220" spans="8:16" x14ac:dyDescent="0.25">
      <c r="H220" s="29" t="s">
        <v>1191</v>
      </c>
      <c r="J220" s="29" t="s">
        <v>1192</v>
      </c>
      <c r="K220" s="29">
        <v>9</v>
      </c>
      <c r="L220" s="29">
        <v>0</v>
      </c>
      <c r="M220" s="29">
        <v>-7</v>
      </c>
      <c r="N220" s="29">
        <v>0.4</v>
      </c>
      <c r="O220" s="29" t="s">
        <v>1179</v>
      </c>
      <c r="P220" s="29" t="s">
        <v>1193</v>
      </c>
    </row>
    <row r="221" spans="8:16" ht="15.75" customHeight="1" x14ac:dyDescent="0.25">
      <c r="H221" s="29" t="s">
        <v>133</v>
      </c>
    </row>
    <row r="222" spans="8:16" x14ac:dyDescent="0.25">
      <c r="H222" s="29" t="s">
        <v>1194</v>
      </c>
      <c r="J222" s="29" t="s">
        <v>1195</v>
      </c>
      <c r="K222" s="29">
        <v>2</v>
      </c>
      <c r="L222" s="29" t="s">
        <v>1058</v>
      </c>
      <c r="M222" s="29">
        <v>-1</v>
      </c>
      <c r="N222" s="29">
        <v>0.05</v>
      </c>
      <c r="O222" s="29" t="s">
        <v>1058</v>
      </c>
      <c r="P222" s="29" t="s">
        <v>62</v>
      </c>
    </row>
    <row r="223" spans="8:16" ht="15.75" customHeight="1" x14ac:dyDescent="0.25">
      <c r="H223" s="29" t="s">
        <v>1196</v>
      </c>
      <c r="J223" s="29" t="s">
        <v>104</v>
      </c>
      <c r="K223" s="29">
        <v>1</v>
      </c>
      <c r="L223" s="29" t="s">
        <v>1058</v>
      </c>
      <c r="M223" s="29">
        <v>-1</v>
      </c>
      <c r="N223" s="29">
        <v>0.05</v>
      </c>
      <c r="O223" s="29" t="s">
        <v>1058</v>
      </c>
      <c r="P223" s="29" t="s">
        <v>62</v>
      </c>
    </row>
    <row r="224" spans="8:16" x14ac:dyDescent="0.25">
      <c r="H224" s="29" t="s">
        <v>1197</v>
      </c>
      <c r="J224" s="29" t="s">
        <v>95</v>
      </c>
      <c r="K224" s="29">
        <v>1</v>
      </c>
      <c r="L224" s="29" t="s">
        <v>1058</v>
      </c>
      <c r="M224" s="29">
        <v>-1</v>
      </c>
      <c r="N224" s="29">
        <v>0.05</v>
      </c>
      <c r="O224" s="29" t="s">
        <v>1058</v>
      </c>
      <c r="P224" s="29" t="s">
        <v>82</v>
      </c>
    </row>
    <row r="225" spans="8:17" ht="15.75" customHeight="1" x14ac:dyDescent="0.25">
      <c r="H225" s="29" t="s">
        <v>1198</v>
      </c>
    </row>
    <row r="226" spans="8:17" x14ac:dyDescent="0.25">
      <c r="H226" s="29" t="s">
        <v>1199</v>
      </c>
      <c r="J226" s="29" t="s">
        <v>1200</v>
      </c>
      <c r="K226" s="29" t="s">
        <v>1058</v>
      </c>
      <c r="L226" s="29" t="s">
        <v>1058</v>
      </c>
      <c r="M226" s="29" t="s">
        <v>1058</v>
      </c>
      <c r="N226" s="29" t="s">
        <v>1058</v>
      </c>
      <c r="P226" s="29" t="s">
        <v>1201</v>
      </c>
    </row>
    <row r="229" spans="8:17" ht="15.75" customHeight="1" x14ac:dyDescent="0.25">
      <c r="H229" s="29" t="s">
        <v>1202</v>
      </c>
    </row>
    <row r="230" spans="8:17" x14ac:dyDescent="0.25">
      <c r="H230" s="29" t="s">
        <v>1151</v>
      </c>
      <c r="J230" s="29" t="s">
        <v>1151</v>
      </c>
      <c r="K230" s="29" t="s">
        <v>1203</v>
      </c>
      <c r="L230" s="29" t="s">
        <v>1204</v>
      </c>
      <c r="M230" s="29" t="s">
        <v>1205</v>
      </c>
      <c r="O230" s="29" t="s">
        <v>1157</v>
      </c>
      <c r="P230" s="29" t="s">
        <v>1151</v>
      </c>
      <c r="Q230" s="29" t="s">
        <v>1151</v>
      </c>
    </row>
    <row r="231" spans="8:17" ht="15.75" customHeight="1" x14ac:dyDescent="0.25">
      <c r="H231" s="29" t="s">
        <v>1206</v>
      </c>
      <c r="J231" s="29" t="s">
        <v>4</v>
      </c>
      <c r="K231" s="29" t="s">
        <v>1160</v>
      </c>
      <c r="L231" s="29" t="s">
        <v>1207</v>
      </c>
      <c r="M231" s="29" t="s">
        <v>1162</v>
      </c>
      <c r="O231" s="29" t="s">
        <v>1208</v>
      </c>
      <c r="P231" s="29" t="s">
        <v>161</v>
      </c>
      <c r="Q231" s="29" t="s">
        <v>1151</v>
      </c>
    </row>
    <row r="232" spans="8:17" x14ac:dyDescent="0.25">
      <c r="O232" s="29" t="s">
        <v>1209</v>
      </c>
    </row>
    <row r="233" spans="8:17" ht="15.75" customHeight="1" x14ac:dyDescent="0.25">
      <c r="H233" s="29" t="s">
        <v>1164</v>
      </c>
    </row>
    <row r="234" spans="8:17" x14ac:dyDescent="0.25">
      <c r="H234" s="29" t="s">
        <v>1210</v>
      </c>
      <c r="J234" s="29" t="s">
        <v>1211</v>
      </c>
      <c r="K234" s="29" t="s">
        <v>1212</v>
      </c>
      <c r="L234" s="29" t="s">
        <v>1212</v>
      </c>
      <c r="N234" s="29">
        <v>-0.2</v>
      </c>
      <c r="O234" s="29" t="s">
        <v>1213</v>
      </c>
      <c r="P234" s="29" t="s">
        <v>29</v>
      </c>
      <c r="Q234" s="29" t="s">
        <v>1151</v>
      </c>
    </row>
    <row r="235" spans="8:17" x14ac:dyDescent="0.25">
      <c r="H235" s="29" t="s">
        <v>1214</v>
      </c>
      <c r="J235" s="29" t="s">
        <v>1215</v>
      </c>
      <c r="K235" s="29" t="s">
        <v>1212</v>
      </c>
      <c r="L235" s="29" t="s">
        <v>1212</v>
      </c>
      <c r="N235" s="29" t="s">
        <v>1212</v>
      </c>
      <c r="O235" s="29" t="s">
        <v>1213</v>
      </c>
      <c r="P235" s="29">
        <v>-0.1</v>
      </c>
      <c r="Q235" s="29" t="s">
        <v>1151</v>
      </c>
    </row>
    <row r="236" spans="8:17" x14ac:dyDescent="0.25">
      <c r="H236" s="29" t="s">
        <v>1216</v>
      </c>
      <c r="J236" s="29" t="s">
        <v>1217</v>
      </c>
      <c r="K236" s="29" t="s">
        <v>1218</v>
      </c>
      <c r="L236" s="29">
        <v>2</v>
      </c>
      <c r="N236" s="29">
        <v>-0.05</v>
      </c>
      <c r="O236" s="29" t="s">
        <v>1213</v>
      </c>
      <c r="P236" s="29" t="s">
        <v>1212</v>
      </c>
      <c r="Q236" s="29" t="s">
        <v>1151</v>
      </c>
    </row>
    <row r="237" spans="8:17" x14ac:dyDescent="0.25">
      <c r="H237" s="29" t="s">
        <v>1219</v>
      </c>
      <c r="J237" s="29" t="s">
        <v>1215</v>
      </c>
      <c r="K237" s="29" t="s">
        <v>1212</v>
      </c>
      <c r="L237" s="29">
        <v>-1</v>
      </c>
      <c r="N237" s="29" t="s">
        <v>1212</v>
      </c>
      <c r="O237" s="29" t="s">
        <v>1213</v>
      </c>
      <c r="P237" s="29" t="s">
        <v>1212</v>
      </c>
      <c r="Q237" s="29" t="s">
        <v>1151</v>
      </c>
    </row>
    <row r="238" spans="8:17" x14ac:dyDescent="0.25">
      <c r="H238" s="29" t="s">
        <v>1220</v>
      </c>
      <c r="J238" s="29" t="s">
        <v>1217</v>
      </c>
      <c r="K238" s="29" t="s">
        <v>1221</v>
      </c>
      <c r="L238" s="29">
        <f>2/-2</f>
        <v>-1</v>
      </c>
      <c r="N238" s="29">
        <v>-0.1</v>
      </c>
      <c r="O238" s="29" t="s">
        <v>1222</v>
      </c>
      <c r="P238" s="29" t="s">
        <v>1201</v>
      </c>
      <c r="Q238" s="29" t="s">
        <v>1151</v>
      </c>
    </row>
    <row r="239" spans="8:17" x14ac:dyDescent="0.25">
      <c r="H239" s="29" t="s">
        <v>1223</v>
      </c>
      <c r="J239" s="29" t="s">
        <v>1217</v>
      </c>
      <c r="K239" s="29" t="s">
        <v>1218</v>
      </c>
      <c r="L239" s="29">
        <v>2</v>
      </c>
      <c r="N239" s="29">
        <v>-0.05</v>
      </c>
      <c r="O239" s="29" t="s">
        <v>1213</v>
      </c>
      <c r="P239" s="29" t="s">
        <v>1212</v>
      </c>
      <c r="Q239" s="29" t="s">
        <v>1151</v>
      </c>
    </row>
    <row r="240" spans="8:17" x14ac:dyDescent="0.25">
      <c r="H240" s="29" t="s">
        <v>1224</v>
      </c>
      <c r="J240" s="29" t="s">
        <v>1225</v>
      </c>
      <c r="K240" s="29" t="s">
        <v>1226</v>
      </c>
      <c r="L240" s="29">
        <v>-2</v>
      </c>
      <c r="N240" s="29" t="s">
        <v>29</v>
      </c>
      <c r="O240" s="29" t="s">
        <v>1213</v>
      </c>
      <c r="P240" s="29" t="s">
        <v>1212</v>
      </c>
      <c r="Q240" s="29" t="s">
        <v>1151</v>
      </c>
    </row>
    <row r="241" spans="8:18" x14ac:dyDescent="0.25">
      <c r="H241" s="29" t="s">
        <v>1227</v>
      </c>
      <c r="J241" s="29" t="s">
        <v>1228</v>
      </c>
      <c r="K241" s="29" t="s">
        <v>1212</v>
      </c>
      <c r="L241" s="29" t="s">
        <v>1212</v>
      </c>
      <c r="N241" s="29" t="s">
        <v>1212</v>
      </c>
      <c r="O241" s="29" t="s">
        <v>1213</v>
      </c>
      <c r="P241" s="29" t="s">
        <v>1212</v>
      </c>
      <c r="Q241" s="29" t="s">
        <v>1151</v>
      </c>
    </row>
    <row r="242" spans="8:18" ht="15.75" customHeight="1" x14ac:dyDescent="0.25">
      <c r="H242" s="29" t="s">
        <v>1177</v>
      </c>
    </row>
    <row r="243" spans="8:18" x14ac:dyDescent="0.25">
      <c r="H243" s="29" t="s">
        <v>1229</v>
      </c>
      <c r="J243" s="29" t="s">
        <v>1215</v>
      </c>
      <c r="K243" s="29" t="s">
        <v>1212</v>
      </c>
      <c r="L243" s="29" t="s">
        <v>1212</v>
      </c>
      <c r="N243" s="29" t="s">
        <v>1212</v>
      </c>
      <c r="O243" s="29" t="s">
        <v>1213</v>
      </c>
      <c r="P243" s="29" t="s">
        <v>143</v>
      </c>
      <c r="Q243" s="29" t="s">
        <v>1151</v>
      </c>
    </row>
    <row r="244" spans="8:18" x14ac:dyDescent="0.25">
      <c r="H244" s="29" t="s">
        <v>1210</v>
      </c>
      <c r="J244" s="29" t="s">
        <v>1230</v>
      </c>
      <c r="K244" s="29" t="s">
        <v>1212</v>
      </c>
      <c r="L244" s="29" t="s">
        <v>1212</v>
      </c>
      <c r="N244" s="29">
        <v>-0.2</v>
      </c>
      <c r="O244" s="29" t="s">
        <v>1213</v>
      </c>
      <c r="P244" s="29" t="s">
        <v>29</v>
      </c>
      <c r="Q244" s="29" t="s">
        <v>1151</v>
      </c>
    </row>
    <row r="245" spans="8:18" x14ac:dyDescent="0.25">
      <c r="H245" s="29" t="s">
        <v>1214</v>
      </c>
      <c r="J245" s="29" t="s">
        <v>1231</v>
      </c>
      <c r="K245" s="29" t="s">
        <v>1212</v>
      </c>
      <c r="L245" s="29" t="s">
        <v>1212</v>
      </c>
      <c r="N245" s="29" t="s">
        <v>1212</v>
      </c>
      <c r="O245" s="29" t="s">
        <v>1213</v>
      </c>
      <c r="P245" s="29">
        <v>-0.1</v>
      </c>
      <c r="Q245" s="29" t="s">
        <v>1151</v>
      </c>
    </row>
    <row r="246" spans="8:18" x14ac:dyDescent="0.25">
      <c r="H246" s="29" t="s">
        <v>1216</v>
      </c>
      <c r="J246" s="29" t="s">
        <v>1232</v>
      </c>
      <c r="K246" s="29" t="s">
        <v>1218</v>
      </c>
      <c r="L246" s="29">
        <v>2</v>
      </c>
      <c r="N246" s="29">
        <v>-0.05</v>
      </c>
      <c r="O246" s="29" t="s">
        <v>1233</v>
      </c>
      <c r="P246" s="29" t="s">
        <v>1212</v>
      </c>
      <c r="Q246" s="29" t="s">
        <v>1151</v>
      </c>
    </row>
    <row r="247" spans="8:18" x14ac:dyDescent="0.25">
      <c r="H247" s="29" t="s">
        <v>1219</v>
      </c>
      <c r="J247" s="29" t="s">
        <v>1234</v>
      </c>
      <c r="K247" s="29" t="s">
        <v>1212</v>
      </c>
      <c r="L247" s="29">
        <v>-1</v>
      </c>
      <c r="N247" s="29" t="s">
        <v>1212</v>
      </c>
      <c r="O247" s="29" t="s">
        <v>1213</v>
      </c>
      <c r="P247" s="29" t="s">
        <v>1212</v>
      </c>
      <c r="Q247" s="29" t="s">
        <v>1151</v>
      </c>
    </row>
    <row r="248" spans="8:18" x14ac:dyDescent="0.25">
      <c r="H248" s="29" t="s">
        <v>1220</v>
      </c>
      <c r="J248" s="29" t="s">
        <v>1234</v>
      </c>
      <c r="K248" s="29" t="s">
        <v>1221</v>
      </c>
      <c r="L248" s="29">
        <f>2/-2</f>
        <v>-1</v>
      </c>
      <c r="N248" s="29">
        <v>-0.1</v>
      </c>
      <c r="O248" s="29" t="s">
        <v>1213</v>
      </c>
      <c r="P248" s="29" t="s">
        <v>1235</v>
      </c>
      <c r="Q248" s="29" t="s">
        <v>1151</v>
      </c>
    </row>
    <row r="249" spans="8:18" x14ac:dyDescent="0.25">
      <c r="H249" s="29" t="s">
        <v>1224</v>
      </c>
      <c r="J249" s="29" t="s">
        <v>1225</v>
      </c>
      <c r="K249" s="29" t="s">
        <v>1212</v>
      </c>
      <c r="L249" s="29" t="s">
        <v>1212</v>
      </c>
      <c r="N249" s="29" t="s">
        <v>29</v>
      </c>
      <c r="O249" s="29" t="s">
        <v>1213</v>
      </c>
      <c r="P249" s="29">
        <v>0.1</v>
      </c>
      <c r="Q249" s="29" t="s">
        <v>1151</v>
      </c>
    </row>
    <row r="250" spans="8:18" x14ac:dyDescent="0.25">
      <c r="H250" s="29" t="s">
        <v>1227</v>
      </c>
      <c r="J250" s="29" t="s">
        <v>1228</v>
      </c>
      <c r="K250" s="29" t="s">
        <v>1212</v>
      </c>
      <c r="L250" s="29" t="s">
        <v>1212</v>
      </c>
      <c r="N250" s="29" t="s">
        <v>1212</v>
      </c>
      <c r="O250" s="29" t="s">
        <v>1213</v>
      </c>
      <c r="P250" s="29" t="s">
        <v>1212</v>
      </c>
      <c r="Q250" s="29" t="s">
        <v>1151</v>
      </c>
    </row>
    <row r="251" spans="8:18" ht="15.75" customHeight="1" x14ac:dyDescent="0.25">
      <c r="H251" s="29" t="s">
        <v>1184</v>
      </c>
    </row>
    <row r="252" spans="8:18" x14ac:dyDescent="0.25">
      <c r="H252" s="29" t="s">
        <v>1229</v>
      </c>
      <c r="J252" s="29" t="s">
        <v>1215</v>
      </c>
      <c r="K252" s="29" t="s">
        <v>1212</v>
      </c>
      <c r="L252" s="29" t="s">
        <v>1212</v>
      </c>
      <c r="N252" s="29" t="s">
        <v>1212</v>
      </c>
      <c r="O252" s="29" t="s">
        <v>1213</v>
      </c>
      <c r="P252" s="29" t="s">
        <v>143</v>
      </c>
      <c r="R252" s="29" t="s">
        <v>1151</v>
      </c>
    </row>
    <row r="253" spans="8:18" x14ac:dyDescent="0.25">
      <c r="H253" s="29" t="s">
        <v>1210</v>
      </c>
      <c r="J253" s="29" t="s">
        <v>1236</v>
      </c>
      <c r="K253" s="29" t="s">
        <v>1212</v>
      </c>
      <c r="L253" s="29" t="s">
        <v>1212</v>
      </c>
      <c r="N253" s="29">
        <v>-0.2</v>
      </c>
      <c r="O253" s="29" t="s">
        <v>1213</v>
      </c>
      <c r="P253" s="29" t="s">
        <v>29</v>
      </c>
      <c r="R253" s="29" t="s">
        <v>1151</v>
      </c>
    </row>
    <row r="254" spans="8:18" x14ac:dyDescent="0.25">
      <c r="H254" s="29" t="s">
        <v>1214</v>
      </c>
      <c r="J254" s="29" t="s">
        <v>1237</v>
      </c>
      <c r="K254" s="29" t="s">
        <v>1212</v>
      </c>
      <c r="L254" s="29" t="s">
        <v>1212</v>
      </c>
      <c r="N254" s="29" t="s">
        <v>1212</v>
      </c>
      <c r="O254" s="29" t="s">
        <v>1213</v>
      </c>
      <c r="P254" s="29">
        <v>-0.1</v>
      </c>
      <c r="R254" s="29" t="s">
        <v>1151</v>
      </c>
    </row>
    <row r="255" spans="8:18" x14ac:dyDescent="0.25">
      <c r="H255" s="29" t="s">
        <v>1238</v>
      </c>
      <c r="J255" s="29" t="s">
        <v>1236</v>
      </c>
      <c r="K255" s="29" t="s">
        <v>1212</v>
      </c>
      <c r="L255" s="29" t="s">
        <v>1212</v>
      </c>
      <c r="N255" s="29" t="s">
        <v>1212</v>
      </c>
      <c r="O255" s="29" t="s">
        <v>1213</v>
      </c>
      <c r="P255" s="29" t="s">
        <v>1239</v>
      </c>
      <c r="R255" s="29" t="s">
        <v>1151</v>
      </c>
    </row>
    <row r="256" spans="8:18" x14ac:dyDescent="0.25">
      <c r="H256" s="29" t="s">
        <v>1216</v>
      </c>
      <c r="J256" s="29" t="s">
        <v>1240</v>
      </c>
      <c r="K256" s="29" t="s">
        <v>1218</v>
      </c>
      <c r="L256" s="29">
        <v>2</v>
      </c>
      <c r="N256" s="29">
        <v>-0.05</v>
      </c>
      <c r="O256" s="29" t="s">
        <v>1213</v>
      </c>
      <c r="P256" s="29" t="s">
        <v>1212</v>
      </c>
      <c r="R256" s="29" t="s">
        <v>1151</v>
      </c>
    </row>
    <row r="257" spans="8:18" x14ac:dyDescent="0.25">
      <c r="H257" s="29" t="s">
        <v>1219</v>
      </c>
      <c r="J257" s="29" t="s">
        <v>1231</v>
      </c>
      <c r="K257" s="29" t="s">
        <v>1241</v>
      </c>
      <c r="L257" s="29">
        <v>-1</v>
      </c>
      <c r="N257" s="29" t="s">
        <v>1212</v>
      </c>
      <c r="O257" s="29" t="s">
        <v>1213</v>
      </c>
      <c r="P257" s="29" t="s">
        <v>1212</v>
      </c>
      <c r="R257" s="29" t="s">
        <v>1151</v>
      </c>
    </row>
    <row r="258" spans="8:18" x14ac:dyDescent="0.25">
      <c r="H258" s="29" t="s">
        <v>1220</v>
      </c>
      <c r="J258" s="29" t="s">
        <v>1242</v>
      </c>
      <c r="K258" s="29" t="s">
        <v>1221</v>
      </c>
      <c r="L258" s="29">
        <f>2/-2</f>
        <v>-1</v>
      </c>
      <c r="N258" s="29">
        <v>-0.1</v>
      </c>
      <c r="O258" s="29" t="s">
        <v>1213</v>
      </c>
      <c r="P258" s="29" t="s">
        <v>141</v>
      </c>
      <c r="R258" s="29" t="s">
        <v>1151</v>
      </c>
    </row>
    <row r="259" spans="8:18" x14ac:dyDescent="0.25">
      <c r="H259" s="29" t="s">
        <v>1224</v>
      </c>
      <c r="J259" s="29" t="s">
        <v>1225</v>
      </c>
      <c r="K259" s="29" t="s">
        <v>1212</v>
      </c>
      <c r="L259" s="29" t="s">
        <v>1212</v>
      </c>
      <c r="N259" s="29" t="s">
        <v>29</v>
      </c>
      <c r="O259" s="29" t="s">
        <v>1213</v>
      </c>
      <c r="P259" s="29" t="s">
        <v>1212</v>
      </c>
      <c r="R259" s="29" t="s">
        <v>1151</v>
      </c>
    </row>
    <row r="260" spans="8:18" x14ac:dyDescent="0.25">
      <c r="H260" s="29" t="s">
        <v>1227</v>
      </c>
      <c r="J260" s="29" t="s">
        <v>1228</v>
      </c>
      <c r="K260" s="29" t="s">
        <v>1212</v>
      </c>
      <c r="L260" s="29" t="s">
        <v>1212</v>
      </c>
      <c r="N260" s="29" t="s">
        <v>1212</v>
      </c>
      <c r="O260" s="29" t="s">
        <v>1213</v>
      </c>
      <c r="P260" s="29" t="s">
        <v>1212</v>
      </c>
      <c r="R260" s="29" t="s">
        <v>1151</v>
      </c>
    </row>
    <row r="261" spans="8:18" ht="15.75" customHeight="1" x14ac:dyDescent="0.25">
      <c r="H261" s="29" t="s">
        <v>133</v>
      </c>
    </row>
    <row r="262" spans="8:18" x14ac:dyDescent="0.25">
      <c r="H262" s="29" t="s">
        <v>1229</v>
      </c>
      <c r="J262" s="29" t="s">
        <v>1215</v>
      </c>
      <c r="K262" s="29" t="s">
        <v>1212</v>
      </c>
      <c r="L262" s="29" t="s">
        <v>1212</v>
      </c>
      <c r="N262" s="29" t="s">
        <v>1212</v>
      </c>
      <c r="O262" s="29" t="s">
        <v>1213</v>
      </c>
      <c r="P262" s="29" t="s">
        <v>143</v>
      </c>
      <c r="R262" s="29" t="s">
        <v>1151</v>
      </c>
    </row>
    <row r="263" spans="8:18" x14ac:dyDescent="0.25">
      <c r="H263" s="29" t="s">
        <v>1210</v>
      </c>
      <c r="J263" s="29" t="s">
        <v>1243</v>
      </c>
      <c r="K263" s="29" t="s">
        <v>1212</v>
      </c>
      <c r="L263" s="29" t="s">
        <v>1212</v>
      </c>
      <c r="N263" s="29">
        <v>-0.2</v>
      </c>
      <c r="O263" s="29" t="s">
        <v>1213</v>
      </c>
      <c r="P263" s="29" t="s">
        <v>29</v>
      </c>
      <c r="R263" s="29" t="s">
        <v>1151</v>
      </c>
    </row>
    <row r="264" spans="8:18" x14ac:dyDescent="0.25">
      <c r="H264" s="29" t="s">
        <v>1214</v>
      </c>
      <c r="J264" s="29" t="s">
        <v>1244</v>
      </c>
      <c r="K264" s="29" t="s">
        <v>1212</v>
      </c>
      <c r="L264" s="29" t="s">
        <v>1212</v>
      </c>
      <c r="N264" s="29" t="s">
        <v>1212</v>
      </c>
      <c r="O264" s="29" t="s">
        <v>1213</v>
      </c>
      <c r="P264" s="29">
        <v>-0.1</v>
      </c>
      <c r="R264" s="29" t="s">
        <v>1151</v>
      </c>
    </row>
    <row r="265" spans="8:18" x14ac:dyDescent="0.25">
      <c r="H265" s="29" t="s">
        <v>1238</v>
      </c>
      <c r="J265" s="29" t="s">
        <v>1245</v>
      </c>
      <c r="K265" s="29" t="s">
        <v>1212</v>
      </c>
      <c r="L265" s="29" t="s">
        <v>1212</v>
      </c>
      <c r="N265" s="29" t="s">
        <v>1212</v>
      </c>
      <c r="O265" s="29" t="s">
        <v>1213</v>
      </c>
      <c r="P265" s="29" t="s">
        <v>1246</v>
      </c>
      <c r="R265" s="29" t="s">
        <v>1151</v>
      </c>
    </row>
    <row r="266" spans="8:18" x14ac:dyDescent="0.25">
      <c r="H266" s="29" t="s">
        <v>1219</v>
      </c>
      <c r="J266" s="29" t="s">
        <v>1247</v>
      </c>
      <c r="K266" s="29" t="s">
        <v>1212</v>
      </c>
      <c r="L266" s="29">
        <v>-1</v>
      </c>
      <c r="N266" s="29" t="s">
        <v>1212</v>
      </c>
      <c r="O266" s="29" t="s">
        <v>1213</v>
      </c>
      <c r="P266" s="29" t="s">
        <v>1212</v>
      </c>
      <c r="R266" s="29" t="s">
        <v>1151</v>
      </c>
    </row>
    <row r="267" spans="8:18" x14ac:dyDescent="0.25">
      <c r="H267" s="29" t="s">
        <v>1220</v>
      </c>
      <c r="J267" s="29" t="s">
        <v>1217</v>
      </c>
      <c r="K267" s="29" t="s">
        <v>1212</v>
      </c>
      <c r="L267" s="29">
        <f>2/-2</f>
        <v>-1</v>
      </c>
      <c r="N267" s="29">
        <f>2/-2</f>
        <v>-1</v>
      </c>
      <c r="O267" s="29">
        <v>-0.1</v>
      </c>
      <c r="P267" s="29" t="s">
        <v>1201</v>
      </c>
      <c r="R267" s="29" t="s">
        <v>1151</v>
      </c>
    </row>
    <row r="268" spans="8:18" x14ac:dyDescent="0.25">
      <c r="H268" s="29" t="s">
        <v>1224</v>
      </c>
      <c r="J268" s="29" t="s">
        <v>1244</v>
      </c>
      <c r="K268" s="29" t="s">
        <v>1212</v>
      </c>
      <c r="L268" s="29" t="s">
        <v>1212</v>
      </c>
      <c r="N268" s="29" t="s">
        <v>29</v>
      </c>
      <c r="O268" s="29" t="s">
        <v>1213</v>
      </c>
      <c r="P268" s="29" t="s">
        <v>1212</v>
      </c>
      <c r="R268" s="29" t="s">
        <v>1151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L57" sqref="A1:L57"/>
    </sheetView>
  </sheetViews>
  <sheetFormatPr defaultRowHeight="15" x14ac:dyDescent="0.25"/>
  <sheetData>
    <row r="1" spans="1:28" ht="31.5" customHeight="1" x14ac:dyDescent="0.25">
      <c r="Q1" s="29" t="s">
        <v>1339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3" spans="1:28" ht="15.75" customHeight="1" x14ac:dyDescent="0.25"/>
    <row r="4" spans="1:28" x14ac:dyDescent="0.25">
      <c r="Q4" s="68" t="s">
        <v>1340</v>
      </c>
      <c r="R4" s="68"/>
      <c r="S4" s="68"/>
      <c r="T4" s="68"/>
      <c r="U4" s="68"/>
    </row>
    <row r="5" spans="1:28" ht="15.75" customHeight="1" x14ac:dyDescent="0.25">
      <c r="Q5" t="s">
        <v>1050</v>
      </c>
      <c r="R5" t="s">
        <v>1341</v>
      </c>
      <c r="S5" t="s">
        <v>1342</v>
      </c>
      <c r="T5" t="s">
        <v>1343</v>
      </c>
      <c r="U5" t="s">
        <v>1344</v>
      </c>
    </row>
    <row r="6" spans="1:28" x14ac:dyDescent="0.25">
      <c r="Q6" t="s">
        <v>1345</v>
      </c>
      <c r="R6" t="s">
        <v>1058</v>
      </c>
      <c r="S6" t="s">
        <v>1346</v>
      </c>
      <c r="T6" t="s">
        <v>1347</v>
      </c>
      <c r="U6" t="s">
        <v>1348</v>
      </c>
    </row>
    <row r="7" spans="1:28" x14ac:dyDescent="0.25">
      <c r="Q7" t="s">
        <v>1349</v>
      </c>
      <c r="R7" t="s">
        <v>1350</v>
      </c>
      <c r="S7" t="s">
        <v>1351</v>
      </c>
      <c r="T7" t="s">
        <v>1352</v>
      </c>
      <c r="U7" t="s">
        <v>1353</v>
      </c>
    </row>
    <row r="8" spans="1:28" ht="31.5" customHeight="1" x14ac:dyDescent="0.25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Q8" t="s">
        <v>1354</v>
      </c>
      <c r="R8" t="s">
        <v>1355</v>
      </c>
      <c r="S8" t="s">
        <v>1356</v>
      </c>
      <c r="T8" t="s">
        <v>1322</v>
      </c>
      <c r="U8" t="s">
        <v>1357</v>
      </c>
    </row>
    <row r="9" spans="1:28" x14ac:dyDescent="0.25">
      <c r="E9" s="68"/>
      <c r="F9" s="68"/>
      <c r="H9" s="68"/>
      <c r="I9" s="68"/>
      <c r="J9" s="68"/>
      <c r="Q9" t="s">
        <v>1358</v>
      </c>
      <c r="R9" t="s">
        <v>1359</v>
      </c>
      <c r="S9" t="s">
        <v>1360</v>
      </c>
      <c r="T9" t="s">
        <v>1361</v>
      </c>
      <c r="U9" t="s">
        <v>1362</v>
      </c>
    </row>
    <row r="10" spans="1:28" x14ac:dyDescent="0.25">
      <c r="H10" s="68"/>
      <c r="I10" s="68"/>
      <c r="J10" s="68"/>
      <c r="Q10" t="s">
        <v>1363</v>
      </c>
      <c r="R10" t="s">
        <v>1364</v>
      </c>
      <c r="S10" t="s">
        <v>1356</v>
      </c>
      <c r="T10" t="s">
        <v>1322</v>
      </c>
      <c r="U10" t="s">
        <v>1357</v>
      </c>
    </row>
    <row r="11" spans="1:28" x14ac:dyDescent="0.25">
      <c r="H11" s="68"/>
      <c r="I11" s="68"/>
      <c r="J11" s="68"/>
      <c r="Q11" t="s">
        <v>1365</v>
      </c>
      <c r="R11" t="s">
        <v>1346</v>
      </c>
      <c r="S11" t="s">
        <v>1347</v>
      </c>
      <c r="T11" t="s">
        <v>1348</v>
      </c>
      <c r="U11" t="s">
        <v>1366</v>
      </c>
    </row>
    <row r="12" spans="1:28" x14ac:dyDescent="0.25">
      <c r="H12" s="68"/>
      <c r="I12" s="68"/>
      <c r="J12" s="68"/>
      <c r="Q12" t="s">
        <v>1367</v>
      </c>
      <c r="R12" t="s">
        <v>1368</v>
      </c>
      <c r="S12" t="s">
        <v>1369</v>
      </c>
      <c r="T12" t="s">
        <v>1370</v>
      </c>
      <c r="U12" t="s">
        <v>1371</v>
      </c>
    </row>
    <row r="13" spans="1:28" x14ac:dyDescent="0.25">
      <c r="H13" s="68"/>
      <c r="I13" s="68"/>
      <c r="J13" s="68"/>
      <c r="Q13" t="s">
        <v>1372</v>
      </c>
      <c r="R13" t="s">
        <v>1373</v>
      </c>
      <c r="S13" t="s">
        <v>1374</v>
      </c>
      <c r="T13" t="s">
        <v>1375</v>
      </c>
      <c r="U13" t="s">
        <v>1376</v>
      </c>
    </row>
    <row r="14" spans="1:28" x14ac:dyDescent="0.25">
      <c r="H14" s="68"/>
      <c r="I14" s="68"/>
      <c r="J14" s="68"/>
      <c r="Q14" t="s">
        <v>1377</v>
      </c>
      <c r="R14" t="s">
        <v>1378</v>
      </c>
      <c r="S14" t="s">
        <v>1379</v>
      </c>
      <c r="T14" t="s">
        <v>1380</v>
      </c>
      <c r="U14" t="s">
        <v>1381</v>
      </c>
    </row>
    <row r="15" spans="1:28" x14ac:dyDescent="0.25">
      <c r="H15" s="68"/>
      <c r="I15" s="68"/>
      <c r="J15" s="68"/>
      <c r="Q15" t="s">
        <v>1382</v>
      </c>
      <c r="R15" t="s">
        <v>1359</v>
      </c>
      <c r="S15" t="s">
        <v>1360</v>
      </c>
      <c r="T15" t="s">
        <v>1361</v>
      </c>
      <c r="U15" t="s">
        <v>1362</v>
      </c>
    </row>
    <row r="16" spans="1:28" x14ac:dyDescent="0.25">
      <c r="H16" s="68"/>
      <c r="I16" s="68"/>
      <c r="J16" s="68"/>
      <c r="Q16" t="s">
        <v>1383</v>
      </c>
      <c r="R16" t="s">
        <v>1384</v>
      </c>
      <c r="S16" t="s">
        <v>1385</v>
      </c>
      <c r="T16" t="s">
        <v>1386</v>
      </c>
      <c r="U16" t="s">
        <v>1387</v>
      </c>
    </row>
    <row r="17" spans="3:11" x14ac:dyDescent="0.25">
      <c r="H17" s="68"/>
      <c r="I17" s="68"/>
      <c r="J17" s="68"/>
    </row>
    <row r="18" spans="3:11" x14ac:dyDescent="0.25">
      <c r="E18" s="68"/>
      <c r="F18" s="68"/>
      <c r="G18" s="68"/>
      <c r="H18" s="68"/>
      <c r="I18" s="68"/>
      <c r="J18" s="68"/>
    </row>
    <row r="19" spans="3:11" x14ac:dyDescent="0.25">
      <c r="C19" s="68"/>
      <c r="D19" s="68"/>
      <c r="E19" s="68"/>
      <c r="F19" s="68"/>
      <c r="G19" s="68"/>
      <c r="H19" s="68"/>
      <c r="I19" s="68"/>
      <c r="J19" s="68"/>
    </row>
    <row r="20" spans="3:11" x14ac:dyDescent="0.25">
      <c r="C20" s="68"/>
      <c r="D20" s="68"/>
      <c r="F20" s="68"/>
      <c r="G20" s="68"/>
      <c r="H20" s="68"/>
      <c r="I20" s="68"/>
      <c r="J20" s="68"/>
    </row>
    <row r="21" spans="3:11" x14ac:dyDescent="0.25">
      <c r="F21" s="68"/>
      <c r="G21" s="68"/>
      <c r="H21" s="68"/>
      <c r="I21" s="68"/>
      <c r="J21" s="68"/>
    </row>
    <row r="22" spans="3:11" x14ac:dyDescent="0.25">
      <c r="F22" s="68"/>
      <c r="G22" s="68"/>
      <c r="H22" s="68"/>
      <c r="I22" s="68"/>
      <c r="J22" s="68"/>
    </row>
    <row r="23" spans="3:11" x14ac:dyDescent="0.25">
      <c r="F23" s="68"/>
      <c r="G23" s="68"/>
      <c r="H23" s="68"/>
      <c r="I23" s="68"/>
      <c r="J23" s="68"/>
      <c r="K23" s="68"/>
    </row>
    <row r="24" spans="3:11" ht="15.75" customHeight="1" x14ac:dyDescent="0.25">
      <c r="F24" s="68"/>
      <c r="G24" s="68"/>
      <c r="H24" s="68"/>
      <c r="I24" s="68"/>
      <c r="J24" s="68"/>
      <c r="K24" s="68"/>
    </row>
    <row r="25" spans="3:11" x14ac:dyDescent="0.25">
      <c r="F25" s="68"/>
      <c r="G25" s="68"/>
      <c r="H25" s="68"/>
      <c r="I25" s="68"/>
      <c r="J25" s="68"/>
      <c r="K25" s="68"/>
    </row>
    <row r="26" spans="3:11" x14ac:dyDescent="0.25">
      <c r="C26" s="68"/>
      <c r="D26" s="68"/>
      <c r="E26" s="68"/>
      <c r="F26" s="68"/>
      <c r="G26" s="68"/>
      <c r="H26" s="68"/>
      <c r="I26" s="68"/>
      <c r="J26" s="68"/>
      <c r="K26" s="68"/>
    </row>
    <row r="27" spans="3:11" x14ac:dyDescent="0.25">
      <c r="C27" s="68"/>
      <c r="D27" s="68"/>
      <c r="E27" s="68"/>
      <c r="F27" s="68"/>
      <c r="G27" s="68"/>
      <c r="I27" s="68"/>
      <c r="J27" s="68"/>
      <c r="K27" s="68"/>
    </row>
    <row r="28" spans="3:11" ht="47.25" customHeight="1" x14ac:dyDescent="0.25">
      <c r="C28" s="68"/>
      <c r="D28" s="68"/>
      <c r="F28" s="68"/>
      <c r="G28" s="68"/>
    </row>
    <row r="29" spans="3:11" x14ac:dyDescent="0.25">
      <c r="E29" s="68"/>
      <c r="F29" s="68"/>
      <c r="G29" s="68"/>
    </row>
    <row r="30" spans="3:11" x14ac:dyDescent="0.25">
      <c r="G30" s="78"/>
    </row>
    <row r="31" spans="3:11" x14ac:dyDescent="0.25">
      <c r="G31" s="78"/>
    </row>
    <row r="32" spans="3:11" x14ac:dyDescent="0.25">
      <c r="G32" s="78"/>
    </row>
    <row r="33" spans="3:11" x14ac:dyDescent="0.25">
      <c r="G33" s="78"/>
    </row>
    <row r="34" spans="3:11" x14ac:dyDescent="0.25">
      <c r="G34" s="78"/>
    </row>
    <row r="35" spans="3:11" x14ac:dyDescent="0.25">
      <c r="E35" s="78"/>
      <c r="F35" s="78"/>
      <c r="G35" s="78"/>
      <c r="H35" s="68"/>
      <c r="I35" s="68"/>
      <c r="J35" s="68"/>
      <c r="K35" s="68"/>
    </row>
    <row r="36" spans="3:11" x14ac:dyDescent="0.25">
      <c r="G36" s="78"/>
      <c r="H36" s="68"/>
      <c r="I36" s="68"/>
      <c r="J36" s="68"/>
      <c r="K36" s="68"/>
    </row>
    <row r="37" spans="3:11" x14ac:dyDescent="0.25">
      <c r="G37" s="78"/>
      <c r="I37" s="68"/>
      <c r="J37" s="68"/>
      <c r="K37" s="68"/>
    </row>
    <row r="38" spans="3:11" x14ac:dyDescent="0.25">
      <c r="E38" s="29"/>
      <c r="F38" s="29"/>
      <c r="G38" s="29"/>
      <c r="I38" s="68"/>
      <c r="J38" s="68"/>
      <c r="K38" s="68"/>
    </row>
    <row r="39" spans="3:11" x14ac:dyDescent="0.25">
      <c r="I39" s="68"/>
      <c r="J39" s="68"/>
      <c r="K39" s="68"/>
    </row>
    <row r="40" spans="3:11" x14ac:dyDescent="0.25">
      <c r="I40" s="68"/>
      <c r="J40" s="68"/>
      <c r="K40" s="68"/>
    </row>
    <row r="42" spans="3:11" x14ac:dyDescent="0.25">
      <c r="H42" s="68"/>
      <c r="I42" s="68"/>
      <c r="J42" s="68"/>
      <c r="K42" s="68"/>
    </row>
    <row r="43" spans="3:11" x14ac:dyDescent="0.25">
      <c r="H43" s="68"/>
      <c r="I43" s="68"/>
      <c r="J43" s="68"/>
      <c r="K43" s="68"/>
    </row>
    <row r="44" spans="3:11" ht="16.5" customHeight="1" x14ac:dyDescent="0.25">
      <c r="C44" s="68"/>
      <c r="D44" s="68"/>
      <c r="H44" s="68"/>
      <c r="I44" s="68"/>
      <c r="J44" s="68"/>
      <c r="K44" s="68"/>
    </row>
    <row r="45" spans="3:11" x14ac:dyDescent="0.25">
      <c r="C45" s="68"/>
      <c r="D45" s="68"/>
      <c r="H45" s="68"/>
      <c r="I45" s="68"/>
      <c r="J45" s="68"/>
      <c r="K45" s="68"/>
    </row>
    <row r="46" spans="3:11" ht="15.75" customHeight="1" x14ac:dyDescent="0.25">
      <c r="H46" s="68"/>
      <c r="I46" s="68"/>
      <c r="J46" s="68"/>
    </row>
    <row r="47" spans="3:11" x14ac:dyDescent="0.25">
      <c r="H47" s="68"/>
      <c r="I47" s="68"/>
      <c r="J47" s="68"/>
      <c r="K47" s="68"/>
    </row>
    <row r="48" spans="3:11" x14ac:dyDescent="0.25">
      <c r="C48" s="68"/>
      <c r="D48" s="68"/>
      <c r="H48" s="68"/>
      <c r="I48" s="68"/>
      <c r="J48" s="68"/>
      <c r="K48" s="68"/>
    </row>
    <row r="49" spans="1:11" x14ac:dyDescent="0.25">
      <c r="C49" s="68"/>
      <c r="D49" s="68"/>
      <c r="H49" s="68"/>
      <c r="I49" s="68"/>
      <c r="J49" s="68"/>
      <c r="K49" s="68"/>
    </row>
    <row r="50" spans="1:11" x14ac:dyDescent="0.25">
      <c r="H50" s="68"/>
      <c r="I50" s="68"/>
      <c r="J50" s="68"/>
      <c r="K50" s="68"/>
    </row>
    <row r="51" spans="1:11" x14ac:dyDescent="0.25">
      <c r="H51" s="68"/>
      <c r="I51" s="68"/>
      <c r="J51" s="68"/>
      <c r="K51" s="68"/>
    </row>
    <row r="52" spans="1:11" x14ac:dyDescent="0.25">
      <c r="H52" s="68"/>
      <c r="I52" s="68"/>
      <c r="J52" s="68"/>
      <c r="K52" s="68"/>
    </row>
    <row r="53" spans="1:11" x14ac:dyDescent="0.25">
      <c r="H53" s="68"/>
      <c r="I53" s="68"/>
      <c r="J53" s="68"/>
      <c r="K53" s="68"/>
    </row>
    <row r="54" spans="1:11" x14ac:dyDescent="0.25">
      <c r="E54" s="68"/>
      <c r="F54" s="68"/>
      <c r="G54" s="68"/>
      <c r="H54" s="68"/>
      <c r="I54" s="68"/>
      <c r="J54" s="68"/>
      <c r="K54" s="68"/>
    </row>
    <row r="55" spans="1:11" x14ac:dyDescent="0.25">
      <c r="E55" s="68"/>
      <c r="F55" s="68"/>
      <c r="G55" s="68"/>
      <c r="H55" s="68"/>
      <c r="I55" s="68"/>
      <c r="J55" s="68"/>
      <c r="K55" s="68"/>
    </row>
    <row r="56" spans="1:11" x14ac:dyDescent="0.25">
      <c r="E56" s="68"/>
      <c r="F56" s="68"/>
      <c r="G56" s="68"/>
      <c r="H56" s="68"/>
      <c r="I56" s="68"/>
      <c r="J56" s="68"/>
      <c r="K56" s="68"/>
    </row>
    <row r="57" spans="1:11" x14ac:dyDescent="0.25">
      <c r="E57" s="68"/>
      <c r="F57" s="68"/>
      <c r="G57" s="68"/>
      <c r="H57" s="68"/>
      <c r="I57" s="68"/>
      <c r="J57" s="68"/>
      <c r="K57" s="68"/>
    </row>
    <row r="60" spans="1:11" x14ac:dyDescent="0.25">
      <c r="A60" s="29"/>
      <c r="B60" s="29"/>
      <c r="C60" s="29"/>
      <c r="D60" s="29"/>
      <c r="E60" s="29"/>
      <c r="F60" s="29"/>
      <c r="G60" s="29"/>
    </row>
    <row r="61" spans="1:11" x14ac:dyDescent="0.25">
      <c r="A61" s="29"/>
      <c r="B61" s="29"/>
      <c r="C61" s="29"/>
      <c r="D61" s="29"/>
      <c r="E61" s="29"/>
      <c r="F61" s="29"/>
      <c r="G61" s="29"/>
    </row>
    <row r="62" spans="1:11" x14ac:dyDescent="0.25">
      <c r="A62" s="29"/>
      <c r="B62" s="29"/>
      <c r="C62" s="29"/>
      <c r="D62" s="29"/>
      <c r="E62" s="29"/>
      <c r="F62" s="29"/>
      <c r="G62" s="29"/>
    </row>
    <row r="63" spans="1:11" x14ac:dyDescent="0.25">
      <c r="A63" s="29"/>
      <c r="B63" s="29"/>
      <c r="C63" s="29"/>
      <c r="D63" s="29"/>
      <c r="E63" s="29"/>
      <c r="F63" s="29"/>
      <c r="G63" s="29"/>
    </row>
    <row r="64" spans="1:11" x14ac:dyDescent="0.25">
      <c r="A64" s="29"/>
      <c r="B64" s="29"/>
      <c r="C64" s="29"/>
      <c r="D64" s="29"/>
      <c r="E64" s="29"/>
      <c r="F64" s="29"/>
      <c r="G64" s="29"/>
    </row>
    <row r="65" spans="1:21" x14ac:dyDescent="0.25">
      <c r="A65" s="29"/>
      <c r="B65" s="29"/>
      <c r="C65" s="29"/>
      <c r="D65" s="29"/>
      <c r="E65" s="29"/>
      <c r="F65" s="29"/>
      <c r="G65" s="29"/>
    </row>
    <row r="66" spans="1:21" x14ac:dyDescent="0.25">
      <c r="A66" s="29"/>
      <c r="B66" s="29"/>
      <c r="C66" s="29"/>
      <c r="D66" s="29"/>
      <c r="E66" s="29"/>
      <c r="F66" s="29"/>
      <c r="G66" s="29"/>
      <c r="L66" s="68"/>
      <c r="M66" s="68"/>
      <c r="N66" s="68"/>
      <c r="O66" s="68"/>
      <c r="P66" s="68"/>
      <c r="Q66" s="68"/>
      <c r="R66" s="68"/>
      <c r="S66" s="68"/>
      <c r="T66" s="68"/>
      <c r="U66" s="68"/>
    </row>
    <row r="67" spans="1:21" x14ac:dyDescent="0.25">
      <c r="A67" s="29"/>
      <c r="B67" s="29"/>
      <c r="C67" s="29"/>
      <c r="D67" s="29"/>
      <c r="E67" s="29"/>
      <c r="F67" s="29"/>
      <c r="G67" s="29"/>
      <c r="L67" s="68"/>
      <c r="M67" s="68"/>
      <c r="N67" s="68"/>
      <c r="O67" s="68"/>
      <c r="P67" s="68"/>
      <c r="Q67" s="68"/>
      <c r="R67" s="68"/>
      <c r="S67" s="68"/>
      <c r="T67" s="68"/>
      <c r="U67" s="68"/>
    </row>
    <row r="68" spans="1:21" x14ac:dyDescent="0.25">
      <c r="A68" s="29"/>
      <c r="B68" s="29"/>
      <c r="C68" s="29"/>
      <c r="D68" s="29"/>
      <c r="E68" s="29"/>
      <c r="F68" s="29"/>
      <c r="G68" s="29"/>
      <c r="L68" s="68"/>
      <c r="M68" s="68"/>
      <c r="N68" s="68"/>
      <c r="O68" s="68"/>
      <c r="P68" s="68"/>
      <c r="Q68" s="68"/>
      <c r="R68" s="68"/>
      <c r="S68" s="68"/>
      <c r="T68" s="68"/>
      <c r="U68" s="68"/>
    </row>
    <row r="69" spans="1:21" x14ac:dyDescent="0.25">
      <c r="A69" s="29"/>
      <c r="B69" s="29"/>
      <c r="C69" s="29"/>
      <c r="D69" s="29"/>
      <c r="E69" s="29"/>
      <c r="F69" s="29"/>
      <c r="G69" s="29"/>
      <c r="O69" s="68"/>
      <c r="P69" s="68"/>
      <c r="Q69" s="68"/>
      <c r="R69" s="68"/>
      <c r="S69" s="68"/>
      <c r="T69" s="68"/>
    </row>
    <row r="70" spans="1:21" x14ac:dyDescent="0.25">
      <c r="A70" s="29"/>
      <c r="B70" s="29"/>
      <c r="C70" s="29"/>
      <c r="D70" s="29"/>
      <c r="E70" s="29"/>
      <c r="F70" s="29"/>
      <c r="G70" s="29"/>
      <c r="O70" s="68"/>
      <c r="P70" s="68"/>
      <c r="Q70" s="68"/>
      <c r="R70" s="68"/>
      <c r="S70" s="68"/>
      <c r="T70" s="68"/>
    </row>
    <row r="71" spans="1:21" x14ac:dyDescent="0.25">
      <c r="A71" s="29"/>
      <c r="B71" s="29"/>
      <c r="C71" s="29"/>
      <c r="D71" s="29"/>
      <c r="E71" s="29"/>
      <c r="F71" s="29"/>
      <c r="G71" s="29"/>
      <c r="O71" s="68"/>
      <c r="P71" s="68"/>
      <c r="Q71" s="68"/>
      <c r="R71" s="68"/>
      <c r="S71" s="68"/>
      <c r="T71" s="68"/>
    </row>
    <row r="72" spans="1:21" x14ac:dyDescent="0.25">
      <c r="A72" s="29"/>
      <c r="B72" s="29"/>
      <c r="C72" s="29"/>
      <c r="D72" s="29"/>
      <c r="E72" s="29"/>
      <c r="F72" s="29"/>
      <c r="G72" s="29"/>
      <c r="O72" s="68"/>
      <c r="P72" s="68"/>
      <c r="Q72" s="68"/>
      <c r="R72" s="68"/>
      <c r="S72" s="68"/>
      <c r="T72" s="68"/>
    </row>
    <row r="73" spans="1:21" x14ac:dyDescent="0.25">
      <c r="A73" s="29"/>
      <c r="B73" s="29"/>
      <c r="C73" s="29"/>
      <c r="D73" s="29"/>
      <c r="E73" s="29"/>
      <c r="F73" s="29"/>
      <c r="G73" s="29"/>
      <c r="O73" s="68"/>
      <c r="P73" s="68"/>
      <c r="Q73" s="68"/>
      <c r="R73" s="68"/>
      <c r="S73" s="68"/>
      <c r="T73" s="68"/>
    </row>
    <row r="74" spans="1:21" x14ac:dyDescent="0.25">
      <c r="A74" s="29"/>
      <c r="B74" s="29"/>
      <c r="C74" s="29"/>
      <c r="D74" s="29"/>
      <c r="E74" s="29"/>
      <c r="F74" s="29"/>
      <c r="G74" s="29"/>
      <c r="O74" s="68"/>
      <c r="P74" s="68"/>
      <c r="Q74" s="68"/>
      <c r="R74" s="68"/>
      <c r="S74" s="68"/>
      <c r="T74" s="68"/>
    </row>
    <row r="75" spans="1:21" x14ac:dyDescent="0.25">
      <c r="A75" s="29"/>
      <c r="B75" s="29"/>
      <c r="C75" s="29"/>
      <c r="D75" s="29"/>
      <c r="E75" s="29"/>
      <c r="F75" s="29"/>
      <c r="G75" s="29"/>
      <c r="O75" s="68"/>
      <c r="P75" s="68"/>
      <c r="Q75" s="68"/>
      <c r="R75" s="68"/>
      <c r="S75" s="68"/>
      <c r="T75" s="68"/>
    </row>
    <row r="76" spans="1:21" x14ac:dyDescent="0.25">
      <c r="A76" s="29"/>
      <c r="B76" s="29"/>
      <c r="C76" s="29"/>
      <c r="D76" s="29"/>
      <c r="E76" s="29"/>
      <c r="F76" s="29"/>
      <c r="G76" s="29"/>
      <c r="O76" s="68"/>
      <c r="P76" s="68"/>
      <c r="Q76" s="68"/>
      <c r="R76" s="68"/>
      <c r="S76" s="68"/>
      <c r="T76" s="68"/>
    </row>
    <row r="77" spans="1:21" x14ac:dyDescent="0.25">
      <c r="A77" s="29"/>
      <c r="B77" s="29"/>
      <c r="C77" s="29"/>
      <c r="D77" s="29"/>
      <c r="E77" s="29"/>
      <c r="F77" s="29"/>
      <c r="G77" s="29"/>
      <c r="O77" s="68"/>
      <c r="P77" s="68"/>
      <c r="Q77" s="68"/>
      <c r="R77" s="68"/>
      <c r="S77" s="68"/>
      <c r="T77" s="68"/>
    </row>
    <row r="78" spans="1:21" x14ac:dyDescent="0.25">
      <c r="A78" s="29"/>
      <c r="B78" s="29"/>
      <c r="C78" s="29"/>
      <c r="D78" s="29"/>
      <c r="E78" s="29"/>
      <c r="F78" s="29"/>
      <c r="G78" s="29"/>
      <c r="O78" s="68"/>
      <c r="P78" s="68"/>
      <c r="Q78" s="68"/>
      <c r="R78" s="68"/>
      <c r="S78" s="68"/>
      <c r="T78" s="68"/>
    </row>
    <row r="79" spans="1:21" x14ac:dyDescent="0.25">
      <c r="A79" s="29"/>
      <c r="B79" s="29"/>
      <c r="C79" s="29"/>
      <c r="D79" s="29"/>
      <c r="E79" s="29"/>
      <c r="F79" s="29"/>
      <c r="G79" s="29"/>
      <c r="O79" s="68"/>
      <c r="P79" s="68"/>
      <c r="Q79" s="68"/>
      <c r="R79" s="68"/>
      <c r="S79" s="68"/>
      <c r="T79" s="68"/>
    </row>
    <row r="80" spans="1:21" x14ac:dyDescent="0.25">
      <c r="A80" s="29"/>
      <c r="B80" s="29"/>
      <c r="C80" s="29"/>
      <c r="D80" s="29"/>
      <c r="E80" s="29"/>
      <c r="F80" s="29"/>
      <c r="G80" s="29"/>
      <c r="O80" s="68"/>
      <c r="P80" s="68"/>
      <c r="Q80" s="68"/>
      <c r="R80" s="68"/>
      <c r="S80" s="68"/>
      <c r="T80" s="68"/>
    </row>
    <row r="81" spans="1:21" x14ac:dyDescent="0.25">
      <c r="A81" s="29"/>
      <c r="B81" s="29"/>
      <c r="C81" s="29"/>
      <c r="D81" s="29"/>
      <c r="E81" s="29"/>
      <c r="F81" s="29"/>
      <c r="G81" s="29"/>
      <c r="O81" s="68"/>
      <c r="P81" s="68"/>
      <c r="Q81" s="68"/>
      <c r="R81" s="68"/>
      <c r="S81" s="68"/>
      <c r="T81" s="68"/>
    </row>
    <row r="82" spans="1:21" x14ac:dyDescent="0.25">
      <c r="A82" s="29"/>
      <c r="B82" s="29"/>
      <c r="C82" s="29"/>
      <c r="D82" s="29"/>
      <c r="E82" s="29"/>
      <c r="F82" s="29"/>
      <c r="G82" s="29"/>
      <c r="O82" s="68"/>
      <c r="P82" s="68"/>
      <c r="Q82" s="68"/>
      <c r="R82" s="68"/>
      <c r="S82" s="68"/>
      <c r="T82" s="68"/>
    </row>
    <row r="83" spans="1:21" x14ac:dyDescent="0.25">
      <c r="A83" s="29"/>
      <c r="B83" s="29"/>
      <c r="C83" s="29"/>
      <c r="D83" s="29"/>
      <c r="E83" s="29"/>
      <c r="F83" s="29"/>
      <c r="G83" s="29"/>
      <c r="O83" s="68"/>
      <c r="P83" s="68"/>
      <c r="Q83" s="68"/>
      <c r="R83" s="68"/>
      <c r="S83" s="68"/>
      <c r="T83" s="68"/>
    </row>
    <row r="84" spans="1:21" ht="47.25" customHeight="1" x14ac:dyDescent="0.25">
      <c r="A84" s="29"/>
      <c r="B84" s="29"/>
      <c r="C84" s="29"/>
      <c r="D84" s="29"/>
      <c r="E84" s="29"/>
      <c r="F84" s="29"/>
      <c r="G84" s="29"/>
      <c r="O84" s="68"/>
      <c r="P84" s="68"/>
      <c r="Q84" s="68"/>
      <c r="R84" s="68"/>
      <c r="S84" s="68"/>
      <c r="T84" s="68"/>
    </row>
    <row r="85" spans="1:21" x14ac:dyDescent="0.25">
      <c r="A85" s="29"/>
      <c r="B85" s="29"/>
      <c r="C85" s="29"/>
      <c r="D85" s="29"/>
      <c r="E85" s="29"/>
      <c r="F85" s="29"/>
      <c r="G85" s="29"/>
      <c r="O85" s="68"/>
      <c r="P85" s="68"/>
      <c r="Q85" s="68"/>
      <c r="R85" s="68"/>
      <c r="S85" s="68"/>
      <c r="T85" s="68"/>
    </row>
    <row r="86" spans="1:21" x14ac:dyDescent="0.25">
      <c r="A86" s="29"/>
      <c r="B86" s="29"/>
      <c r="C86" s="29"/>
      <c r="D86" s="29"/>
      <c r="E86" s="29"/>
      <c r="F86" s="29"/>
      <c r="G86" s="29"/>
      <c r="O86" s="68"/>
      <c r="P86" s="68"/>
      <c r="Q86" s="68"/>
      <c r="R86" s="68"/>
      <c r="S86" s="68"/>
      <c r="T86" s="68"/>
    </row>
    <row r="87" spans="1:21" x14ac:dyDescent="0.25">
      <c r="A87" s="29"/>
      <c r="B87" s="29"/>
      <c r="C87" s="29"/>
      <c r="D87" s="29"/>
      <c r="E87" s="29"/>
      <c r="F87" s="29"/>
      <c r="G87" s="29"/>
      <c r="O87" s="68"/>
      <c r="P87" s="68"/>
      <c r="Q87" s="68"/>
      <c r="R87" s="68"/>
      <c r="S87" s="68"/>
      <c r="T87" s="68"/>
    </row>
    <row r="88" spans="1:21" ht="47.25" customHeight="1" x14ac:dyDescent="0.25">
      <c r="A88" s="68"/>
      <c r="B88" s="68"/>
      <c r="C88" s="68"/>
      <c r="D88" s="68"/>
      <c r="E88" s="68"/>
      <c r="F88" s="68"/>
      <c r="G88" s="68"/>
      <c r="O88" s="68"/>
      <c r="P88" s="68"/>
      <c r="Q88" s="68"/>
      <c r="R88" s="68"/>
      <c r="S88" s="68"/>
      <c r="T88" s="68"/>
    </row>
    <row r="89" spans="1:21" ht="15.75" customHeight="1" x14ac:dyDescent="0.25">
      <c r="A89" s="68"/>
      <c r="B89" s="68"/>
      <c r="C89" s="68"/>
      <c r="D89" s="68"/>
      <c r="E89" s="68"/>
      <c r="F89" s="68"/>
      <c r="G89" s="68"/>
      <c r="L89" s="68"/>
      <c r="M89" s="68"/>
      <c r="O89" s="68"/>
      <c r="P89" s="68"/>
      <c r="Q89" s="68"/>
      <c r="R89" s="68"/>
      <c r="S89" s="68"/>
      <c r="T89" s="68"/>
      <c r="U89" s="68"/>
    </row>
    <row r="90" spans="1:21" x14ac:dyDescent="0.25">
      <c r="C90" s="68"/>
      <c r="D90" s="68"/>
      <c r="F90" s="68"/>
      <c r="G90" s="68"/>
      <c r="L90" s="68"/>
      <c r="M90" s="68"/>
      <c r="O90" s="68"/>
      <c r="P90" s="68"/>
      <c r="Q90" s="68"/>
      <c r="R90" s="68"/>
      <c r="S90" s="68"/>
      <c r="T90" s="68"/>
      <c r="U90" s="68"/>
    </row>
    <row r="91" spans="1:21" x14ac:dyDescent="0.25">
      <c r="C91" s="68"/>
      <c r="D91" s="68"/>
      <c r="F91" s="68"/>
      <c r="G91" s="68"/>
      <c r="O91" s="68"/>
      <c r="P91" s="68"/>
      <c r="Q91" s="68"/>
      <c r="R91" s="68"/>
      <c r="S91" s="68"/>
      <c r="T91" s="68"/>
    </row>
    <row r="92" spans="1:21" x14ac:dyDescent="0.25">
      <c r="C92" s="68"/>
      <c r="D92" s="68"/>
      <c r="F92" s="68"/>
      <c r="G92" s="68"/>
      <c r="O92" s="68"/>
      <c r="P92" s="68"/>
      <c r="Q92" s="68"/>
      <c r="R92" s="68"/>
      <c r="S92" s="68"/>
      <c r="T92" s="68"/>
    </row>
    <row r="93" spans="1:21" ht="32.25" customHeight="1" x14ac:dyDescent="0.25">
      <c r="A93" s="68"/>
      <c r="B93" s="68"/>
      <c r="C93" s="68"/>
      <c r="D93" s="68"/>
      <c r="E93" s="68"/>
      <c r="F93" s="68"/>
      <c r="G93" s="68"/>
      <c r="O93" s="68"/>
      <c r="P93" s="68"/>
      <c r="Q93" s="68"/>
      <c r="R93" s="68"/>
      <c r="S93" s="68"/>
      <c r="T93" s="68"/>
    </row>
    <row r="94" spans="1:21" x14ac:dyDescent="0.25">
      <c r="A94" s="68"/>
      <c r="B94" s="68"/>
      <c r="C94" s="68"/>
      <c r="D94" s="68"/>
      <c r="E94" s="68"/>
      <c r="F94" s="68"/>
      <c r="G94" s="68"/>
      <c r="O94" s="68"/>
      <c r="P94" s="68"/>
      <c r="Q94" s="68"/>
      <c r="R94" s="68"/>
      <c r="S94" s="68"/>
      <c r="T94" s="68"/>
    </row>
    <row r="95" spans="1:21" x14ac:dyDescent="0.25">
      <c r="C95" s="68"/>
      <c r="D95" s="68"/>
      <c r="F95" s="68"/>
      <c r="G95" s="68"/>
      <c r="O95" s="68"/>
      <c r="P95" s="68"/>
      <c r="Q95" s="68"/>
      <c r="R95" s="68"/>
      <c r="S95" s="68"/>
      <c r="T95" s="68"/>
    </row>
    <row r="96" spans="1:21" x14ac:dyDescent="0.25">
      <c r="C96" s="68"/>
      <c r="D96" s="68"/>
      <c r="F96" s="68"/>
      <c r="G96" s="68"/>
      <c r="O96" s="68"/>
      <c r="P96" s="68"/>
      <c r="Q96" s="68"/>
      <c r="R96" s="68"/>
      <c r="S96" s="68"/>
      <c r="T96" s="68"/>
    </row>
    <row r="97" spans="12:21" x14ac:dyDescent="0.25">
      <c r="O97" s="68"/>
      <c r="P97" s="68"/>
      <c r="Q97" s="68"/>
      <c r="R97" s="68"/>
      <c r="S97" s="68"/>
      <c r="T97" s="68"/>
    </row>
    <row r="98" spans="12:21" x14ac:dyDescent="0.25">
      <c r="O98" s="68"/>
      <c r="P98" s="68"/>
      <c r="Q98" s="68"/>
      <c r="R98" s="68"/>
      <c r="S98" s="68"/>
      <c r="T98" s="68"/>
    </row>
    <row r="99" spans="12:21" x14ac:dyDescent="0.25">
      <c r="O99" s="68"/>
      <c r="P99" s="68"/>
      <c r="Q99" s="68"/>
      <c r="R99" s="68"/>
      <c r="S99" s="68"/>
      <c r="T99" s="68"/>
    </row>
    <row r="100" spans="12:21" x14ac:dyDescent="0.25">
      <c r="O100" s="68"/>
      <c r="P100" s="68"/>
      <c r="Q100" s="68"/>
      <c r="R100" s="68"/>
      <c r="S100" s="68"/>
      <c r="T100" s="68"/>
    </row>
    <row r="101" spans="12:21" x14ac:dyDescent="0.25">
      <c r="O101" s="68"/>
      <c r="P101" s="68"/>
      <c r="Q101" s="68"/>
      <c r="R101" s="68"/>
      <c r="S101" s="68"/>
      <c r="T101" s="68"/>
    </row>
    <row r="102" spans="12:21" x14ac:dyDescent="0.25">
      <c r="O102" s="68"/>
      <c r="P102" s="68"/>
      <c r="Q102" s="68"/>
      <c r="R102" s="68"/>
      <c r="S102" s="68"/>
      <c r="T102" s="68"/>
    </row>
    <row r="103" spans="12:21" x14ac:dyDescent="0.25">
      <c r="O103" s="68"/>
      <c r="P103" s="68"/>
      <c r="Q103" s="68"/>
      <c r="R103" s="68"/>
      <c r="S103" s="68"/>
      <c r="T103" s="68"/>
    </row>
    <row r="104" spans="12:21" x14ac:dyDescent="0.25">
      <c r="O104" s="68"/>
      <c r="P104" s="68"/>
      <c r="Q104" s="68"/>
      <c r="R104" s="68"/>
      <c r="S104" s="68"/>
      <c r="T104" s="68"/>
    </row>
    <row r="105" spans="12:21" x14ac:dyDescent="0.25">
      <c r="O105" s="68"/>
      <c r="P105" s="68"/>
      <c r="Q105" s="68"/>
      <c r="R105" s="68"/>
      <c r="S105" s="68"/>
      <c r="T105" s="68"/>
    </row>
    <row r="106" spans="12:21" x14ac:dyDescent="0.25">
      <c r="O106" s="68"/>
      <c r="P106" s="68"/>
      <c r="Q106" s="68"/>
      <c r="R106" s="68"/>
      <c r="S106" s="68"/>
      <c r="T106" s="68"/>
    </row>
    <row r="107" spans="12:21" x14ac:dyDescent="0.25">
      <c r="L107" s="68"/>
      <c r="M107" s="68"/>
      <c r="O107" s="68"/>
      <c r="P107" s="68"/>
      <c r="Q107" s="68"/>
      <c r="R107" s="68"/>
      <c r="S107" s="68"/>
      <c r="T107" s="68"/>
      <c r="U107" s="68"/>
    </row>
    <row r="108" spans="12:21" x14ac:dyDescent="0.25">
      <c r="L108" s="68"/>
      <c r="M108" s="68"/>
      <c r="O108" s="68"/>
      <c r="P108" s="68"/>
      <c r="Q108" s="68"/>
      <c r="R108" s="68"/>
      <c r="S108" s="68"/>
      <c r="T108" s="68"/>
      <c r="U108" s="68"/>
    </row>
    <row r="109" spans="12:21" x14ac:dyDescent="0.25">
      <c r="O109" s="68"/>
      <c r="P109" s="68"/>
      <c r="Q109" s="68"/>
      <c r="R109" s="68"/>
      <c r="S109" s="68"/>
      <c r="T109" s="68"/>
    </row>
    <row r="110" spans="12:21" ht="15.75" customHeight="1" x14ac:dyDescent="0.25">
      <c r="L110" s="68"/>
      <c r="M110" s="68"/>
      <c r="O110" s="68"/>
      <c r="P110" s="68"/>
      <c r="Q110" s="68"/>
      <c r="R110" s="68"/>
      <c r="S110" s="68"/>
      <c r="T110" s="68"/>
      <c r="U110" s="68"/>
    </row>
    <row r="111" spans="12:21" x14ac:dyDescent="0.25">
      <c r="L111" s="68"/>
      <c r="M111" s="68"/>
      <c r="O111" s="68"/>
      <c r="P111" s="68"/>
      <c r="Q111" s="68"/>
      <c r="R111" s="68"/>
      <c r="S111" s="68"/>
      <c r="T111" s="68"/>
      <c r="U111" s="68"/>
    </row>
    <row r="112" spans="12:21" x14ac:dyDescent="0.25">
      <c r="O112" s="68"/>
      <c r="P112" s="68"/>
      <c r="Q112" s="68"/>
      <c r="R112" s="68"/>
      <c r="S112" s="68"/>
      <c r="T112" s="68"/>
    </row>
    <row r="113" spans="12:21" ht="47.25" customHeight="1" x14ac:dyDescent="0.25">
      <c r="L113" s="68"/>
      <c r="M113" s="68"/>
      <c r="N113" s="68"/>
      <c r="O113" s="68"/>
      <c r="P113" s="68"/>
      <c r="Q113" s="68"/>
      <c r="R113" s="68"/>
      <c r="S113" s="68"/>
      <c r="T113" s="68"/>
      <c r="U113" s="68"/>
    </row>
    <row r="114" spans="12:21" ht="15.75" customHeight="1" x14ac:dyDescent="0.25">
      <c r="L114" s="68"/>
      <c r="M114" s="68"/>
      <c r="N114" s="68"/>
      <c r="O114" s="68"/>
      <c r="P114" s="68"/>
      <c r="Q114" s="68"/>
      <c r="R114" s="68"/>
      <c r="S114" s="68"/>
      <c r="T114" s="68"/>
      <c r="U114" s="68"/>
    </row>
    <row r="115" spans="12:21" x14ac:dyDescent="0.25">
      <c r="L115" s="68"/>
      <c r="M115" s="68"/>
      <c r="O115" s="68"/>
      <c r="P115" s="68"/>
      <c r="Q115" s="68"/>
      <c r="R115" s="68"/>
      <c r="S115" s="68"/>
      <c r="T115" s="68"/>
      <c r="U115" s="68"/>
    </row>
    <row r="116" spans="12:21" x14ac:dyDescent="0.25">
      <c r="L116" s="68"/>
      <c r="M116" s="68"/>
      <c r="O116" s="68"/>
      <c r="P116" s="68"/>
      <c r="Q116" s="68"/>
      <c r="R116" s="68"/>
      <c r="S116" s="68"/>
      <c r="T116" s="68"/>
      <c r="U116" s="68"/>
    </row>
    <row r="117" spans="12:21" x14ac:dyDescent="0.25">
      <c r="O117" s="68"/>
      <c r="P117" s="68"/>
      <c r="Q117" s="68"/>
      <c r="R117" s="68"/>
      <c r="S117" s="68"/>
      <c r="T117" s="68"/>
    </row>
    <row r="118" spans="12:21" x14ac:dyDescent="0.25">
      <c r="O118" s="68"/>
      <c r="P118" s="68"/>
      <c r="Q118" s="68"/>
      <c r="R118" s="68"/>
      <c r="S118" s="68"/>
      <c r="T118" s="68"/>
    </row>
    <row r="119" spans="12:21" x14ac:dyDescent="0.25">
      <c r="O119" s="68"/>
      <c r="P119" s="68"/>
      <c r="Q119" s="68"/>
      <c r="R119" s="68"/>
      <c r="S119" s="68"/>
      <c r="T119" s="68"/>
    </row>
    <row r="120" spans="12:21" x14ac:dyDescent="0.25">
      <c r="O120" s="68"/>
      <c r="P120" s="68"/>
      <c r="Q120" s="68"/>
      <c r="R120" s="68"/>
      <c r="S120" s="68"/>
      <c r="T120" s="68"/>
    </row>
    <row r="121" spans="12:21" x14ac:dyDescent="0.25">
      <c r="O121" s="68"/>
      <c r="P121" s="68"/>
      <c r="Q121" s="68"/>
      <c r="R121" s="68"/>
      <c r="S121" s="68"/>
      <c r="T121" s="68"/>
    </row>
    <row r="122" spans="12:21" x14ac:dyDescent="0.25">
      <c r="O122" s="68"/>
      <c r="P122" s="68"/>
      <c r="Q122" s="68"/>
      <c r="R122" s="68"/>
      <c r="S122" s="68"/>
      <c r="T122" s="68"/>
    </row>
    <row r="123" spans="12:21" x14ac:dyDescent="0.25">
      <c r="O123" s="68"/>
      <c r="P123" s="68"/>
      <c r="Q123" s="68"/>
      <c r="R123" s="68"/>
      <c r="S123" s="68"/>
      <c r="T123" s="68"/>
    </row>
    <row r="124" spans="12:21" x14ac:dyDescent="0.25">
      <c r="O124" s="68"/>
      <c r="P124" s="68"/>
      <c r="Q124" s="68"/>
      <c r="R124" s="68"/>
      <c r="S124" s="68"/>
      <c r="T124" s="68"/>
    </row>
    <row r="125" spans="12:21" x14ac:dyDescent="0.25">
      <c r="O125" s="68"/>
      <c r="P125" s="68"/>
      <c r="Q125" s="68"/>
      <c r="R125" s="68"/>
      <c r="S125" s="68"/>
      <c r="T125" s="68"/>
    </row>
    <row r="126" spans="12:21" x14ac:dyDescent="0.25">
      <c r="O126" s="68"/>
      <c r="P126" s="68"/>
      <c r="Q126" s="68"/>
      <c r="R126" s="68"/>
      <c r="S126" s="68"/>
      <c r="T126" s="68"/>
    </row>
    <row r="127" spans="12:21" x14ac:dyDescent="0.25">
      <c r="O127" s="68"/>
      <c r="P127" s="68"/>
      <c r="Q127" s="68"/>
      <c r="R127" s="68"/>
      <c r="S127" s="68"/>
      <c r="T127" s="68"/>
    </row>
    <row r="128" spans="12:21" x14ac:dyDescent="0.25">
      <c r="O128" s="68"/>
      <c r="P128" s="68"/>
      <c r="Q128" s="68"/>
      <c r="R128" s="68"/>
      <c r="S128" s="68"/>
      <c r="T128" s="68"/>
    </row>
    <row r="129" spans="12:20" x14ac:dyDescent="0.25">
      <c r="O129" s="68"/>
      <c r="P129" s="68"/>
      <c r="Q129" s="68"/>
      <c r="R129" s="68"/>
      <c r="S129" s="68"/>
      <c r="T129" s="68"/>
    </row>
    <row r="130" spans="12:20" x14ac:dyDescent="0.25">
      <c r="O130" s="68"/>
      <c r="P130" s="68"/>
      <c r="Q130" s="68"/>
      <c r="R130" s="68"/>
      <c r="S130" s="68"/>
      <c r="T130" s="68"/>
    </row>
    <row r="131" spans="12:20" x14ac:dyDescent="0.25">
      <c r="O131" s="68"/>
      <c r="P131" s="68"/>
      <c r="Q131" s="68"/>
      <c r="R131" s="68"/>
      <c r="S131" s="68"/>
      <c r="T131" s="68"/>
    </row>
    <row r="135" spans="12:20" x14ac:dyDescent="0.25">
      <c r="L135" t="s">
        <v>1605</v>
      </c>
    </row>
    <row r="136" spans="12:20" x14ac:dyDescent="0.25">
      <c r="L136" t="s">
        <v>1606</v>
      </c>
      <c r="M136" t="s">
        <v>1607</v>
      </c>
      <c r="N136" t="s">
        <v>1608</v>
      </c>
    </row>
    <row r="137" spans="12:20" x14ac:dyDescent="0.25">
      <c r="L137" t="s">
        <v>1609</v>
      </c>
      <c r="M137" t="s">
        <v>1610</v>
      </c>
      <c r="N137" t="s">
        <v>1611</v>
      </c>
    </row>
    <row r="138" spans="12:20" x14ac:dyDescent="0.25">
      <c r="L138" t="s">
        <v>1612</v>
      </c>
      <c r="M138" t="s">
        <v>1610</v>
      </c>
      <c r="N138" t="s">
        <v>1613</v>
      </c>
    </row>
    <row r="139" spans="12:20" x14ac:dyDescent="0.25">
      <c r="L139" t="s">
        <v>1614</v>
      </c>
      <c r="M139" t="s">
        <v>1610</v>
      </c>
      <c r="N139" t="s">
        <v>1615</v>
      </c>
    </row>
    <row r="140" spans="12:20" x14ac:dyDescent="0.25">
      <c r="L140" t="s">
        <v>1616</v>
      </c>
      <c r="M140" t="s">
        <v>1321</v>
      </c>
      <c r="N140" t="s">
        <v>1617</v>
      </c>
    </row>
    <row r="141" spans="12:20" x14ac:dyDescent="0.25">
      <c r="L141" t="s">
        <v>1618</v>
      </c>
      <c r="M141" t="s">
        <v>1610</v>
      </c>
      <c r="N141" t="s">
        <v>1619</v>
      </c>
    </row>
    <row r="142" spans="12:20" x14ac:dyDescent="0.25">
      <c r="L142" t="s">
        <v>1620</v>
      </c>
      <c r="M142" t="s">
        <v>1610</v>
      </c>
      <c r="N142" t="s">
        <v>1621</v>
      </c>
    </row>
    <row r="143" spans="12:20" x14ac:dyDescent="0.25">
      <c r="L143" t="s">
        <v>1622</v>
      </c>
      <c r="M143" t="s">
        <v>1610</v>
      </c>
      <c r="N143" t="s">
        <v>1623</v>
      </c>
    </row>
    <row r="144" spans="12:20" x14ac:dyDescent="0.25">
      <c r="L144" t="s">
        <v>1624</v>
      </c>
      <c r="M144" t="s">
        <v>1610</v>
      </c>
      <c r="N144" t="s">
        <v>1625</v>
      </c>
    </row>
    <row r="145" spans="12:14" x14ac:dyDescent="0.25">
      <c r="L145" t="s">
        <v>1626</v>
      </c>
      <c r="M145" t="s">
        <v>1610</v>
      </c>
      <c r="N145" t="s">
        <v>1613</v>
      </c>
    </row>
    <row r="146" spans="12:14" x14ac:dyDescent="0.25">
      <c r="L146" t="s">
        <v>1627</v>
      </c>
      <c r="M146" t="s">
        <v>1610</v>
      </c>
      <c r="N146" t="s">
        <v>1615</v>
      </c>
    </row>
    <row r="147" spans="12:14" x14ac:dyDescent="0.25">
      <c r="L147" t="s">
        <v>1628</v>
      </c>
      <c r="M147" t="s">
        <v>1252</v>
      </c>
      <c r="N147" t="s">
        <v>1629</v>
      </c>
    </row>
    <row r="148" spans="12:14" x14ac:dyDescent="0.25">
      <c r="L148" t="s">
        <v>1630</v>
      </c>
      <c r="M148" t="s">
        <v>1252</v>
      </c>
      <c r="N148" t="s">
        <v>1631</v>
      </c>
    </row>
    <row r="149" spans="12:14" x14ac:dyDescent="0.25">
      <c r="L149" t="s">
        <v>1632</v>
      </c>
      <c r="M149" t="s">
        <v>1252</v>
      </c>
      <c r="N149" t="s">
        <v>1633</v>
      </c>
    </row>
    <row r="150" spans="12:14" x14ac:dyDescent="0.25">
      <c r="L150" t="s">
        <v>1634</v>
      </c>
      <c r="M150" t="s">
        <v>1635</v>
      </c>
      <c r="N150" t="s">
        <v>1611</v>
      </c>
    </row>
    <row r="151" spans="12:14" x14ac:dyDescent="0.25">
      <c r="L151" t="s">
        <v>1636</v>
      </c>
      <c r="M151" t="s">
        <v>1635</v>
      </c>
      <c r="N151" t="s">
        <v>1637</v>
      </c>
    </row>
    <row r="152" spans="12:14" x14ac:dyDescent="0.25">
      <c r="L152" t="s">
        <v>1638</v>
      </c>
      <c r="M152" t="s">
        <v>1635</v>
      </c>
      <c r="N152" t="s">
        <v>1639</v>
      </c>
    </row>
    <row r="153" spans="12:14" x14ac:dyDescent="0.25">
      <c r="L153" t="s">
        <v>1640</v>
      </c>
      <c r="M153" t="s">
        <v>1635</v>
      </c>
      <c r="N153" t="s">
        <v>1641</v>
      </c>
    </row>
    <row r="154" spans="12:14" x14ac:dyDescent="0.25">
      <c r="L154" t="s">
        <v>1642</v>
      </c>
      <c r="M154" t="s">
        <v>1062</v>
      </c>
      <c r="N154" t="s">
        <v>1617</v>
      </c>
    </row>
    <row r="155" spans="12:14" x14ac:dyDescent="0.25">
      <c r="L155" t="s">
        <v>1643</v>
      </c>
      <c r="M155" t="s">
        <v>1062</v>
      </c>
      <c r="N155" t="s">
        <v>1644</v>
      </c>
    </row>
    <row r="156" spans="12:14" x14ac:dyDescent="0.25">
      <c r="L156" t="s">
        <v>1645</v>
      </c>
      <c r="M156" t="s">
        <v>1062</v>
      </c>
      <c r="N156" t="s">
        <v>1646</v>
      </c>
    </row>
    <row r="157" spans="12:14" x14ac:dyDescent="0.25">
      <c r="L157" t="s">
        <v>1647</v>
      </c>
      <c r="M157" t="s">
        <v>1062</v>
      </c>
      <c r="N157" t="s">
        <v>1648</v>
      </c>
    </row>
    <row r="158" spans="12:14" x14ac:dyDescent="0.25">
      <c r="L158" t="s">
        <v>1649</v>
      </c>
      <c r="M158" t="s">
        <v>1062</v>
      </c>
      <c r="N158" t="s">
        <v>1650</v>
      </c>
    </row>
    <row r="159" spans="12:14" x14ac:dyDescent="0.25">
      <c r="L159" t="s">
        <v>1651</v>
      </c>
      <c r="M159" t="s">
        <v>1062</v>
      </c>
      <c r="N159" t="s">
        <v>1652</v>
      </c>
    </row>
    <row r="160" spans="12:14" x14ac:dyDescent="0.25">
      <c r="L160" t="s">
        <v>1653</v>
      </c>
      <c r="M160" t="s">
        <v>1062</v>
      </c>
      <c r="N160" t="s">
        <v>1654</v>
      </c>
    </row>
    <row r="161" spans="12:14" x14ac:dyDescent="0.25">
      <c r="L161" t="s">
        <v>1655</v>
      </c>
      <c r="M161" t="s">
        <v>1062</v>
      </c>
      <c r="N161" t="s">
        <v>1656</v>
      </c>
    </row>
    <row r="162" spans="12:14" x14ac:dyDescent="0.25">
      <c r="L162" t="s">
        <v>1657</v>
      </c>
      <c r="M162" t="s">
        <v>1635</v>
      </c>
      <c r="N162" t="s">
        <v>1658</v>
      </c>
    </row>
    <row r="163" spans="12:14" x14ac:dyDescent="0.25">
      <c r="L163" t="s">
        <v>1659</v>
      </c>
      <c r="M163" t="s">
        <v>1635</v>
      </c>
      <c r="N163" t="s">
        <v>1639</v>
      </c>
    </row>
    <row r="164" spans="12:14" x14ac:dyDescent="0.25">
      <c r="L164" t="s">
        <v>1660</v>
      </c>
      <c r="M164" t="s">
        <v>1635</v>
      </c>
      <c r="N164" t="s">
        <v>1641</v>
      </c>
    </row>
    <row r="165" spans="12:14" x14ac:dyDescent="0.25">
      <c r="L165" t="s">
        <v>1661</v>
      </c>
      <c r="M165" t="s">
        <v>1252</v>
      </c>
      <c r="N165" t="s">
        <v>1611</v>
      </c>
    </row>
    <row r="166" spans="12:14" x14ac:dyDescent="0.25">
      <c r="L166" t="s">
        <v>1662</v>
      </c>
      <c r="M166" t="s">
        <v>1252</v>
      </c>
      <c r="N166" t="s">
        <v>1637</v>
      </c>
    </row>
    <row r="167" spans="12:14" x14ac:dyDescent="0.25">
      <c r="L167" t="s">
        <v>1663</v>
      </c>
      <c r="M167" t="s">
        <v>1252</v>
      </c>
      <c r="N167" t="s">
        <v>1639</v>
      </c>
    </row>
    <row r="168" spans="12:14" x14ac:dyDescent="0.25">
      <c r="L168" t="s">
        <v>1664</v>
      </c>
      <c r="M168" t="s">
        <v>1252</v>
      </c>
      <c r="N168" t="s">
        <v>1641</v>
      </c>
    </row>
    <row r="169" spans="12:14" x14ac:dyDescent="0.25">
      <c r="L169" t="s">
        <v>1665</v>
      </c>
      <c r="M169" t="s">
        <v>1666</v>
      </c>
      <c r="N169" t="s">
        <v>1611</v>
      </c>
    </row>
    <row r="170" spans="12:14" x14ac:dyDescent="0.25">
      <c r="L170" t="s">
        <v>1667</v>
      </c>
      <c r="M170" t="s">
        <v>1610</v>
      </c>
      <c r="N170" t="s">
        <v>1637</v>
      </c>
    </row>
    <row r="171" spans="12:14" x14ac:dyDescent="0.25">
      <c r="L171" t="s">
        <v>1668</v>
      </c>
      <c r="M171" t="s">
        <v>1610</v>
      </c>
      <c r="N171" t="s">
        <v>1639</v>
      </c>
    </row>
    <row r="172" spans="12:14" x14ac:dyDescent="0.25">
      <c r="L172" t="s">
        <v>1669</v>
      </c>
      <c r="M172" t="s">
        <v>1610</v>
      </c>
      <c r="N172" t="s">
        <v>1641</v>
      </c>
    </row>
    <row r="173" spans="12:14" x14ac:dyDescent="0.25">
      <c r="L173" t="s">
        <v>1670</v>
      </c>
      <c r="M173" t="s">
        <v>1671</v>
      </c>
      <c r="N173" t="s">
        <v>1617</v>
      </c>
    </row>
    <row r="174" spans="12:14" x14ac:dyDescent="0.25">
      <c r="L174" t="s">
        <v>1672</v>
      </c>
      <c r="M174" t="s">
        <v>1673</v>
      </c>
      <c r="N174" t="s">
        <v>1650</v>
      </c>
    </row>
    <row r="175" spans="12:14" x14ac:dyDescent="0.25">
      <c r="L175" t="s">
        <v>1674</v>
      </c>
      <c r="M175" t="s">
        <v>1673</v>
      </c>
      <c r="N175" t="s">
        <v>1675</v>
      </c>
    </row>
    <row r="176" spans="12:14" x14ac:dyDescent="0.25">
      <c r="L176" t="s">
        <v>1676</v>
      </c>
      <c r="M176" t="s">
        <v>1673</v>
      </c>
      <c r="N176" t="s">
        <v>1656</v>
      </c>
    </row>
  </sheetData>
  <mergeCells count="289">
    <mergeCell ref="Q4:U4"/>
    <mergeCell ref="A8:B8"/>
    <mergeCell ref="C8:D8"/>
    <mergeCell ref="E8:G8"/>
    <mergeCell ref="H8:K8"/>
    <mergeCell ref="H12:J12"/>
    <mergeCell ref="H13:J13"/>
    <mergeCell ref="H14:J14"/>
    <mergeCell ref="E9:F9"/>
    <mergeCell ref="H9:J9"/>
    <mergeCell ref="H10:J10"/>
    <mergeCell ref="H11:J11"/>
    <mergeCell ref="C19:D19"/>
    <mergeCell ref="C20:D20"/>
    <mergeCell ref="H19:J19"/>
    <mergeCell ref="F20:G20"/>
    <mergeCell ref="H20:J20"/>
    <mergeCell ref="H15:J15"/>
    <mergeCell ref="H16:J16"/>
    <mergeCell ref="H17:J17"/>
    <mergeCell ref="F21:G21"/>
    <mergeCell ref="H21:J21"/>
    <mergeCell ref="F22:G22"/>
    <mergeCell ref="H22:J22"/>
    <mergeCell ref="F23:G23"/>
    <mergeCell ref="H23:K24"/>
    <mergeCell ref="F24:G24"/>
    <mergeCell ref="E18:G18"/>
    <mergeCell ref="E19:G19"/>
    <mergeCell ref="H18:J18"/>
    <mergeCell ref="E29:G29"/>
    <mergeCell ref="F25:G25"/>
    <mergeCell ref="H25:K26"/>
    <mergeCell ref="C26:D26"/>
    <mergeCell ref="C27:D27"/>
    <mergeCell ref="C28:D28"/>
    <mergeCell ref="E26:G26"/>
    <mergeCell ref="E27:G27"/>
    <mergeCell ref="I27:K27"/>
    <mergeCell ref="F28:G28"/>
    <mergeCell ref="H35:K35"/>
    <mergeCell ref="H36:K36"/>
    <mergeCell ref="I37:K37"/>
    <mergeCell ref="I40:K40"/>
    <mergeCell ref="H42:K42"/>
    <mergeCell ref="H43:H45"/>
    <mergeCell ref="I43:K45"/>
    <mergeCell ref="I38:K38"/>
    <mergeCell ref="I39:K39"/>
    <mergeCell ref="C48:D48"/>
    <mergeCell ref="C49:D49"/>
    <mergeCell ref="C44:C45"/>
    <mergeCell ref="D44:D45"/>
    <mergeCell ref="H50:I50"/>
    <mergeCell ref="J50:K50"/>
    <mergeCell ref="H51:I51"/>
    <mergeCell ref="J51:K51"/>
    <mergeCell ref="H46:J46"/>
    <mergeCell ref="H47:K47"/>
    <mergeCell ref="H48:K48"/>
    <mergeCell ref="H49:K49"/>
    <mergeCell ref="H52:I52"/>
    <mergeCell ref="J52:K52"/>
    <mergeCell ref="H53:K53"/>
    <mergeCell ref="E54:G57"/>
    <mergeCell ref="H54:I54"/>
    <mergeCell ref="J54:K54"/>
    <mergeCell ref="H55:K57"/>
    <mergeCell ref="L66:U66"/>
    <mergeCell ref="L67:L68"/>
    <mergeCell ref="M67:M68"/>
    <mergeCell ref="N67:N68"/>
    <mergeCell ref="O67:P68"/>
    <mergeCell ref="Q67:R67"/>
    <mergeCell ref="Q68:R68"/>
    <mergeCell ref="S67:T68"/>
    <mergeCell ref="A93:A94"/>
    <mergeCell ref="B93:B94"/>
    <mergeCell ref="C93:D94"/>
    <mergeCell ref="E93:E94"/>
    <mergeCell ref="F93:G94"/>
    <mergeCell ref="C90:D90"/>
    <mergeCell ref="F90:G90"/>
    <mergeCell ref="C91:D91"/>
    <mergeCell ref="F91:G91"/>
    <mergeCell ref="C92:D92"/>
    <mergeCell ref="F92:G92"/>
    <mergeCell ref="A88:A89"/>
    <mergeCell ref="B88:B89"/>
    <mergeCell ref="C88:D89"/>
    <mergeCell ref="E88:E89"/>
    <mergeCell ref="F88:G88"/>
    <mergeCell ref="U67:U68"/>
    <mergeCell ref="O69:P69"/>
    <mergeCell ref="Q69:R69"/>
    <mergeCell ref="S69:T69"/>
    <mergeCell ref="O70:P70"/>
    <mergeCell ref="Q70:R70"/>
    <mergeCell ref="S70:T70"/>
    <mergeCell ref="C96:D96"/>
    <mergeCell ref="F96:G96"/>
    <mergeCell ref="C95:D95"/>
    <mergeCell ref="F95:G95"/>
    <mergeCell ref="F89:G89"/>
    <mergeCell ref="O73:P73"/>
    <mergeCell ref="Q73:R73"/>
    <mergeCell ref="S73:T73"/>
    <mergeCell ref="O74:P74"/>
    <mergeCell ref="Q74:R74"/>
    <mergeCell ref="S74:T74"/>
    <mergeCell ref="O71:P71"/>
    <mergeCell ref="Q71:R71"/>
    <mergeCell ref="S71:T71"/>
    <mergeCell ref="O72:P72"/>
    <mergeCell ref="Q72:R72"/>
    <mergeCell ref="S72:T72"/>
    <mergeCell ref="O77:P77"/>
    <mergeCell ref="Q77:R77"/>
    <mergeCell ref="S77:T77"/>
    <mergeCell ref="O78:P78"/>
    <mergeCell ref="Q78:R78"/>
    <mergeCell ref="S78:T78"/>
    <mergeCell ref="O75:P75"/>
    <mergeCell ref="Q75:R75"/>
    <mergeCell ref="S75:T75"/>
    <mergeCell ref="O76:P76"/>
    <mergeCell ref="Q76:R76"/>
    <mergeCell ref="S76:T76"/>
    <mergeCell ref="O81:P81"/>
    <mergeCell ref="Q81:R81"/>
    <mergeCell ref="S81:T81"/>
    <mergeCell ref="O82:P82"/>
    <mergeCell ref="Q82:R82"/>
    <mergeCell ref="S82:T82"/>
    <mergeCell ref="O79:P79"/>
    <mergeCell ref="Q79:R79"/>
    <mergeCell ref="S79:T79"/>
    <mergeCell ref="O80:P80"/>
    <mergeCell ref="Q80:R80"/>
    <mergeCell ref="S80:T80"/>
    <mergeCell ref="O85:P85"/>
    <mergeCell ref="Q85:R85"/>
    <mergeCell ref="S85:T85"/>
    <mergeCell ref="O86:P86"/>
    <mergeCell ref="Q86:R86"/>
    <mergeCell ref="S86:T86"/>
    <mergeCell ref="O83:P83"/>
    <mergeCell ref="Q83:R83"/>
    <mergeCell ref="S83:T83"/>
    <mergeCell ref="O84:P84"/>
    <mergeCell ref="Q84:R84"/>
    <mergeCell ref="S84:T84"/>
    <mergeCell ref="L89:L90"/>
    <mergeCell ref="M89:M90"/>
    <mergeCell ref="O89:P90"/>
    <mergeCell ref="Q89:R90"/>
    <mergeCell ref="S89:T90"/>
    <mergeCell ref="U89:U90"/>
    <mergeCell ref="O87:P87"/>
    <mergeCell ref="Q87:R87"/>
    <mergeCell ref="S87:T87"/>
    <mergeCell ref="O88:P88"/>
    <mergeCell ref="Q88:R88"/>
    <mergeCell ref="S88:T88"/>
    <mergeCell ref="O93:P93"/>
    <mergeCell ref="Q93:R93"/>
    <mergeCell ref="S93:T93"/>
    <mergeCell ref="O94:P94"/>
    <mergeCell ref="Q94:R94"/>
    <mergeCell ref="S94:T94"/>
    <mergeCell ref="O91:P91"/>
    <mergeCell ref="Q91:R91"/>
    <mergeCell ref="S91:T91"/>
    <mergeCell ref="O92:P92"/>
    <mergeCell ref="Q92:R92"/>
    <mergeCell ref="S92:T92"/>
    <mergeCell ref="O97:P97"/>
    <mergeCell ref="Q97:R97"/>
    <mergeCell ref="S97:T97"/>
    <mergeCell ref="O98:P98"/>
    <mergeCell ref="Q98:R98"/>
    <mergeCell ref="S98:T98"/>
    <mergeCell ref="O95:P95"/>
    <mergeCell ref="Q95:R95"/>
    <mergeCell ref="S95:T95"/>
    <mergeCell ref="O96:P96"/>
    <mergeCell ref="Q96:R96"/>
    <mergeCell ref="S96:T96"/>
    <mergeCell ref="O101:P101"/>
    <mergeCell ref="Q101:R101"/>
    <mergeCell ref="S101:T101"/>
    <mergeCell ref="O102:P102"/>
    <mergeCell ref="Q102:R102"/>
    <mergeCell ref="S102:T102"/>
    <mergeCell ref="O99:P99"/>
    <mergeCell ref="Q99:R99"/>
    <mergeCell ref="S99:T99"/>
    <mergeCell ref="O100:P100"/>
    <mergeCell ref="Q100:R100"/>
    <mergeCell ref="S100:T100"/>
    <mergeCell ref="U107:U108"/>
    <mergeCell ref="O105:P105"/>
    <mergeCell ref="Q105:R105"/>
    <mergeCell ref="S105:T105"/>
    <mergeCell ref="O106:P106"/>
    <mergeCell ref="Q106:R106"/>
    <mergeCell ref="S106:T106"/>
    <mergeCell ref="O103:P103"/>
    <mergeCell ref="Q103:R103"/>
    <mergeCell ref="S103:T103"/>
    <mergeCell ref="O104:P104"/>
    <mergeCell ref="Q104:R104"/>
    <mergeCell ref="S104:T104"/>
    <mergeCell ref="O109:P109"/>
    <mergeCell ref="Q109:R109"/>
    <mergeCell ref="S109:T109"/>
    <mergeCell ref="L110:L111"/>
    <mergeCell ref="M110:M111"/>
    <mergeCell ref="O110:P111"/>
    <mergeCell ref="Q110:R111"/>
    <mergeCell ref="S110:T111"/>
    <mergeCell ref="L107:L108"/>
    <mergeCell ref="M107:M108"/>
    <mergeCell ref="O107:P108"/>
    <mergeCell ref="Q107:R108"/>
    <mergeCell ref="S107:T108"/>
    <mergeCell ref="S113:T114"/>
    <mergeCell ref="U113:U114"/>
    <mergeCell ref="L115:L116"/>
    <mergeCell ref="M115:M116"/>
    <mergeCell ref="O115:O116"/>
    <mergeCell ref="P115:Q116"/>
    <mergeCell ref="R115:S116"/>
    <mergeCell ref="T115:U116"/>
    <mergeCell ref="U110:U111"/>
    <mergeCell ref="O112:P112"/>
    <mergeCell ref="Q112:R112"/>
    <mergeCell ref="S112:T112"/>
    <mergeCell ref="L113:L114"/>
    <mergeCell ref="M113:M114"/>
    <mergeCell ref="N113:N114"/>
    <mergeCell ref="O113:P113"/>
    <mergeCell ref="O114:P114"/>
    <mergeCell ref="Q113:R114"/>
    <mergeCell ref="O119:P119"/>
    <mergeCell ref="Q119:R119"/>
    <mergeCell ref="S119:T119"/>
    <mergeCell ref="O120:P120"/>
    <mergeCell ref="Q120:R120"/>
    <mergeCell ref="S120:T120"/>
    <mergeCell ref="O117:P117"/>
    <mergeCell ref="Q117:R117"/>
    <mergeCell ref="S117:T117"/>
    <mergeCell ref="O118:P118"/>
    <mergeCell ref="Q118:R118"/>
    <mergeCell ref="S118:T118"/>
    <mergeCell ref="O123:P123"/>
    <mergeCell ref="Q123:R123"/>
    <mergeCell ref="S123:T123"/>
    <mergeCell ref="O124:P124"/>
    <mergeCell ref="Q124:R124"/>
    <mergeCell ref="S124:T124"/>
    <mergeCell ref="O121:P121"/>
    <mergeCell ref="Q121:R121"/>
    <mergeCell ref="S121:T121"/>
    <mergeCell ref="O122:P122"/>
    <mergeCell ref="Q122:R122"/>
    <mergeCell ref="S122:T122"/>
    <mergeCell ref="O127:P127"/>
    <mergeCell ref="Q127:R127"/>
    <mergeCell ref="S127:T127"/>
    <mergeCell ref="O128:P128"/>
    <mergeCell ref="Q128:R128"/>
    <mergeCell ref="S128:T128"/>
    <mergeCell ref="O125:P125"/>
    <mergeCell ref="Q125:R125"/>
    <mergeCell ref="S125:T125"/>
    <mergeCell ref="O126:P126"/>
    <mergeCell ref="Q126:R126"/>
    <mergeCell ref="S126:T126"/>
    <mergeCell ref="O131:P131"/>
    <mergeCell ref="Q131:R131"/>
    <mergeCell ref="S131:T131"/>
    <mergeCell ref="O129:P129"/>
    <mergeCell ref="Q129:R129"/>
    <mergeCell ref="S129:T129"/>
    <mergeCell ref="O130:P130"/>
    <mergeCell ref="Q130:R130"/>
    <mergeCell ref="S130:T1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9" sqref="A1:C9"/>
    </sheetView>
  </sheetViews>
  <sheetFormatPr defaultRowHeight="15" x14ac:dyDescent="0.25"/>
  <cols>
    <col min="1" max="1" width="19.28515625" style="2" bestFit="1" customWidth="1"/>
    <col min="2" max="2" width="14.7109375" style="2" bestFit="1" customWidth="1"/>
    <col min="3" max="3" width="25.28515625" style="2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Лист7</vt:lpstr>
      <vt:lpstr>Перечень</vt:lpstr>
      <vt:lpstr>Базовые таблицы</vt:lpstr>
      <vt:lpstr>Лист3</vt:lpstr>
      <vt:lpstr>Лист4</vt:lpstr>
      <vt:lpstr>Лист2</vt:lpstr>
      <vt:lpstr>Лист5</vt:lpstr>
      <vt:lpstr>Лист6</vt:lpstr>
      <vt:lpstr>Economy_Type</vt:lpstr>
      <vt:lpstr>Settlement_Type</vt:lpstr>
      <vt:lpstr>Shop_Size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Палихов</dc:creator>
  <cp:lastModifiedBy>Антон Палихов</cp:lastModifiedBy>
  <dcterms:created xsi:type="dcterms:W3CDTF">2015-01-27T14:30:10Z</dcterms:created>
  <dcterms:modified xsi:type="dcterms:W3CDTF">2015-01-28T15:11:34Z</dcterms:modified>
</cp:coreProperties>
</file>