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10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12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13.xml" ContentType="application/vnd.ms-excel.controlproperties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ctrlProps/ctrlProp14.xml" ContentType="application/vnd.ms-excel.controlproperties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ctrlProps/ctrlProp15.xml" ContentType="application/vnd.ms-excel.controlproperties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grmfutures.sharepoint.com/sites/HBFHRH/Shared Documents/General/Data Collection Template/"/>
    </mc:Choice>
  </mc:AlternateContent>
  <xr:revisionPtr revIDLastSave="85" documentId="8_{13F0D223-7C34-4D91-BE8D-3C527F27262D}" xr6:coauthVersionLast="45" xr6:coauthVersionMax="45" xr10:uidLastSave="{110347F3-7DA6-4213-B68B-5FA6C00F6CD7}"/>
  <bookViews>
    <workbookView xWindow="-28920" yWindow="-2445" windowWidth="29040" windowHeight="15840" tabRatio="916" xr2:uid="{D775F4FA-0091-40E0-B3D0-6DBB380D5965}"/>
  </bookViews>
  <sheets>
    <sheet name="Data Collection Home" sheetId="15" r:id="rId1"/>
    <sheet name="1. PSNU List" sheetId="12" r:id="rId2"/>
    <sheet name="2. Program targets for COP year" sheetId="14" r:id="rId3"/>
    <sheet name="3. PEPFAR Target Attribution" sheetId="20" r:id="rId4"/>
    <sheet name="4. HIV Services Time Allocation" sheetId="19" r:id="rId5"/>
    <sheet name="5. Client Pathways" sheetId="22" r:id="rId6"/>
    <sheet name="6. Current PEPFAR HRH" sheetId="23" r:id="rId7"/>
    <sheet name="7. Current HRH Salaries" sheetId="17" r:id="rId8"/>
    <sheet name="9. Available Working Time" sheetId="25" r:id="rId9"/>
    <sheet name="8. Program Budgets" sheetId="24" state="hidden" r:id="rId10"/>
    <sheet name="Data Collection Look_Up" sheetId="13" state="hidden" r:id="rId11"/>
  </sheets>
  <definedNames>
    <definedName name="_Hlk45716817" localSheetId="1">'1. PSNU List'!#REF!</definedName>
    <definedName name="_xlcn.WorksheetConnection_HRHDataDictionery_v1plusDataCollection.xlsmCadre_Program1" hidden="1">Cadre_Program[]</definedName>
    <definedName name="_xlcn.WorksheetConnection_HRHDataDictionery_v1plusDataCollection.xlsmCadre_Salaries1" hidden="1">'7. Current HRH Salaries'!$B$2:$I$3</definedName>
    <definedName name="_xlcn.WorksheetConnection_HRHDataDictionery_v1plusDataCollection.xlsmCadre_Target1" hidden="1">Cadre_Target[]</definedName>
    <definedName name="_xlcn.WorksheetConnection_HRHDataDictionery_v1plusDataCollection.xlsmHRH_Current1" hidden="1">HRH_Current[]</definedName>
    <definedName name="_xlcn.WorksheetConnection_HRHDataDictionery_v1plusDataCollection.xlsxCountry_Data1" hidden="1">Country_Data[]</definedName>
    <definedName name="_xlcn.WorksheetConnection_HRHDataDictionery_v1plusDataCollection.xlsxPSNU_Data1" hidden="1">PSNU_Data[]</definedName>
    <definedName name="Client_pathway_model">'Data Collection Look_Up'!$E$2:$E$6</definedName>
    <definedName name="COP_year">'Data Collection Look_Up'!$C$2:$C$5</definedName>
    <definedName name="country">'Data Collection Look_Up'!$B$2:$B$15</definedName>
    <definedName name="ExternalData_1" localSheetId="0" hidden="1">'Data Collection Home'!#REF!</definedName>
    <definedName name="Fiscal_year">'Data Collection Look_Up'!$D$2:$D$6</definedName>
    <definedName name="HRH_List">'Data Collection Look_Up'!$G$2:$G$9</definedName>
    <definedName name="No_Of_visits">'Data Collection Look_Up'!$H$2:$H$13</definedName>
    <definedName name="Operating_unit">'Data Collection Look_Up'!$A$2:$A$10</definedName>
    <definedName name="percent_disaggregate">'Data Collection Look_Up'!$F$2:$F$12</definedName>
    <definedName name="_xlnm.Print_Area" localSheetId="0">'Data Collection Home'!$A$1:$F$36</definedName>
    <definedName name="PSNU_list">'Data Collection Look_Up'!$I$2:$I$48</definedName>
    <definedName name="Yes_No_List">'Data Collection Look_Up'!$L$2:$L$3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SNU_Data 1_15f2a167-2930-45e7-b123-2504c544e49b" name="PSNU_Data 1" connection="Query - PSNU_Data"/>
          <x15:modelTable id="Current_HRH_4b67683c-c647-4eb6-9f57-56ea8888dfdb" name="Current_HRH" connection="Query - Current_HRH"/>
          <x15:modelTable id="Country_Data 1_ae3ff7af-4104-4425-8404-f0803aad7996" name="Country_Data 1" connection="Query - Country_Data"/>
          <x15:modelTable id="PSNU_Data" name="PSNU_Data" connection="WorksheetConnection_HRH Data Dictionery_v1 plus Data Collection.xlsx!PSNU_Data"/>
          <x15:modelTable id="Country_Data" name="Country_Data" connection="WorksheetConnection_HRH Data Dictionery_v1 plus Data Collection.xlsx!Country_Data"/>
          <x15:modelTable id="HRH_Current" name="HRH_Current" connection="WorksheetConnection_HRH Data Dictionery_v1 plus Data Collection.xlsm!HRH_Current"/>
          <x15:modelTable id="Cadre_Target" name="Cadre_Target" connection="WorksheetConnection_HRH Data Dictionery_v1 plus Data Collection.xlsm!Cadre_Target"/>
          <x15:modelTable id="Cadre_Salaries" name="Cadre_Salaries" connection="WorksheetConnection_HRH Data Dictionery_v1 plus Data Collection.xlsm!Cadre_Salaries"/>
          <x15:modelTable id="Cadre_Program" name="Cadre_Program" connection="WorksheetConnection_HRH Data Dictionery_v1 plus Data Collection.xlsm!Cadre_Program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81" i="23" l="1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D73" i="22"/>
  <c r="D65" i="22"/>
  <c r="D60" i="22"/>
  <c r="D54" i="22"/>
  <c r="D49" i="22"/>
  <c r="D36" i="22"/>
  <c r="D32" i="22"/>
  <c r="D26" i="22"/>
  <c r="D22" i="22"/>
  <c r="B81" i="14" l="1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0" i="12"/>
  <c r="C100" i="12"/>
  <c r="D100" i="12"/>
  <c r="E100" i="12"/>
  <c r="B81" i="12"/>
  <c r="C81" i="12"/>
  <c r="D81" i="12"/>
  <c r="E81" i="12"/>
  <c r="B82" i="12"/>
  <c r="C82" i="12"/>
  <c r="D82" i="12"/>
  <c r="E82" i="12"/>
  <c r="B83" i="12"/>
  <c r="C83" i="12"/>
  <c r="D83" i="12"/>
  <c r="E83" i="12"/>
  <c r="B84" i="12"/>
  <c r="C84" i="12"/>
  <c r="D84" i="12"/>
  <c r="E84" i="12"/>
  <c r="B85" i="12"/>
  <c r="C85" i="12"/>
  <c r="A85" i="12" s="1"/>
  <c r="D85" i="12"/>
  <c r="E85" i="12"/>
  <c r="B86" i="12"/>
  <c r="C86" i="12"/>
  <c r="D86" i="12"/>
  <c r="E86" i="12"/>
  <c r="B87" i="12"/>
  <c r="C87" i="12"/>
  <c r="D87" i="12"/>
  <c r="E87" i="12"/>
  <c r="B88" i="12"/>
  <c r="C88" i="12"/>
  <c r="D88" i="12"/>
  <c r="E88" i="12"/>
  <c r="B89" i="12"/>
  <c r="C89" i="12"/>
  <c r="A89" i="12" s="1"/>
  <c r="D89" i="12"/>
  <c r="E89" i="12"/>
  <c r="B90" i="12"/>
  <c r="C90" i="12"/>
  <c r="D90" i="12"/>
  <c r="E90" i="12"/>
  <c r="B91" i="12"/>
  <c r="C91" i="12"/>
  <c r="A91" i="12" s="1"/>
  <c r="D91" i="12"/>
  <c r="E91" i="12"/>
  <c r="B92" i="12"/>
  <c r="C92" i="12"/>
  <c r="D92" i="12"/>
  <c r="E92" i="12"/>
  <c r="B93" i="12"/>
  <c r="C93" i="12"/>
  <c r="D93" i="12"/>
  <c r="E93" i="12"/>
  <c r="B94" i="12"/>
  <c r="C94" i="12"/>
  <c r="D94" i="12"/>
  <c r="E94" i="12"/>
  <c r="B95" i="12"/>
  <c r="C95" i="12"/>
  <c r="D95" i="12"/>
  <c r="E95" i="12"/>
  <c r="B96" i="12"/>
  <c r="C96" i="12"/>
  <c r="D96" i="12"/>
  <c r="E96" i="12"/>
  <c r="B97" i="12"/>
  <c r="C97" i="12"/>
  <c r="D97" i="12"/>
  <c r="E97" i="12"/>
  <c r="B98" i="12"/>
  <c r="C98" i="12"/>
  <c r="D98" i="12"/>
  <c r="E98" i="12"/>
  <c r="B99" i="12"/>
  <c r="C99" i="12"/>
  <c r="D99" i="12"/>
  <c r="E99" i="12"/>
  <c r="A91" i="14" l="1"/>
  <c r="A91" i="23"/>
  <c r="A95" i="12"/>
  <c r="A89" i="14"/>
  <c r="A89" i="23"/>
  <c r="A85" i="14"/>
  <c r="A85" i="23"/>
  <c r="A100" i="12"/>
  <c r="A84" i="12"/>
  <c r="A82" i="12"/>
  <c r="A99" i="12"/>
  <c r="A87" i="12"/>
  <c r="A92" i="12"/>
  <c r="A81" i="12"/>
  <c r="A98" i="12"/>
  <c r="A96" i="12"/>
  <c r="A83" i="12"/>
  <c r="A94" i="12"/>
  <c r="A90" i="12"/>
  <c r="A88" i="12"/>
  <c r="A97" i="12"/>
  <c r="A86" i="12"/>
  <c r="A93" i="12"/>
  <c r="B32" i="23"/>
  <c r="B33" i="23"/>
  <c r="B34" i="23"/>
  <c r="B35" i="23"/>
  <c r="B36" i="23"/>
  <c r="B37" i="23"/>
  <c r="B38" i="23"/>
  <c r="B39" i="23"/>
  <c r="B40" i="23"/>
  <c r="B41" i="23"/>
  <c r="B42" i="23"/>
  <c r="B43" i="23"/>
  <c r="B44" i="23"/>
  <c r="B45" i="23"/>
  <c r="B46" i="23"/>
  <c r="B47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32" i="12"/>
  <c r="C32" i="12"/>
  <c r="D32" i="12"/>
  <c r="E32" i="12"/>
  <c r="B33" i="12"/>
  <c r="C33" i="12"/>
  <c r="D33" i="12"/>
  <c r="E33" i="12"/>
  <c r="B34" i="12"/>
  <c r="C34" i="12"/>
  <c r="D34" i="12"/>
  <c r="E34" i="12"/>
  <c r="B35" i="12"/>
  <c r="C35" i="12"/>
  <c r="D35" i="12"/>
  <c r="E35" i="12"/>
  <c r="B36" i="12"/>
  <c r="C36" i="12"/>
  <c r="D36" i="12"/>
  <c r="E36" i="12"/>
  <c r="B37" i="12"/>
  <c r="C37" i="12"/>
  <c r="D37" i="12"/>
  <c r="E37" i="12"/>
  <c r="B38" i="12"/>
  <c r="C38" i="12"/>
  <c r="D38" i="12"/>
  <c r="E38" i="12"/>
  <c r="B39" i="12"/>
  <c r="C39" i="12"/>
  <c r="D39" i="12"/>
  <c r="E39" i="12"/>
  <c r="B40" i="12"/>
  <c r="C40" i="12"/>
  <c r="D40" i="12"/>
  <c r="E40" i="12"/>
  <c r="B41" i="12"/>
  <c r="C41" i="12"/>
  <c r="D41" i="12"/>
  <c r="E41" i="12"/>
  <c r="B42" i="12"/>
  <c r="C42" i="12"/>
  <c r="D42" i="12"/>
  <c r="E42" i="12"/>
  <c r="B43" i="12"/>
  <c r="C43" i="12"/>
  <c r="D43" i="12"/>
  <c r="E43" i="12"/>
  <c r="B44" i="12"/>
  <c r="C44" i="12"/>
  <c r="D44" i="12"/>
  <c r="E44" i="12"/>
  <c r="B45" i="12"/>
  <c r="C45" i="12"/>
  <c r="D45" i="12"/>
  <c r="E45" i="12"/>
  <c r="B46" i="12"/>
  <c r="C46" i="12"/>
  <c r="D46" i="12"/>
  <c r="E46" i="12"/>
  <c r="B47" i="12"/>
  <c r="C47" i="12"/>
  <c r="D47" i="12"/>
  <c r="E47" i="12"/>
  <c r="B48" i="12"/>
  <c r="C48" i="12"/>
  <c r="D48" i="12"/>
  <c r="E48" i="12"/>
  <c r="B49" i="12"/>
  <c r="C49" i="12"/>
  <c r="D49" i="12"/>
  <c r="E49" i="12"/>
  <c r="B50" i="12"/>
  <c r="C50" i="12"/>
  <c r="D50" i="12"/>
  <c r="E50" i="12"/>
  <c r="B51" i="12"/>
  <c r="C51" i="12"/>
  <c r="D51" i="12"/>
  <c r="E51" i="12"/>
  <c r="B52" i="12"/>
  <c r="C52" i="12"/>
  <c r="D52" i="12"/>
  <c r="E52" i="12"/>
  <c r="B53" i="12"/>
  <c r="C53" i="12"/>
  <c r="D53" i="12"/>
  <c r="E53" i="12"/>
  <c r="B54" i="12"/>
  <c r="C54" i="12"/>
  <c r="D54" i="12"/>
  <c r="E54" i="12"/>
  <c r="B55" i="12"/>
  <c r="C55" i="12"/>
  <c r="D55" i="12"/>
  <c r="E55" i="12"/>
  <c r="B56" i="12"/>
  <c r="C56" i="12"/>
  <c r="D56" i="12"/>
  <c r="E56" i="12"/>
  <c r="B57" i="12"/>
  <c r="C57" i="12"/>
  <c r="D57" i="12"/>
  <c r="E57" i="12"/>
  <c r="B58" i="12"/>
  <c r="C58" i="12"/>
  <c r="D58" i="12"/>
  <c r="E58" i="12"/>
  <c r="B59" i="12"/>
  <c r="C59" i="12"/>
  <c r="D59" i="12"/>
  <c r="E59" i="12"/>
  <c r="B60" i="12"/>
  <c r="C60" i="12"/>
  <c r="D60" i="12"/>
  <c r="E60" i="12"/>
  <c r="B61" i="12"/>
  <c r="C61" i="12"/>
  <c r="D61" i="12"/>
  <c r="E61" i="12"/>
  <c r="B62" i="12"/>
  <c r="C62" i="12"/>
  <c r="A62" i="12" s="1"/>
  <c r="D62" i="12"/>
  <c r="E62" i="12"/>
  <c r="B63" i="12"/>
  <c r="C63" i="12"/>
  <c r="D63" i="12"/>
  <c r="E63" i="12"/>
  <c r="B64" i="12"/>
  <c r="C64" i="12"/>
  <c r="D64" i="12"/>
  <c r="E64" i="12"/>
  <c r="B65" i="12"/>
  <c r="C65" i="12"/>
  <c r="D65" i="12"/>
  <c r="E65" i="12"/>
  <c r="B66" i="12"/>
  <c r="C66" i="12"/>
  <c r="D66" i="12"/>
  <c r="E66" i="12"/>
  <c r="B67" i="12"/>
  <c r="C67" i="12"/>
  <c r="D67" i="12"/>
  <c r="E67" i="12"/>
  <c r="B68" i="12"/>
  <c r="C68" i="12"/>
  <c r="D68" i="12"/>
  <c r="E68" i="12"/>
  <c r="B69" i="12"/>
  <c r="C69" i="12"/>
  <c r="D69" i="12"/>
  <c r="E69" i="12"/>
  <c r="B70" i="12"/>
  <c r="C70" i="12"/>
  <c r="A70" i="12" s="1"/>
  <c r="D70" i="12"/>
  <c r="E70" i="12"/>
  <c r="B71" i="12"/>
  <c r="C71" i="12"/>
  <c r="D71" i="12"/>
  <c r="E71" i="12"/>
  <c r="B72" i="12"/>
  <c r="C72" i="12"/>
  <c r="D72" i="12"/>
  <c r="E72" i="12"/>
  <c r="B73" i="12"/>
  <c r="C73" i="12"/>
  <c r="D73" i="12"/>
  <c r="E73" i="12"/>
  <c r="B74" i="12"/>
  <c r="C74" i="12"/>
  <c r="D74" i="12"/>
  <c r="E74" i="12"/>
  <c r="B75" i="12"/>
  <c r="C75" i="12"/>
  <c r="D75" i="12"/>
  <c r="E75" i="12"/>
  <c r="B76" i="12"/>
  <c r="C76" i="12"/>
  <c r="D76" i="12"/>
  <c r="E76" i="12"/>
  <c r="B77" i="12"/>
  <c r="C77" i="12"/>
  <c r="D77" i="12"/>
  <c r="E77" i="12"/>
  <c r="B78" i="12"/>
  <c r="C78" i="12"/>
  <c r="D78" i="12"/>
  <c r="E78" i="12"/>
  <c r="B79" i="12"/>
  <c r="C79" i="12"/>
  <c r="D79" i="12"/>
  <c r="E79" i="12"/>
  <c r="B80" i="12"/>
  <c r="C80" i="12"/>
  <c r="D80" i="12"/>
  <c r="E80" i="12"/>
  <c r="A96" i="14" l="1"/>
  <c r="A96" i="23"/>
  <c r="A100" i="14"/>
  <c r="A100" i="23"/>
  <c r="A37" i="12"/>
  <c r="A93" i="14"/>
  <c r="A93" i="23"/>
  <c r="A98" i="14"/>
  <c r="A98" i="23"/>
  <c r="A81" i="14"/>
  <c r="A81" i="23"/>
  <c r="A97" i="14"/>
  <c r="A97" i="23"/>
  <c r="A92" i="14"/>
  <c r="A92" i="23"/>
  <c r="A86" i="14"/>
  <c r="A86" i="23"/>
  <c r="A88" i="14"/>
  <c r="A88" i="23"/>
  <c r="A87" i="14"/>
  <c r="A87" i="23"/>
  <c r="A90" i="14"/>
  <c r="A90" i="23"/>
  <c r="A99" i="14"/>
  <c r="A99" i="23"/>
  <c r="A95" i="14"/>
  <c r="A95" i="23"/>
  <c r="A94" i="14"/>
  <c r="A94" i="23"/>
  <c r="A82" i="14"/>
  <c r="A82" i="23"/>
  <c r="A57" i="12"/>
  <c r="A57" i="14" s="1"/>
  <c r="A83" i="14"/>
  <c r="A83" i="23"/>
  <c r="A84" i="14"/>
  <c r="A84" i="23"/>
  <c r="A47" i="12"/>
  <c r="A47" i="14" s="1"/>
  <c r="A74" i="12"/>
  <c r="A74" i="23" s="1"/>
  <c r="A72" i="12"/>
  <c r="A72" i="23" s="1"/>
  <c r="A38" i="12"/>
  <c r="A38" i="14" s="1"/>
  <c r="A79" i="12"/>
  <c r="A79" i="14" s="1"/>
  <c r="A49" i="12"/>
  <c r="A49" i="23" s="1"/>
  <c r="A44" i="12"/>
  <c r="A44" i="23" s="1"/>
  <c r="A42" i="12"/>
  <c r="A40" i="12"/>
  <c r="A40" i="23" s="1"/>
  <c r="A76" i="12"/>
  <c r="A73" i="12"/>
  <c r="A73" i="23" s="1"/>
  <c r="A69" i="12"/>
  <c r="A69" i="23" s="1"/>
  <c r="A55" i="12"/>
  <c r="A55" i="14" s="1"/>
  <c r="A63" i="12"/>
  <c r="A63" i="14" s="1"/>
  <c r="A71" i="12"/>
  <c r="A71" i="14" s="1"/>
  <c r="A43" i="12"/>
  <c r="A43" i="23" s="1"/>
  <c r="A39" i="12"/>
  <c r="A39" i="14" s="1"/>
  <c r="A68" i="12"/>
  <c r="A68" i="23" s="1"/>
  <c r="A66" i="12"/>
  <c r="A66" i="23" s="1"/>
  <c r="A64" i="12"/>
  <c r="A64" i="23" s="1"/>
  <c r="A65" i="12"/>
  <c r="A65" i="23" s="1"/>
  <c r="A60" i="12"/>
  <c r="A60" i="23" s="1"/>
  <c r="A58" i="12"/>
  <c r="A58" i="14" s="1"/>
  <c r="A56" i="12"/>
  <c r="A56" i="23" s="1"/>
  <c r="A54" i="12"/>
  <c r="A54" i="23" s="1"/>
  <c r="A35" i="12"/>
  <c r="A35" i="14" s="1"/>
  <c r="A77" i="12"/>
  <c r="A77" i="14" s="1"/>
  <c r="A52" i="12"/>
  <c r="A52" i="23" s="1"/>
  <c r="A50" i="12"/>
  <c r="A50" i="14" s="1"/>
  <c r="A48" i="12"/>
  <c r="A46" i="12"/>
  <c r="A46" i="14" s="1"/>
  <c r="A75" i="12"/>
  <c r="A75" i="23" s="1"/>
  <c r="A67" i="12"/>
  <c r="A67" i="23" s="1"/>
  <c r="A61" i="12"/>
  <c r="A41" i="12"/>
  <c r="A41" i="23" s="1"/>
  <c r="A36" i="12"/>
  <c r="A36" i="14" s="1"/>
  <c r="A34" i="12"/>
  <c r="A34" i="23" s="1"/>
  <c r="A32" i="12"/>
  <c r="A32" i="23" s="1"/>
  <c r="A59" i="12"/>
  <c r="A59" i="14" s="1"/>
  <c r="A53" i="12"/>
  <c r="A53" i="23" s="1"/>
  <c r="A33" i="12"/>
  <c r="A33" i="23" s="1"/>
  <c r="A80" i="12"/>
  <c r="A80" i="14" s="1"/>
  <c r="A78" i="12"/>
  <c r="A78" i="23" s="1"/>
  <c r="A51" i="12"/>
  <c r="A51" i="14" s="1"/>
  <c r="A45" i="12"/>
  <c r="A45" i="23" s="1"/>
  <c r="A37" i="23"/>
  <c r="A37" i="14"/>
  <c r="A76" i="23"/>
  <c r="A76" i="14"/>
  <c r="A70" i="23"/>
  <c r="A70" i="14"/>
  <c r="A73" i="14"/>
  <c r="A64" i="14"/>
  <c r="A62" i="23"/>
  <c r="A62" i="14"/>
  <c r="A49" i="14"/>
  <c r="A44" i="14"/>
  <c r="A42" i="23"/>
  <c r="A42" i="14"/>
  <c r="A61" i="23"/>
  <c r="A61" i="14"/>
  <c r="A48" i="23"/>
  <c r="A48" i="14"/>
  <c r="A57" i="23"/>
  <c r="A63" i="23"/>
  <c r="A65" i="14" l="1"/>
  <c r="A55" i="23"/>
  <c r="A69" i="14"/>
  <c r="A50" i="23"/>
  <c r="A72" i="14"/>
  <c r="A52" i="14"/>
  <c r="A79" i="23"/>
  <c r="A45" i="14"/>
  <c r="A34" i="14"/>
  <c r="A38" i="23"/>
  <c r="A36" i="23"/>
  <c r="A51" i="23"/>
  <c r="A39" i="23"/>
  <c r="A43" i="14"/>
  <c r="A47" i="23"/>
  <c r="A40" i="14"/>
  <c r="A60" i="14"/>
  <c r="A32" i="14"/>
  <c r="A71" i="23"/>
  <c r="A74" i="14"/>
  <c r="A59" i="23"/>
  <c r="A78" i="14"/>
  <c r="A77" i="23"/>
  <c r="A66" i="14"/>
  <c r="A80" i="23"/>
  <c r="A41" i="14"/>
  <c r="A35" i="23"/>
  <c r="A68" i="14"/>
  <c r="A46" i="23"/>
  <c r="A67" i="14"/>
  <c r="A75" i="14"/>
  <c r="A58" i="23"/>
  <c r="A33" i="14"/>
  <c r="A53" i="14"/>
  <c r="A54" i="14"/>
  <c r="A56" i="14"/>
  <c r="E3" i="24"/>
  <c r="B3" i="23" l="1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2" i="23"/>
  <c r="B23" i="23"/>
  <c r="B24" i="23"/>
  <c r="B25" i="23"/>
  <c r="B26" i="23"/>
  <c r="B27" i="23"/>
  <c r="B28" i="23"/>
  <c r="B29" i="23"/>
  <c r="B30" i="23"/>
  <c r="B31" i="23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C2" i="12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D2" i="12"/>
  <c r="D3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B31" i="12" l="1"/>
  <c r="A31" i="12" s="1"/>
  <c r="E31" i="12"/>
  <c r="B5" i="12" l="1"/>
  <c r="E5" i="12"/>
  <c r="B6" i="12"/>
  <c r="E6" i="12"/>
  <c r="B7" i="12"/>
  <c r="E7" i="12"/>
  <c r="B8" i="12"/>
  <c r="E8" i="12"/>
  <c r="B9" i="12"/>
  <c r="E9" i="12"/>
  <c r="B10" i="12"/>
  <c r="E10" i="12"/>
  <c r="B11" i="12"/>
  <c r="E11" i="12"/>
  <c r="B12" i="12"/>
  <c r="E12" i="12"/>
  <c r="B13" i="12"/>
  <c r="E13" i="12"/>
  <c r="B14" i="12"/>
  <c r="E14" i="12"/>
  <c r="B15" i="12"/>
  <c r="E15" i="12"/>
  <c r="B16" i="12"/>
  <c r="E16" i="12"/>
  <c r="B17" i="12"/>
  <c r="E17" i="12"/>
  <c r="B18" i="12"/>
  <c r="E18" i="12"/>
  <c r="B19" i="12"/>
  <c r="E19" i="12"/>
  <c r="B20" i="12"/>
  <c r="E20" i="12"/>
  <c r="B21" i="12"/>
  <c r="E21" i="12"/>
  <c r="B22" i="12"/>
  <c r="E22" i="12"/>
  <c r="B23" i="12"/>
  <c r="E23" i="12"/>
  <c r="B24" i="12"/>
  <c r="E24" i="12"/>
  <c r="B25" i="12"/>
  <c r="E25" i="12"/>
  <c r="B26" i="12"/>
  <c r="E26" i="12"/>
  <c r="B27" i="12"/>
  <c r="E27" i="12"/>
  <c r="B28" i="12"/>
  <c r="E28" i="12"/>
  <c r="B29" i="12"/>
  <c r="E29" i="12"/>
  <c r="B30" i="12"/>
  <c r="E30" i="12"/>
  <c r="B4" i="12"/>
  <c r="E4" i="12"/>
  <c r="B3" i="12"/>
  <c r="E3" i="12"/>
  <c r="E2" i="12"/>
  <c r="B2" i="12"/>
  <c r="A2" i="12" l="1"/>
  <c r="A20" i="12"/>
  <c r="A28" i="12"/>
  <c r="A27" i="12"/>
  <c r="A19" i="12"/>
  <c r="A11" i="12"/>
  <c r="A9" i="12"/>
  <c r="A12" i="12"/>
  <c r="A24" i="12"/>
  <c r="A25" i="12"/>
  <c r="A17" i="12"/>
  <c r="A30" i="12"/>
  <c r="A22" i="12"/>
  <c r="A14" i="12"/>
  <c r="A6" i="12"/>
  <c r="A8" i="12"/>
  <c r="A29" i="12"/>
  <c r="A21" i="12"/>
  <c r="A13" i="12"/>
  <c r="A5" i="12"/>
  <c r="A26" i="12"/>
  <c r="A18" i="12"/>
  <c r="A10" i="12"/>
  <c r="A16" i="12"/>
  <c r="A23" i="12"/>
  <c r="A15" i="12"/>
  <c r="A7" i="12"/>
  <c r="A3" i="12"/>
  <c r="A4" i="12"/>
  <c r="A28" i="14" l="1"/>
  <c r="A3" i="20"/>
  <c r="A3" i="14"/>
  <c r="A20" i="14"/>
  <c r="A10" i="14"/>
  <c r="A12" i="23"/>
  <c r="A29" i="14"/>
  <c r="A21" i="14"/>
  <c r="A3" i="24"/>
  <c r="D2" i="22"/>
  <c r="A20" i="23"/>
  <c r="A29" i="23"/>
  <c r="A28" i="23"/>
  <c r="A12" i="14"/>
  <c r="A21" i="23"/>
  <c r="A10" i="23"/>
  <c r="A13" i="14"/>
  <c r="A13" i="23"/>
  <c r="A30" i="14"/>
  <c r="A30" i="23"/>
  <c r="A24" i="14"/>
  <c r="A24" i="23"/>
  <c r="A17" i="23"/>
  <c r="A17" i="14"/>
  <c r="A5" i="14"/>
  <c r="A5" i="23"/>
  <c r="A11" i="14"/>
  <c r="A11" i="23"/>
  <c r="A14" i="14"/>
  <c r="A14" i="23"/>
  <c r="A3" i="19"/>
  <c r="A3" i="23"/>
  <c r="A3" i="17"/>
  <c r="A4" i="14"/>
  <c r="A4" i="23"/>
  <c r="A19" i="23"/>
  <c r="A19" i="14"/>
  <c r="A23" i="14"/>
  <c r="A23" i="23"/>
  <c r="A31" i="23"/>
  <c r="A31" i="14"/>
  <c r="A8" i="14"/>
  <c r="A8" i="23"/>
  <c r="A27" i="23"/>
  <c r="A27" i="14"/>
  <c r="A7" i="14"/>
  <c r="A7" i="23"/>
  <c r="A18" i="23"/>
  <c r="A18" i="14"/>
  <c r="A25" i="23"/>
  <c r="A25" i="14"/>
  <c r="A22" i="14"/>
  <c r="A22" i="23"/>
  <c r="A9" i="23"/>
  <c r="A9" i="14"/>
  <c r="A16" i="14"/>
  <c r="A16" i="23"/>
  <c r="A6" i="14"/>
  <c r="A6" i="23"/>
  <c r="A15" i="14"/>
  <c r="A15" i="23"/>
  <c r="A26" i="23"/>
  <c r="A26" i="1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3C4FF38-418D-42D6-A0F2-945C5EBA5103}" name="Query - Country_Data" description="Connection to the 'Country_Data' query in the workbook." type="100" refreshedVersion="6" minRefreshableVersion="5">
    <extLst>
      <ext xmlns:x15="http://schemas.microsoft.com/office/spreadsheetml/2010/11/main" uri="{DE250136-89BD-433C-8126-D09CA5730AF9}">
        <x15:connection id="94f0f648-5bf2-461a-814e-69d38890bf36"/>
      </ext>
    </extLst>
  </connection>
  <connection id="2" xr16:uid="{47C59AD5-27B7-45C3-AEE9-DC41EFF3CE80}" name="Query - Current_HRH" description="Connection to the 'Current_HRH' query in the workbook." type="100" refreshedVersion="6" minRefreshableVersion="5">
    <extLst>
      <ext xmlns:x15="http://schemas.microsoft.com/office/spreadsheetml/2010/11/main" uri="{DE250136-89BD-433C-8126-D09CA5730AF9}">
        <x15:connection id="f704cf3c-1aef-4376-94e5-83c1ee65ce2c"/>
      </ext>
    </extLst>
  </connection>
  <connection id="3" xr16:uid="{E4DF2BF7-A280-4993-85D6-C8F5CAAAF628}" keepAlive="1" name="Query - Merge1" description="Connection to the 'Merge1' query in the workbook." type="5" refreshedVersion="6" background="1" saveData="1">
    <dbPr connection="Provider=Microsoft.Mashup.OleDb.1;Data Source=$Workbook$;Location=Merge1;Extended Properties=&quot;&quot;" command="SELECT * FROM [Merge1]"/>
  </connection>
  <connection id="4" xr16:uid="{643198B4-649A-407F-93C2-F71FC1F4E4BB}" name="Query - PSNU_Data" description="Connection to the 'PSNU_Data' query in the workbook." type="100" refreshedVersion="6" minRefreshableVersion="5">
    <extLst>
      <ext xmlns:x15="http://schemas.microsoft.com/office/spreadsheetml/2010/11/main" uri="{DE250136-89BD-433C-8126-D09CA5730AF9}">
        <x15:connection id="a5bee231-6086-46aa-a829-eaafe40f2502"/>
      </ext>
    </extLst>
  </connection>
  <connection id="5" xr16:uid="{869EE246-BBAA-4B9F-B2D1-0958F78257DC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6" xr16:uid="{07A6F6A2-7618-4C32-98D8-D9CA432DD321}" name="WorksheetConnection_HRH Data Dictionery_v1 plus Data Collection.xlsm!Cadre_Program" type="102" refreshedVersion="6" minRefreshableVersion="5">
    <extLst>
      <ext xmlns:x15="http://schemas.microsoft.com/office/spreadsheetml/2010/11/main" uri="{DE250136-89BD-433C-8126-D09CA5730AF9}">
        <x15:connection id="Cadre_Program">
          <x15:rangePr sourceName="_xlcn.WorksheetConnection_HRHDataDictionery_v1plusDataCollection.xlsmCadre_Program1"/>
        </x15:connection>
      </ext>
    </extLst>
  </connection>
  <connection id="7" xr16:uid="{107C9713-29D8-493B-A186-2C34AA69C292}" name="WorksheetConnection_HRH Data Dictionery_v1 plus Data Collection.xlsm!Cadre_Salaries" type="102" refreshedVersion="6" minRefreshableVersion="5">
    <extLst>
      <ext xmlns:x15="http://schemas.microsoft.com/office/spreadsheetml/2010/11/main" uri="{DE250136-89BD-433C-8126-D09CA5730AF9}">
        <x15:connection id="Cadre_Salaries">
          <x15:rangePr sourceName="_xlcn.WorksheetConnection_HRHDataDictionery_v1plusDataCollection.xlsmCadre_Salaries1"/>
        </x15:connection>
      </ext>
    </extLst>
  </connection>
  <connection id="8" xr16:uid="{D51E1F8D-F11F-4467-B4A1-9282B8BF1980}" name="WorksheetConnection_HRH Data Dictionery_v1 plus Data Collection.xlsm!Cadre_Target" type="102" refreshedVersion="6" minRefreshableVersion="5">
    <extLst>
      <ext xmlns:x15="http://schemas.microsoft.com/office/spreadsheetml/2010/11/main" uri="{DE250136-89BD-433C-8126-D09CA5730AF9}">
        <x15:connection id="Cadre_Target">
          <x15:rangePr sourceName="_xlcn.WorksheetConnection_HRHDataDictionery_v1plusDataCollection.xlsmCadre_Target1"/>
        </x15:connection>
      </ext>
    </extLst>
  </connection>
  <connection id="9" xr16:uid="{60A68695-3F4B-47B8-A626-567D7A60627B}" name="WorksheetConnection_HRH Data Dictionery_v1 plus Data Collection.xlsm!HRH_Current" type="102" refreshedVersion="6" minRefreshableVersion="5">
    <extLst>
      <ext xmlns:x15="http://schemas.microsoft.com/office/spreadsheetml/2010/11/main" uri="{DE250136-89BD-433C-8126-D09CA5730AF9}">
        <x15:connection id="HRH_Current">
          <x15:rangePr sourceName="_xlcn.WorksheetConnection_HRHDataDictionery_v1plusDataCollection.xlsmHRH_Current1"/>
        </x15:connection>
      </ext>
    </extLst>
  </connection>
  <connection id="10" xr16:uid="{14553587-57FC-4839-810A-3CDC1DCE44C3}" name="WorksheetConnection_HRH Data Dictionery_v1 plus Data Collection.xlsx!Country_Data" type="102" refreshedVersion="6" minRefreshableVersion="5">
    <extLst>
      <ext xmlns:x15="http://schemas.microsoft.com/office/spreadsheetml/2010/11/main" uri="{DE250136-89BD-433C-8126-D09CA5730AF9}">
        <x15:connection id="Country_Data">
          <x15:rangePr sourceName="_xlcn.WorksheetConnection_HRHDataDictionery_v1plusDataCollection.xlsxCountry_Data1"/>
        </x15:connection>
      </ext>
    </extLst>
  </connection>
  <connection id="11" xr16:uid="{5C194420-8E66-4723-A209-BBD22328595B}" name="WorksheetConnection_HRH Data Dictionery_v1 plus Data Collection.xlsx!PSNU_Data" type="102" refreshedVersion="6" minRefreshableVersion="5">
    <extLst>
      <ext xmlns:x15="http://schemas.microsoft.com/office/spreadsheetml/2010/11/main" uri="{DE250136-89BD-433C-8126-D09CA5730AF9}">
        <x15:connection id="PSNU_Data">
          <x15:rangePr sourceName="_xlcn.WorksheetConnection_HRHDataDictionery_v1plusDataCollection.xlsxPSNU_Data1"/>
        </x15:connection>
      </ext>
    </extLst>
  </connection>
</connections>
</file>

<file path=xl/sharedStrings.xml><?xml version="1.0" encoding="utf-8"?>
<sst xmlns="http://schemas.openxmlformats.org/spreadsheetml/2006/main" count="384" uniqueCount="317">
  <si>
    <t>Country</t>
  </si>
  <si>
    <t>PSNU</t>
  </si>
  <si>
    <t>Yes</t>
  </si>
  <si>
    <t>No</t>
  </si>
  <si>
    <t>Data Clerk</t>
  </si>
  <si>
    <t>Pharmacy</t>
  </si>
  <si>
    <t>Laboratory</t>
  </si>
  <si>
    <t xml:space="preserve">Operating unit </t>
  </si>
  <si>
    <t>PSNU list</t>
  </si>
  <si>
    <t>Record ID</t>
  </si>
  <si>
    <t>PrEP_CURR_Target</t>
  </si>
  <si>
    <t>HTS_SELF_Target</t>
  </si>
  <si>
    <t>HTS_TST_Target</t>
  </si>
  <si>
    <t>TX_NEW_Target</t>
  </si>
  <si>
    <t>TX_PVLS_Target</t>
  </si>
  <si>
    <t>PrEP_NEW_Target</t>
  </si>
  <si>
    <t>TX_CURR _Target</t>
  </si>
  <si>
    <t>Lay-Counselor_Current</t>
  </si>
  <si>
    <t>Case Manager_Current</t>
  </si>
  <si>
    <t>Pharmacy_Current</t>
  </si>
  <si>
    <t>Laboratory_Current</t>
  </si>
  <si>
    <t>Data Clerk_Current</t>
  </si>
  <si>
    <t>Nigeria</t>
  </si>
  <si>
    <t xml:space="preserve">Operating_unit </t>
  </si>
  <si>
    <t>COP_year</t>
  </si>
  <si>
    <t>Fiscal_year</t>
  </si>
  <si>
    <t xml:space="preserve">Kenya </t>
  </si>
  <si>
    <t>South Africa</t>
  </si>
  <si>
    <t>Tanzania</t>
  </si>
  <si>
    <t>Malawi</t>
  </si>
  <si>
    <t>Namibia</t>
  </si>
  <si>
    <t>Uganda</t>
  </si>
  <si>
    <t>Zimbabwe</t>
  </si>
  <si>
    <t>Client_pathway_model</t>
  </si>
  <si>
    <t>Profile 2</t>
  </si>
  <si>
    <t>Profile 3</t>
  </si>
  <si>
    <t>Profile 4</t>
  </si>
  <si>
    <t>Profile 5</t>
  </si>
  <si>
    <t>percent_disaggregate</t>
  </si>
  <si>
    <t>PSNU_list</t>
  </si>
  <si>
    <t>COP 19</t>
  </si>
  <si>
    <t>COP 20</t>
  </si>
  <si>
    <t>COP 21</t>
  </si>
  <si>
    <t>HRH_List</t>
  </si>
  <si>
    <t>Clinical-Nursing</t>
  </si>
  <si>
    <t>Lay-CHW</t>
  </si>
  <si>
    <t>Lay-Counselor</t>
  </si>
  <si>
    <t>Case Manager</t>
  </si>
  <si>
    <t>FY 21</t>
  </si>
  <si>
    <t>FY 22</t>
  </si>
  <si>
    <t>FY 23</t>
  </si>
  <si>
    <t>FY 24</t>
  </si>
  <si>
    <t>Clinical-Medical</t>
  </si>
  <si>
    <t xml:space="preserve"> - </t>
  </si>
  <si>
    <t>Baringo</t>
  </si>
  <si>
    <t>Bomet</t>
  </si>
  <si>
    <t>Bungoma</t>
  </si>
  <si>
    <t>Busia</t>
  </si>
  <si>
    <t>Elgeyo-Marakwet</t>
  </si>
  <si>
    <t>Embu</t>
  </si>
  <si>
    <t>Garissa</t>
  </si>
  <si>
    <t>Homa Bay</t>
  </si>
  <si>
    <t>Isiolo</t>
  </si>
  <si>
    <t>Kajiado</t>
  </si>
  <si>
    <t>Kakamega</t>
  </si>
  <si>
    <t>Kericho</t>
  </si>
  <si>
    <t>Kiambu</t>
  </si>
  <si>
    <t>Kilifi</t>
  </si>
  <si>
    <t>Kirinyaga</t>
  </si>
  <si>
    <t>Kisii</t>
  </si>
  <si>
    <t>Kisumu</t>
  </si>
  <si>
    <t>Kitui</t>
  </si>
  <si>
    <t>Kwale</t>
  </si>
  <si>
    <t>Laikipia</t>
  </si>
  <si>
    <t>Lamu</t>
  </si>
  <si>
    <t>Machakos</t>
  </si>
  <si>
    <t>Makueni</t>
  </si>
  <si>
    <t>Mandera</t>
  </si>
  <si>
    <t>Marsabit</t>
  </si>
  <si>
    <t>Meru</t>
  </si>
  <si>
    <t>Migori</t>
  </si>
  <si>
    <t>Mombasa (County)</t>
  </si>
  <si>
    <t>Murang'a</t>
  </si>
  <si>
    <t>Nairobi (County)</t>
  </si>
  <si>
    <t>Nakuru</t>
  </si>
  <si>
    <t>Nandi</t>
  </si>
  <si>
    <t>Narok</t>
  </si>
  <si>
    <t>Nyamira</t>
  </si>
  <si>
    <t>Nyandarua</t>
  </si>
  <si>
    <t>Nyeri</t>
  </si>
  <si>
    <t>Samburu</t>
  </si>
  <si>
    <t>Siaya</t>
  </si>
  <si>
    <t>Taita–Taveta</t>
  </si>
  <si>
    <t>Tana River</t>
  </si>
  <si>
    <t>Tharaka-Nithi</t>
  </si>
  <si>
    <t>Trans-Nzoia</t>
  </si>
  <si>
    <t>Turkana</t>
  </si>
  <si>
    <t>Uasin Gishu</t>
  </si>
  <si>
    <t>Vihiga</t>
  </si>
  <si>
    <t>Wajir</t>
  </si>
  <si>
    <t>West Pokot</t>
  </si>
  <si>
    <t>Afya Bonde</t>
  </si>
  <si>
    <t>IM_list</t>
  </si>
  <si>
    <t>Afya Pwani</t>
  </si>
  <si>
    <t>Operating Unit:</t>
  </si>
  <si>
    <t>Country:</t>
  </si>
  <si>
    <t>COP:</t>
  </si>
  <si>
    <t>Date of Submission:</t>
  </si>
  <si>
    <t>Person submitting:</t>
  </si>
  <si>
    <t>PrEP_NEW_Target (KP - all sub-groups combined)</t>
  </si>
  <si>
    <t>PrEP_CURR_Target (KP - all sub-groups combined)</t>
  </si>
  <si>
    <t>TX_NEW_Target (KP - all sub-groups combined)</t>
  </si>
  <si>
    <t>TX_CURR _Target (KP - all sub-groups combined)</t>
  </si>
  <si>
    <t>TX_CURR _Target (ARV dispensing quantity)</t>
  </si>
  <si>
    <t>TX_PVLS_Target (KP - all sub-groups combined)</t>
  </si>
  <si>
    <t>TX_PVLS_Target (Pregnant/Breastfeeding)</t>
  </si>
  <si>
    <t>Can Case Managers provide testing? (Y/N)</t>
  </si>
  <si>
    <t>Can Lay-Counselors provide testing? (Y/N)</t>
  </si>
  <si>
    <t>Clinical-Nursing_Current</t>
  </si>
  <si>
    <t>Lay-CHW_Current</t>
  </si>
  <si>
    <t xml:space="preserve">Percentage of TX_NEW: general population seen at a facility (vs. community): xx% </t>
  </si>
  <si>
    <t xml:space="preserve">Percentage of TX_NEW: KP seen at a facility (vs. community): xx% </t>
  </si>
  <si>
    <t xml:space="preserve">Percentage of TX_CURR: general population seen at a facility (vs. community): xx% </t>
  </si>
  <si>
    <t xml:space="preserve">Percentage of TX_CURR: KP seen at a facility (vs. community): xx% </t>
  </si>
  <si>
    <t>Yes_No_List</t>
  </si>
  <si>
    <t>Monthly DD</t>
  </si>
  <si>
    <t>MMD3</t>
  </si>
  <si>
    <t>Ref ID</t>
  </si>
  <si>
    <t>Burundi</t>
  </si>
  <si>
    <t>Fiscal Year</t>
  </si>
  <si>
    <t>COP Year</t>
  </si>
  <si>
    <t>PrEP_NEW_Target Total</t>
  </si>
  <si>
    <t>PrEP_CURR_Target Total</t>
  </si>
  <si>
    <t>TX_NEW_Target Total</t>
  </si>
  <si>
    <t>TX_CURR _Target Total</t>
  </si>
  <si>
    <t xml:space="preserve">Clinical-Medical_Current PEPFAR </t>
  </si>
  <si>
    <t>Program Targets</t>
  </si>
  <si>
    <t>Country Customization</t>
  </si>
  <si>
    <t>Client Pathway</t>
  </si>
  <si>
    <t>Client Pathway Value</t>
  </si>
  <si>
    <t>Prevention/PrEP</t>
  </si>
  <si>
    <t>HIV testing</t>
  </si>
  <si>
    <t>Care and treatment</t>
  </si>
  <si>
    <t>Total Budget</t>
  </si>
  <si>
    <t>File Identifier and Reference</t>
  </si>
  <si>
    <t>Current HRH, Salaries and Budget</t>
  </si>
  <si>
    <t>PMTCT_ART</t>
  </si>
  <si>
    <t>New on ART (aligned with TX_NEW)</t>
  </si>
  <si>
    <t>Already on ART at the beginning of current pregnancy(aligned with TX_CURR)</t>
  </si>
  <si>
    <t>FY 20</t>
  </si>
  <si>
    <t xml:space="preserve">Percentage of PrEP_NEW clients initiated on PrEP at a facility (vs. community): xx% </t>
  </si>
  <si>
    <t xml:space="preserve">Percentage of PrEP_CURR clients initiated on PrEP at a facility (vs. community): xx% </t>
  </si>
  <si>
    <t>Targeted continuation rates for clients seen at a facility starting PrEP this year (vs. clients rolling over on PrEP from the previous COP year): xx%</t>
  </si>
  <si>
    <t>Targeted continuation rates for clients seen at community sites starting PrEP this year (vs. clients rolling over on PrEP from the previous COP year): xx%</t>
  </si>
  <si>
    <t xml:space="preserve">Average number of visits continuing PrEP clients at facilities have per year:  [Number from 1 to 12] </t>
  </si>
  <si>
    <t>Percentage of PrEP_CURR clients seen at a facility who require home delivery: xx%</t>
  </si>
  <si>
    <t>Percentage of PrEP_CURR clients seen at a community site who require home delivery: xx%</t>
  </si>
  <si>
    <t>Percentage of HTS_SELF who are unassisted (vs. assisted): xx%</t>
  </si>
  <si>
    <t>Percentage of unassisted HTS_SELF who are seen by a Lay-Counselor (vs. Lay-CHW): xx%</t>
  </si>
  <si>
    <t>Percentage of assisted HTS_SELF seen at a facility who are seen by a Lay-Counselor (vs. Lay-CHW): xx%</t>
  </si>
  <si>
    <t>Percentage of assisted HTS_SELF who are seen at a facility (vs. community): xx%</t>
  </si>
  <si>
    <t>Percentage of assisted HTS_SELF seen at a facility by a Lay-Counselor who share reactive results: xx%</t>
  </si>
  <si>
    <t>Percentage of assisted HTS_SELF seen at a community site who share reactive results: xx%</t>
  </si>
  <si>
    <t xml:space="preserve">Percentage of TX_NEW: general population seen at a facility who are linked from testing in the community for initiation by a Lay-Counselor: xx% </t>
  </si>
  <si>
    <t>Among TX_NEW: general population seen at a facility, is initiation primarily nurse-led?  (Y/N)</t>
  </si>
  <si>
    <t xml:space="preserve">Percentage of TX_NEW: KP seen at a facility who are linked from testing in the community for initiation by a Lay-Counselor: xx% </t>
  </si>
  <si>
    <t>Among TX_NEW: KP seen at a facility, is initiation primarily nurse-led?  (Y/N)</t>
  </si>
  <si>
    <t>Percentage of TX_CURR: general population seen at a facility that are traced to their home due to missed appointments by Lay-CHW: xx%</t>
  </si>
  <si>
    <t>Percentage of TX_CURR: general population seen at a facility that are traced to their home due to missed appointments by a Case Manager: xx%</t>
  </si>
  <si>
    <t>Percentage of TX_CURR: general population seen at the community that are traced to their home due to missed appointments by Lay-CHW: xx%</t>
  </si>
  <si>
    <t>Percentage of TX_CURR: general population seen at the community that are traced to their home due to missed appointments by a Case Manager: xx%</t>
  </si>
  <si>
    <t>Percentages of TX_CURR: KP seen at the community that have clinical consults at the following frequencies (should add to 100): &lt;3 months, 3-5 months, 6 months or more</t>
  </si>
  <si>
    <t>Percentage of TX_CURR: KP seen at a facility that are traced to their home due to missed appointments by Lay-CHW: xx%</t>
  </si>
  <si>
    <t>Percentage of TX_CURR: KP seen at a facility that are traced to their home due to missed appointments by a Case Manager: xx%</t>
  </si>
  <si>
    <t>Percentage of TX_CURR: KP seen at the community that are traced to their home due to missed appointments by Lay-CHW: xx%</t>
  </si>
  <si>
    <t>Percentage of TX_CURR: KP seen at the community that are traced to their home due to missed appointments by a Case Manager: xx%</t>
  </si>
  <si>
    <t>Percentage of TX_CURR/PMTCT_ ART Already on Life-long ART at the beginning of the current pregnancy​ who are unstable and have monthly visits to a facility (vs. those who are stable and have quarterly visits): xx%</t>
  </si>
  <si>
    <t>Percentage of TX_CURR/PMTCT_ART Already on Life-long ART at the beginning of the current pregnancy seen at a facility that are traced to their home due to missed appointments by Lay-CHW: xx%</t>
  </si>
  <si>
    <t>Percentage of TX_CURR/PMTCT_ART Already on Life-long ART at the beginning of the current pregnancy seen at a facility that are traced to their home due to missed appointments by a Case Manager: xx%</t>
  </si>
  <si>
    <t>Percentage of TX_PVLS seen at a facility (vs. community): xx% </t>
  </si>
  <si>
    <t>No_Of_visits</t>
  </si>
  <si>
    <t>MMD6​</t>
  </si>
  <si>
    <t>&lt;3 months</t>
  </si>
  <si>
    <t>3-5 months</t>
  </si>
  <si>
    <t>6 months or more</t>
  </si>
  <si>
    <t>Percentages of TX_CURR general population seen at a facility that have clinical consults at the following frequencies (should add to 100):</t>
  </si>
  <si>
    <t>2x/year</t>
  </si>
  <si>
    <t>1x/year</t>
  </si>
  <si>
    <t>PrEP</t>
  </si>
  <si>
    <t>HTS</t>
  </si>
  <si>
    <t>TX_NEW</t>
  </si>
  <si>
    <t>TX_CURR</t>
  </si>
  <si>
    <t>PMTCT_ART_Target</t>
  </si>
  <si>
    <t>% PEPFAR HRH time dedicated to HIV</t>
  </si>
  <si>
    <t>% Program targets assigned to PEPFAR HRH</t>
  </si>
  <si>
    <t>Current PEPAR-supported HRH:  To be entered for each PSNU</t>
  </si>
  <si>
    <t>Clinical Medical</t>
  </si>
  <si>
    <t>Clinical Nursing</t>
  </si>
  <si>
    <t>Lay CHW</t>
  </si>
  <si>
    <t>Lay Counselor</t>
  </si>
  <si>
    <t xml:space="preserve">Budget for HRH staffing </t>
  </si>
  <si>
    <t>Current Annual Salary Per Cadre</t>
  </si>
  <si>
    <t>Parameters regarding cadres</t>
  </si>
  <si>
    <t>Parameters regarding where services are provided</t>
  </si>
  <si>
    <t>Parameters regarding facility-level service delivery</t>
  </si>
  <si>
    <t>Parameters regarding community-level service delivery</t>
  </si>
  <si>
    <t>Other parameters</t>
  </si>
  <si>
    <t xml:space="preserve"> Percentages of TX_CURR KP seen at a facility that have clinical consults at the following frequencies (should add to 100): &lt;3 months, 3-5 months, 6 months or more</t>
  </si>
  <si>
    <t>Average number of visits continuing PrEP clients at community sites have per year: [Number from 1 to 12]</t>
  </si>
  <si>
    <t>Percentages of TX_CURR general population seen at the community that have clinical consults at the following frequencies (should add to 100): &lt;3 months, 3-5 months, 6 months or more</t>
  </si>
  <si>
    <t>Percentages of TX_CURR: KP seen at the community receiving drugs on the following schedule (should add to 100): &lt; 3 months, Monthly DD, MMD3, MMD6​</t>
  </si>
  <si>
    <t xml:space="preserve">Percentages of TX_CURR: general population seen at a facility receiving drugs on the following schedules (should add to 100): </t>
  </si>
  <si>
    <t>&lt; 3 months</t>
  </si>
  <si>
    <t xml:space="preserve"> Percentages of TX_CURR: KP seen at a facility receiving drugs on the following schedules (should add to 100):</t>
  </si>
  <si>
    <t xml:space="preserve">Percentages of TX_CURR: general population seen at the community receiving drugs on the following schedule (should add to 100): </t>
  </si>
  <si>
    <t>Percentages of TX_PVLS targeted for the following schedules:</t>
  </si>
  <si>
    <t xml:space="preserve"> &gt;2x/year</t>
  </si>
  <si>
    <t>Alfred Doe</t>
  </si>
  <si>
    <t>Default Available Working Time - user is able to edit these values for their country context</t>
  </si>
  <si>
    <t>Cadre</t>
  </si>
  <si>
    <t>Number of Working Days</t>
  </si>
  <si>
    <t>Number of Non-Working Days</t>
  </si>
  <si>
    <t>Working Days / Week</t>
  </si>
  <si>
    <t>Working hrs /day</t>
  </si>
  <si>
    <t>Annual Leave</t>
  </si>
  <si>
    <t>Public Holidays</t>
  </si>
  <si>
    <t>Sick Leave</t>
  </si>
  <si>
    <t>Special No notice Leave</t>
  </si>
  <si>
    <t>Training Days per Year</t>
  </si>
  <si>
    <t>Lay - Counselor</t>
  </si>
  <si>
    <t>Lay - CHW</t>
  </si>
  <si>
    <t>Default non-clinical work hours per week - user is able to edit these values for their country context</t>
  </si>
  <si>
    <t>Non Clinical Activities e.g. Admin and Outreach (hrs per week)</t>
  </si>
  <si>
    <t>FY:</t>
  </si>
  <si>
    <t>Facility Index_Modality target total</t>
  </si>
  <si>
    <t>Community</t>
  </si>
  <si>
    <t>PITC_Modality target total</t>
  </si>
  <si>
    <t>PMTCT_ANC</t>
  </si>
  <si>
    <t>Tanzania Mission</t>
  </si>
  <si>
    <t>Liz Pavlovich</t>
  </si>
  <si>
    <t>Arusha CC</t>
  </si>
  <si>
    <t>Arusha DC</t>
  </si>
  <si>
    <t>Babati DC</t>
  </si>
  <si>
    <t>Babati TC</t>
  </si>
  <si>
    <t>Bahi DC</t>
  </si>
  <si>
    <t>Chamwino DC</t>
  </si>
  <si>
    <t>Chemba DC</t>
  </si>
  <si>
    <t>Dodoma MC</t>
  </si>
  <si>
    <t>Gairo DC</t>
  </si>
  <si>
    <t>Hai DC</t>
  </si>
  <si>
    <t>Hanang DC</t>
  </si>
  <si>
    <t>Ifakara TC</t>
  </si>
  <si>
    <t>Ikungi DC</t>
  </si>
  <si>
    <t>Iramba DC</t>
  </si>
  <si>
    <t>Iringa DC</t>
  </si>
  <si>
    <t>Iringa MC</t>
  </si>
  <si>
    <t>Itigi DC</t>
  </si>
  <si>
    <t>Karatu DC</t>
  </si>
  <si>
    <t>Kilolo DC</t>
  </si>
  <si>
    <t>Kilombero DC</t>
  </si>
  <si>
    <t>Kilosa DC</t>
  </si>
  <si>
    <t>Kilwa DC</t>
  </si>
  <si>
    <t>Kiteto DC</t>
  </si>
  <si>
    <t>Kondoa DC</t>
  </si>
  <si>
    <t>Kondoa TC</t>
  </si>
  <si>
    <t>Kongwa DC</t>
  </si>
  <si>
    <t>Lindi DC</t>
  </si>
  <si>
    <t>Lindi MC</t>
  </si>
  <si>
    <t>Liwale DC</t>
  </si>
  <si>
    <t>Longido DC</t>
  </si>
  <si>
    <t>Ludewa DC</t>
  </si>
  <si>
    <t>Madaba DC</t>
  </si>
  <si>
    <t>Mafinga TC</t>
  </si>
  <si>
    <t>Makambako TC</t>
  </si>
  <si>
    <t>Makete DC</t>
  </si>
  <si>
    <t>Malinyi DC</t>
  </si>
  <si>
    <t>Manyoni DC</t>
  </si>
  <si>
    <t>Masasi DC</t>
  </si>
  <si>
    <t>Masasi TC</t>
  </si>
  <si>
    <t>Mbinga DC</t>
  </si>
  <si>
    <t>Mbinga TC</t>
  </si>
  <si>
    <t>Mbulu DC</t>
  </si>
  <si>
    <t>Mbulu TC</t>
  </si>
  <si>
    <t>Meru DC</t>
  </si>
  <si>
    <t>Mkalama DC</t>
  </si>
  <si>
    <t>Monduli DC</t>
  </si>
  <si>
    <t>Morogoro DC</t>
  </si>
  <si>
    <t>Morogoro MC</t>
  </si>
  <si>
    <t>Moshi DC</t>
  </si>
  <si>
    <t>Moshi MC</t>
  </si>
  <si>
    <t>Mpwapwa DC</t>
  </si>
  <si>
    <t>Mtwara MC</t>
  </si>
  <si>
    <t>Mufindi DC</t>
  </si>
  <si>
    <t>Mvomero DC</t>
  </si>
  <si>
    <t>Mwanga DC</t>
  </si>
  <si>
    <t>Nachingwea DC</t>
  </si>
  <si>
    <t>Namtumbo DC</t>
  </si>
  <si>
    <t>Nanyamba TC</t>
  </si>
  <si>
    <t>Nanyumbu DC</t>
  </si>
  <si>
    <t>Newala TC</t>
  </si>
  <si>
    <t>Ngorongoro DC</t>
  </si>
  <si>
    <t>Njombe DC</t>
  </si>
  <si>
    <t>Njombe TC</t>
  </si>
  <si>
    <t>Nyasa DC</t>
  </si>
  <si>
    <t>Rombo DC</t>
  </si>
  <si>
    <t>Ruangwa DC</t>
  </si>
  <si>
    <t>Same DC</t>
  </si>
  <si>
    <t>Siha DC</t>
  </si>
  <si>
    <t>Simanjiro DC</t>
  </si>
  <si>
    <t>Singida DC</t>
  </si>
  <si>
    <t>Singida MC</t>
  </si>
  <si>
    <t>Songea DC</t>
  </si>
  <si>
    <t>Songea MC</t>
  </si>
  <si>
    <t>Tandahimba DC</t>
  </si>
  <si>
    <t>Tunduru DC</t>
  </si>
  <si>
    <t>Ulanga DC</t>
  </si>
  <si>
    <t>Wanging'ombe DC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</si>
</sst>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&quot;$&quot;* #,##0.0_);_(&quot;$&quot;* \(#,##0.0\);_(&quot;$&quot;* &quot;-&quot;??_);_(@_)"/>
  </numFmts>
  <fonts count="20" x14ac:knownFonts="1"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8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theme="1"/>
      <name val="Arial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2"/>
      <color theme="1"/>
      <name val="Arial"/>
      <family val="2"/>
      <scheme val="minor"/>
    </font>
    <font>
      <b/>
      <sz val="20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b/>
      <sz val="14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b/>
      <i/>
      <sz val="11"/>
      <color theme="1"/>
      <name val="Arial"/>
      <family val="2"/>
      <scheme val="minor"/>
    </font>
    <font>
      <sz val="11"/>
      <color theme="1"/>
      <name val="Arial"/>
      <family val="2"/>
    </font>
    <font>
      <i/>
      <sz val="11"/>
      <color theme="1"/>
      <name val="Arial"/>
      <family val="2"/>
      <scheme val="minor"/>
    </font>
    <font>
      <b/>
      <sz val="9"/>
      <color theme="0"/>
      <name val="Arial"/>
      <family val="2"/>
      <scheme val="minor"/>
    </font>
    <font>
      <b/>
      <sz val="9"/>
      <color rgb="FFFFFFFF"/>
      <name val="Arial"/>
      <family val="2"/>
    </font>
    <font>
      <b/>
      <sz val="9"/>
      <color rgb="FF000000"/>
      <name val="Arial"/>
      <family val="2"/>
    </font>
    <font>
      <sz val="9"/>
      <color theme="1"/>
      <name val="Arial"/>
      <family val="2"/>
    </font>
    <font>
      <b/>
      <sz val="10"/>
      <name val="Arial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98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0" fillId="0" borderId="1" xfId="0" applyBorder="1"/>
    <xf numFmtId="9" fontId="0" fillId="0" borderId="0" xfId="0" applyNumberFormat="1"/>
    <xf numFmtId="0" fontId="1" fillId="0" borderId="0" xfId="0" applyFont="1" applyAlignment="1">
      <alignment wrapText="1"/>
    </xf>
    <xf numFmtId="1" fontId="0" fillId="0" borderId="1" xfId="0" applyNumberFormat="1" applyFont="1" applyBorder="1"/>
    <xf numFmtId="0" fontId="3" fillId="0" borderId="0" xfId="0" applyFont="1" applyFill="1" applyBorder="1" applyAlignment="1">
      <alignment wrapText="1"/>
    </xf>
    <xf numFmtId="0" fontId="0" fillId="0" borderId="0" xfId="0" applyFont="1" applyFill="1" applyBorder="1"/>
    <xf numFmtId="0" fontId="0" fillId="0" borderId="3" xfId="0" applyBorder="1"/>
    <xf numFmtId="0" fontId="1" fillId="0" borderId="2" xfId="0" applyFont="1" applyBorder="1" applyAlignment="1">
      <alignment wrapText="1"/>
    </xf>
    <xf numFmtId="1" fontId="0" fillId="0" borderId="3" xfId="0" applyNumberFormat="1" applyFont="1" applyBorder="1"/>
    <xf numFmtId="164" fontId="0" fillId="0" borderId="0" xfId="1" applyNumberFormat="1" applyFont="1" applyFill="1" applyBorder="1"/>
    <xf numFmtId="9" fontId="0" fillId="0" borderId="1" xfId="2" applyFont="1" applyBorder="1"/>
    <xf numFmtId="0" fontId="0" fillId="0" borderId="3" xfId="0" applyNumberFormat="1" applyBorder="1"/>
    <xf numFmtId="0" fontId="0" fillId="0" borderId="4" xfId="0" applyBorder="1"/>
    <xf numFmtId="4" fontId="0" fillId="0" borderId="0" xfId="0" applyNumberFormat="1"/>
    <xf numFmtId="3" fontId="0" fillId="0" borderId="0" xfId="0" applyNumberFormat="1"/>
    <xf numFmtId="1" fontId="0" fillId="0" borderId="2" xfId="0" applyNumberFormat="1" applyFont="1" applyBorder="1"/>
    <xf numFmtId="0" fontId="0" fillId="3" borderId="0" xfId="0" applyFill="1"/>
    <xf numFmtId="0" fontId="0" fillId="0" borderId="0" xfId="0" applyFill="1"/>
    <xf numFmtId="0" fontId="0" fillId="0" borderId="5" xfId="0" applyBorder="1" applyAlignment="1">
      <alignment vertical="center"/>
    </xf>
    <xf numFmtId="0" fontId="1" fillId="5" borderId="0" xfId="0" applyFont="1" applyFill="1" applyAlignment="1">
      <alignment wrapText="1"/>
    </xf>
    <xf numFmtId="0" fontId="1" fillId="0" borderId="0" xfId="0" applyFont="1" applyFill="1"/>
    <xf numFmtId="15" fontId="0" fillId="2" borderId="1" xfId="0" applyNumberFormat="1" applyFill="1" applyBorder="1" applyAlignment="1">
      <alignment horizontal="left"/>
    </xf>
    <xf numFmtId="0" fontId="7" fillId="0" borderId="0" xfId="0" applyFont="1"/>
    <xf numFmtId="0" fontId="1" fillId="0" borderId="0" xfId="0" applyFont="1" applyBorder="1" applyAlignment="1">
      <alignment wrapText="1"/>
    </xf>
    <xf numFmtId="0" fontId="0" fillId="4" borderId="0" xfId="0" applyFont="1" applyFill="1"/>
    <xf numFmtId="0" fontId="0" fillId="4" borderId="2" xfId="0" applyFill="1" applyBorder="1"/>
    <xf numFmtId="0" fontId="1" fillId="0" borderId="1" xfId="0" applyFont="1" applyBorder="1" applyAlignment="1">
      <alignment wrapText="1"/>
    </xf>
    <xf numFmtId="0" fontId="0" fillId="0" borderId="6" xfId="0" applyBorder="1"/>
    <xf numFmtId="0" fontId="1" fillId="0" borderId="8" xfId="0" applyFont="1" applyBorder="1" applyAlignment="1">
      <alignment wrapText="1"/>
    </xf>
    <xf numFmtId="0" fontId="1" fillId="0" borderId="13" xfId="0" applyFont="1" applyBorder="1" applyAlignment="1">
      <alignment wrapText="1"/>
    </xf>
    <xf numFmtId="9" fontId="0" fillId="6" borderId="16" xfId="2" applyFont="1" applyFill="1" applyBorder="1" applyAlignment="1">
      <alignment horizontal="center" vertical="center"/>
    </xf>
    <xf numFmtId="9" fontId="0" fillId="6" borderId="17" xfId="2" applyFont="1" applyFill="1" applyBorder="1" applyAlignment="1">
      <alignment horizontal="center" vertical="center"/>
    </xf>
    <xf numFmtId="9" fontId="0" fillId="6" borderId="19" xfId="2" applyFont="1" applyFill="1" applyBorder="1" applyAlignment="1">
      <alignment horizontal="center" vertical="center"/>
    </xf>
    <xf numFmtId="1" fontId="0" fillId="6" borderId="17" xfId="2" applyNumberFormat="1" applyFont="1" applyFill="1" applyBorder="1" applyAlignment="1">
      <alignment horizontal="center" vertical="center"/>
    </xf>
    <xf numFmtId="0" fontId="0" fillId="6" borderId="20" xfId="0" applyFill="1" applyBorder="1" applyAlignment="1">
      <alignment vertical="center"/>
    </xf>
    <xf numFmtId="1" fontId="0" fillId="0" borderId="21" xfId="0" applyNumberFormat="1" applyFont="1" applyBorder="1"/>
    <xf numFmtId="1" fontId="0" fillId="0" borderId="17" xfId="0" applyNumberFormat="1" applyFont="1" applyBorder="1"/>
    <xf numFmtId="1" fontId="0" fillId="0" borderId="22" xfId="0" applyNumberFormat="1" applyFont="1" applyBorder="1"/>
    <xf numFmtId="1" fontId="0" fillId="0" borderId="20" xfId="0" applyNumberFormat="1" applyFont="1" applyBorder="1"/>
    <xf numFmtId="1" fontId="0" fillId="0" borderId="23" xfId="0" applyNumberFormat="1" applyFont="1" applyBorder="1"/>
    <xf numFmtId="1" fontId="0" fillId="0" borderId="24" xfId="0" applyNumberFormat="1" applyFont="1" applyBorder="1"/>
    <xf numFmtId="1" fontId="0" fillId="0" borderId="19" xfId="0" applyNumberFormat="1" applyFont="1" applyBorder="1"/>
    <xf numFmtId="1" fontId="0" fillId="0" borderId="25" xfId="0" applyNumberFormat="1" applyFont="1" applyBorder="1"/>
    <xf numFmtId="0" fontId="11" fillId="0" borderId="0" xfId="0" applyFont="1" applyAlignment="1">
      <alignment wrapText="1"/>
    </xf>
    <xf numFmtId="2" fontId="11" fillId="0" borderId="10" xfId="0" applyNumberFormat="1" applyFont="1" applyBorder="1" applyAlignment="1">
      <alignment wrapText="1"/>
    </xf>
    <xf numFmtId="2" fontId="11" fillId="0" borderId="0" xfId="0" applyNumberFormat="1" applyFont="1" applyBorder="1" applyAlignment="1">
      <alignment wrapText="1"/>
    </xf>
    <xf numFmtId="0" fontId="11" fillId="0" borderId="0" xfId="0" applyFont="1" applyBorder="1" applyAlignment="1">
      <alignment wrapText="1"/>
    </xf>
    <xf numFmtId="0" fontId="11" fillId="0" borderId="11" xfId="0" applyFont="1" applyBorder="1" applyAlignment="1">
      <alignment wrapText="1"/>
    </xf>
    <xf numFmtId="0" fontId="11" fillId="0" borderId="10" xfId="0" applyFont="1" applyBorder="1" applyAlignment="1">
      <alignment wrapText="1"/>
    </xf>
    <xf numFmtId="0" fontId="0" fillId="4" borderId="14" xfId="0" applyFill="1" applyBorder="1"/>
    <xf numFmtId="0" fontId="3" fillId="0" borderId="0" xfId="0" applyFont="1" applyFill="1" applyAlignment="1">
      <alignment wrapText="1"/>
    </xf>
    <xf numFmtId="164" fontId="0" fillId="0" borderId="1" xfId="1" applyNumberFormat="1" applyFont="1" applyFill="1" applyBorder="1"/>
    <xf numFmtId="0" fontId="9" fillId="0" borderId="0" xfId="0" applyFont="1"/>
    <xf numFmtId="0" fontId="0" fillId="0" borderId="0" xfId="0" applyAlignment="1"/>
    <xf numFmtId="9" fontId="0" fillId="6" borderId="25" xfId="2" applyFont="1" applyFill="1" applyBorder="1" applyAlignment="1">
      <alignment horizontal="center" vertical="center"/>
    </xf>
    <xf numFmtId="9" fontId="0" fillId="6" borderId="20" xfId="2" applyFont="1" applyFill="1" applyBorder="1" applyAlignment="1">
      <alignment horizontal="center" vertical="center"/>
    </xf>
    <xf numFmtId="0" fontId="1" fillId="0" borderId="7" xfId="0" applyFont="1" applyBorder="1" applyAlignment="1">
      <alignment wrapText="1"/>
    </xf>
    <xf numFmtId="0" fontId="1" fillId="0" borderId="10" xfId="0" applyFont="1" applyBorder="1" applyAlignment="1">
      <alignment wrapText="1"/>
    </xf>
    <xf numFmtId="0" fontId="1" fillId="5" borderId="10" xfId="0" applyFont="1" applyFill="1" applyBorder="1" applyAlignment="1">
      <alignment horizontal="right" wrapText="1"/>
    </xf>
    <xf numFmtId="0" fontId="1" fillId="5" borderId="12" xfId="0" applyFont="1" applyFill="1" applyBorder="1" applyAlignment="1">
      <alignment horizontal="right" wrapText="1"/>
    </xf>
    <xf numFmtId="0" fontId="0" fillId="4" borderId="3" xfId="0" applyFill="1" applyBorder="1" applyAlignment="1">
      <alignment vertical="center"/>
    </xf>
    <xf numFmtId="0" fontId="1" fillId="0" borderId="12" xfId="0" applyFont="1" applyBorder="1" applyAlignment="1">
      <alignment wrapText="1"/>
    </xf>
    <xf numFmtId="9" fontId="12" fillId="2" borderId="16" xfId="2" applyFont="1" applyFill="1" applyBorder="1" applyAlignment="1">
      <alignment horizontal="center" vertical="center"/>
    </xf>
    <xf numFmtId="0" fontId="8" fillId="0" borderId="0" xfId="0" applyFont="1" applyFill="1" applyAlignment="1">
      <alignment horizontal="center"/>
    </xf>
    <xf numFmtId="0" fontId="10" fillId="0" borderId="7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" fillId="0" borderId="15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4" fillId="0" borderId="0" xfId="0" applyFont="1"/>
    <xf numFmtId="0" fontId="15" fillId="7" borderId="1" xfId="0" applyFont="1" applyFill="1" applyBorder="1" applyAlignment="1">
      <alignment horizontal="center" wrapText="1"/>
    </xf>
    <xf numFmtId="0" fontId="16" fillId="8" borderId="1" xfId="0" applyFont="1" applyFill="1" applyBorder="1" applyAlignment="1">
      <alignment vertical="center" wrapText="1"/>
    </xf>
    <xf numFmtId="0" fontId="16" fillId="8" borderId="1" xfId="0" applyFont="1" applyFill="1" applyBorder="1" applyAlignment="1">
      <alignment horizontal="center" vertical="center" wrapText="1"/>
    </xf>
    <xf numFmtId="0" fontId="17" fillId="9" borderId="1" xfId="0" applyFont="1" applyFill="1" applyBorder="1" applyAlignment="1">
      <alignment horizontal="center" vertical="center" wrapText="1"/>
    </xf>
    <xf numFmtId="0" fontId="17" fillId="9" borderId="1" xfId="0" applyFont="1" applyFill="1" applyBorder="1" applyAlignment="1">
      <alignment vertical="center" wrapText="1"/>
    </xf>
    <xf numFmtId="1" fontId="18" fillId="0" borderId="1" xfId="0" applyNumberFormat="1" applyFont="1" applyBorder="1" applyAlignment="1">
      <alignment horizontal="center" vertical="center" wrapText="1"/>
    </xf>
    <xf numFmtId="0" fontId="13" fillId="0" borderId="0" xfId="0" applyFont="1"/>
    <xf numFmtId="0" fontId="0" fillId="6" borderId="0" xfId="0" applyFill="1"/>
    <xf numFmtId="0" fontId="15" fillId="7" borderId="1" xfId="0" applyFont="1" applyFill="1" applyBorder="1" applyAlignment="1">
      <alignment horizontal="center" wrapText="1"/>
    </xf>
    <xf numFmtId="0" fontId="17" fillId="9" borderId="1" xfId="0" applyFont="1" applyFill="1" applyBorder="1" applyAlignment="1">
      <alignment horizontal="center" vertical="center" wrapText="1"/>
    </xf>
    <xf numFmtId="2" fontId="18" fillId="0" borderId="1" xfId="0" applyNumberFormat="1" applyFont="1" applyBorder="1" applyAlignment="1">
      <alignment horizontal="center" vertical="center" wrapText="1"/>
    </xf>
    <xf numFmtId="1" fontId="0" fillId="0" borderId="27" xfId="0" applyNumberFormat="1" applyFont="1" applyBorder="1"/>
    <xf numFmtId="1" fontId="0" fillId="0" borderId="28" xfId="0" applyNumberFormat="1" applyFont="1" applyBorder="1"/>
    <xf numFmtId="1" fontId="0" fillId="0" borderId="29" xfId="0" applyNumberFormat="1" applyFont="1" applyBorder="1"/>
    <xf numFmtId="1" fontId="0" fillId="0" borderId="26" xfId="0" applyNumberFormat="1" applyFont="1" applyBorder="1"/>
    <xf numFmtId="0" fontId="0" fillId="2" borderId="1" xfId="0" applyFill="1" applyBorder="1"/>
    <xf numFmtId="0" fontId="11" fillId="10" borderId="0" xfId="0" applyFont="1" applyFill="1" applyBorder="1" applyAlignment="1">
      <alignment wrapText="1"/>
    </xf>
    <xf numFmtId="0" fontId="11" fillId="10" borderId="11" xfId="0" applyFont="1" applyFill="1" applyBorder="1" applyAlignment="1">
      <alignment wrapText="1"/>
    </xf>
    <xf numFmtId="0" fontId="11" fillId="10" borderId="10" xfId="0" applyFont="1" applyFill="1" applyBorder="1" applyAlignment="1">
      <alignment wrapText="1"/>
    </xf>
    <xf numFmtId="0" fontId="19" fillId="11" borderId="0" xfId="0" applyFont="1" applyFill="1" applyBorder="1" applyAlignment="1">
      <alignment wrapText="1"/>
    </xf>
    <xf numFmtId="0" fontId="1" fillId="11" borderId="10" xfId="0" applyFont="1" applyFill="1" applyBorder="1" applyAlignment="1">
      <alignment horizontal="right" wrapText="1"/>
    </xf>
  </cellXfs>
  <cellStyles count="3">
    <cellStyle name="Currency" xfId="1" builtinId="4"/>
    <cellStyle name="Normal" xfId="0" builtinId="0"/>
    <cellStyle name="Percent" xfId="2" builtinId="5"/>
  </cellStyles>
  <dxfs count="1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4" formatCode="_(&quot;$&quot;* #,##0.0_);_(&quot;$&quot;* \(#,##0.0\);_(&quot;$&quot;* &quot;-&quot;??_);_(@_)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4" formatCode="_(&quot;$&quot;* #,##0.0_);_(&quot;$&quot;* \(#,##0.0\);_(&quot;$&quot;* &quot;-&quot;??_);_(@_)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4" formatCode="_(&quot;$&quot;* #,##0.0_);_(&quot;$&quot;* \(#,##0.0\);_(&quot;$&quot;* &quot;-&quot;??_);_(@_)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4" formatCode="_(&quot;$&quot;* #,##0.0_);_(&quot;$&quot;* \(#,##0.0\);_(&quot;$&quot;* &quot;-&quot;??_);_(@_)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4" formatCode="_(&quot;$&quot;* #,##0.0_);_(&quot;$&quot;* \(#,##0.0\);_(&quot;$&quot;* &quot;-&quot;??_);_(@_)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4" formatCode="_(&quot;$&quot;* #,##0.0_);_(&quot;$&quot;* \(#,##0.0\);_(&quot;$&quot;* &quot;-&quot;??_);_(@_)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4" formatCode="_(&quot;$&quot;* #,##0.0_);_(&quot;$&quot;* \(#,##0.0\);_(&quot;$&quot;* &quot;-&quot;??_);_(@_)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" formatCode="0"/>
      <border diagonalUp="0" diagonalDown="0">
        <left/>
        <right/>
        <top style="thin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" formatCode="0"/>
      <border diagonalUp="0" diagonalDown="0">
        <left/>
        <right/>
        <top style="thin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" formatCode="0"/>
      <border diagonalUp="0" diagonalDown="0">
        <left/>
        <right/>
        <top style="thin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" formatCode="0"/>
      <border diagonalUp="0" diagonalDown="0">
        <left/>
        <right/>
        <top style="thin">
          <color indexed="64"/>
        </top>
        <bottom style="medium">
          <color indexed="64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4" formatCode="_(&quot;$&quot;* #,##0.0_);_(&quot;$&quot;* \(#,##0.0\);_(&quot;$&quot;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4" formatCode="_(&quot;$&quot;* #,##0.0_);_(&quot;$&quot;* \(#,##0.0\);_(&quot;$&quot;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4" formatCode="_(&quot;$&quot;* #,##0.0_);_(&quot;$&quot;* \(#,##0.0\);_(&quot;$&quot;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4" formatCode="_(&quot;$&quot;* #,##0.0_);_(&quot;$&quot;* \(#,##0.0\);_(&quot;$&quot;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solid">
          <fgColor indexed="64"/>
          <bgColor rgb="FFFF669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solid">
          <fgColor indexed="64"/>
          <bgColor rgb="FFFF669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6" tint="0.59999389629810485"/>
        </patternFill>
      </fill>
    </dxf>
    <dxf>
      <numFmt numFmtId="0" formatCode="General"/>
      <fill>
        <patternFill patternType="solid">
          <fgColor indexed="64"/>
          <bgColor theme="6" tint="0.59999389629810485"/>
        </patternFill>
      </fill>
    </dxf>
    <dxf>
      <alignment horizontal="general" vertical="bottom" textRotation="0" wrapText="1" indent="0" justifyLastLine="0" shrinkToFit="0" readingOrder="0"/>
    </dxf>
    <dxf>
      <alignment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fill>
        <patternFill patternType="solid">
          <fgColor indexed="64"/>
          <bgColor theme="2" tint="-9.9978637043366805E-2"/>
        </patternFill>
      </fill>
      <alignment horizontal="general" vertical="bottom" textRotation="0" wrapText="1" indent="0" justifyLastLine="0" shrinkToFit="0" readingOrder="0"/>
      <border outline="0">
        <right style="medium">
          <color indexed="64"/>
        </right>
      </border>
    </dxf>
    <dxf>
      <numFmt numFmtId="0" formatCode="General"/>
      <fill>
        <patternFill patternType="solid">
          <fgColor indexed="64"/>
          <bgColor rgb="FFFF6699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6699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" formatCode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" formatCode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" formatCode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" formatCode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" formatCode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" formatCode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6" tint="0.59999389629810485"/>
        </patternFill>
      </fill>
    </dxf>
    <dxf>
      <fill>
        <patternFill patternType="solid">
          <fgColor indexed="64"/>
          <bgColor theme="6" tint="0.59999389629810485"/>
        </patternFill>
      </fill>
      <border outline="0">
        <right style="thin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alignment horizontal="general" vertical="bottom" textRotation="0" wrapText="1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colors>
    <mruColors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7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6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5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14</xdr:row>
          <xdr:rowOff>144462</xdr:rowOff>
        </xdr:from>
        <xdr:to>
          <xdr:col>1</xdr:col>
          <xdr:colOff>542925</xdr:colOff>
          <xdr:row>18</xdr:row>
          <xdr:rowOff>141287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0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Click to enter PSNU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981075</xdr:colOff>
          <xdr:row>15</xdr:row>
          <xdr:rowOff>793</xdr:rowOff>
        </xdr:from>
        <xdr:to>
          <xdr:col>3</xdr:col>
          <xdr:colOff>47625</xdr:colOff>
          <xdr:row>17</xdr:row>
          <xdr:rowOff>65088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0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0" bIns="0" anchor="t" upright="1"/>
            <a:lstStyle/>
            <a:p>
              <a:pPr algn="l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Click To enter Program Targets for COP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790575</xdr:colOff>
          <xdr:row>14</xdr:row>
          <xdr:rowOff>160337</xdr:rowOff>
        </xdr:from>
        <xdr:to>
          <xdr:col>5</xdr:col>
          <xdr:colOff>676275</xdr:colOff>
          <xdr:row>17</xdr:row>
          <xdr:rowOff>65088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0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6. Click to enter Current PEPFAR HRH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962025</xdr:colOff>
          <xdr:row>25</xdr:row>
          <xdr:rowOff>141288</xdr:rowOff>
        </xdr:from>
        <xdr:to>
          <xdr:col>3</xdr:col>
          <xdr:colOff>66675</xdr:colOff>
          <xdr:row>28</xdr:row>
          <xdr:rowOff>68263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0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5. Click here to enter Client Pathways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952500</xdr:colOff>
          <xdr:row>22</xdr:row>
          <xdr:rowOff>30162</xdr:rowOff>
        </xdr:from>
        <xdr:to>
          <xdr:col>3</xdr:col>
          <xdr:colOff>76200</xdr:colOff>
          <xdr:row>24</xdr:row>
          <xdr:rowOff>141288</xdr:rowOff>
        </xdr:to>
        <xdr:sp macro="" textlink="">
          <xdr:nvSpPr>
            <xdr:cNvPr id="20485" name="Button 5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0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4. Click here to enter HIV Services Time Allocation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962025</xdr:colOff>
          <xdr:row>18</xdr:row>
          <xdr:rowOff>106362</xdr:rowOff>
        </xdr:from>
        <xdr:to>
          <xdr:col>3</xdr:col>
          <xdr:colOff>76200</xdr:colOff>
          <xdr:row>21</xdr:row>
          <xdr:rowOff>7144</xdr:rowOff>
        </xdr:to>
        <xdr:sp macro="" textlink="">
          <xdr:nvSpPr>
            <xdr:cNvPr id="20489" name="Button 9" hidden="1">
              <a:extLst>
                <a:ext uri="{63B3BB69-23CF-44E3-9099-C40C66FF867C}">
                  <a14:compatExt spid="_x0000_s20489"/>
                </a:ext>
                <a:ext uri="{FF2B5EF4-FFF2-40B4-BE49-F238E27FC236}">
                  <a16:creationId xmlns:a16="http://schemas.microsoft.com/office/drawing/2014/main" id="{00000000-0008-0000-0000-00000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 Click to enter PEPFAR Target Attribution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771525</xdr:colOff>
          <xdr:row>18</xdr:row>
          <xdr:rowOff>7144</xdr:rowOff>
        </xdr:from>
        <xdr:to>
          <xdr:col>5</xdr:col>
          <xdr:colOff>695325</xdr:colOff>
          <xdr:row>20</xdr:row>
          <xdr:rowOff>144463</xdr:rowOff>
        </xdr:to>
        <xdr:sp macro="" textlink="">
          <xdr:nvSpPr>
            <xdr:cNvPr id="20490" name="Button 10" hidden="1">
              <a:extLst>
                <a:ext uri="{63B3BB69-23CF-44E3-9099-C40C66FF867C}">
                  <a14:compatExt spid="_x0000_s20490"/>
                </a:ext>
                <a:ext uri="{FF2B5EF4-FFF2-40B4-BE49-F238E27FC236}">
                  <a16:creationId xmlns:a16="http://schemas.microsoft.com/office/drawing/2014/main" id="{00000000-0008-0000-0000-00000A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7. Click to enter Current HRH Salaries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12700</xdr:rowOff>
        </xdr:from>
        <xdr:to>
          <xdr:col>8</xdr:col>
          <xdr:colOff>495300</xdr:colOff>
          <xdr:row>2</xdr:row>
          <xdr:rowOff>152400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 to Data Collection Home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9525</xdr:rowOff>
        </xdr:from>
        <xdr:to>
          <xdr:col>1</xdr:col>
          <xdr:colOff>19050</xdr:colOff>
          <xdr:row>1</xdr:row>
          <xdr:rowOff>685800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2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 to Data Collection Home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177800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3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 to Data Collection Home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19050</xdr:rowOff>
        </xdr:from>
        <xdr:to>
          <xdr:col>1</xdr:col>
          <xdr:colOff>38100</xdr:colOff>
          <xdr:row>6</xdr:row>
          <xdr:rowOff>152400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4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 to Data Collection Home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31750</xdr:rowOff>
        </xdr:from>
        <xdr:to>
          <xdr:col>5</xdr:col>
          <xdr:colOff>1117600</xdr:colOff>
          <xdr:row>3</xdr:row>
          <xdr:rowOff>171450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 to Data Collection Home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222250</xdr:rowOff>
        </xdr:from>
        <xdr:to>
          <xdr:col>0</xdr:col>
          <xdr:colOff>1924050</xdr:colOff>
          <xdr:row>1</xdr:row>
          <xdr:rowOff>666750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6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 to Data Collection Home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25400</xdr:rowOff>
        </xdr:from>
        <xdr:to>
          <xdr:col>3</xdr:col>
          <xdr:colOff>254000</xdr:colOff>
          <xdr:row>1</xdr:row>
          <xdr:rowOff>704850</xdr:rowOff>
        </xdr:to>
        <xdr:sp macro="" textlink="">
          <xdr:nvSpPr>
            <xdr:cNvPr id="30728" name="Button 8" hidden="1">
              <a:extLst>
                <a:ext uri="{63B3BB69-23CF-44E3-9099-C40C66FF867C}">
                  <a14:compatExt spid="_x0000_s30728"/>
                </a:ext>
                <a:ext uri="{FF2B5EF4-FFF2-40B4-BE49-F238E27FC236}">
                  <a16:creationId xmlns:a16="http://schemas.microsoft.com/office/drawing/2014/main" id="{00000000-0008-0000-0700-00000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 to Data Collection Home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50800</xdr:rowOff>
        </xdr:from>
        <xdr:to>
          <xdr:col>0</xdr:col>
          <xdr:colOff>2095500</xdr:colOff>
          <xdr:row>7</xdr:row>
          <xdr:rowOff>139700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8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 to Data Collection Home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0AB1E28-3F47-438D-B9FF-A140E8FF071D}" name="Country_Data" displayName="Country_Data" ref="A1:F100" totalsRowShown="0" headerRowDxfId="114" tableBorderDxfId="113">
  <autoFilter ref="A1:F100" xr:uid="{086DD4D3-9B7C-4580-BE7B-AD17297E9FE3}"/>
  <tableColumns count="6">
    <tableColumn id="1" xr3:uid="{8973337F-E75A-48BE-AA35-545E7C40CA3E}" name="Record ID" dataDxfId="112">
      <calculatedColumnFormula>_xlfn.CONCAT(Country_Data[[#This Row],[Country]],Country_Data[[#This Row],[COP Year]],Country_Data[[#This Row],[Operating unit ]])</calculatedColumnFormula>
    </tableColumn>
    <tableColumn id="14" xr3:uid="{3F49F5A3-BCB3-4288-B4D0-24EA09F1CD2E}" name="Country" dataDxfId="111">
      <calculatedColumnFormula>'Data Collection Home'!$B$5</calculatedColumnFormula>
    </tableColumn>
    <tableColumn id="12" xr3:uid="{5E13336E-8945-4364-AF94-F6167D993C34}" name="COP Year" dataDxfId="110">
      <calculatedColumnFormula>_xlfn.CONCAT('Data Collection Home'!$B$6)</calculatedColumnFormula>
    </tableColumn>
    <tableColumn id="5" xr3:uid="{DD7392D3-7711-4289-B33D-C97F6ED57AEA}" name="Fiscal Year" dataDxfId="109">
      <calculatedColumnFormula>'Data Collection Home'!$B$8</calculatedColumnFormula>
    </tableColumn>
    <tableColumn id="2" xr3:uid="{64E7C31D-8A1E-43F6-8F9E-A4896E874D4F}" name="Operating unit " dataDxfId="108">
      <calculatedColumnFormula>'Data Collection Home'!$B$4</calculatedColumnFormula>
    </tableColumn>
    <tableColumn id="6" xr3:uid="{6F54365E-0C2A-4519-832E-8081B3E00BBB}" name="PSNU" dataDxfId="10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F6EB043-C211-43CC-8E13-12A0F2219CB0}" name="PSNU_Data" displayName="PSNU_Data" ref="A2:W100" totalsRowShown="0" headerRowDxfId="106">
  <autoFilter ref="A2:W100" xr:uid="{554BF6B4-AD0F-445A-A358-58E5D2357E8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</autoFilter>
  <tableColumns count="23">
    <tableColumn id="1" xr3:uid="{6A935710-B14E-4D54-BDDF-8BA02E134B30}" name="Ref ID" dataDxfId="105">
      <calculatedColumnFormula>Country_Data[[#This Row],[Record ID]]</calculatedColumnFormula>
    </tableColumn>
    <tableColumn id="17" xr3:uid="{9FA1A7E6-FA7D-49A2-ACCC-362248502FE7}" name="PSNU list" dataDxfId="104">
      <calculatedColumnFormula>Country_Data[[#This Row],[PSNU]]</calculatedColumnFormula>
    </tableColumn>
    <tableColumn id="2" xr3:uid="{E0F64A65-D412-40ED-B2B1-455D64EE80A9}" name="PrEP_NEW_Target Total" dataDxfId="103"/>
    <tableColumn id="9" xr3:uid="{CDC07003-DA46-4E91-A4B9-CE47F5FD92ED}" name="PrEP_NEW_Target (KP - all sub-groups combined)" dataDxfId="102"/>
    <tableColumn id="3" xr3:uid="{44A02A09-68C3-4EF2-A56E-0D9B1617A690}" name="PrEP_CURR_Target Total" dataDxfId="101"/>
    <tableColumn id="10" xr3:uid="{AC5E4868-A14C-4E64-9291-1B91D2C308E0}" name="PrEP_CURR_Target (KP - all sub-groups combined)" dataDxfId="100"/>
    <tableColumn id="4" xr3:uid="{5E5FF5F9-3B00-4EBB-93DF-516C36F21D6A}" name="HTS_SELF_Target" dataDxfId="99"/>
    <tableColumn id="21" xr3:uid="{E396BD10-C9D0-414D-A645-9E61C3CD3C25}" name="HTS_TST_Target" dataDxfId="55"/>
    <tableColumn id="22" xr3:uid="{44FA4446-EE7E-45C1-BCBF-FBC703845BB6}" name="Facility Index_Modality target total" dataDxfId="54"/>
    <tableColumn id="23" xr3:uid="{44E5A07A-180F-42EE-BBD7-E47264648952}" name="PITC_Modality target total" dataDxfId="53"/>
    <tableColumn id="24" xr3:uid="{386C226C-CA6A-4495-9A8E-734989607780}" name="PMTCT_ANC" dataDxfId="52"/>
    <tableColumn id="5" xr3:uid="{6D90F9DE-B0FC-4705-B69B-65A748B59552}" name="Community" dataDxfId="98"/>
    <tableColumn id="6" xr3:uid="{38D9C515-DCAD-40BF-B6B7-7016E3F045DB}" name="TX_NEW_Target Total" dataDxfId="97"/>
    <tableColumn id="11" xr3:uid="{145E9298-4F38-44DB-9F15-7A2C3EC1CC25}" name="TX_NEW_Target (KP - all sub-groups combined)" dataDxfId="96"/>
    <tableColumn id="7" xr3:uid="{7642D6C8-30FA-4741-8EEB-ECBED1CA1B97}" name="TX_CURR _Target Total" dataDxfId="95"/>
    <tableColumn id="12" xr3:uid="{F4D5F5FA-2CB6-499F-9F42-6F3F026DEAF2}" name="TX_CURR _Target (KP - all sub-groups combined)" dataDxfId="94"/>
    <tableColumn id="14" xr3:uid="{A67FA4DA-92D3-425B-8DAE-57E212D71B9D}" name="TX_CURR _Target (ARV dispensing quantity)" dataDxfId="51"/>
    <tableColumn id="13" xr3:uid="{B5AC406D-7FE6-4CB4-84D8-63BC50F4101B}" name="PMTCT_ART" dataDxfId="93"/>
    <tableColumn id="18" xr3:uid="{B4CFA8DC-DA3F-43E8-9056-E927C690D5D0}" name="New on ART (aligned with TX_NEW)" dataDxfId="92"/>
    <tableColumn id="19" xr3:uid="{64771BB2-3AD4-4E77-A4CC-13A08ADF0EDC}" name="Already on ART at the beginning of current pregnancy(aligned with TX_CURR)" dataDxfId="91"/>
    <tableColumn id="8" xr3:uid="{D44FD306-0205-47C1-939E-5B0B19090104}" name="TX_PVLS_Target" dataDxfId="90"/>
    <tableColumn id="15" xr3:uid="{9F6BA66A-0AE0-4CEB-A1B9-3AF6C46BFFAB}" name="TX_PVLS_Target (KP - all sub-groups combined)" dataDxfId="89"/>
    <tableColumn id="16" xr3:uid="{930499F9-E16C-4599-862A-3E1B65DFCE40}" name="TX_PVLS_Target (Pregnant/Breastfeeding)" dataDxfId="8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DDE3322-C739-48A2-93E5-442E3BE6EE6F}" name="Cadre_Target" displayName="Cadre_Target" ref="A2:I3" totalsRowShown="0" headerRowDxfId="87" tableBorderDxfId="86">
  <autoFilter ref="A2:I3" xr:uid="{3F384A18-A90A-48F3-81A2-9348E78171A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2" xr3:uid="{9EB4289C-5F8D-4961-A1C5-214CA4DE04F8}" name="Ref ID" dataDxfId="85">
      <calculatedColumnFormula>Country_Data[[#This Row],[Record ID]]</calculatedColumnFormula>
    </tableColumn>
    <tableColumn id="3" xr3:uid="{EC99C9CF-AAD3-4EB1-882E-E4C5D6DBE00E}" name="PrEP_NEW_Target" dataDxfId="50" dataCellStyle="Percent"/>
    <tableColumn id="4" xr3:uid="{E47E63C7-81F4-47D6-B072-FEB210CA0E06}" name="PrEP_CURR_Target" dataDxfId="49" dataCellStyle="Percent"/>
    <tableColumn id="5" xr3:uid="{72458202-7882-468E-8357-9D8475CB9A95}" name="HTS_SELF_Target" dataDxfId="48" dataCellStyle="Percent"/>
    <tableColumn id="6" xr3:uid="{9C76CF53-1155-4740-879C-F5DBA4AFBF2A}" name="HTS_TST_Target" dataDxfId="47" dataCellStyle="Percent"/>
    <tableColumn id="7" xr3:uid="{F0C63CDA-FC2D-4141-98C3-20E94ED3E069}" name="TX_NEW_Target" dataDxfId="46" dataCellStyle="Percent"/>
    <tableColumn id="8" xr3:uid="{FC9DCD78-B2F5-480B-A81B-9172AE791C36}" name="TX_CURR _Target" dataDxfId="45" dataCellStyle="Percent"/>
    <tableColumn id="1" xr3:uid="{3DD9EDC6-5655-4EDC-8635-31BD5841C94F}" name="PMTCT_ART" dataDxfId="44" dataCellStyle="Percent"/>
    <tableColumn id="9" xr3:uid="{CCC96540-AFE0-479A-B6E0-A43BBD4DCD64}" name="TX_PVLS_Target" dataDxfId="43" dataCellStyle="Perce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DAD7987-B8CD-4981-B722-E3D3F023F18F}" name="Cadre_Program" displayName="Cadre_Program" ref="A2:I3" totalsRowShown="0" headerRowDxfId="84" headerRowBorderDxfId="83" tableBorderDxfId="82" totalsRowBorderDxfId="81">
  <autoFilter ref="A2:I3" xr:uid="{58EA4718-7673-4D45-8161-389D3B98CF76}"/>
  <tableColumns count="9">
    <tableColumn id="2" xr3:uid="{CA214E02-FC06-4EE7-A3DB-453D8D9D9EDA}" name="Ref ID" dataDxfId="80">
      <calculatedColumnFormula>Country_Data[[#This Row],[Record ID]]</calculatedColumnFormula>
    </tableColumn>
    <tableColumn id="4" xr3:uid="{B8A18897-8AAA-4DB9-85CC-BA92A38E91E1}" name="Clinical-Medical" dataDxfId="42" dataCellStyle="Percent"/>
    <tableColumn id="5" xr3:uid="{DE97AB2B-36B7-43B2-B7F1-443D7CFF7A86}" name="Clinical-Nursing" dataDxfId="41" dataCellStyle="Percent"/>
    <tableColumn id="6" xr3:uid="{6659244B-AA90-4E3A-83A6-1EC040D8FDEB}" name="Lay-CHW" dataDxfId="40" dataCellStyle="Percent"/>
    <tableColumn id="7" xr3:uid="{B7ABCACB-C72E-4F06-B7EE-EA14E64DD1A7}" name="Lay-Counselor" dataDxfId="39" dataCellStyle="Percent"/>
    <tableColumn id="8" xr3:uid="{0D68B7C5-02C6-4995-89DF-0BC7E4F9DC0F}" name="Case Manager" dataDxfId="38" dataCellStyle="Percent"/>
    <tableColumn id="9" xr3:uid="{38CE6B11-149D-4681-A26B-9D493B8CD0FC}" name="Pharmacy" dataDxfId="37" dataCellStyle="Percent"/>
    <tableColumn id="10" xr3:uid="{2D6F87A7-B068-4F18-8411-729C08A4C9E2}" name="Laboratory" dataDxfId="36" dataCellStyle="Percent"/>
    <tableColumn id="11" xr3:uid="{81306195-0374-459C-88DE-B4D179543ED1}" name="Data Clerk" dataDxfId="35" dataCellStyle="Percen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9CE231E-69C9-4CF7-83A0-331AD2745340}" name="Table13" displayName="Table13" ref="C1:D76" totalsRowShown="0">
  <autoFilter ref="C1:D76" xr:uid="{F0766C5A-0D8A-4418-A8BE-2A9C7BA1E8D3}"/>
  <tableColumns count="2">
    <tableColumn id="1" xr3:uid="{EDDED22F-D841-4B15-AA88-2146A3BFAF66}" name="Client Pathway" dataDxfId="79"/>
    <tableColumn id="2" xr3:uid="{4ADFFECB-BE21-4F1A-9A6D-6D45401BB557}" name="Client Pathway Value" dataDxfId="7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A02518-DC26-4A5B-8AF2-029D3D5F0C3D}" name="Current_HRH" displayName="Current_HRH" ref="A2:J100" totalsRowShown="0" headerRowDxfId="77">
  <autoFilter ref="A2:J100" xr:uid="{3B797895-38B3-456E-A3D9-9F277922C2E4}"/>
  <tableColumns count="10">
    <tableColumn id="1" xr3:uid="{3E476C8E-4361-40B3-BA6E-A97FF61645FD}" name="Ref ID" dataDxfId="76">
      <calculatedColumnFormula>Country_Data[[#This Row],[Record ID]]</calculatedColumnFormula>
    </tableColumn>
    <tableColumn id="11" xr3:uid="{FBBACCC4-B8ED-43A4-AED9-7114D8D4164F}" name="PSNU" dataDxfId="75">
      <calculatedColumnFormula>Country_Data[[#This Row],[PSNU]]</calculatedColumnFormula>
    </tableColumn>
    <tableColumn id="9" xr3:uid="{E2E03693-C8AB-4E4D-B511-45FC24EF4D96}" name="Clinical-Medical_Current PEPFAR " dataDxfId="74"/>
    <tableColumn id="2" xr3:uid="{5F173C26-A1B1-4E55-AACB-4D5EE94CE1C2}" name="Clinical-Nursing_Current" dataDxfId="73"/>
    <tableColumn id="3" xr3:uid="{0B8D0311-F93A-4919-9677-4BCE6318DE30}" name="Lay-CHW_Current" dataDxfId="72"/>
    <tableColumn id="4" xr3:uid="{3F30BFE5-9F31-49B3-A842-B8F9E9C347E6}" name="Lay-Counselor_Current" dataDxfId="71"/>
    <tableColumn id="5" xr3:uid="{3F1E55BE-56AC-49F2-973B-B33DFB407DC5}" name="Case Manager_Current" dataDxfId="70"/>
    <tableColumn id="6" xr3:uid="{4BF88848-089E-471B-AA4E-B9BCA3E6AD00}" name="Pharmacy_Current" dataDxfId="69"/>
    <tableColumn id="7" xr3:uid="{FF298232-ECD6-4C7B-BD3C-631170865141}" name="Laboratory_Current" dataDxfId="68"/>
    <tableColumn id="8" xr3:uid="{02DCD9D7-814A-41C1-9BEB-F45B8AF29933}" name="Data Clerk_Current" dataDxfId="6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37A2293-0C15-4920-8390-F5442DF7807E}" name="HRH_Current" displayName="HRH_Current" ref="A2:H3" totalsRowShown="0" headerRowDxfId="66" dataDxfId="65">
  <autoFilter ref="A2:H3" xr:uid="{F18286B6-6905-43CC-ADF8-38C3CF5D2A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9" xr3:uid="{1DBEF0B1-03B5-4973-895E-E3D4EECEB65C}" name="Ref ID" dataDxfId="64">
      <calculatedColumnFormula>Country_Data[[#This Row],[Record ID]]</calculatedColumnFormula>
    </tableColumn>
    <tableColumn id="1" xr3:uid="{D97988CB-1CD0-4E09-BA6A-6FEEA59A3295}" name="Clinical Medical" dataDxfId="34" dataCellStyle="Currency"/>
    <tableColumn id="2" xr3:uid="{C019C538-1205-4747-BDA0-6A18356F9F35}" name="Clinical Nursing" dataDxfId="33" dataCellStyle="Currency"/>
    <tableColumn id="3" xr3:uid="{1941876A-98FB-4E59-B542-ED748205D938}" name="Lay CHW" dataDxfId="32" dataCellStyle="Currency"/>
    <tableColumn id="4" xr3:uid="{B22886F2-2CD8-48F2-81CE-4631CB9CA901}" name="Lay Counselor" dataDxfId="31" dataCellStyle="Currency"/>
    <tableColumn id="5" xr3:uid="{A92B855C-56BC-48B8-97F4-4852C93084C0}" name="Case Manager" dataDxfId="30" dataCellStyle="Currency"/>
    <tableColumn id="6" xr3:uid="{1A7C53EE-B7A5-4C16-BD50-9DE2E639C486}" name="Pharmacy" dataDxfId="29" dataCellStyle="Currency"/>
    <tableColumn id="7" xr3:uid="{0A8B395D-67EA-4F34-956A-A78F42B00AD8}" name="Laboratory" dataDxfId="28" dataCellStyle="Currency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07151AC-FE02-4A6D-B9D7-39CEFD8286D4}" name="Program_Budget" displayName="Program_Budget" ref="A2:E3" totalsRowShown="0" headerRowDxfId="63" dataDxfId="62">
  <autoFilter ref="A2:E3" xr:uid="{EC4A456A-7707-427D-B763-39850833ABB4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9" xr3:uid="{89F32975-DE68-444C-82BB-58AEC294DDF5}" name="Ref ID" dataDxfId="61">
      <calculatedColumnFormula>Country_Data[[#This Row],[Record ID]]</calculatedColumnFormula>
    </tableColumn>
    <tableColumn id="1" xr3:uid="{32690121-5DC7-4F46-8EAB-01626BDF83B8}" name="Prevention/PrEP" dataDxfId="60" dataCellStyle="Currency"/>
    <tableColumn id="2" xr3:uid="{2A099A8B-1A45-49A6-A32F-C1EF9B013CED}" name="HIV testing" dataDxfId="59" dataCellStyle="Currency"/>
    <tableColumn id="3" xr3:uid="{F71EE9B1-9096-44D1-9CCF-D5E8A38B138E}" name="Care and treatment" dataDxfId="58" dataCellStyle="Currency"/>
    <tableColumn id="4" xr3:uid="{5497A6B0-2312-449C-A145-5EA6EE584AE1}" name="Total Budget" dataDxfId="57" dataCellStyle="Currency">
      <calculatedColumnFormula>SUM(Program_Budget[[#This Row],[Prevention/PrEP]:[Care and treatment]])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lladium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Banded Edge">
      <a:fillStyleLst>
        <a:solidFill>
          <a:schemeClr val="phClr"/>
        </a:solidFill>
        <a:solidFill>
          <a:schemeClr val="phClr">
            <a:tint val="50000"/>
          </a:schemeClr>
        </a:solidFill>
        <a:gradFill rotWithShape="1">
          <a:gsLst>
            <a:gs pos="0">
              <a:schemeClr val="phClr"/>
            </a:gs>
            <a:gs pos="90000">
              <a:schemeClr val="phClr">
                <a:shade val="100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100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53975" cap="flat" cmpd="dbl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17779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brightRoom" dir="t"/>
          </a:scene3d>
          <a:sp3d extrusionH="12700" contourW="25400" prstMaterial="flat">
            <a:bevelT w="63500" h="152400" prst="angle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image" Target="../media/image1.png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39383-D11F-4B49-9A18-B7A351D094E0}">
  <sheetPr codeName="Sheet11">
    <tabColor rgb="FF00B050"/>
  </sheetPr>
  <dimension ref="A4:V24"/>
  <sheetViews>
    <sheetView showGridLines="0" tabSelected="1" zoomScale="80" zoomScaleNormal="80" workbookViewId="0">
      <selection activeCell="D10" sqref="D10"/>
    </sheetView>
  </sheetViews>
  <sheetFormatPr defaultColWidth="12.5" defaultRowHeight="14" x14ac:dyDescent="0.3"/>
  <cols>
    <col min="1" max="1" width="20.83203125" customWidth="1"/>
    <col min="2" max="2" width="16.33203125" customWidth="1"/>
    <col min="3" max="3" width="23.33203125" style="20" customWidth="1"/>
    <col min="4" max="4" width="12.5" style="20" customWidth="1"/>
    <col min="5" max="5" width="22.5" style="20" customWidth="1"/>
    <col min="6" max="6" width="26.83203125" customWidth="1"/>
    <col min="7" max="7" width="26.6640625" customWidth="1"/>
    <col min="8" max="9" width="28.83203125" customWidth="1"/>
    <col min="10" max="10" width="56.33203125" customWidth="1"/>
    <col min="11" max="11" width="30" customWidth="1"/>
    <col min="12" max="12" width="57.33203125" customWidth="1"/>
    <col min="13" max="13" width="53.1640625" customWidth="1"/>
    <col min="14" max="14" width="28.6640625" customWidth="1"/>
    <col min="15" max="15" width="56.1640625" customWidth="1"/>
    <col min="16" max="16" width="51.6640625" customWidth="1"/>
    <col min="17" max="17" width="23.33203125" customWidth="1"/>
    <col min="18" max="18" width="19.6640625" customWidth="1"/>
    <col min="19" max="19" width="20.33203125" customWidth="1"/>
    <col min="20" max="20" width="22.5" customWidth="1"/>
    <col min="21" max="21" width="27" customWidth="1"/>
    <col min="22" max="22" width="27.5" customWidth="1"/>
    <col min="23" max="23" width="26.33203125" customWidth="1"/>
    <col min="24" max="25" width="23.33203125" bestFit="1" customWidth="1"/>
    <col min="26" max="26" width="23.83203125" bestFit="1" customWidth="1"/>
    <col min="27" max="27" width="23.1640625" bestFit="1" customWidth="1"/>
    <col min="28" max="28" width="29.33203125" bestFit="1" customWidth="1"/>
    <col min="29" max="29" width="29.83203125" bestFit="1" customWidth="1"/>
    <col min="30" max="30" width="28.6640625" bestFit="1" customWidth="1"/>
    <col min="31" max="32" width="28" bestFit="1" customWidth="1"/>
    <col min="33" max="33" width="28.83203125" bestFit="1" customWidth="1"/>
    <col min="34" max="34" width="27.6640625" bestFit="1" customWidth="1"/>
  </cols>
  <sheetData>
    <row r="4" spans="1:5" ht="15.5" x14ac:dyDescent="0.35">
      <c r="A4" s="25" t="s">
        <v>104</v>
      </c>
      <c r="B4" s="92" t="s">
        <v>238</v>
      </c>
    </row>
    <row r="5" spans="1:5" ht="15.5" x14ac:dyDescent="0.35">
      <c r="A5" s="25" t="s">
        <v>105</v>
      </c>
      <c r="B5" s="92" t="s">
        <v>28</v>
      </c>
    </row>
    <row r="6" spans="1:5" ht="15.5" x14ac:dyDescent="0.35">
      <c r="A6" s="25" t="s">
        <v>106</v>
      </c>
      <c r="B6" s="92" t="s">
        <v>41</v>
      </c>
    </row>
    <row r="7" spans="1:5" ht="15.5" x14ac:dyDescent="0.35">
      <c r="A7" s="25"/>
      <c r="B7" s="3" t="s">
        <v>53</v>
      </c>
    </row>
    <row r="8" spans="1:5" ht="15.5" x14ac:dyDescent="0.35">
      <c r="A8" s="25" t="s">
        <v>233</v>
      </c>
      <c r="B8" s="92" t="s">
        <v>48</v>
      </c>
    </row>
    <row r="9" spans="1:5" ht="15.5" x14ac:dyDescent="0.35">
      <c r="A9" s="25" t="s">
        <v>107</v>
      </c>
      <c r="B9" s="24">
        <v>44056</v>
      </c>
    </row>
    <row r="10" spans="1:5" ht="15.5" x14ac:dyDescent="0.35">
      <c r="A10" s="25" t="s">
        <v>108</v>
      </c>
      <c r="B10" s="92" t="s">
        <v>239</v>
      </c>
    </row>
    <row r="11" spans="1:5" x14ac:dyDescent="0.3">
      <c r="A11" s="20"/>
      <c r="B11" s="92" t="s">
        <v>217</v>
      </c>
    </row>
    <row r="12" spans="1:5" ht="25" x14ac:dyDescent="0.5">
      <c r="A12" s="20"/>
      <c r="B12" s="66" t="s">
        <v>137</v>
      </c>
      <c r="C12" s="66"/>
      <c r="D12" s="66"/>
    </row>
    <row r="13" spans="1:5" x14ac:dyDescent="0.3">
      <c r="A13" s="23" t="s">
        <v>144</v>
      </c>
      <c r="B13" s="23"/>
      <c r="C13" s="23" t="s">
        <v>136</v>
      </c>
      <c r="D13" s="23"/>
      <c r="E13" s="23" t="s">
        <v>145</v>
      </c>
    </row>
    <row r="14" spans="1:5" x14ac:dyDescent="0.3">
      <c r="A14" s="20"/>
      <c r="B14" s="20"/>
    </row>
    <row r="15" spans="1:5" x14ac:dyDescent="0.3">
      <c r="A15" s="20"/>
      <c r="B15" s="20"/>
    </row>
    <row r="16" spans="1:5" x14ac:dyDescent="0.3">
      <c r="A16" s="20"/>
      <c r="B16" s="20"/>
    </row>
    <row r="17" spans="1:22" x14ac:dyDescent="0.3">
      <c r="A17" s="20"/>
      <c r="B17" s="20"/>
    </row>
    <row r="18" spans="1:22" x14ac:dyDescent="0.3">
      <c r="A18" s="20"/>
      <c r="B18" s="20"/>
    </row>
    <row r="19" spans="1:22" x14ac:dyDescent="0.3">
      <c r="A19" s="20"/>
      <c r="B19" s="20"/>
    </row>
    <row r="20" spans="1:22" x14ac:dyDescent="0.3">
      <c r="A20" s="20"/>
      <c r="B20" s="20"/>
    </row>
    <row r="24" spans="1:22" s="1" customFormat="1" x14ac:dyDescent="0.3">
      <c r="C24" s="20"/>
      <c r="D24" s="20"/>
      <c r="E24" s="20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</row>
  </sheetData>
  <mergeCells count="1">
    <mergeCell ref="B12:D12"/>
  </mergeCells>
  <phoneticPr fontId="2" type="noConversion"/>
  <dataValidations count="1">
    <dataValidation type="list" allowBlank="1" showInputMessage="1" showErrorMessage="1" sqref="B5" xr:uid="{4195174A-7D20-4A87-A362-9A16C1532E2B}">
      <formula1>country</formula1>
    </dataValidation>
  </dataValidations>
  <pageMargins left="0.7" right="0.7" top="0.75" bottom="0.75" header="0.3" footer="0.3"/>
  <pageSetup scale="67"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5" name="Button 1">
              <controlPr defaultSize="0" print="0" autoFill="0" autoPict="0" macro="[0]!Enter_PSNU_List">
                <anchor>
                  <from>
                    <xdr:col>0</xdr:col>
                    <xdr:colOff>0</xdr:colOff>
                    <xdr:row>14</xdr:row>
                    <xdr:rowOff>133350</xdr:rowOff>
                  </from>
                  <to>
                    <xdr:col>1</xdr:col>
                    <xdr:colOff>552450</xdr:colOff>
                    <xdr:row>18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6" name="Button 2">
              <controlPr defaultSize="0" print="0" autoFill="0" autoPict="0" macro="[0]!Enter_Prog_Targets_COP">
                <anchor>
                  <from>
                    <xdr:col>1</xdr:col>
                    <xdr:colOff>984250</xdr:colOff>
                    <xdr:row>14</xdr:row>
                    <xdr:rowOff>171450</xdr:rowOff>
                  </from>
                  <to>
                    <xdr:col>3</xdr:col>
                    <xdr:colOff>50800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7" name="Button 3">
              <controlPr defaultSize="0" print="0" autoFill="0" autoPict="0" macro="[0]!Enter_Current_HRH">
                <anchor>
                  <from>
                    <xdr:col>3</xdr:col>
                    <xdr:colOff>793750</xdr:colOff>
                    <xdr:row>14</xdr:row>
                    <xdr:rowOff>171450</xdr:rowOff>
                  </from>
                  <to>
                    <xdr:col>5</xdr:col>
                    <xdr:colOff>679450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8" name="Button 4">
              <controlPr defaultSize="0" print="0" autoFill="0" autoPict="0" macro="[0]!Enter_Client_Pathway">
                <anchor>
                  <from>
                    <xdr:col>1</xdr:col>
                    <xdr:colOff>965200</xdr:colOff>
                    <xdr:row>25</xdr:row>
                    <xdr:rowOff>146050</xdr:rowOff>
                  </from>
                  <to>
                    <xdr:col>3</xdr:col>
                    <xdr:colOff>76200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9" name="Button 5">
              <controlPr defaultSize="0" print="0" autoFill="0" autoPict="0" macro="[0]!Enter_HIV_Serv_Time">
                <anchor>
                  <from>
                    <xdr:col>1</xdr:col>
                    <xdr:colOff>952500</xdr:colOff>
                    <xdr:row>22</xdr:row>
                    <xdr:rowOff>31750</xdr:rowOff>
                  </from>
                  <to>
                    <xdr:col>3</xdr:col>
                    <xdr:colOff>76200</xdr:colOff>
                    <xdr:row>24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9" r:id="rId10" name="Button 9">
              <controlPr defaultSize="0" print="0" autoFill="0" autoPict="0" macro="[0]!Enter_PEPFAR_Target_Att">
                <anchor>
                  <from>
                    <xdr:col>1</xdr:col>
                    <xdr:colOff>965200</xdr:colOff>
                    <xdr:row>18</xdr:row>
                    <xdr:rowOff>95250</xdr:rowOff>
                  </from>
                  <to>
                    <xdr:col>3</xdr:col>
                    <xdr:colOff>76200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0" r:id="rId11" name="Button 10">
              <controlPr defaultSize="0" print="0" autoFill="0" autoPict="0" macro="[0]!Enter_Current_Salaries">
                <anchor>
                  <from>
                    <xdr:col>3</xdr:col>
                    <xdr:colOff>774700</xdr:colOff>
                    <xdr:row>18</xdr:row>
                    <xdr:rowOff>12700</xdr:rowOff>
                  </from>
                  <to>
                    <xdr:col>5</xdr:col>
                    <xdr:colOff>698500</xdr:colOff>
                    <xdr:row>20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782A7-E2E7-422E-872A-706966808741}">
  <sheetPr codeName="Sheet12">
    <tabColor rgb="FFFFFF00"/>
  </sheetPr>
  <dimension ref="A1:F100"/>
  <sheetViews>
    <sheetView showGridLines="0" workbookViewId="0">
      <selection activeCell="H18" sqref="H18"/>
    </sheetView>
  </sheetViews>
  <sheetFormatPr defaultColWidth="12.5" defaultRowHeight="14" x14ac:dyDescent="0.3"/>
  <cols>
    <col min="1" max="1" width="9.83203125" customWidth="1"/>
    <col min="2" max="2" width="8.33203125" customWidth="1"/>
    <col min="3" max="3" width="9.1640625" customWidth="1"/>
    <col min="4" max="4" width="8.1640625" customWidth="1"/>
    <col min="5" max="5" width="12.1640625" customWidth="1"/>
    <col min="6" max="6" width="18" customWidth="1"/>
  </cols>
  <sheetData>
    <row r="1" spans="1:6" s="5" customFormat="1" ht="28" x14ac:dyDescent="0.3">
      <c r="A1" s="5" t="s">
        <v>9</v>
      </c>
      <c r="B1" s="5" t="s">
        <v>0</v>
      </c>
      <c r="C1" s="5" t="s">
        <v>130</v>
      </c>
      <c r="D1" s="5" t="s">
        <v>129</v>
      </c>
      <c r="E1" s="5" t="s">
        <v>7</v>
      </c>
      <c r="F1" s="5" t="s">
        <v>1</v>
      </c>
    </row>
    <row r="2" spans="1:6" x14ac:dyDescent="0.3">
      <c r="A2" s="3" t="str">
        <f>_xlfn.CONCAT(Country_Data[[#This Row],[Country]],Country_Data[[#This Row],[COP Year]],Country_Data[[#This Row],[Operating unit ]])</f>
        <v>TanzaniaCOP 20Tanzania Mission</v>
      </c>
      <c r="B2" s="3" t="str">
        <f>'Data Collection Home'!$B$5</f>
        <v>Tanzania</v>
      </c>
      <c r="C2" s="3" t="str">
        <f>_xlfn.CONCAT('Data Collection Home'!$B$6)</f>
        <v>COP 20</v>
      </c>
      <c r="D2" s="3" t="str">
        <f>'Data Collection Home'!$B$8</f>
        <v>FY 21</v>
      </c>
      <c r="E2" s="3" t="str">
        <f>'Data Collection Home'!$B$4</f>
        <v>Tanzania Mission</v>
      </c>
      <c r="F2" s="3" t="s">
        <v>240</v>
      </c>
    </row>
    <row r="3" spans="1:6" x14ac:dyDescent="0.3">
      <c r="A3" s="9" t="str">
        <f>_xlfn.CONCAT(Country_Data[[#This Row],[Country]],Country_Data[[#This Row],[COP Year]],Country_Data[[#This Row],[Operating unit ]])</f>
        <v>TanzaniaCOP 20Tanzania Mission</v>
      </c>
      <c r="B3" s="14" t="str">
        <f>'Data Collection Home'!$B$5</f>
        <v>Tanzania</v>
      </c>
      <c r="C3" s="14" t="str">
        <f>_xlfn.CONCAT('Data Collection Home'!$B$6)</f>
        <v>COP 20</v>
      </c>
      <c r="D3" s="14" t="str">
        <f>'Data Collection Home'!$B$8</f>
        <v>FY 21</v>
      </c>
      <c r="E3" s="9" t="str">
        <f>'Data Collection Home'!$B$4</f>
        <v>Tanzania Mission</v>
      </c>
      <c r="F3" s="3" t="s">
        <v>241</v>
      </c>
    </row>
    <row r="4" spans="1:6" x14ac:dyDescent="0.3">
      <c r="A4" s="9" t="str">
        <f>_xlfn.CONCAT(Country_Data[[#This Row],[Country]],Country_Data[[#This Row],[COP Year]],Country_Data[[#This Row],[Operating unit ]])</f>
        <v>TanzaniaCOP 20Tanzania Mission</v>
      </c>
      <c r="B4" s="14" t="str">
        <f>'Data Collection Home'!$B$5</f>
        <v>Tanzania</v>
      </c>
      <c r="C4" s="14" t="str">
        <f>_xlfn.CONCAT('Data Collection Home'!$B$6)</f>
        <v>COP 20</v>
      </c>
      <c r="D4" s="14" t="str">
        <f>'Data Collection Home'!$B$8</f>
        <v>FY 21</v>
      </c>
      <c r="E4" s="9" t="str">
        <f>'Data Collection Home'!$B$4</f>
        <v>Tanzania Mission</v>
      </c>
      <c r="F4" s="3" t="s">
        <v>242</v>
      </c>
    </row>
    <row r="5" spans="1:6" x14ac:dyDescent="0.3">
      <c r="A5" s="9" t="str">
        <f>_xlfn.CONCAT(Country_Data[[#This Row],[Country]],Country_Data[[#This Row],[COP Year]],Country_Data[[#This Row],[Operating unit ]])</f>
        <v>TanzaniaCOP 20Tanzania Mission</v>
      </c>
      <c r="B5" s="14" t="str">
        <f>'Data Collection Home'!$B$5</f>
        <v>Tanzania</v>
      </c>
      <c r="C5" s="14" t="str">
        <f>_xlfn.CONCAT('Data Collection Home'!$B$6)</f>
        <v>COP 20</v>
      </c>
      <c r="D5" s="14" t="str">
        <f>'Data Collection Home'!$B$8</f>
        <v>FY 21</v>
      </c>
      <c r="E5" s="9" t="str">
        <f>'Data Collection Home'!$B$4</f>
        <v>Tanzania Mission</v>
      </c>
      <c r="F5" s="3" t="s">
        <v>243</v>
      </c>
    </row>
    <row r="6" spans="1:6" x14ac:dyDescent="0.3">
      <c r="A6" s="9" t="str">
        <f>_xlfn.CONCAT(Country_Data[[#This Row],[Country]],Country_Data[[#This Row],[COP Year]],Country_Data[[#This Row],[Operating unit ]])</f>
        <v>TanzaniaCOP 20Tanzania Mission</v>
      </c>
      <c r="B6" s="14" t="str">
        <f>'Data Collection Home'!$B$5</f>
        <v>Tanzania</v>
      </c>
      <c r="C6" s="14" t="str">
        <f>_xlfn.CONCAT('Data Collection Home'!$B$6)</f>
        <v>COP 20</v>
      </c>
      <c r="D6" s="14" t="str">
        <f>'Data Collection Home'!$B$8</f>
        <v>FY 21</v>
      </c>
      <c r="E6" s="9" t="str">
        <f>'Data Collection Home'!$B$4</f>
        <v>Tanzania Mission</v>
      </c>
      <c r="F6" s="3" t="s">
        <v>244</v>
      </c>
    </row>
    <row r="7" spans="1:6" x14ac:dyDescent="0.3">
      <c r="A7" s="9" t="str">
        <f>_xlfn.CONCAT(Country_Data[[#This Row],[Country]],Country_Data[[#This Row],[COP Year]],Country_Data[[#This Row],[Operating unit ]])</f>
        <v>TanzaniaCOP 20Tanzania Mission</v>
      </c>
      <c r="B7" s="14" t="str">
        <f>'Data Collection Home'!$B$5</f>
        <v>Tanzania</v>
      </c>
      <c r="C7" s="14" t="str">
        <f>_xlfn.CONCAT('Data Collection Home'!$B$6)</f>
        <v>COP 20</v>
      </c>
      <c r="D7" s="14" t="str">
        <f>'Data Collection Home'!$B$8</f>
        <v>FY 21</v>
      </c>
      <c r="E7" s="9" t="str">
        <f>'Data Collection Home'!$B$4</f>
        <v>Tanzania Mission</v>
      </c>
      <c r="F7" s="3" t="s">
        <v>245</v>
      </c>
    </row>
    <row r="8" spans="1:6" x14ac:dyDescent="0.3">
      <c r="A8" s="9" t="str">
        <f>_xlfn.CONCAT(Country_Data[[#This Row],[Country]],Country_Data[[#This Row],[COP Year]],Country_Data[[#This Row],[Operating unit ]])</f>
        <v>TanzaniaCOP 20Tanzania Mission</v>
      </c>
      <c r="B8" s="14" t="str">
        <f>'Data Collection Home'!$B$5</f>
        <v>Tanzania</v>
      </c>
      <c r="C8" s="14" t="str">
        <f>_xlfn.CONCAT('Data Collection Home'!$B$6)</f>
        <v>COP 20</v>
      </c>
      <c r="D8" s="14" t="str">
        <f>'Data Collection Home'!$B$8</f>
        <v>FY 21</v>
      </c>
      <c r="E8" s="9" t="str">
        <f>'Data Collection Home'!$B$4</f>
        <v>Tanzania Mission</v>
      </c>
      <c r="F8" s="3" t="s">
        <v>246</v>
      </c>
    </row>
    <row r="9" spans="1:6" x14ac:dyDescent="0.3">
      <c r="A9" s="9" t="str">
        <f>_xlfn.CONCAT(Country_Data[[#This Row],[Country]],Country_Data[[#This Row],[COP Year]],Country_Data[[#This Row],[Operating unit ]])</f>
        <v>TanzaniaCOP 20Tanzania Mission</v>
      </c>
      <c r="B9" s="14" t="str">
        <f>'Data Collection Home'!$B$5</f>
        <v>Tanzania</v>
      </c>
      <c r="C9" s="14" t="str">
        <f>_xlfn.CONCAT('Data Collection Home'!$B$6)</f>
        <v>COP 20</v>
      </c>
      <c r="D9" s="14" t="str">
        <f>'Data Collection Home'!$B$8</f>
        <v>FY 21</v>
      </c>
      <c r="E9" s="9" t="str">
        <f>'Data Collection Home'!$B$4</f>
        <v>Tanzania Mission</v>
      </c>
      <c r="F9" s="3" t="s">
        <v>247</v>
      </c>
    </row>
    <row r="10" spans="1:6" x14ac:dyDescent="0.3">
      <c r="A10" s="9" t="str">
        <f>_xlfn.CONCAT(Country_Data[[#This Row],[Country]],Country_Data[[#This Row],[COP Year]],Country_Data[[#This Row],[Operating unit ]])</f>
        <v>TanzaniaCOP 20Tanzania Mission</v>
      </c>
      <c r="B10" s="14" t="str">
        <f>'Data Collection Home'!$B$5</f>
        <v>Tanzania</v>
      </c>
      <c r="C10" s="14" t="str">
        <f>_xlfn.CONCAT('Data Collection Home'!$B$6)</f>
        <v>COP 20</v>
      </c>
      <c r="D10" s="14" t="str">
        <f>'Data Collection Home'!$B$8</f>
        <v>FY 21</v>
      </c>
      <c r="E10" s="9" t="str">
        <f>'Data Collection Home'!$B$4</f>
        <v>Tanzania Mission</v>
      </c>
      <c r="F10" s="3" t="s">
        <v>248</v>
      </c>
    </row>
    <row r="11" spans="1:6" x14ac:dyDescent="0.3">
      <c r="A11" s="9" t="str">
        <f>_xlfn.CONCAT(Country_Data[[#This Row],[Country]],Country_Data[[#This Row],[COP Year]],Country_Data[[#This Row],[Operating unit ]])</f>
        <v>TanzaniaCOP 20Tanzania Mission</v>
      </c>
      <c r="B11" s="14" t="str">
        <f>'Data Collection Home'!$B$5</f>
        <v>Tanzania</v>
      </c>
      <c r="C11" s="14" t="str">
        <f>_xlfn.CONCAT('Data Collection Home'!$B$6)</f>
        <v>COP 20</v>
      </c>
      <c r="D11" s="14" t="str">
        <f>'Data Collection Home'!$B$8</f>
        <v>FY 21</v>
      </c>
      <c r="E11" s="9" t="str">
        <f>'Data Collection Home'!$B$4</f>
        <v>Tanzania Mission</v>
      </c>
      <c r="F11" s="3" t="s">
        <v>249</v>
      </c>
    </row>
    <row r="12" spans="1:6" x14ac:dyDescent="0.3">
      <c r="A12" s="9" t="str">
        <f>_xlfn.CONCAT(Country_Data[[#This Row],[Country]],Country_Data[[#This Row],[COP Year]],Country_Data[[#This Row],[Operating unit ]])</f>
        <v>TanzaniaCOP 20Tanzania Mission</v>
      </c>
      <c r="B12" s="14" t="str">
        <f>'Data Collection Home'!$B$5</f>
        <v>Tanzania</v>
      </c>
      <c r="C12" s="14" t="str">
        <f>_xlfn.CONCAT('Data Collection Home'!$B$6)</f>
        <v>COP 20</v>
      </c>
      <c r="D12" s="14" t="str">
        <f>'Data Collection Home'!$B$8</f>
        <v>FY 21</v>
      </c>
      <c r="E12" s="9" t="str">
        <f>'Data Collection Home'!$B$4</f>
        <v>Tanzania Mission</v>
      </c>
      <c r="F12" s="3" t="s">
        <v>250</v>
      </c>
    </row>
    <row r="13" spans="1:6" x14ac:dyDescent="0.3">
      <c r="A13" s="9" t="str">
        <f>_xlfn.CONCAT(Country_Data[[#This Row],[Country]],Country_Data[[#This Row],[COP Year]],Country_Data[[#This Row],[Operating unit ]])</f>
        <v>TanzaniaCOP 20Tanzania Mission</v>
      </c>
      <c r="B13" s="14" t="str">
        <f>'Data Collection Home'!$B$5</f>
        <v>Tanzania</v>
      </c>
      <c r="C13" s="14" t="str">
        <f>_xlfn.CONCAT('Data Collection Home'!$B$6)</f>
        <v>COP 20</v>
      </c>
      <c r="D13" s="14" t="str">
        <f>'Data Collection Home'!$B$8</f>
        <v>FY 21</v>
      </c>
      <c r="E13" s="9" t="str">
        <f>'Data Collection Home'!$B$4</f>
        <v>Tanzania Mission</v>
      </c>
      <c r="F13" s="3" t="s">
        <v>251</v>
      </c>
    </row>
    <row r="14" spans="1:6" x14ac:dyDescent="0.3">
      <c r="A14" s="9" t="str">
        <f>_xlfn.CONCAT(Country_Data[[#This Row],[Country]],Country_Data[[#This Row],[COP Year]],Country_Data[[#This Row],[Operating unit ]])</f>
        <v>TanzaniaCOP 20Tanzania Mission</v>
      </c>
      <c r="B14" s="14" t="str">
        <f>'Data Collection Home'!$B$5</f>
        <v>Tanzania</v>
      </c>
      <c r="C14" s="14" t="str">
        <f>_xlfn.CONCAT('Data Collection Home'!$B$6)</f>
        <v>COP 20</v>
      </c>
      <c r="D14" s="14" t="str">
        <f>'Data Collection Home'!$B$8</f>
        <v>FY 21</v>
      </c>
      <c r="E14" s="9" t="str">
        <f>'Data Collection Home'!$B$4</f>
        <v>Tanzania Mission</v>
      </c>
      <c r="F14" s="3" t="s">
        <v>252</v>
      </c>
    </row>
    <row r="15" spans="1:6" x14ac:dyDescent="0.3">
      <c r="A15" s="9" t="str">
        <f>_xlfn.CONCAT(Country_Data[[#This Row],[Country]],Country_Data[[#This Row],[COP Year]],Country_Data[[#This Row],[Operating unit ]])</f>
        <v>TanzaniaCOP 20Tanzania Mission</v>
      </c>
      <c r="B15" s="14" t="str">
        <f>'Data Collection Home'!$B$5</f>
        <v>Tanzania</v>
      </c>
      <c r="C15" s="14" t="str">
        <f>_xlfn.CONCAT('Data Collection Home'!$B$6)</f>
        <v>COP 20</v>
      </c>
      <c r="D15" s="14" t="str">
        <f>'Data Collection Home'!$B$8</f>
        <v>FY 21</v>
      </c>
      <c r="E15" s="9" t="str">
        <f>'Data Collection Home'!$B$4</f>
        <v>Tanzania Mission</v>
      </c>
      <c r="F15" s="3" t="s">
        <v>253</v>
      </c>
    </row>
    <row r="16" spans="1:6" x14ac:dyDescent="0.3">
      <c r="A16" s="9" t="str">
        <f>_xlfn.CONCAT(Country_Data[[#This Row],[Country]],Country_Data[[#This Row],[COP Year]],Country_Data[[#This Row],[Operating unit ]])</f>
        <v>TanzaniaCOP 20Tanzania Mission</v>
      </c>
      <c r="B16" s="14" t="str">
        <f>'Data Collection Home'!$B$5</f>
        <v>Tanzania</v>
      </c>
      <c r="C16" s="14" t="str">
        <f>_xlfn.CONCAT('Data Collection Home'!$B$6)</f>
        <v>COP 20</v>
      </c>
      <c r="D16" s="14" t="str">
        <f>'Data Collection Home'!$B$8</f>
        <v>FY 21</v>
      </c>
      <c r="E16" s="9" t="str">
        <f>'Data Collection Home'!$B$4</f>
        <v>Tanzania Mission</v>
      </c>
      <c r="F16" s="3" t="s">
        <v>254</v>
      </c>
    </row>
    <row r="17" spans="1:6" x14ac:dyDescent="0.3">
      <c r="A17" s="9" t="str">
        <f>_xlfn.CONCAT(Country_Data[[#This Row],[Country]],Country_Data[[#This Row],[COP Year]],Country_Data[[#This Row],[Operating unit ]])</f>
        <v>TanzaniaCOP 20Tanzania Mission</v>
      </c>
      <c r="B17" s="14" t="str">
        <f>'Data Collection Home'!$B$5</f>
        <v>Tanzania</v>
      </c>
      <c r="C17" s="14" t="str">
        <f>_xlfn.CONCAT('Data Collection Home'!$B$6)</f>
        <v>COP 20</v>
      </c>
      <c r="D17" s="14" t="str">
        <f>'Data Collection Home'!$B$8</f>
        <v>FY 21</v>
      </c>
      <c r="E17" s="9" t="str">
        <f>'Data Collection Home'!$B$4</f>
        <v>Tanzania Mission</v>
      </c>
      <c r="F17" s="3" t="s">
        <v>255</v>
      </c>
    </row>
    <row r="18" spans="1:6" x14ac:dyDescent="0.3">
      <c r="A18" s="9" t="str">
        <f>_xlfn.CONCAT(Country_Data[[#This Row],[Country]],Country_Data[[#This Row],[COP Year]],Country_Data[[#This Row],[Operating unit ]])</f>
        <v>TanzaniaCOP 20Tanzania Mission</v>
      </c>
      <c r="B18" s="14" t="str">
        <f>'Data Collection Home'!$B$5</f>
        <v>Tanzania</v>
      </c>
      <c r="C18" s="14" t="str">
        <f>_xlfn.CONCAT('Data Collection Home'!$B$6)</f>
        <v>COP 20</v>
      </c>
      <c r="D18" s="14" t="str">
        <f>'Data Collection Home'!$B$8</f>
        <v>FY 21</v>
      </c>
      <c r="E18" s="9" t="str">
        <f>'Data Collection Home'!$B$4</f>
        <v>Tanzania Mission</v>
      </c>
      <c r="F18" s="3" t="s">
        <v>256</v>
      </c>
    </row>
    <row r="19" spans="1:6" x14ac:dyDescent="0.3">
      <c r="A19" s="9" t="str">
        <f>_xlfn.CONCAT(Country_Data[[#This Row],[Country]],Country_Data[[#This Row],[COP Year]],Country_Data[[#This Row],[Operating unit ]])</f>
        <v>TanzaniaCOP 20Tanzania Mission</v>
      </c>
      <c r="B19" s="14" t="str">
        <f>'Data Collection Home'!$B$5</f>
        <v>Tanzania</v>
      </c>
      <c r="C19" s="14" t="str">
        <f>_xlfn.CONCAT('Data Collection Home'!$B$6)</f>
        <v>COP 20</v>
      </c>
      <c r="D19" s="14" t="str">
        <f>'Data Collection Home'!$B$8</f>
        <v>FY 21</v>
      </c>
      <c r="E19" s="9" t="str">
        <f>'Data Collection Home'!$B$4</f>
        <v>Tanzania Mission</v>
      </c>
      <c r="F19" s="3" t="s">
        <v>257</v>
      </c>
    </row>
    <row r="20" spans="1:6" x14ac:dyDescent="0.3">
      <c r="A20" s="9" t="str">
        <f>_xlfn.CONCAT(Country_Data[[#This Row],[Country]],Country_Data[[#This Row],[COP Year]],Country_Data[[#This Row],[Operating unit ]])</f>
        <v>TanzaniaCOP 20Tanzania Mission</v>
      </c>
      <c r="B20" s="14" t="str">
        <f>'Data Collection Home'!$B$5</f>
        <v>Tanzania</v>
      </c>
      <c r="C20" s="14" t="str">
        <f>_xlfn.CONCAT('Data Collection Home'!$B$6)</f>
        <v>COP 20</v>
      </c>
      <c r="D20" s="14" t="str">
        <f>'Data Collection Home'!$B$8</f>
        <v>FY 21</v>
      </c>
      <c r="E20" s="9" t="str">
        <f>'Data Collection Home'!$B$4</f>
        <v>Tanzania Mission</v>
      </c>
      <c r="F20" s="3" t="s">
        <v>258</v>
      </c>
    </row>
    <row r="21" spans="1:6" x14ac:dyDescent="0.3">
      <c r="A21" s="9" t="str">
        <f>_xlfn.CONCAT(Country_Data[[#This Row],[Country]],Country_Data[[#This Row],[COP Year]],Country_Data[[#This Row],[Operating unit ]])</f>
        <v>TanzaniaCOP 20Tanzania Mission</v>
      </c>
      <c r="B21" s="14" t="str">
        <f>'Data Collection Home'!$B$5</f>
        <v>Tanzania</v>
      </c>
      <c r="C21" s="14" t="str">
        <f>_xlfn.CONCAT('Data Collection Home'!$B$6)</f>
        <v>COP 20</v>
      </c>
      <c r="D21" s="14" t="str">
        <f>'Data Collection Home'!$B$8</f>
        <v>FY 21</v>
      </c>
      <c r="E21" s="9" t="str">
        <f>'Data Collection Home'!$B$4</f>
        <v>Tanzania Mission</v>
      </c>
      <c r="F21" s="3" t="s">
        <v>259</v>
      </c>
    </row>
    <row r="22" spans="1:6" x14ac:dyDescent="0.3">
      <c r="A22" s="9" t="str">
        <f>_xlfn.CONCAT(Country_Data[[#This Row],[Country]],Country_Data[[#This Row],[COP Year]],Country_Data[[#This Row],[Operating unit ]])</f>
        <v>TanzaniaCOP 20Tanzania Mission</v>
      </c>
      <c r="B22" s="14" t="str">
        <f>'Data Collection Home'!$B$5</f>
        <v>Tanzania</v>
      </c>
      <c r="C22" s="14" t="str">
        <f>_xlfn.CONCAT('Data Collection Home'!$B$6)</f>
        <v>COP 20</v>
      </c>
      <c r="D22" s="14" t="str">
        <f>'Data Collection Home'!$B$8</f>
        <v>FY 21</v>
      </c>
      <c r="E22" s="9" t="str">
        <f>'Data Collection Home'!$B$4</f>
        <v>Tanzania Mission</v>
      </c>
      <c r="F22" s="3" t="s">
        <v>260</v>
      </c>
    </row>
    <row r="23" spans="1:6" x14ac:dyDescent="0.3">
      <c r="A23" s="9" t="str">
        <f>_xlfn.CONCAT(Country_Data[[#This Row],[Country]],Country_Data[[#This Row],[COP Year]],Country_Data[[#This Row],[Operating unit ]])</f>
        <v>TanzaniaCOP 20Tanzania Mission</v>
      </c>
      <c r="B23" s="14" t="str">
        <f>'Data Collection Home'!$B$5</f>
        <v>Tanzania</v>
      </c>
      <c r="C23" s="14" t="str">
        <f>_xlfn.CONCAT('Data Collection Home'!$B$6)</f>
        <v>COP 20</v>
      </c>
      <c r="D23" s="14" t="str">
        <f>'Data Collection Home'!$B$8</f>
        <v>FY 21</v>
      </c>
      <c r="E23" s="9" t="str">
        <f>'Data Collection Home'!$B$4</f>
        <v>Tanzania Mission</v>
      </c>
      <c r="F23" s="3" t="s">
        <v>261</v>
      </c>
    </row>
    <row r="24" spans="1:6" x14ac:dyDescent="0.3">
      <c r="A24" s="9" t="str">
        <f>_xlfn.CONCAT(Country_Data[[#This Row],[Country]],Country_Data[[#This Row],[COP Year]],Country_Data[[#This Row],[Operating unit ]])</f>
        <v>TanzaniaCOP 20Tanzania Mission</v>
      </c>
      <c r="B24" s="14" t="str">
        <f>'Data Collection Home'!$B$5</f>
        <v>Tanzania</v>
      </c>
      <c r="C24" s="14" t="str">
        <f>_xlfn.CONCAT('Data Collection Home'!$B$6)</f>
        <v>COP 20</v>
      </c>
      <c r="D24" s="14" t="str">
        <f>'Data Collection Home'!$B$8</f>
        <v>FY 21</v>
      </c>
      <c r="E24" s="9" t="str">
        <f>'Data Collection Home'!$B$4</f>
        <v>Tanzania Mission</v>
      </c>
      <c r="F24" s="3" t="s">
        <v>262</v>
      </c>
    </row>
    <row r="25" spans="1:6" x14ac:dyDescent="0.3">
      <c r="A25" s="9" t="str">
        <f>_xlfn.CONCAT(Country_Data[[#This Row],[Country]],Country_Data[[#This Row],[COP Year]],Country_Data[[#This Row],[Operating unit ]])</f>
        <v>TanzaniaCOP 20Tanzania Mission</v>
      </c>
      <c r="B25" s="14" t="str">
        <f>'Data Collection Home'!$B$5</f>
        <v>Tanzania</v>
      </c>
      <c r="C25" s="14" t="str">
        <f>_xlfn.CONCAT('Data Collection Home'!$B$6)</f>
        <v>COP 20</v>
      </c>
      <c r="D25" s="14" t="str">
        <f>'Data Collection Home'!$B$8</f>
        <v>FY 21</v>
      </c>
      <c r="E25" s="9" t="str">
        <f>'Data Collection Home'!$B$4</f>
        <v>Tanzania Mission</v>
      </c>
      <c r="F25" s="3" t="s">
        <v>263</v>
      </c>
    </row>
    <row r="26" spans="1:6" x14ac:dyDescent="0.3">
      <c r="A26" s="9" t="str">
        <f>_xlfn.CONCAT(Country_Data[[#This Row],[Country]],Country_Data[[#This Row],[COP Year]],Country_Data[[#This Row],[Operating unit ]])</f>
        <v>TanzaniaCOP 20Tanzania Mission</v>
      </c>
      <c r="B26" s="14" t="str">
        <f>'Data Collection Home'!$B$5</f>
        <v>Tanzania</v>
      </c>
      <c r="C26" s="14" t="str">
        <f>_xlfn.CONCAT('Data Collection Home'!$B$6)</f>
        <v>COP 20</v>
      </c>
      <c r="D26" s="14" t="str">
        <f>'Data Collection Home'!$B$8</f>
        <v>FY 21</v>
      </c>
      <c r="E26" s="9" t="str">
        <f>'Data Collection Home'!$B$4</f>
        <v>Tanzania Mission</v>
      </c>
      <c r="F26" s="3" t="s">
        <v>264</v>
      </c>
    </row>
    <row r="27" spans="1:6" x14ac:dyDescent="0.3">
      <c r="A27" s="9" t="str">
        <f>_xlfn.CONCAT(Country_Data[[#This Row],[Country]],Country_Data[[#This Row],[COP Year]],Country_Data[[#This Row],[Operating unit ]])</f>
        <v>TanzaniaCOP 20Tanzania Mission</v>
      </c>
      <c r="B27" s="14" t="str">
        <f>'Data Collection Home'!$B$5</f>
        <v>Tanzania</v>
      </c>
      <c r="C27" s="14" t="str">
        <f>_xlfn.CONCAT('Data Collection Home'!$B$6)</f>
        <v>COP 20</v>
      </c>
      <c r="D27" s="14" t="str">
        <f>'Data Collection Home'!$B$8</f>
        <v>FY 21</v>
      </c>
      <c r="E27" s="9" t="str">
        <f>'Data Collection Home'!$B$4</f>
        <v>Tanzania Mission</v>
      </c>
      <c r="F27" s="3" t="s">
        <v>265</v>
      </c>
    </row>
    <row r="28" spans="1:6" x14ac:dyDescent="0.3">
      <c r="A28" s="9" t="str">
        <f>_xlfn.CONCAT(Country_Data[[#This Row],[Country]],Country_Data[[#This Row],[COP Year]],Country_Data[[#This Row],[Operating unit ]])</f>
        <v>TanzaniaCOP 20Tanzania Mission</v>
      </c>
      <c r="B28" s="14" t="str">
        <f>'Data Collection Home'!$B$5</f>
        <v>Tanzania</v>
      </c>
      <c r="C28" s="14" t="str">
        <f>_xlfn.CONCAT('Data Collection Home'!$B$6)</f>
        <v>COP 20</v>
      </c>
      <c r="D28" s="14" t="str">
        <f>'Data Collection Home'!$B$8</f>
        <v>FY 21</v>
      </c>
      <c r="E28" s="9" t="str">
        <f>'Data Collection Home'!$B$4</f>
        <v>Tanzania Mission</v>
      </c>
      <c r="F28" s="3" t="s">
        <v>266</v>
      </c>
    </row>
    <row r="29" spans="1:6" x14ac:dyDescent="0.3">
      <c r="A29" s="9" t="str">
        <f>_xlfn.CONCAT(Country_Data[[#This Row],[Country]],Country_Data[[#This Row],[COP Year]],Country_Data[[#This Row],[Operating unit ]])</f>
        <v>TanzaniaCOP 20Tanzania Mission</v>
      </c>
      <c r="B29" s="14" t="str">
        <f>'Data Collection Home'!$B$5</f>
        <v>Tanzania</v>
      </c>
      <c r="C29" s="14" t="str">
        <f>_xlfn.CONCAT('Data Collection Home'!$B$6)</f>
        <v>COP 20</v>
      </c>
      <c r="D29" s="14" t="str">
        <f>'Data Collection Home'!$B$8</f>
        <v>FY 21</v>
      </c>
      <c r="E29" s="9" t="str">
        <f>'Data Collection Home'!$B$4</f>
        <v>Tanzania Mission</v>
      </c>
      <c r="F29" s="3" t="s">
        <v>267</v>
      </c>
    </row>
    <row r="30" spans="1:6" x14ac:dyDescent="0.3">
      <c r="A30" s="9" t="str">
        <f>_xlfn.CONCAT(Country_Data[[#This Row],[Country]],Country_Data[[#This Row],[COP Year]],Country_Data[[#This Row],[Operating unit ]])</f>
        <v>TanzaniaCOP 20Tanzania Mission</v>
      </c>
      <c r="B30" s="14" t="str">
        <f>'Data Collection Home'!$B$5</f>
        <v>Tanzania</v>
      </c>
      <c r="C30" s="14" t="str">
        <f>_xlfn.CONCAT('Data Collection Home'!$B$6)</f>
        <v>COP 20</v>
      </c>
      <c r="D30" s="14" t="str">
        <f>'Data Collection Home'!$B$8</f>
        <v>FY 21</v>
      </c>
      <c r="E30" s="9" t="str">
        <f>'Data Collection Home'!$B$4</f>
        <v>Tanzania Mission</v>
      </c>
      <c r="F30" s="3" t="s">
        <v>268</v>
      </c>
    </row>
    <row r="31" spans="1:6" x14ac:dyDescent="0.3">
      <c r="A31" s="9" t="str">
        <f>_xlfn.CONCAT(Country_Data[[#This Row],[Country]],Country_Data[[#This Row],[COP Year]],Country_Data[[#This Row],[Operating unit ]])</f>
        <v>TanzaniaCOP 20Tanzania Mission</v>
      </c>
      <c r="B31" s="14" t="str">
        <f>'Data Collection Home'!$B$5</f>
        <v>Tanzania</v>
      </c>
      <c r="C31" s="14" t="str">
        <f>_xlfn.CONCAT('Data Collection Home'!$B$6)</f>
        <v>COP 20</v>
      </c>
      <c r="D31" s="14" t="str">
        <f>'Data Collection Home'!$B$8</f>
        <v>FY 21</v>
      </c>
      <c r="E31" s="9" t="str">
        <f>'Data Collection Home'!$B$4</f>
        <v>Tanzania Mission</v>
      </c>
      <c r="F31" s="15" t="s">
        <v>269</v>
      </c>
    </row>
    <row r="32" spans="1:6" x14ac:dyDescent="0.3">
      <c r="A32" s="9" t="str">
        <f>_xlfn.CONCAT(Country_Data[[#This Row],[Country]],Country_Data[[#This Row],[COP Year]],Country_Data[[#This Row],[Operating unit ]])</f>
        <v>TanzaniaCOP 20Tanzania Mission</v>
      </c>
      <c r="B32" s="14" t="str">
        <f>'Data Collection Home'!$B$5</f>
        <v>Tanzania</v>
      </c>
      <c r="C32" s="14" t="str">
        <f>_xlfn.CONCAT('Data Collection Home'!$B$6)</f>
        <v>COP 20</v>
      </c>
      <c r="D32" s="14" t="str">
        <f>'Data Collection Home'!$B$8</f>
        <v>FY 21</v>
      </c>
      <c r="E32" s="9" t="str">
        <f>'Data Collection Home'!$B$4</f>
        <v>Tanzania Mission</v>
      </c>
      <c r="F32" s="15" t="s">
        <v>270</v>
      </c>
    </row>
    <row r="33" spans="1:6" x14ac:dyDescent="0.3">
      <c r="A33" s="9" t="str">
        <f>_xlfn.CONCAT(Country_Data[[#This Row],[Country]],Country_Data[[#This Row],[COP Year]],Country_Data[[#This Row],[Operating unit ]])</f>
        <v>TanzaniaCOP 20Tanzania Mission</v>
      </c>
      <c r="B33" s="14" t="str">
        <f>'Data Collection Home'!$B$5</f>
        <v>Tanzania</v>
      </c>
      <c r="C33" s="14" t="str">
        <f>_xlfn.CONCAT('Data Collection Home'!$B$6)</f>
        <v>COP 20</v>
      </c>
      <c r="D33" s="14" t="str">
        <f>'Data Collection Home'!$B$8</f>
        <v>FY 21</v>
      </c>
      <c r="E33" s="9" t="str">
        <f>'Data Collection Home'!$B$4</f>
        <v>Tanzania Mission</v>
      </c>
      <c r="F33" s="15" t="s">
        <v>271</v>
      </c>
    </row>
    <row r="34" spans="1:6" x14ac:dyDescent="0.3">
      <c r="A34" s="9" t="str">
        <f>_xlfn.CONCAT(Country_Data[[#This Row],[Country]],Country_Data[[#This Row],[COP Year]],Country_Data[[#This Row],[Operating unit ]])</f>
        <v>TanzaniaCOP 20Tanzania Mission</v>
      </c>
      <c r="B34" s="14" t="str">
        <f>'Data Collection Home'!$B$5</f>
        <v>Tanzania</v>
      </c>
      <c r="C34" s="14" t="str">
        <f>_xlfn.CONCAT('Data Collection Home'!$B$6)</f>
        <v>COP 20</v>
      </c>
      <c r="D34" s="14" t="str">
        <f>'Data Collection Home'!$B$8</f>
        <v>FY 21</v>
      </c>
      <c r="E34" s="9" t="str">
        <f>'Data Collection Home'!$B$4</f>
        <v>Tanzania Mission</v>
      </c>
      <c r="F34" s="15" t="s">
        <v>272</v>
      </c>
    </row>
    <row r="35" spans="1:6" x14ac:dyDescent="0.3">
      <c r="A35" s="9" t="str">
        <f>_xlfn.CONCAT(Country_Data[[#This Row],[Country]],Country_Data[[#This Row],[COP Year]],Country_Data[[#This Row],[Operating unit ]])</f>
        <v>TanzaniaCOP 20Tanzania Mission</v>
      </c>
      <c r="B35" s="14" t="str">
        <f>'Data Collection Home'!$B$5</f>
        <v>Tanzania</v>
      </c>
      <c r="C35" s="14" t="str">
        <f>_xlfn.CONCAT('Data Collection Home'!$B$6)</f>
        <v>COP 20</v>
      </c>
      <c r="D35" s="14" t="str">
        <f>'Data Collection Home'!$B$8</f>
        <v>FY 21</v>
      </c>
      <c r="E35" s="9" t="str">
        <f>'Data Collection Home'!$B$4</f>
        <v>Tanzania Mission</v>
      </c>
      <c r="F35" s="15" t="s">
        <v>273</v>
      </c>
    </row>
    <row r="36" spans="1:6" x14ac:dyDescent="0.3">
      <c r="A36" s="9" t="str">
        <f>_xlfn.CONCAT(Country_Data[[#This Row],[Country]],Country_Data[[#This Row],[COP Year]],Country_Data[[#This Row],[Operating unit ]])</f>
        <v>TanzaniaCOP 20Tanzania Mission</v>
      </c>
      <c r="B36" s="14" t="str">
        <f>'Data Collection Home'!$B$5</f>
        <v>Tanzania</v>
      </c>
      <c r="C36" s="14" t="str">
        <f>_xlfn.CONCAT('Data Collection Home'!$B$6)</f>
        <v>COP 20</v>
      </c>
      <c r="D36" s="14" t="str">
        <f>'Data Collection Home'!$B$8</f>
        <v>FY 21</v>
      </c>
      <c r="E36" s="9" t="str">
        <f>'Data Collection Home'!$B$4</f>
        <v>Tanzania Mission</v>
      </c>
      <c r="F36" s="15" t="s">
        <v>274</v>
      </c>
    </row>
    <row r="37" spans="1:6" x14ac:dyDescent="0.3">
      <c r="A37" s="9" t="str">
        <f>_xlfn.CONCAT(Country_Data[[#This Row],[Country]],Country_Data[[#This Row],[COP Year]],Country_Data[[#This Row],[Operating unit ]])</f>
        <v>TanzaniaCOP 20Tanzania Mission</v>
      </c>
      <c r="B37" s="14" t="str">
        <f>'Data Collection Home'!$B$5</f>
        <v>Tanzania</v>
      </c>
      <c r="C37" s="14" t="str">
        <f>_xlfn.CONCAT('Data Collection Home'!$B$6)</f>
        <v>COP 20</v>
      </c>
      <c r="D37" s="14" t="str">
        <f>'Data Collection Home'!$B$8</f>
        <v>FY 21</v>
      </c>
      <c r="E37" s="9" t="str">
        <f>'Data Collection Home'!$B$4</f>
        <v>Tanzania Mission</v>
      </c>
      <c r="F37" s="15" t="s">
        <v>275</v>
      </c>
    </row>
    <row r="38" spans="1:6" x14ac:dyDescent="0.3">
      <c r="A38" s="9" t="str">
        <f>_xlfn.CONCAT(Country_Data[[#This Row],[Country]],Country_Data[[#This Row],[COP Year]],Country_Data[[#This Row],[Operating unit ]])</f>
        <v>TanzaniaCOP 20Tanzania Mission</v>
      </c>
      <c r="B38" s="14" t="str">
        <f>'Data Collection Home'!$B$5</f>
        <v>Tanzania</v>
      </c>
      <c r="C38" s="14" t="str">
        <f>_xlfn.CONCAT('Data Collection Home'!$B$6)</f>
        <v>COP 20</v>
      </c>
      <c r="D38" s="14" t="str">
        <f>'Data Collection Home'!$B$8</f>
        <v>FY 21</v>
      </c>
      <c r="E38" s="9" t="str">
        <f>'Data Collection Home'!$B$4</f>
        <v>Tanzania Mission</v>
      </c>
      <c r="F38" s="15" t="s">
        <v>276</v>
      </c>
    </row>
    <row r="39" spans="1:6" x14ac:dyDescent="0.3">
      <c r="A39" s="9" t="str">
        <f>_xlfn.CONCAT(Country_Data[[#This Row],[Country]],Country_Data[[#This Row],[COP Year]],Country_Data[[#This Row],[Operating unit ]])</f>
        <v>TanzaniaCOP 20Tanzania Mission</v>
      </c>
      <c r="B39" s="14" t="str">
        <f>'Data Collection Home'!$B$5</f>
        <v>Tanzania</v>
      </c>
      <c r="C39" s="14" t="str">
        <f>_xlfn.CONCAT('Data Collection Home'!$B$6)</f>
        <v>COP 20</v>
      </c>
      <c r="D39" s="14" t="str">
        <f>'Data Collection Home'!$B$8</f>
        <v>FY 21</v>
      </c>
      <c r="E39" s="9" t="str">
        <f>'Data Collection Home'!$B$4</f>
        <v>Tanzania Mission</v>
      </c>
      <c r="F39" s="15" t="s">
        <v>277</v>
      </c>
    </row>
    <row r="40" spans="1:6" x14ac:dyDescent="0.3">
      <c r="A40" s="9" t="str">
        <f>_xlfn.CONCAT(Country_Data[[#This Row],[Country]],Country_Data[[#This Row],[COP Year]],Country_Data[[#This Row],[Operating unit ]])</f>
        <v>TanzaniaCOP 20Tanzania Mission</v>
      </c>
      <c r="B40" s="14" t="str">
        <f>'Data Collection Home'!$B$5</f>
        <v>Tanzania</v>
      </c>
      <c r="C40" s="14" t="str">
        <f>_xlfn.CONCAT('Data Collection Home'!$B$6)</f>
        <v>COP 20</v>
      </c>
      <c r="D40" s="14" t="str">
        <f>'Data Collection Home'!$B$8</f>
        <v>FY 21</v>
      </c>
      <c r="E40" s="9" t="str">
        <f>'Data Collection Home'!$B$4</f>
        <v>Tanzania Mission</v>
      </c>
      <c r="F40" s="15" t="s">
        <v>278</v>
      </c>
    </row>
    <row r="41" spans="1:6" x14ac:dyDescent="0.3">
      <c r="A41" s="9" t="str">
        <f>_xlfn.CONCAT(Country_Data[[#This Row],[Country]],Country_Data[[#This Row],[COP Year]],Country_Data[[#This Row],[Operating unit ]])</f>
        <v>TanzaniaCOP 20Tanzania Mission</v>
      </c>
      <c r="B41" s="14" t="str">
        <f>'Data Collection Home'!$B$5</f>
        <v>Tanzania</v>
      </c>
      <c r="C41" s="14" t="str">
        <f>_xlfn.CONCAT('Data Collection Home'!$B$6)</f>
        <v>COP 20</v>
      </c>
      <c r="D41" s="14" t="str">
        <f>'Data Collection Home'!$B$8</f>
        <v>FY 21</v>
      </c>
      <c r="E41" s="9" t="str">
        <f>'Data Collection Home'!$B$4</f>
        <v>Tanzania Mission</v>
      </c>
      <c r="F41" s="15" t="s">
        <v>279</v>
      </c>
    </row>
    <row r="42" spans="1:6" x14ac:dyDescent="0.3">
      <c r="A42" s="9" t="str">
        <f>_xlfn.CONCAT(Country_Data[[#This Row],[Country]],Country_Data[[#This Row],[COP Year]],Country_Data[[#This Row],[Operating unit ]])</f>
        <v>TanzaniaCOP 20Tanzania Mission</v>
      </c>
      <c r="B42" s="14" t="str">
        <f>'Data Collection Home'!$B$5</f>
        <v>Tanzania</v>
      </c>
      <c r="C42" s="14" t="str">
        <f>_xlfn.CONCAT('Data Collection Home'!$B$6)</f>
        <v>COP 20</v>
      </c>
      <c r="D42" s="14" t="str">
        <f>'Data Collection Home'!$B$8</f>
        <v>FY 21</v>
      </c>
      <c r="E42" s="9" t="str">
        <f>'Data Collection Home'!$B$4</f>
        <v>Tanzania Mission</v>
      </c>
      <c r="F42" s="15" t="s">
        <v>280</v>
      </c>
    </row>
    <row r="43" spans="1:6" x14ac:dyDescent="0.3">
      <c r="A43" s="9" t="str">
        <f>_xlfn.CONCAT(Country_Data[[#This Row],[Country]],Country_Data[[#This Row],[COP Year]],Country_Data[[#This Row],[Operating unit ]])</f>
        <v>TanzaniaCOP 20Tanzania Mission</v>
      </c>
      <c r="B43" s="14" t="str">
        <f>'Data Collection Home'!$B$5</f>
        <v>Tanzania</v>
      </c>
      <c r="C43" s="14" t="str">
        <f>_xlfn.CONCAT('Data Collection Home'!$B$6)</f>
        <v>COP 20</v>
      </c>
      <c r="D43" s="14" t="str">
        <f>'Data Collection Home'!$B$8</f>
        <v>FY 21</v>
      </c>
      <c r="E43" s="9" t="str">
        <f>'Data Collection Home'!$B$4</f>
        <v>Tanzania Mission</v>
      </c>
      <c r="F43" s="15" t="s">
        <v>281</v>
      </c>
    </row>
    <row r="44" spans="1:6" x14ac:dyDescent="0.3">
      <c r="A44" s="9" t="str">
        <f>_xlfn.CONCAT(Country_Data[[#This Row],[Country]],Country_Data[[#This Row],[COP Year]],Country_Data[[#This Row],[Operating unit ]])</f>
        <v>TanzaniaCOP 20Tanzania Mission</v>
      </c>
      <c r="B44" s="14" t="str">
        <f>'Data Collection Home'!$B$5</f>
        <v>Tanzania</v>
      </c>
      <c r="C44" s="14" t="str">
        <f>_xlfn.CONCAT('Data Collection Home'!$B$6)</f>
        <v>COP 20</v>
      </c>
      <c r="D44" s="14" t="str">
        <f>'Data Collection Home'!$B$8</f>
        <v>FY 21</v>
      </c>
      <c r="E44" s="9" t="str">
        <f>'Data Collection Home'!$B$4</f>
        <v>Tanzania Mission</v>
      </c>
      <c r="F44" s="15" t="s">
        <v>282</v>
      </c>
    </row>
    <row r="45" spans="1:6" x14ac:dyDescent="0.3">
      <c r="A45" s="9" t="str">
        <f>_xlfn.CONCAT(Country_Data[[#This Row],[Country]],Country_Data[[#This Row],[COP Year]],Country_Data[[#This Row],[Operating unit ]])</f>
        <v>TanzaniaCOP 20Tanzania Mission</v>
      </c>
      <c r="B45" s="14" t="str">
        <f>'Data Collection Home'!$B$5</f>
        <v>Tanzania</v>
      </c>
      <c r="C45" s="14" t="str">
        <f>_xlfn.CONCAT('Data Collection Home'!$B$6)</f>
        <v>COP 20</v>
      </c>
      <c r="D45" s="14" t="str">
        <f>'Data Collection Home'!$B$8</f>
        <v>FY 21</v>
      </c>
      <c r="E45" s="9" t="str">
        <f>'Data Collection Home'!$B$4</f>
        <v>Tanzania Mission</v>
      </c>
      <c r="F45" s="15" t="s">
        <v>283</v>
      </c>
    </row>
    <row r="46" spans="1:6" x14ac:dyDescent="0.3">
      <c r="A46" s="9" t="str">
        <f>_xlfn.CONCAT(Country_Data[[#This Row],[Country]],Country_Data[[#This Row],[COP Year]],Country_Data[[#This Row],[Operating unit ]])</f>
        <v>TanzaniaCOP 20Tanzania Mission</v>
      </c>
      <c r="B46" s="14" t="str">
        <f>'Data Collection Home'!$B$5</f>
        <v>Tanzania</v>
      </c>
      <c r="C46" s="14" t="str">
        <f>_xlfn.CONCAT('Data Collection Home'!$B$6)</f>
        <v>COP 20</v>
      </c>
      <c r="D46" s="14" t="str">
        <f>'Data Collection Home'!$B$8</f>
        <v>FY 21</v>
      </c>
      <c r="E46" s="9" t="str">
        <f>'Data Collection Home'!$B$4</f>
        <v>Tanzania Mission</v>
      </c>
      <c r="F46" s="15" t="s">
        <v>284</v>
      </c>
    </row>
    <row r="47" spans="1:6" x14ac:dyDescent="0.3">
      <c r="A47" s="9" t="str">
        <f>_xlfn.CONCAT(Country_Data[[#This Row],[Country]],Country_Data[[#This Row],[COP Year]],Country_Data[[#This Row],[Operating unit ]])</f>
        <v>TanzaniaCOP 20Tanzania Mission</v>
      </c>
      <c r="B47" s="14" t="str">
        <f>'Data Collection Home'!$B$5</f>
        <v>Tanzania</v>
      </c>
      <c r="C47" s="14" t="str">
        <f>_xlfn.CONCAT('Data Collection Home'!$B$6)</f>
        <v>COP 20</v>
      </c>
      <c r="D47" s="14" t="str">
        <f>'Data Collection Home'!$B$8</f>
        <v>FY 21</v>
      </c>
      <c r="E47" s="9" t="str">
        <f>'Data Collection Home'!$B$4</f>
        <v>Tanzania Mission</v>
      </c>
      <c r="F47" s="15" t="s">
        <v>285</v>
      </c>
    </row>
    <row r="48" spans="1:6" x14ac:dyDescent="0.3">
      <c r="A48" s="9" t="str">
        <f>_xlfn.CONCAT(Country_Data[[#This Row],[Country]],Country_Data[[#This Row],[COP Year]],Country_Data[[#This Row],[Operating unit ]])</f>
        <v>TanzaniaCOP 20Tanzania Mission</v>
      </c>
      <c r="B48" s="14" t="str">
        <f>'Data Collection Home'!$B$5</f>
        <v>Tanzania</v>
      </c>
      <c r="C48" s="14" t="str">
        <f>_xlfn.CONCAT('Data Collection Home'!$B$6)</f>
        <v>COP 20</v>
      </c>
      <c r="D48" s="14" t="str">
        <f>'Data Collection Home'!$B$8</f>
        <v>FY 21</v>
      </c>
      <c r="E48" s="9" t="str">
        <f>'Data Collection Home'!$B$4</f>
        <v>Tanzania Mission</v>
      </c>
      <c r="F48" s="15" t="s">
        <v>286</v>
      </c>
    </row>
    <row r="49" spans="1:6" x14ac:dyDescent="0.3">
      <c r="A49" s="9" t="str">
        <f>_xlfn.CONCAT(Country_Data[[#This Row],[Country]],Country_Data[[#This Row],[COP Year]],Country_Data[[#This Row],[Operating unit ]])</f>
        <v>TanzaniaCOP 20Tanzania Mission</v>
      </c>
      <c r="B49" s="14" t="str">
        <f>'Data Collection Home'!$B$5</f>
        <v>Tanzania</v>
      </c>
      <c r="C49" s="14" t="str">
        <f>_xlfn.CONCAT('Data Collection Home'!$B$6)</f>
        <v>COP 20</v>
      </c>
      <c r="D49" s="14" t="str">
        <f>'Data Collection Home'!$B$8</f>
        <v>FY 21</v>
      </c>
      <c r="E49" s="9" t="str">
        <f>'Data Collection Home'!$B$4</f>
        <v>Tanzania Mission</v>
      </c>
      <c r="F49" s="15" t="s">
        <v>287</v>
      </c>
    </row>
    <row r="50" spans="1:6" x14ac:dyDescent="0.3">
      <c r="A50" s="9" t="str">
        <f>_xlfn.CONCAT(Country_Data[[#This Row],[Country]],Country_Data[[#This Row],[COP Year]],Country_Data[[#This Row],[Operating unit ]])</f>
        <v>TanzaniaCOP 20Tanzania Mission</v>
      </c>
      <c r="B50" s="14" t="str">
        <f>'Data Collection Home'!$B$5</f>
        <v>Tanzania</v>
      </c>
      <c r="C50" s="14" t="str">
        <f>_xlfn.CONCAT('Data Collection Home'!$B$6)</f>
        <v>COP 20</v>
      </c>
      <c r="D50" s="14" t="str">
        <f>'Data Collection Home'!$B$8</f>
        <v>FY 21</v>
      </c>
      <c r="E50" s="9" t="str">
        <f>'Data Collection Home'!$B$4</f>
        <v>Tanzania Mission</v>
      </c>
      <c r="F50" s="15" t="s">
        <v>288</v>
      </c>
    </row>
    <row r="51" spans="1:6" x14ac:dyDescent="0.3">
      <c r="A51" s="9" t="str">
        <f>_xlfn.CONCAT(Country_Data[[#This Row],[Country]],Country_Data[[#This Row],[COP Year]],Country_Data[[#This Row],[Operating unit ]])</f>
        <v>TanzaniaCOP 20Tanzania Mission</v>
      </c>
      <c r="B51" s="14" t="str">
        <f>'Data Collection Home'!$B$5</f>
        <v>Tanzania</v>
      </c>
      <c r="C51" s="14" t="str">
        <f>_xlfn.CONCAT('Data Collection Home'!$B$6)</f>
        <v>COP 20</v>
      </c>
      <c r="D51" s="14" t="str">
        <f>'Data Collection Home'!$B$8</f>
        <v>FY 21</v>
      </c>
      <c r="E51" s="9" t="str">
        <f>'Data Collection Home'!$B$4</f>
        <v>Tanzania Mission</v>
      </c>
      <c r="F51" s="15" t="s">
        <v>289</v>
      </c>
    </row>
    <row r="52" spans="1:6" x14ac:dyDescent="0.3">
      <c r="A52" s="9" t="str">
        <f>_xlfn.CONCAT(Country_Data[[#This Row],[Country]],Country_Data[[#This Row],[COP Year]],Country_Data[[#This Row],[Operating unit ]])</f>
        <v>TanzaniaCOP 20Tanzania Mission</v>
      </c>
      <c r="B52" s="14" t="str">
        <f>'Data Collection Home'!$B$5</f>
        <v>Tanzania</v>
      </c>
      <c r="C52" s="14" t="str">
        <f>_xlfn.CONCAT('Data Collection Home'!$B$6)</f>
        <v>COP 20</v>
      </c>
      <c r="D52" s="14" t="str">
        <f>'Data Collection Home'!$B$8</f>
        <v>FY 21</v>
      </c>
      <c r="E52" s="9" t="str">
        <f>'Data Collection Home'!$B$4</f>
        <v>Tanzania Mission</v>
      </c>
      <c r="F52" s="15" t="s">
        <v>290</v>
      </c>
    </row>
    <row r="53" spans="1:6" x14ac:dyDescent="0.3">
      <c r="A53" s="9" t="str">
        <f>_xlfn.CONCAT(Country_Data[[#This Row],[Country]],Country_Data[[#This Row],[COP Year]],Country_Data[[#This Row],[Operating unit ]])</f>
        <v>TanzaniaCOP 20Tanzania Mission</v>
      </c>
      <c r="B53" s="14" t="str">
        <f>'Data Collection Home'!$B$5</f>
        <v>Tanzania</v>
      </c>
      <c r="C53" s="14" t="str">
        <f>_xlfn.CONCAT('Data Collection Home'!$B$6)</f>
        <v>COP 20</v>
      </c>
      <c r="D53" s="14" t="str">
        <f>'Data Collection Home'!$B$8</f>
        <v>FY 21</v>
      </c>
      <c r="E53" s="9" t="str">
        <f>'Data Collection Home'!$B$4</f>
        <v>Tanzania Mission</v>
      </c>
      <c r="F53" s="15" t="s">
        <v>291</v>
      </c>
    </row>
    <row r="54" spans="1:6" x14ac:dyDescent="0.3">
      <c r="A54" s="9" t="str">
        <f>_xlfn.CONCAT(Country_Data[[#This Row],[Country]],Country_Data[[#This Row],[COP Year]],Country_Data[[#This Row],[Operating unit ]])</f>
        <v>TanzaniaCOP 20Tanzania Mission</v>
      </c>
      <c r="B54" s="14" t="str">
        <f>'Data Collection Home'!$B$5</f>
        <v>Tanzania</v>
      </c>
      <c r="C54" s="14" t="str">
        <f>_xlfn.CONCAT('Data Collection Home'!$B$6)</f>
        <v>COP 20</v>
      </c>
      <c r="D54" s="14" t="str">
        <f>'Data Collection Home'!$B$8</f>
        <v>FY 21</v>
      </c>
      <c r="E54" s="9" t="str">
        <f>'Data Collection Home'!$B$4</f>
        <v>Tanzania Mission</v>
      </c>
      <c r="F54" s="15" t="s">
        <v>292</v>
      </c>
    </row>
    <row r="55" spans="1:6" x14ac:dyDescent="0.3">
      <c r="A55" s="9" t="str">
        <f>_xlfn.CONCAT(Country_Data[[#This Row],[Country]],Country_Data[[#This Row],[COP Year]],Country_Data[[#This Row],[Operating unit ]])</f>
        <v>TanzaniaCOP 20Tanzania Mission</v>
      </c>
      <c r="B55" s="14" t="str">
        <f>'Data Collection Home'!$B$5</f>
        <v>Tanzania</v>
      </c>
      <c r="C55" s="14" t="str">
        <f>_xlfn.CONCAT('Data Collection Home'!$B$6)</f>
        <v>COP 20</v>
      </c>
      <c r="D55" s="14" t="str">
        <f>'Data Collection Home'!$B$8</f>
        <v>FY 21</v>
      </c>
      <c r="E55" s="9" t="str">
        <f>'Data Collection Home'!$B$4</f>
        <v>Tanzania Mission</v>
      </c>
      <c r="F55" s="15" t="s">
        <v>293</v>
      </c>
    </row>
    <row r="56" spans="1:6" x14ac:dyDescent="0.3">
      <c r="A56" s="9" t="str">
        <f>_xlfn.CONCAT(Country_Data[[#This Row],[Country]],Country_Data[[#This Row],[COP Year]],Country_Data[[#This Row],[Operating unit ]])</f>
        <v>TanzaniaCOP 20Tanzania Mission</v>
      </c>
      <c r="B56" s="14" t="str">
        <f>'Data Collection Home'!$B$5</f>
        <v>Tanzania</v>
      </c>
      <c r="C56" s="14" t="str">
        <f>_xlfn.CONCAT('Data Collection Home'!$B$6)</f>
        <v>COP 20</v>
      </c>
      <c r="D56" s="14" t="str">
        <f>'Data Collection Home'!$B$8</f>
        <v>FY 21</v>
      </c>
      <c r="E56" s="9" t="str">
        <f>'Data Collection Home'!$B$4</f>
        <v>Tanzania Mission</v>
      </c>
      <c r="F56" s="15" t="s">
        <v>294</v>
      </c>
    </row>
    <row r="57" spans="1:6" x14ac:dyDescent="0.3">
      <c r="A57" s="9" t="str">
        <f>_xlfn.CONCAT(Country_Data[[#This Row],[Country]],Country_Data[[#This Row],[COP Year]],Country_Data[[#This Row],[Operating unit ]])</f>
        <v>TanzaniaCOP 20Tanzania Mission</v>
      </c>
      <c r="B57" s="14" t="str">
        <f>'Data Collection Home'!$B$5</f>
        <v>Tanzania</v>
      </c>
      <c r="C57" s="14" t="str">
        <f>_xlfn.CONCAT('Data Collection Home'!$B$6)</f>
        <v>COP 20</v>
      </c>
      <c r="D57" s="14" t="str">
        <f>'Data Collection Home'!$B$8</f>
        <v>FY 21</v>
      </c>
      <c r="E57" s="9" t="str">
        <f>'Data Collection Home'!$B$4</f>
        <v>Tanzania Mission</v>
      </c>
      <c r="F57" s="15" t="s">
        <v>295</v>
      </c>
    </row>
    <row r="58" spans="1:6" x14ac:dyDescent="0.3">
      <c r="A58" s="9" t="str">
        <f>_xlfn.CONCAT(Country_Data[[#This Row],[Country]],Country_Data[[#This Row],[COP Year]],Country_Data[[#This Row],[Operating unit ]])</f>
        <v>TanzaniaCOP 20Tanzania Mission</v>
      </c>
      <c r="B58" s="14" t="str">
        <f>'Data Collection Home'!$B$5</f>
        <v>Tanzania</v>
      </c>
      <c r="C58" s="14" t="str">
        <f>_xlfn.CONCAT('Data Collection Home'!$B$6)</f>
        <v>COP 20</v>
      </c>
      <c r="D58" s="14" t="str">
        <f>'Data Collection Home'!$B$8</f>
        <v>FY 21</v>
      </c>
      <c r="E58" s="9" t="str">
        <f>'Data Collection Home'!$B$4</f>
        <v>Tanzania Mission</v>
      </c>
      <c r="F58" s="15" t="s">
        <v>296</v>
      </c>
    </row>
    <row r="59" spans="1:6" x14ac:dyDescent="0.3">
      <c r="A59" s="9" t="str">
        <f>_xlfn.CONCAT(Country_Data[[#This Row],[Country]],Country_Data[[#This Row],[COP Year]],Country_Data[[#This Row],[Operating unit ]])</f>
        <v>TanzaniaCOP 20Tanzania Mission</v>
      </c>
      <c r="B59" s="14" t="str">
        <f>'Data Collection Home'!$B$5</f>
        <v>Tanzania</v>
      </c>
      <c r="C59" s="14" t="str">
        <f>_xlfn.CONCAT('Data Collection Home'!$B$6)</f>
        <v>COP 20</v>
      </c>
      <c r="D59" s="14" t="str">
        <f>'Data Collection Home'!$B$8</f>
        <v>FY 21</v>
      </c>
      <c r="E59" s="9" t="str">
        <f>'Data Collection Home'!$B$4</f>
        <v>Tanzania Mission</v>
      </c>
      <c r="F59" s="15" t="s">
        <v>297</v>
      </c>
    </row>
    <row r="60" spans="1:6" x14ac:dyDescent="0.3">
      <c r="A60" s="9" t="str">
        <f>_xlfn.CONCAT(Country_Data[[#This Row],[Country]],Country_Data[[#This Row],[COP Year]],Country_Data[[#This Row],[Operating unit ]])</f>
        <v>TanzaniaCOP 20Tanzania Mission</v>
      </c>
      <c r="B60" s="14" t="str">
        <f>'Data Collection Home'!$B$5</f>
        <v>Tanzania</v>
      </c>
      <c r="C60" s="14" t="str">
        <f>_xlfn.CONCAT('Data Collection Home'!$B$6)</f>
        <v>COP 20</v>
      </c>
      <c r="D60" s="14" t="str">
        <f>'Data Collection Home'!$B$8</f>
        <v>FY 21</v>
      </c>
      <c r="E60" s="9" t="str">
        <f>'Data Collection Home'!$B$4</f>
        <v>Tanzania Mission</v>
      </c>
      <c r="F60" s="15" t="s">
        <v>298</v>
      </c>
    </row>
    <row r="61" spans="1:6" x14ac:dyDescent="0.3">
      <c r="A61" s="9" t="str">
        <f>_xlfn.CONCAT(Country_Data[[#This Row],[Country]],Country_Data[[#This Row],[COP Year]],Country_Data[[#This Row],[Operating unit ]])</f>
        <v>TanzaniaCOP 20Tanzania Mission</v>
      </c>
      <c r="B61" s="14" t="str">
        <f>'Data Collection Home'!$B$5</f>
        <v>Tanzania</v>
      </c>
      <c r="C61" s="14" t="str">
        <f>_xlfn.CONCAT('Data Collection Home'!$B$6)</f>
        <v>COP 20</v>
      </c>
      <c r="D61" s="14" t="str">
        <f>'Data Collection Home'!$B$8</f>
        <v>FY 21</v>
      </c>
      <c r="E61" s="9" t="str">
        <f>'Data Collection Home'!$B$4</f>
        <v>Tanzania Mission</v>
      </c>
      <c r="F61" s="15" t="s">
        <v>299</v>
      </c>
    </row>
    <row r="62" spans="1:6" x14ac:dyDescent="0.3">
      <c r="A62" s="9" t="str">
        <f>_xlfn.CONCAT(Country_Data[[#This Row],[Country]],Country_Data[[#This Row],[COP Year]],Country_Data[[#This Row],[Operating unit ]])</f>
        <v>TanzaniaCOP 20Tanzania Mission</v>
      </c>
      <c r="B62" s="14" t="str">
        <f>'Data Collection Home'!$B$5</f>
        <v>Tanzania</v>
      </c>
      <c r="C62" s="14" t="str">
        <f>_xlfn.CONCAT('Data Collection Home'!$B$6)</f>
        <v>COP 20</v>
      </c>
      <c r="D62" s="14" t="str">
        <f>'Data Collection Home'!$B$8</f>
        <v>FY 21</v>
      </c>
      <c r="E62" s="9" t="str">
        <f>'Data Collection Home'!$B$4</f>
        <v>Tanzania Mission</v>
      </c>
      <c r="F62" s="15" t="s">
        <v>300</v>
      </c>
    </row>
    <row r="63" spans="1:6" x14ac:dyDescent="0.3">
      <c r="A63" s="9" t="str">
        <f>_xlfn.CONCAT(Country_Data[[#This Row],[Country]],Country_Data[[#This Row],[COP Year]],Country_Data[[#This Row],[Operating unit ]])</f>
        <v>TanzaniaCOP 20Tanzania Mission</v>
      </c>
      <c r="B63" s="14" t="str">
        <f>'Data Collection Home'!$B$5</f>
        <v>Tanzania</v>
      </c>
      <c r="C63" s="14" t="str">
        <f>_xlfn.CONCAT('Data Collection Home'!$B$6)</f>
        <v>COP 20</v>
      </c>
      <c r="D63" s="14" t="str">
        <f>'Data Collection Home'!$B$8</f>
        <v>FY 21</v>
      </c>
      <c r="E63" s="9" t="str">
        <f>'Data Collection Home'!$B$4</f>
        <v>Tanzania Mission</v>
      </c>
      <c r="F63" s="15" t="s">
        <v>301</v>
      </c>
    </row>
    <row r="64" spans="1:6" x14ac:dyDescent="0.3">
      <c r="A64" s="9" t="str">
        <f>_xlfn.CONCAT(Country_Data[[#This Row],[Country]],Country_Data[[#This Row],[COP Year]],Country_Data[[#This Row],[Operating unit ]])</f>
        <v>TanzaniaCOP 20Tanzania Mission</v>
      </c>
      <c r="B64" s="14" t="str">
        <f>'Data Collection Home'!$B$5</f>
        <v>Tanzania</v>
      </c>
      <c r="C64" s="14" t="str">
        <f>_xlfn.CONCAT('Data Collection Home'!$B$6)</f>
        <v>COP 20</v>
      </c>
      <c r="D64" s="14" t="str">
        <f>'Data Collection Home'!$B$8</f>
        <v>FY 21</v>
      </c>
      <c r="E64" s="9" t="str">
        <f>'Data Collection Home'!$B$4</f>
        <v>Tanzania Mission</v>
      </c>
      <c r="F64" s="15" t="s">
        <v>302</v>
      </c>
    </row>
    <row r="65" spans="1:6" x14ac:dyDescent="0.3">
      <c r="A65" s="9" t="str">
        <f>_xlfn.CONCAT(Country_Data[[#This Row],[Country]],Country_Data[[#This Row],[COP Year]],Country_Data[[#This Row],[Operating unit ]])</f>
        <v>TanzaniaCOP 20Tanzania Mission</v>
      </c>
      <c r="B65" s="14" t="str">
        <f>'Data Collection Home'!$B$5</f>
        <v>Tanzania</v>
      </c>
      <c r="C65" s="14" t="str">
        <f>_xlfn.CONCAT('Data Collection Home'!$B$6)</f>
        <v>COP 20</v>
      </c>
      <c r="D65" s="14" t="str">
        <f>'Data Collection Home'!$B$8</f>
        <v>FY 21</v>
      </c>
      <c r="E65" s="9" t="str">
        <f>'Data Collection Home'!$B$4</f>
        <v>Tanzania Mission</v>
      </c>
      <c r="F65" s="15" t="s">
        <v>303</v>
      </c>
    </row>
    <row r="66" spans="1:6" x14ac:dyDescent="0.3">
      <c r="A66" s="9" t="str">
        <f>_xlfn.CONCAT(Country_Data[[#This Row],[Country]],Country_Data[[#This Row],[COP Year]],Country_Data[[#This Row],[Operating unit ]])</f>
        <v>TanzaniaCOP 20Tanzania Mission</v>
      </c>
      <c r="B66" s="14" t="str">
        <f>'Data Collection Home'!$B$5</f>
        <v>Tanzania</v>
      </c>
      <c r="C66" s="14" t="str">
        <f>_xlfn.CONCAT('Data Collection Home'!$B$6)</f>
        <v>COP 20</v>
      </c>
      <c r="D66" s="14" t="str">
        <f>'Data Collection Home'!$B$8</f>
        <v>FY 21</v>
      </c>
      <c r="E66" s="9" t="str">
        <f>'Data Collection Home'!$B$4</f>
        <v>Tanzania Mission</v>
      </c>
      <c r="F66" s="15" t="s">
        <v>304</v>
      </c>
    </row>
    <row r="67" spans="1:6" x14ac:dyDescent="0.3">
      <c r="A67" s="9" t="str">
        <f>_xlfn.CONCAT(Country_Data[[#This Row],[Country]],Country_Data[[#This Row],[COP Year]],Country_Data[[#This Row],[Operating unit ]])</f>
        <v>TanzaniaCOP 20Tanzania Mission</v>
      </c>
      <c r="B67" s="14" t="str">
        <f>'Data Collection Home'!$B$5</f>
        <v>Tanzania</v>
      </c>
      <c r="C67" s="14" t="str">
        <f>_xlfn.CONCAT('Data Collection Home'!$B$6)</f>
        <v>COP 20</v>
      </c>
      <c r="D67" s="14" t="str">
        <f>'Data Collection Home'!$B$8</f>
        <v>FY 21</v>
      </c>
      <c r="E67" s="9" t="str">
        <f>'Data Collection Home'!$B$4</f>
        <v>Tanzania Mission</v>
      </c>
      <c r="F67" s="15" t="s">
        <v>305</v>
      </c>
    </row>
    <row r="68" spans="1:6" x14ac:dyDescent="0.3">
      <c r="A68" s="9" t="str">
        <f>_xlfn.CONCAT(Country_Data[[#This Row],[Country]],Country_Data[[#This Row],[COP Year]],Country_Data[[#This Row],[Operating unit ]])</f>
        <v>TanzaniaCOP 20Tanzania Mission</v>
      </c>
      <c r="B68" s="14" t="str">
        <f>'Data Collection Home'!$B$5</f>
        <v>Tanzania</v>
      </c>
      <c r="C68" s="14" t="str">
        <f>_xlfn.CONCAT('Data Collection Home'!$B$6)</f>
        <v>COP 20</v>
      </c>
      <c r="D68" s="14" t="str">
        <f>'Data Collection Home'!$B$8</f>
        <v>FY 21</v>
      </c>
      <c r="E68" s="9" t="str">
        <f>'Data Collection Home'!$B$4</f>
        <v>Tanzania Mission</v>
      </c>
      <c r="F68" s="15" t="s">
        <v>306</v>
      </c>
    </row>
    <row r="69" spans="1:6" x14ac:dyDescent="0.3">
      <c r="A69" s="9" t="str">
        <f>_xlfn.CONCAT(Country_Data[[#This Row],[Country]],Country_Data[[#This Row],[COP Year]],Country_Data[[#This Row],[Operating unit ]])</f>
        <v>TanzaniaCOP 20Tanzania Mission</v>
      </c>
      <c r="B69" s="14" t="str">
        <f>'Data Collection Home'!$B$5</f>
        <v>Tanzania</v>
      </c>
      <c r="C69" s="14" t="str">
        <f>_xlfn.CONCAT('Data Collection Home'!$B$6)</f>
        <v>COP 20</v>
      </c>
      <c r="D69" s="14" t="str">
        <f>'Data Collection Home'!$B$8</f>
        <v>FY 21</v>
      </c>
      <c r="E69" s="9" t="str">
        <f>'Data Collection Home'!$B$4</f>
        <v>Tanzania Mission</v>
      </c>
      <c r="F69" s="15" t="s">
        <v>307</v>
      </c>
    </row>
    <row r="70" spans="1:6" x14ac:dyDescent="0.3">
      <c r="A70" s="9" t="str">
        <f>_xlfn.CONCAT(Country_Data[[#This Row],[Country]],Country_Data[[#This Row],[COP Year]],Country_Data[[#This Row],[Operating unit ]])</f>
        <v>TanzaniaCOP 20Tanzania Mission</v>
      </c>
      <c r="B70" s="14" t="str">
        <f>'Data Collection Home'!$B$5</f>
        <v>Tanzania</v>
      </c>
      <c r="C70" s="14" t="str">
        <f>_xlfn.CONCAT('Data Collection Home'!$B$6)</f>
        <v>COP 20</v>
      </c>
      <c r="D70" s="14" t="str">
        <f>'Data Collection Home'!$B$8</f>
        <v>FY 21</v>
      </c>
      <c r="E70" s="9" t="str">
        <f>'Data Collection Home'!$B$4</f>
        <v>Tanzania Mission</v>
      </c>
      <c r="F70" s="15" t="s">
        <v>308</v>
      </c>
    </row>
    <row r="71" spans="1:6" x14ac:dyDescent="0.3">
      <c r="A71" s="9" t="str">
        <f>_xlfn.CONCAT(Country_Data[[#This Row],[Country]],Country_Data[[#This Row],[COP Year]],Country_Data[[#This Row],[Operating unit ]])</f>
        <v>TanzaniaCOP 20Tanzania Mission</v>
      </c>
      <c r="B71" s="14" t="str">
        <f>'Data Collection Home'!$B$5</f>
        <v>Tanzania</v>
      </c>
      <c r="C71" s="14" t="str">
        <f>_xlfn.CONCAT('Data Collection Home'!$B$6)</f>
        <v>COP 20</v>
      </c>
      <c r="D71" s="14" t="str">
        <f>'Data Collection Home'!$B$8</f>
        <v>FY 21</v>
      </c>
      <c r="E71" s="9" t="str">
        <f>'Data Collection Home'!$B$4</f>
        <v>Tanzania Mission</v>
      </c>
      <c r="F71" s="15" t="s">
        <v>309</v>
      </c>
    </row>
    <row r="72" spans="1:6" x14ac:dyDescent="0.3">
      <c r="A72" s="9" t="str">
        <f>_xlfn.CONCAT(Country_Data[[#This Row],[Country]],Country_Data[[#This Row],[COP Year]],Country_Data[[#This Row],[Operating unit ]])</f>
        <v>TanzaniaCOP 20Tanzania Mission</v>
      </c>
      <c r="B72" s="14" t="str">
        <f>'Data Collection Home'!$B$5</f>
        <v>Tanzania</v>
      </c>
      <c r="C72" s="14" t="str">
        <f>_xlfn.CONCAT('Data Collection Home'!$B$6)</f>
        <v>COP 20</v>
      </c>
      <c r="D72" s="14" t="str">
        <f>'Data Collection Home'!$B$8</f>
        <v>FY 21</v>
      </c>
      <c r="E72" s="9" t="str">
        <f>'Data Collection Home'!$B$4</f>
        <v>Tanzania Mission</v>
      </c>
      <c r="F72" s="15" t="s">
        <v>310</v>
      </c>
    </row>
    <row r="73" spans="1:6" x14ac:dyDescent="0.3">
      <c r="A73" s="9" t="str">
        <f>_xlfn.CONCAT(Country_Data[[#This Row],[Country]],Country_Data[[#This Row],[COP Year]],Country_Data[[#This Row],[Operating unit ]])</f>
        <v>TanzaniaCOP 20Tanzania Mission</v>
      </c>
      <c r="B73" s="14" t="str">
        <f>'Data Collection Home'!$B$5</f>
        <v>Tanzania</v>
      </c>
      <c r="C73" s="14" t="str">
        <f>_xlfn.CONCAT('Data Collection Home'!$B$6)</f>
        <v>COP 20</v>
      </c>
      <c r="D73" s="14" t="str">
        <f>'Data Collection Home'!$B$8</f>
        <v>FY 21</v>
      </c>
      <c r="E73" s="9" t="str">
        <f>'Data Collection Home'!$B$4</f>
        <v>Tanzania Mission</v>
      </c>
      <c r="F73" s="15" t="s">
        <v>311</v>
      </c>
    </row>
    <row r="74" spans="1:6" x14ac:dyDescent="0.3">
      <c r="A74" s="9" t="str">
        <f>_xlfn.CONCAT(Country_Data[[#This Row],[Country]],Country_Data[[#This Row],[COP Year]],Country_Data[[#This Row],[Operating unit ]])</f>
        <v>TanzaniaCOP 20Tanzania Mission</v>
      </c>
      <c r="B74" s="14" t="str">
        <f>'Data Collection Home'!$B$5</f>
        <v>Tanzania</v>
      </c>
      <c r="C74" s="14" t="str">
        <f>_xlfn.CONCAT('Data Collection Home'!$B$6)</f>
        <v>COP 20</v>
      </c>
      <c r="D74" s="14" t="str">
        <f>'Data Collection Home'!$B$8</f>
        <v>FY 21</v>
      </c>
      <c r="E74" s="9" t="str">
        <f>'Data Collection Home'!$B$4</f>
        <v>Tanzania Mission</v>
      </c>
      <c r="F74" s="15" t="s">
        <v>312</v>
      </c>
    </row>
    <row r="75" spans="1:6" x14ac:dyDescent="0.3">
      <c r="A75" s="9" t="str">
        <f>_xlfn.CONCAT(Country_Data[[#This Row],[Country]],Country_Data[[#This Row],[COP Year]],Country_Data[[#This Row],[Operating unit ]])</f>
        <v>TanzaniaCOP 20Tanzania Mission</v>
      </c>
      <c r="B75" s="14" t="str">
        <f>'Data Collection Home'!$B$5</f>
        <v>Tanzania</v>
      </c>
      <c r="C75" s="14" t="str">
        <f>_xlfn.CONCAT('Data Collection Home'!$B$6)</f>
        <v>COP 20</v>
      </c>
      <c r="D75" s="14" t="str">
        <f>'Data Collection Home'!$B$8</f>
        <v>FY 21</v>
      </c>
      <c r="E75" s="9" t="str">
        <f>'Data Collection Home'!$B$4</f>
        <v>Tanzania Mission</v>
      </c>
      <c r="F75" s="15" t="s">
        <v>313</v>
      </c>
    </row>
    <row r="76" spans="1:6" x14ac:dyDescent="0.3">
      <c r="A76" s="9" t="str">
        <f>_xlfn.CONCAT(Country_Data[[#This Row],[Country]],Country_Data[[#This Row],[COP Year]],Country_Data[[#This Row],[Operating unit ]])</f>
        <v>TanzaniaCOP 20Tanzania Mission</v>
      </c>
      <c r="B76" s="14" t="str">
        <f>'Data Collection Home'!$B$5</f>
        <v>Tanzania</v>
      </c>
      <c r="C76" s="14" t="str">
        <f>_xlfn.CONCAT('Data Collection Home'!$B$6)</f>
        <v>COP 20</v>
      </c>
      <c r="D76" s="14" t="str">
        <f>'Data Collection Home'!$B$8</f>
        <v>FY 21</v>
      </c>
      <c r="E76" s="9" t="str">
        <f>'Data Collection Home'!$B$4</f>
        <v>Tanzania Mission</v>
      </c>
      <c r="F76" s="15" t="s">
        <v>314</v>
      </c>
    </row>
    <row r="77" spans="1:6" x14ac:dyDescent="0.3">
      <c r="A77" s="9" t="str">
        <f>_xlfn.CONCAT(Country_Data[[#This Row],[Country]],Country_Data[[#This Row],[COP Year]],Country_Data[[#This Row],[Operating unit ]])</f>
        <v>TanzaniaCOP 20Tanzania Mission</v>
      </c>
      <c r="B77" s="14" t="str">
        <f>'Data Collection Home'!$B$5</f>
        <v>Tanzania</v>
      </c>
      <c r="C77" s="14" t="str">
        <f>_xlfn.CONCAT('Data Collection Home'!$B$6)</f>
        <v>COP 20</v>
      </c>
      <c r="D77" s="14" t="str">
        <f>'Data Collection Home'!$B$8</f>
        <v>FY 21</v>
      </c>
      <c r="E77" s="9" t="str">
        <f>'Data Collection Home'!$B$4</f>
        <v>Tanzania Mission</v>
      </c>
      <c r="F77" s="15" t="s">
        <v>315</v>
      </c>
    </row>
    <row r="78" spans="1:6" x14ac:dyDescent="0.3">
      <c r="A78" s="9" t="str">
        <f>_xlfn.CONCAT(Country_Data[[#This Row],[Country]],Country_Data[[#This Row],[COP Year]],Country_Data[[#This Row],[Operating unit ]])</f>
        <v>TanzaniaCOP 20Tanzania Mission</v>
      </c>
      <c r="B78" s="14" t="str">
        <f>'Data Collection Home'!$B$5</f>
        <v>Tanzania</v>
      </c>
      <c r="C78" s="14" t="str">
        <f>_xlfn.CONCAT('Data Collection Home'!$B$6)</f>
        <v>COP 20</v>
      </c>
      <c r="D78" s="14" t="str">
        <f>'Data Collection Home'!$B$8</f>
        <v>FY 21</v>
      </c>
      <c r="E78" s="9" t="str">
        <f>'Data Collection Home'!$B$4</f>
        <v>Tanzania Mission</v>
      </c>
      <c r="F78" s="15" t="s">
        <v>316</v>
      </c>
    </row>
    <row r="79" spans="1:6" x14ac:dyDescent="0.3">
      <c r="A79" s="9" t="str">
        <f>_xlfn.CONCAT(Country_Data[[#This Row],[Country]],Country_Data[[#This Row],[COP Year]],Country_Data[[#This Row],[Operating unit ]])</f>
        <v>TanzaniaCOP 20Tanzania Mission</v>
      </c>
      <c r="B79" s="14" t="str">
        <f>'Data Collection Home'!$B$5</f>
        <v>Tanzania</v>
      </c>
      <c r="C79" s="14" t="str">
        <f>_xlfn.CONCAT('Data Collection Home'!$B$6)</f>
        <v>COP 20</v>
      </c>
      <c r="D79" s="14" t="str">
        <f>'Data Collection Home'!$B$8</f>
        <v>FY 21</v>
      </c>
      <c r="E79" s="9" t="str">
        <f>'Data Collection Home'!$B$4</f>
        <v>Tanzania Mission</v>
      </c>
      <c r="F79" s="15"/>
    </row>
    <row r="80" spans="1:6" x14ac:dyDescent="0.3">
      <c r="A80" s="9" t="str">
        <f>_xlfn.CONCAT(Country_Data[[#This Row],[Country]],Country_Data[[#This Row],[COP Year]],Country_Data[[#This Row],[Operating unit ]])</f>
        <v>TanzaniaCOP 20Tanzania Mission</v>
      </c>
      <c r="B80" s="14" t="str">
        <f>'Data Collection Home'!$B$5</f>
        <v>Tanzania</v>
      </c>
      <c r="C80" s="14" t="str">
        <f>_xlfn.CONCAT('Data Collection Home'!$B$6)</f>
        <v>COP 20</v>
      </c>
      <c r="D80" s="14" t="str">
        <f>'Data Collection Home'!$B$8</f>
        <v>FY 21</v>
      </c>
      <c r="E80" s="9" t="str">
        <f>'Data Collection Home'!$B$4</f>
        <v>Tanzania Mission</v>
      </c>
      <c r="F80" s="15"/>
    </row>
    <row r="81" spans="1:6" x14ac:dyDescent="0.3">
      <c r="A81" s="9" t="str">
        <f>_xlfn.CONCAT(Country_Data[[#This Row],[Country]],Country_Data[[#This Row],[COP Year]],Country_Data[[#This Row],[Operating unit ]])</f>
        <v>TanzaniaCOP 20Tanzania Mission</v>
      </c>
      <c r="B81" s="14" t="str">
        <f>'Data Collection Home'!$B$5</f>
        <v>Tanzania</v>
      </c>
      <c r="C81" s="14" t="str">
        <f>_xlfn.CONCAT('Data Collection Home'!$B$6)</f>
        <v>COP 20</v>
      </c>
      <c r="D81" s="14" t="str">
        <f>'Data Collection Home'!$B$8</f>
        <v>FY 21</v>
      </c>
      <c r="E81" s="9" t="str">
        <f>'Data Collection Home'!$B$4</f>
        <v>Tanzania Mission</v>
      </c>
      <c r="F81" s="15"/>
    </row>
    <row r="82" spans="1:6" x14ac:dyDescent="0.3">
      <c r="A82" s="9" t="str">
        <f>_xlfn.CONCAT(Country_Data[[#This Row],[Country]],Country_Data[[#This Row],[COP Year]],Country_Data[[#This Row],[Operating unit ]])</f>
        <v>TanzaniaCOP 20Tanzania Mission</v>
      </c>
      <c r="B82" s="14" t="str">
        <f>'Data Collection Home'!$B$5</f>
        <v>Tanzania</v>
      </c>
      <c r="C82" s="14" t="str">
        <f>_xlfn.CONCAT('Data Collection Home'!$B$6)</f>
        <v>COP 20</v>
      </c>
      <c r="D82" s="14" t="str">
        <f>'Data Collection Home'!$B$8</f>
        <v>FY 21</v>
      </c>
      <c r="E82" s="9" t="str">
        <f>'Data Collection Home'!$B$4</f>
        <v>Tanzania Mission</v>
      </c>
      <c r="F82" s="15"/>
    </row>
    <row r="83" spans="1:6" x14ac:dyDescent="0.3">
      <c r="A83" s="9" t="str">
        <f>_xlfn.CONCAT(Country_Data[[#This Row],[Country]],Country_Data[[#This Row],[COP Year]],Country_Data[[#This Row],[Operating unit ]])</f>
        <v>TanzaniaCOP 20Tanzania Mission</v>
      </c>
      <c r="B83" s="14" t="str">
        <f>'Data Collection Home'!$B$5</f>
        <v>Tanzania</v>
      </c>
      <c r="C83" s="14" t="str">
        <f>_xlfn.CONCAT('Data Collection Home'!$B$6)</f>
        <v>COP 20</v>
      </c>
      <c r="D83" s="14" t="str">
        <f>'Data Collection Home'!$B$8</f>
        <v>FY 21</v>
      </c>
      <c r="E83" s="9" t="str">
        <f>'Data Collection Home'!$B$4</f>
        <v>Tanzania Mission</v>
      </c>
      <c r="F83" s="15"/>
    </row>
    <row r="84" spans="1:6" x14ac:dyDescent="0.3">
      <c r="A84" s="9" t="str">
        <f>_xlfn.CONCAT(Country_Data[[#This Row],[Country]],Country_Data[[#This Row],[COP Year]],Country_Data[[#This Row],[Operating unit ]])</f>
        <v>TanzaniaCOP 20Tanzania Mission</v>
      </c>
      <c r="B84" s="14" t="str">
        <f>'Data Collection Home'!$B$5</f>
        <v>Tanzania</v>
      </c>
      <c r="C84" s="14" t="str">
        <f>_xlfn.CONCAT('Data Collection Home'!$B$6)</f>
        <v>COP 20</v>
      </c>
      <c r="D84" s="14" t="str">
        <f>'Data Collection Home'!$B$8</f>
        <v>FY 21</v>
      </c>
      <c r="E84" s="9" t="str">
        <f>'Data Collection Home'!$B$4</f>
        <v>Tanzania Mission</v>
      </c>
      <c r="F84" s="15"/>
    </row>
    <row r="85" spans="1:6" x14ac:dyDescent="0.3">
      <c r="A85" s="9" t="str">
        <f>_xlfn.CONCAT(Country_Data[[#This Row],[Country]],Country_Data[[#This Row],[COP Year]],Country_Data[[#This Row],[Operating unit ]])</f>
        <v>TanzaniaCOP 20Tanzania Mission</v>
      </c>
      <c r="B85" s="14" t="str">
        <f>'Data Collection Home'!$B$5</f>
        <v>Tanzania</v>
      </c>
      <c r="C85" s="14" t="str">
        <f>_xlfn.CONCAT('Data Collection Home'!$B$6)</f>
        <v>COP 20</v>
      </c>
      <c r="D85" s="14" t="str">
        <f>'Data Collection Home'!$B$8</f>
        <v>FY 21</v>
      </c>
      <c r="E85" s="9" t="str">
        <f>'Data Collection Home'!$B$4</f>
        <v>Tanzania Mission</v>
      </c>
      <c r="F85" s="15"/>
    </row>
    <row r="86" spans="1:6" x14ac:dyDescent="0.3">
      <c r="A86" s="9" t="str">
        <f>_xlfn.CONCAT(Country_Data[[#This Row],[Country]],Country_Data[[#This Row],[COP Year]],Country_Data[[#This Row],[Operating unit ]])</f>
        <v>TanzaniaCOP 20Tanzania Mission</v>
      </c>
      <c r="B86" s="14" t="str">
        <f>'Data Collection Home'!$B$5</f>
        <v>Tanzania</v>
      </c>
      <c r="C86" s="14" t="str">
        <f>_xlfn.CONCAT('Data Collection Home'!$B$6)</f>
        <v>COP 20</v>
      </c>
      <c r="D86" s="14" t="str">
        <f>'Data Collection Home'!$B$8</f>
        <v>FY 21</v>
      </c>
      <c r="E86" s="9" t="str">
        <f>'Data Collection Home'!$B$4</f>
        <v>Tanzania Mission</v>
      </c>
      <c r="F86" s="15"/>
    </row>
    <row r="87" spans="1:6" x14ac:dyDescent="0.3">
      <c r="A87" s="9" t="str">
        <f>_xlfn.CONCAT(Country_Data[[#This Row],[Country]],Country_Data[[#This Row],[COP Year]],Country_Data[[#This Row],[Operating unit ]])</f>
        <v>TanzaniaCOP 20Tanzania Mission</v>
      </c>
      <c r="B87" s="14" t="str">
        <f>'Data Collection Home'!$B$5</f>
        <v>Tanzania</v>
      </c>
      <c r="C87" s="14" t="str">
        <f>_xlfn.CONCAT('Data Collection Home'!$B$6)</f>
        <v>COP 20</v>
      </c>
      <c r="D87" s="14" t="str">
        <f>'Data Collection Home'!$B$8</f>
        <v>FY 21</v>
      </c>
      <c r="E87" s="9" t="str">
        <f>'Data Collection Home'!$B$4</f>
        <v>Tanzania Mission</v>
      </c>
      <c r="F87" s="15"/>
    </row>
    <row r="88" spans="1:6" x14ac:dyDescent="0.3">
      <c r="A88" s="9" t="str">
        <f>_xlfn.CONCAT(Country_Data[[#This Row],[Country]],Country_Data[[#This Row],[COP Year]],Country_Data[[#This Row],[Operating unit ]])</f>
        <v>TanzaniaCOP 20Tanzania Mission</v>
      </c>
      <c r="B88" s="14" t="str">
        <f>'Data Collection Home'!$B$5</f>
        <v>Tanzania</v>
      </c>
      <c r="C88" s="14" t="str">
        <f>_xlfn.CONCAT('Data Collection Home'!$B$6)</f>
        <v>COP 20</v>
      </c>
      <c r="D88" s="14" t="str">
        <f>'Data Collection Home'!$B$8</f>
        <v>FY 21</v>
      </c>
      <c r="E88" s="9" t="str">
        <f>'Data Collection Home'!$B$4</f>
        <v>Tanzania Mission</v>
      </c>
      <c r="F88" s="15"/>
    </row>
    <row r="89" spans="1:6" x14ac:dyDescent="0.3">
      <c r="A89" s="9" t="str">
        <f>_xlfn.CONCAT(Country_Data[[#This Row],[Country]],Country_Data[[#This Row],[COP Year]],Country_Data[[#This Row],[Operating unit ]])</f>
        <v>TanzaniaCOP 20Tanzania Mission</v>
      </c>
      <c r="B89" s="14" t="str">
        <f>'Data Collection Home'!$B$5</f>
        <v>Tanzania</v>
      </c>
      <c r="C89" s="14" t="str">
        <f>_xlfn.CONCAT('Data Collection Home'!$B$6)</f>
        <v>COP 20</v>
      </c>
      <c r="D89" s="14" t="str">
        <f>'Data Collection Home'!$B$8</f>
        <v>FY 21</v>
      </c>
      <c r="E89" s="9" t="str">
        <f>'Data Collection Home'!$B$4</f>
        <v>Tanzania Mission</v>
      </c>
      <c r="F89" s="15"/>
    </row>
    <row r="90" spans="1:6" x14ac:dyDescent="0.3">
      <c r="A90" s="9" t="str">
        <f>_xlfn.CONCAT(Country_Data[[#This Row],[Country]],Country_Data[[#This Row],[COP Year]],Country_Data[[#This Row],[Operating unit ]])</f>
        <v>TanzaniaCOP 20Tanzania Mission</v>
      </c>
      <c r="B90" s="14" t="str">
        <f>'Data Collection Home'!$B$5</f>
        <v>Tanzania</v>
      </c>
      <c r="C90" s="14" t="str">
        <f>_xlfn.CONCAT('Data Collection Home'!$B$6)</f>
        <v>COP 20</v>
      </c>
      <c r="D90" s="14" t="str">
        <f>'Data Collection Home'!$B$8</f>
        <v>FY 21</v>
      </c>
      <c r="E90" s="9" t="str">
        <f>'Data Collection Home'!$B$4</f>
        <v>Tanzania Mission</v>
      </c>
      <c r="F90" s="15"/>
    </row>
    <row r="91" spans="1:6" x14ac:dyDescent="0.3">
      <c r="A91" s="9" t="str">
        <f>_xlfn.CONCAT(Country_Data[[#This Row],[Country]],Country_Data[[#This Row],[COP Year]],Country_Data[[#This Row],[Operating unit ]])</f>
        <v>TanzaniaCOP 20Tanzania Mission</v>
      </c>
      <c r="B91" s="14" t="str">
        <f>'Data Collection Home'!$B$5</f>
        <v>Tanzania</v>
      </c>
      <c r="C91" s="14" t="str">
        <f>_xlfn.CONCAT('Data Collection Home'!$B$6)</f>
        <v>COP 20</v>
      </c>
      <c r="D91" s="14" t="str">
        <f>'Data Collection Home'!$B$8</f>
        <v>FY 21</v>
      </c>
      <c r="E91" s="9" t="str">
        <f>'Data Collection Home'!$B$4</f>
        <v>Tanzania Mission</v>
      </c>
      <c r="F91" s="15"/>
    </row>
    <row r="92" spans="1:6" x14ac:dyDescent="0.3">
      <c r="A92" s="9" t="str">
        <f>_xlfn.CONCAT(Country_Data[[#This Row],[Country]],Country_Data[[#This Row],[COP Year]],Country_Data[[#This Row],[Operating unit ]])</f>
        <v>TanzaniaCOP 20Tanzania Mission</v>
      </c>
      <c r="B92" s="14" t="str">
        <f>'Data Collection Home'!$B$5</f>
        <v>Tanzania</v>
      </c>
      <c r="C92" s="14" t="str">
        <f>_xlfn.CONCAT('Data Collection Home'!$B$6)</f>
        <v>COP 20</v>
      </c>
      <c r="D92" s="14" t="str">
        <f>'Data Collection Home'!$B$8</f>
        <v>FY 21</v>
      </c>
      <c r="E92" s="9" t="str">
        <f>'Data Collection Home'!$B$4</f>
        <v>Tanzania Mission</v>
      </c>
      <c r="F92" s="15"/>
    </row>
    <row r="93" spans="1:6" x14ac:dyDescent="0.3">
      <c r="A93" s="9" t="str">
        <f>_xlfn.CONCAT(Country_Data[[#This Row],[Country]],Country_Data[[#This Row],[COP Year]],Country_Data[[#This Row],[Operating unit ]])</f>
        <v>TanzaniaCOP 20Tanzania Mission</v>
      </c>
      <c r="B93" s="14" t="str">
        <f>'Data Collection Home'!$B$5</f>
        <v>Tanzania</v>
      </c>
      <c r="C93" s="14" t="str">
        <f>_xlfn.CONCAT('Data Collection Home'!$B$6)</f>
        <v>COP 20</v>
      </c>
      <c r="D93" s="14" t="str">
        <f>'Data Collection Home'!$B$8</f>
        <v>FY 21</v>
      </c>
      <c r="E93" s="9" t="str">
        <f>'Data Collection Home'!$B$4</f>
        <v>Tanzania Mission</v>
      </c>
      <c r="F93" s="15"/>
    </row>
    <row r="94" spans="1:6" x14ac:dyDescent="0.3">
      <c r="A94" s="9" t="str">
        <f>_xlfn.CONCAT(Country_Data[[#This Row],[Country]],Country_Data[[#This Row],[COP Year]],Country_Data[[#This Row],[Operating unit ]])</f>
        <v>TanzaniaCOP 20Tanzania Mission</v>
      </c>
      <c r="B94" s="14" t="str">
        <f>'Data Collection Home'!$B$5</f>
        <v>Tanzania</v>
      </c>
      <c r="C94" s="14" t="str">
        <f>_xlfn.CONCAT('Data Collection Home'!$B$6)</f>
        <v>COP 20</v>
      </c>
      <c r="D94" s="14" t="str">
        <f>'Data Collection Home'!$B$8</f>
        <v>FY 21</v>
      </c>
      <c r="E94" s="9" t="str">
        <f>'Data Collection Home'!$B$4</f>
        <v>Tanzania Mission</v>
      </c>
      <c r="F94" s="15"/>
    </row>
    <row r="95" spans="1:6" x14ac:dyDescent="0.3">
      <c r="A95" s="9" t="str">
        <f>_xlfn.CONCAT(Country_Data[[#This Row],[Country]],Country_Data[[#This Row],[COP Year]],Country_Data[[#This Row],[Operating unit ]])</f>
        <v>TanzaniaCOP 20Tanzania Mission</v>
      </c>
      <c r="B95" s="14" t="str">
        <f>'Data Collection Home'!$B$5</f>
        <v>Tanzania</v>
      </c>
      <c r="C95" s="14" t="str">
        <f>_xlfn.CONCAT('Data Collection Home'!$B$6)</f>
        <v>COP 20</v>
      </c>
      <c r="D95" s="14" t="str">
        <f>'Data Collection Home'!$B$8</f>
        <v>FY 21</v>
      </c>
      <c r="E95" s="9" t="str">
        <f>'Data Collection Home'!$B$4</f>
        <v>Tanzania Mission</v>
      </c>
      <c r="F95" s="15"/>
    </row>
    <row r="96" spans="1:6" x14ac:dyDescent="0.3">
      <c r="A96" s="9" t="str">
        <f>_xlfn.CONCAT(Country_Data[[#This Row],[Country]],Country_Data[[#This Row],[COP Year]],Country_Data[[#This Row],[Operating unit ]])</f>
        <v>TanzaniaCOP 20Tanzania Mission</v>
      </c>
      <c r="B96" s="14" t="str">
        <f>'Data Collection Home'!$B$5</f>
        <v>Tanzania</v>
      </c>
      <c r="C96" s="14" t="str">
        <f>_xlfn.CONCAT('Data Collection Home'!$B$6)</f>
        <v>COP 20</v>
      </c>
      <c r="D96" s="14" t="str">
        <f>'Data Collection Home'!$B$8</f>
        <v>FY 21</v>
      </c>
      <c r="E96" s="9" t="str">
        <f>'Data Collection Home'!$B$4</f>
        <v>Tanzania Mission</v>
      </c>
      <c r="F96" s="15"/>
    </row>
    <row r="97" spans="1:6" x14ac:dyDescent="0.3">
      <c r="A97" s="9" t="str">
        <f>_xlfn.CONCAT(Country_Data[[#This Row],[Country]],Country_Data[[#This Row],[COP Year]],Country_Data[[#This Row],[Operating unit ]])</f>
        <v>TanzaniaCOP 20Tanzania Mission</v>
      </c>
      <c r="B97" s="14" t="str">
        <f>'Data Collection Home'!$B$5</f>
        <v>Tanzania</v>
      </c>
      <c r="C97" s="14" t="str">
        <f>_xlfn.CONCAT('Data Collection Home'!$B$6)</f>
        <v>COP 20</v>
      </c>
      <c r="D97" s="14" t="str">
        <f>'Data Collection Home'!$B$8</f>
        <v>FY 21</v>
      </c>
      <c r="E97" s="9" t="str">
        <f>'Data Collection Home'!$B$4</f>
        <v>Tanzania Mission</v>
      </c>
      <c r="F97" s="15"/>
    </row>
    <row r="98" spans="1:6" x14ac:dyDescent="0.3">
      <c r="A98" s="9" t="str">
        <f>_xlfn.CONCAT(Country_Data[[#This Row],[Country]],Country_Data[[#This Row],[COP Year]],Country_Data[[#This Row],[Operating unit ]])</f>
        <v>TanzaniaCOP 20Tanzania Mission</v>
      </c>
      <c r="B98" s="14" t="str">
        <f>'Data Collection Home'!$B$5</f>
        <v>Tanzania</v>
      </c>
      <c r="C98" s="14" t="str">
        <f>_xlfn.CONCAT('Data Collection Home'!$B$6)</f>
        <v>COP 20</v>
      </c>
      <c r="D98" s="14" t="str">
        <f>'Data Collection Home'!$B$8</f>
        <v>FY 21</v>
      </c>
      <c r="E98" s="9" t="str">
        <f>'Data Collection Home'!$B$4</f>
        <v>Tanzania Mission</v>
      </c>
      <c r="F98" s="15"/>
    </row>
    <row r="99" spans="1:6" x14ac:dyDescent="0.3">
      <c r="A99" s="9" t="str">
        <f>_xlfn.CONCAT(Country_Data[[#This Row],[Country]],Country_Data[[#This Row],[COP Year]],Country_Data[[#This Row],[Operating unit ]])</f>
        <v>TanzaniaCOP 20Tanzania Mission</v>
      </c>
      <c r="B99" s="14" t="str">
        <f>'Data Collection Home'!$B$5</f>
        <v>Tanzania</v>
      </c>
      <c r="C99" s="14" t="str">
        <f>_xlfn.CONCAT('Data Collection Home'!$B$6)</f>
        <v>COP 20</v>
      </c>
      <c r="D99" s="14" t="str">
        <f>'Data Collection Home'!$B$8</f>
        <v>FY 21</v>
      </c>
      <c r="E99" s="9" t="str">
        <f>'Data Collection Home'!$B$4</f>
        <v>Tanzania Mission</v>
      </c>
      <c r="F99" s="15"/>
    </row>
    <row r="100" spans="1:6" x14ac:dyDescent="0.3">
      <c r="A100" s="9" t="str">
        <f>_xlfn.CONCAT(Country_Data[[#This Row],[Country]],Country_Data[[#This Row],[COP Year]],Country_Data[[#This Row],[Operating unit ]])</f>
        <v>TanzaniaCOP 20Tanzania Mission</v>
      </c>
      <c r="B100" s="14" t="str">
        <f>'Data Collection Home'!$B$5</f>
        <v>Tanzania</v>
      </c>
      <c r="C100" s="14" t="str">
        <f>_xlfn.CONCAT('Data Collection Home'!$B$6)</f>
        <v>COP 20</v>
      </c>
      <c r="D100" s="14" t="str">
        <f>'Data Collection Home'!$B$8</f>
        <v>FY 21</v>
      </c>
      <c r="E100" s="9" t="str">
        <f>'Data Collection Home'!$B$4</f>
        <v>Tanzania Mission</v>
      </c>
      <c r="F100" s="15"/>
    </row>
  </sheetData>
  <phoneticPr fontId="2" type="noConversion"/>
  <conditionalFormatting sqref="C1:D100 A1:A100 A3:D1048576">
    <cfRule type="duplicateValues" dxfId="27" priority="15"/>
  </conditionalFormatting>
  <conditionalFormatting sqref="E2:E100">
    <cfRule type="duplicateValues" dxfId="26" priority="20"/>
  </conditionalFormatting>
  <dataValidations count="2">
    <dataValidation type="list" allowBlank="1" showInputMessage="1" showErrorMessage="1" sqref="F31:F100" xr:uid="{6559A23B-7C85-4A2B-B3A8-DAA521867665}">
      <formula1>PSNU_list</formula1>
    </dataValidation>
    <dataValidation errorStyle="information" allowBlank="1" showInputMessage="1" showErrorMessage="1" errorTitle="Operating Unit" error="Operating Unit entry not valid" promptTitle="Operating Unit" prompt="Enter Operating Unit from the list" sqref="E2:E100" xr:uid="{55604D3C-6A56-4D43-8069-5752F0FC1E97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0" r:id="rId4" name="Button 10">
              <controlPr defaultSize="0" print="0" autoFill="0" autoPict="0" macro="[0]!Return_Home">
                <anchor moveWithCells="1" sizeWithCells="1">
                  <from>
                    <xdr:col>6</xdr:col>
                    <xdr:colOff>38100</xdr:colOff>
                    <xdr:row>0</xdr:row>
                    <xdr:rowOff>12700</xdr:rowOff>
                  </from>
                  <to>
                    <xdr:col>8</xdr:col>
                    <xdr:colOff>495300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1A8F2-E595-4E9F-BEDD-26D2A0A9E0FC}">
  <sheetPr codeName="Sheet13">
    <tabColor rgb="FFFFFF00"/>
  </sheetPr>
  <dimension ref="A1:W100"/>
  <sheetViews>
    <sheetView showGridLines="0" workbookViewId="0">
      <selection activeCell="B2" sqref="B2"/>
    </sheetView>
  </sheetViews>
  <sheetFormatPr defaultColWidth="12.1640625" defaultRowHeight="14" x14ac:dyDescent="0.3"/>
  <cols>
    <col min="1" max="1" width="25.1640625" customWidth="1"/>
    <col min="2" max="2" width="16.83203125" customWidth="1"/>
    <col min="3" max="3" width="15.58203125" bestFit="1" customWidth="1"/>
    <col min="4" max="4" width="15" customWidth="1"/>
    <col min="5" max="5" width="11.5" customWidth="1"/>
    <col min="6" max="6" width="16" customWidth="1"/>
    <col min="7" max="8" width="10.33203125" customWidth="1"/>
    <col min="9" max="9" width="12.83203125" customWidth="1"/>
    <col min="10" max="10" width="12.25" customWidth="1"/>
    <col min="11" max="11" width="12.33203125" customWidth="1"/>
    <col min="12" max="12" width="11.5" customWidth="1"/>
    <col min="13" max="14" width="13.33203125" customWidth="1"/>
    <col min="15" max="15" width="14.6640625" customWidth="1"/>
    <col min="16" max="16" width="14.5" customWidth="1"/>
    <col min="17" max="17" width="14.6640625" customWidth="1"/>
    <col min="18" max="18" width="11" customWidth="1"/>
    <col min="19" max="19" width="11.6640625" customWidth="1"/>
    <col min="20" max="20" width="16.83203125" customWidth="1"/>
    <col min="21" max="21" width="14.1640625" customWidth="1"/>
    <col min="22" max="22" width="14" customWidth="1"/>
    <col min="23" max="23" width="17.5" customWidth="1"/>
  </cols>
  <sheetData>
    <row r="1" spans="1:23" ht="18" x14ac:dyDescent="0.4">
      <c r="C1" s="67" t="s">
        <v>188</v>
      </c>
      <c r="D1" s="68"/>
      <c r="E1" s="68"/>
      <c r="F1" s="69"/>
      <c r="G1" s="67" t="s">
        <v>189</v>
      </c>
      <c r="H1" s="68"/>
      <c r="I1" s="68"/>
      <c r="J1" s="68"/>
      <c r="K1" s="68"/>
      <c r="L1" s="69"/>
      <c r="M1" s="67" t="s">
        <v>190</v>
      </c>
      <c r="N1" s="69"/>
      <c r="O1" s="67" t="s">
        <v>191</v>
      </c>
      <c r="P1" s="68"/>
      <c r="Q1" s="69"/>
      <c r="R1" s="67" t="s">
        <v>192</v>
      </c>
      <c r="S1" s="68"/>
      <c r="T1" s="69"/>
      <c r="U1" s="67" t="s">
        <v>14</v>
      </c>
      <c r="V1" s="68"/>
      <c r="W1" s="69"/>
    </row>
    <row r="2" spans="1:23" s="5" customFormat="1" ht="65" x14ac:dyDescent="0.3">
      <c r="A2" s="46" t="s">
        <v>127</v>
      </c>
      <c r="B2" s="46" t="s">
        <v>8</v>
      </c>
      <c r="C2" s="47" t="s">
        <v>131</v>
      </c>
      <c r="D2" s="48" t="s">
        <v>109</v>
      </c>
      <c r="E2" s="49" t="s">
        <v>132</v>
      </c>
      <c r="F2" s="50" t="s">
        <v>110</v>
      </c>
      <c r="G2" s="51" t="s">
        <v>11</v>
      </c>
      <c r="H2" s="93" t="s">
        <v>12</v>
      </c>
      <c r="I2" s="96" t="s">
        <v>234</v>
      </c>
      <c r="J2" s="96" t="s">
        <v>236</v>
      </c>
      <c r="K2" s="96" t="s">
        <v>237</v>
      </c>
      <c r="L2" s="96" t="s">
        <v>235</v>
      </c>
      <c r="M2" s="49" t="s">
        <v>133</v>
      </c>
      <c r="N2" s="50" t="s">
        <v>111</v>
      </c>
      <c r="O2" s="51" t="s">
        <v>134</v>
      </c>
      <c r="P2" s="49" t="s">
        <v>112</v>
      </c>
      <c r="Q2" s="94" t="s">
        <v>113</v>
      </c>
      <c r="R2" s="95" t="s">
        <v>146</v>
      </c>
      <c r="S2" s="49" t="s">
        <v>147</v>
      </c>
      <c r="T2" s="50" t="s">
        <v>148</v>
      </c>
      <c r="U2" s="51" t="s">
        <v>14</v>
      </c>
      <c r="V2" s="93" t="s">
        <v>114</v>
      </c>
      <c r="W2" s="94" t="s">
        <v>115</v>
      </c>
    </row>
    <row r="3" spans="1:23" x14ac:dyDescent="0.3">
      <c r="A3" s="19" t="str">
        <f>Country_Data[[#This Row],[Record ID]]</f>
        <v>TanzaniaCOP 20Tanzania Mission</v>
      </c>
      <c r="B3" s="19" t="str">
        <f>Country_Data[[#This Row],[PSNU]]</f>
        <v>Arusha DC</v>
      </c>
      <c r="C3" s="38">
        <v>0</v>
      </c>
      <c r="D3" s="6">
        <v>0</v>
      </c>
      <c r="E3" s="6">
        <v>0</v>
      </c>
      <c r="F3" s="39">
        <v>0</v>
      </c>
      <c r="G3" s="38">
        <v>0</v>
      </c>
      <c r="H3" s="88"/>
      <c r="I3" s="91">
        <v>338.09999999999997</v>
      </c>
      <c r="J3" s="91">
        <v>1961.9</v>
      </c>
      <c r="K3" s="91">
        <v>22071.950000000004</v>
      </c>
      <c r="L3" s="45"/>
      <c r="M3" s="38">
        <v>722.2</v>
      </c>
      <c r="N3" s="39"/>
      <c r="O3" s="38">
        <v>16231.099999999999</v>
      </c>
      <c r="P3" s="6"/>
      <c r="Q3" s="39"/>
      <c r="R3" s="38"/>
      <c r="S3" s="6">
        <v>304.75</v>
      </c>
      <c r="T3" s="39">
        <v>519.79999999999995</v>
      </c>
      <c r="U3" s="38">
        <v>15437.599999999997</v>
      </c>
      <c r="V3" s="18"/>
      <c r="W3" s="45"/>
    </row>
    <row r="4" spans="1:23" x14ac:dyDescent="0.3">
      <c r="A4" s="19" t="str">
        <f>Country_Data[[#This Row],[Record ID]]</f>
        <v>TanzaniaCOP 20Tanzania Mission</v>
      </c>
      <c r="B4" s="19" t="str">
        <f>Country_Data[[#This Row],[PSNU]]</f>
        <v>Babati DC</v>
      </c>
      <c r="C4" s="38">
        <v>0</v>
      </c>
      <c r="D4" s="6">
        <v>0</v>
      </c>
      <c r="E4" s="6">
        <v>0</v>
      </c>
      <c r="F4" s="39">
        <v>0</v>
      </c>
      <c r="G4" s="38">
        <v>0</v>
      </c>
      <c r="H4" s="88"/>
      <c r="I4" s="88">
        <v>2432.25</v>
      </c>
      <c r="J4" s="88">
        <v>23815.35</v>
      </c>
      <c r="K4" s="88">
        <v>3749</v>
      </c>
      <c r="L4" s="39"/>
      <c r="M4" s="38">
        <v>3205.0499999999997</v>
      </c>
      <c r="N4" s="39"/>
      <c r="O4" s="38">
        <v>5863.8499999999995</v>
      </c>
      <c r="P4" s="6"/>
      <c r="Q4" s="39"/>
      <c r="R4" s="38"/>
      <c r="S4" s="6">
        <v>29.9</v>
      </c>
      <c r="T4" s="39">
        <v>47.15</v>
      </c>
      <c r="U4" s="38">
        <v>5595.9</v>
      </c>
      <c r="V4" s="6"/>
      <c r="W4" s="39"/>
    </row>
    <row r="5" spans="1:23" x14ac:dyDescent="0.3">
      <c r="A5" s="19" t="str">
        <f>Country_Data[[#This Row],[Record ID]]</f>
        <v>TanzaniaCOP 20Tanzania Mission</v>
      </c>
      <c r="B5" s="19" t="str">
        <f>Country_Data[[#This Row],[PSNU]]</f>
        <v>Babati TC</v>
      </c>
      <c r="C5" s="38">
        <v>0</v>
      </c>
      <c r="D5" s="6">
        <v>0</v>
      </c>
      <c r="E5" s="6">
        <v>0</v>
      </c>
      <c r="F5" s="39">
        <v>0</v>
      </c>
      <c r="G5" s="38">
        <v>0</v>
      </c>
      <c r="H5" s="88"/>
      <c r="I5" s="88">
        <v>1105.1499999999999</v>
      </c>
      <c r="J5" s="88">
        <v>10114.25</v>
      </c>
      <c r="K5" s="88">
        <v>4901.2999999999993</v>
      </c>
      <c r="L5" s="39"/>
      <c r="M5" s="38">
        <v>1201.75</v>
      </c>
      <c r="N5" s="39"/>
      <c r="O5" s="38">
        <v>3972.0999999999995</v>
      </c>
      <c r="P5" s="6"/>
      <c r="Q5" s="39"/>
      <c r="R5" s="38"/>
      <c r="S5" s="6">
        <v>55.2</v>
      </c>
      <c r="T5" s="39">
        <v>72.45</v>
      </c>
      <c r="U5" s="38">
        <v>3793.85</v>
      </c>
      <c r="V5" s="6"/>
      <c r="W5" s="39"/>
    </row>
    <row r="6" spans="1:23" x14ac:dyDescent="0.3">
      <c r="A6" s="19" t="str">
        <f>Country_Data[[#This Row],[Record ID]]</f>
        <v>TanzaniaCOP 20Tanzania Mission</v>
      </c>
      <c r="B6" s="19" t="str">
        <f>Country_Data[[#This Row],[PSNU]]</f>
        <v>Bahi DC</v>
      </c>
      <c r="C6" s="38">
        <v>0</v>
      </c>
      <c r="D6" s="6">
        <v>0</v>
      </c>
      <c r="E6" s="6">
        <v>0</v>
      </c>
      <c r="F6" s="39">
        <v>0</v>
      </c>
      <c r="G6" s="38">
        <v>0</v>
      </c>
      <c r="H6" s="88"/>
      <c r="I6" s="88">
        <v>530.15</v>
      </c>
      <c r="J6" s="88">
        <v>6709.0999999999995</v>
      </c>
      <c r="K6" s="88">
        <v>2567.9499999999998</v>
      </c>
      <c r="L6" s="39"/>
      <c r="M6" s="38">
        <v>689.99999999999989</v>
      </c>
      <c r="N6" s="39"/>
      <c r="O6" s="38">
        <v>2592.0999999999995</v>
      </c>
      <c r="P6" s="6"/>
      <c r="Q6" s="39"/>
      <c r="R6" s="38"/>
      <c r="S6" s="6">
        <v>17.25</v>
      </c>
      <c r="T6" s="39">
        <v>20.7</v>
      </c>
      <c r="U6" s="38">
        <v>2472.4999999999995</v>
      </c>
      <c r="V6" s="6"/>
      <c r="W6" s="39"/>
    </row>
    <row r="7" spans="1:23" x14ac:dyDescent="0.3">
      <c r="A7" s="19" t="str">
        <f>Country_Data[[#This Row],[Record ID]]</f>
        <v>TanzaniaCOP 20Tanzania Mission</v>
      </c>
      <c r="B7" s="19" t="str">
        <f>Country_Data[[#This Row],[PSNU]]</f>
        <v>Chamwino DC</v>
      </c>
      <c r="C7" s="38">
        <v>0</v>
      </c>
      <c r="D7" s="6">
        <v>0</v>
      </c>
      <c r="E7" s="6">
        <v>0</v>
      </c>
      <c r="F7" s="39">
        <v>0</v>
      </c>
      <c r="G7" s="38">
        <v>0</v>
      </c>
      <c r="H7" s="88"/>
      <c r="I7" s="88">
        <v>952.19999999999993</v>
      </c>
      <c r="J7" s="88">
        <v>2957.7999999999997</v>
      </c>
      <c r="K7" s="88">
        <v>2635.7999999999997</v>
      </c>
      <c r="L7" s="39"/>
      <c r="M7" s="38">
        <v>330.04999999999995</v>
      </c>
      <c r="N7" s="39"/>
      <c r="O7" s="38">
        <v>3152.1499999999996</v>
      </c>
      <c r="P7" s="6"/>
      <c r="Q7" s="39"/>
      <c r="R7" s="38"/>
      <c r="S7" s="6">
        <v>24.15</v>
      </c>
      <c r="T7" s="39">
        <v>13.8</v>
      </c>
      <c r="U7" s="38">
        <v>3011.8499999999995</v>
      </c>
      <c r="V7" s="6"/>
      <c r="W7" s="39"/>
    </row>
    <row r="8" spans="1:23" x14ac:dyDescent="0.3">
      <c r="A8" s="19" t="str">
        <f>Country_Data[[#This Row],[Record ID]]</f>
        <v>TanzaniaCOP 20Tanzania Mission</v>
      </c>
      <c r="B8" s="19" t="str">
        <f>Country_Data[[#This Row],[PSNU]]</f>
        <v>Chemba DC</v>
      </c>
      <c r="C8" s="38">
        <v>0</v>
      </c>
      <c r="D8" s="6">
        <v>0</v>
      </c>
      <c r="E8" s="6">
        <v>0</v>
      </c>
      <c r="F8" s="39">
        <v>0</v>
      </c>
      <c r="G8" s="38">
        <v>0</v>
      </c>
      <c r="H8" s="89"/>
      <c r="I8" s="89">
        <v>1199.4499999999998</v>
      </c>
      <c r="J8" s="89">
        <v>3659.2999999999997</v>
      </c>
      <c r="K8" s="89">
        <v>2850.85</v>
      </c>
      <c r="L8" s="41"/>
      <c r="M8" s="40">
        <v>478.39999999999992</v>
      </c>
      <c r="N8" s="41"/>
      <c r="O8" s="40">
        <v>4925.4499999999989</v>
      </c>
      <c r="P8" s="11"/>
      <c r="Q8" s="41"/>
      <c r="R8" s="40"/>
      <c r="S8" s="11">
        <v>34.5</v>
      </c>
      <c r="T8" s="41">
        <v>28.75</v>
      </c>
      <c r="U8" s="40">
        <v>4698.8999999999996</v>
      </c>
      <c r="V8" s="11"/>
      <c r="W8" s="41"/>
    </row>
    <row r="9" spans="1:23" x14ac:dyDescent="0.3">
      <c r="A9" s="19" t="str">
        <f>Country_Data[[#This Row],[Record ID]]</f>
        <v>TanzaniaCOP 20Tanzania Mission</v>
      </c>
      <c r="B9" s="19" t="str">
        <f>Country_Data[[#This Row],[PSNU]]</f>
        <v>Dodoma MC</v>
      </c>
      <c r="C9" s="38">
        <v>0</v>
      </c>
      <c r="D9" s="6">
        <v>0</v>
      </c>
      <c r="E9" s="6">
        <v>0</v>
      </c>
      <c r="F9" s="39">
        <v>0</v>
      </c>
      <c r="G9" s="38">
        <v>0</v>
      </c>
      <c r="H9" s="89"/>
      <c r="I9" s="89">
        <v>520.94999999999993</v>
      </c>
      <c r="J9" s="89">
        <v>0</v>
      </c>
      <c r="K9" s="89">
        <v>1792.85</v>
      </c>
      <c r="L9" s="41"/>
      <c r="M9" s="40">
        <v>300.14999999999998</v>
      </c>
      <c r="N9" s="41"/>
      <c r="O9" s="40">
        <v>1210.9499999999998</v>
      </c>
      <c r="P9" s="11"/>
      <c r="Q9" s="41"/>
      <c r="R9" s="40"/>
      <c r="S9" s="11">
        <v>0</v>
      </c>
      <c r="T9" s="41">
        <v>18.399999999999999</v>
      </c>
      <c r="U9" s="40">
        <v>1161.5</v>
      </c>
      <c r="V9" s="11"/>
      <c r="W9" s="41"/>
    </row>
    <row r="10" spans="1:23" x14ac:dyDescent="0.3">
      <c r="A10" s="19" t="str">
        <f>Country_Data[[#This Row],[Record ID]]</f>
        <v>TanzaniaCOP 20Tanzania Mission</v>
      </c>
      <c r="B10" s="19" t="str">
        <f>Country_Data[[#This Row],[PSNU]]</f>
        <v>Gairo DC</v>
      </c>
      <c r="C10" s="38">
        <v>0</v>
      </c>
      <c r="D10" s="6">
        <v>0</v>
      </c>
      <c r="E10" s="6">
        <v>0</v>
      </c>
      <c r="F10" s="39">
        <v>0</v>
      </c>
      <c r="G10" s="38">
        <v>0</v>
      </c>
      <c r="H10" s="89"/>
      <c r="I10" s="89">
        <v>1243.1499999999999</v>
      </c>
      <c r="J10" s="89">
        <v>8135.0999999999985</v>
      </c>
      <c r="K10" s="89">
        <v>9916.4499999999989</v>
      </c>
      <c r="L10" s="41"/>
      <c r="M10" s="40">
        <v>1583.5499999999997</v>
      </c>
      <c r="N10" s="41"/>
      <c r="O10" s="40">
        <v>14693.55</v>
      </c>
      <c r="P10" s="11"/>
      <c r="Q10" s="41"/>
      <c r="R10" s="40"/>
      <c r="S10" s="11">
        <v>248.39999999999998</v>
      </c>
      <c r="T10" s="41">
        <v>393.3</v>
      </c>
      <c r="U10" s="40">
        <v>13928.800000000001</v>
      </c>
      <c r="V10" s="11"/>
      <c r="W10" s="41"/>
    </row>
    <row r="11" spans="1:23" x14ac:dyDescent="0.3">
      <c r="A11" s="19" t="str">
        <f>Country_Data[[#This Row],[Record ID]]</f>
        <v>TanzaniaCOP 20Tanzania Mission</v>
      </c>
      <c r="B11" s="19" t="str">
        <f>Country_Data[[#This Row],[PSNU]]</f>
        <v>Hai DC</v>
      </c>
      <c r="C11" s="38">
        <v>0</v>
      </c>
      <c r="D11" s="6">
        <v>0</v>
      </c>
      <c r="E11" s="6">
        <v>0</v>
      </c>
      <c r="F11" s="39">
        <v>0</v>
      </c>
      <c r="G11" s="38">
        <v>0</v>
      </c>
      <c r="H11" s="89"/>
      <c r="I11" s="89">
        <v>4004.2999999999997</v>
      </c>
      <c r="J11" s="89">
        <v>22613.599999999999</v>
      </c>
      <c r="K11" s="89">
        <v>2046.9999999999998</v>
      </c>
      <c r="L11" s="41"/>
      <c r="M11" s="40">
        <v>2748.5</v>
      </c>
      <c r="N11" s="41"/>
      <c r="O11" s="40">
        <v>4000.85</v>
      </c>
      <c r="P11" s="11"/>
      <c r="Q11" s="41"/>
      <c r="R11" s="40"/>
      <c r="S11" s="11">
        <v>32.199999999999996</v>
      </c>
      <c r="T11" s="41">
        <v>19.549999999999997</v>
      </c>
      <c r="U11" s="40">
        <v>3805.35</v>
      </c>
      <c r="V11" s="11"/>
      <c r="W11" s="41"/>
    </row>
    <row r="12" spans="1:23" x14ac:dyDescent="0.3">
      <c r="A12" s="19" t="str">
        <f>Country_Data[[#This Row],[Record ID]]</f>
        <v>TanzaniaCOP 20Tanzania Mission</v>
      </c>
      <c r="B12" s="19" t="str">
        <f>Country_Data[[#This Row],[PSNU]]</f>
        <v>Hanang DC</v>
      </c>
      <c r="C12" s="38">
        <v>0</v>
      </c>
      <c r="D12" s="6">
        <v>0</v>
      </c>
      <c r="E12" s="6">
        <v>0</v>
      </c>
      <c r="F12" s="39">
        <v>0</v>
      </c>
      <c r="G12" s="38">
        <v>0</v>
      </c>
      <c r="H12" s="89"/>
      <c r="I12" s="89">
        <v>286.34999999999997</v>
      </c>
      <c r="J12" s="89">
        <v>3367.2</v>
      </c>
      <c r="K12" s="89">
        <v>2807.15</v>
      </c>
      <c r="L12" s="41"/>
      <c r="M12" s="40">
        <v>466.9</v>
      </c>
      <c r="N12" s="41"/>
      <c r="O12" s="40">
        <v>3037.1499999999996</v>
      </c>
      <c r="P12" s="11"/>
      <c r="Q12" s="41"/>
      <c r="R12" s="40"/>
      <c r="S12" s="11">
        <v>40.25</v>
      </c>
      <c r="T12" s="41">
        <v>118.44999999999999</v>
      </c>
      <c r="U12" s="40">
        <v>2901.45</v>
      </c>
      <c r="V12" s="11"/>
      <c r="W12" s="41"/>
    </row>
    <row r="13" spans="1:23" x14ac:dyDescent="0.3">
      <c r="A13" s="19" t="str">
        <f>Country_Data[[#This Row],[Record ID]]</f>
        <v>TanzaniaCOP 20Tanzania Mission</v>
      </c>
      <c r="B13" s="19" t="str">
        <f>Country_Data[[#This Row],[PSNU]]</f>
        <v>Ifakara TC</v>
      </c>
      <c r="C13" s="38">
        <v>0</v>
      </c>
      <c r="D13" s="6">
        <v>0</v>
      </c>
      <c r="E13" s="6">
        <v>0</v>
      </c>
      <c r="F13" s="39">
        <v>0</v>
      </c>
      <c r="G13" s="38">
        <v>0</v>
      </c>
      <c r="H13" s="89"/>
      <c r="I13" s="89">
        <v>1866.4499999999998</v>
      </c>
      <c r="J13" s="89">
        <v>0</v>
      </c>
      <c r="K13" s="89">
        <v>3905.3999999999996</v>
      </c>
      <c r="L13" s="41"/>
      <c r="M13" s="40">
        <v>1135.05</v>
      </c>
      <c r="N13" s="41"/>
      <c r="O13" s="40">
        <v>2717.45</v>
      </c>
      <c r="P13" s="11"/>
      <c r="Q13" s="41"/>
      <c r="R13" s="40"/>
      <c r="S13" s="11">
        <v>41.4</v>
      </c>
      <c r="T13" s="41">
        <v>26.45</v>
      </c>
      <c r="U13" s="40">
        <v>2595.5499999999997</v>
      </c>
      <c r="V13" s="11"/>
      <c r="W13" s="41"/>
    </row>
    <row r="14" spans="1:23" x14ac:dyDescent="0.3">
      <c r="A14" s="19" t="str">
        <f>Country_Data[[#This Row],[Record ID]]</f>
        <v>TanzaniaCOP 20Tanzania Mission</v>
      </c>
      <c r="B14" s="19" t="str">
        <f>Country_Data[[#This Row],[PSNU]]</f>
        <v>Ikungi DC</v>
      </c>
      <c r="C14" s="38">
        <v>0</v>
      </c>
      <c r="D14" s="6">
        <v>0</v>
      </c>
      <c r="E14" s="6">
        <v>0</v>
      </c>
      <c r="F14" s="39">
        <v>0</v>
      </c>
      <c r="G14" s="38">
        <v>0</v>
      </c>
      <c r="H14" s="89"/>
      <c r="I14" s="89">
        <v>294.39999999999998</v>
      </c>
      <c r="J14" s="89">
        <v>1504.1999999999998</v>
      </c>
      <c r="K14" s="89">
        <v>3801.8999999999996</v>
      </c>
      <c r="L14" s="41"/>
      <c r="M14" s="40">
        <v>322</v>
      </c>
      <c r="N14" s="41"/>
      <c r="O14" s="40">
        <v>7271.45</v>
      </c>
      <c r="P14" s="11"/>
      <c r="Q14" s="41"/>
      <c r="R14" s="40"/>
      <c r="S14" s="11">
        <v>110.39999999999998</v>
      </c>
      <c r="T14" s="41">
        <v>112.69999999999999</v>
      </c>
      <c r="U14" s="40">
        <v>6910.3499999999995</v>
      </c>
      <c r="V14" s="11"/>
      <c r="W14" s="41"/>
    </row>
    <row r="15" spans="1:23" x14ac:dyDescent="0.3">
      <c r="A15" s="19" t="str">
        <f>Country_Data[[#This Row],[Record ID]]</f>
        <v>TanzaniaCOP 20Tanzania Mission</v>
      </c>
      <c r="B15" s="19" t="str">
        <f>Country_Data[[#This Row],[PSNU]]</f>
        <v>Iramba DC</v>
      </c>
      <c r="C15" s="38">
        <v>0</v>
      </c>
      <c r="D15" s="6">
        <v>0</v>
      </c>
      <c r="E15" s="6">
        <v>0</v>
      </c>
      <c r="F15" s="39">
        <v>0</v>
      </c>
      <c r="G15" s="38">
        <v>0</v>
      </c>
      <c r="H15" s="89"/>
      <c r="I15" s="89">
        <v>194.34999999999997</v>
      </c>
      <c r="J15" s="89">
        <v>2908.35</v>
      </c>
      <c r="K15" s="89">
        <v>6096.15</v>
      </c>
      <c r="L15" s="41"/>
      <c r="M15" s="40">
        <v>389.85</v>
      </c>
      <c r="N15" s="41"/>
      <c r="O15" s="40">
        <v>2351.75</v>
      </c>
      <c r="P15" s="11"/>
      <c r="Q15" s="41"/>
      <c r="R15" s="40"/>
      <c r="S15" s="11">
        <v>22.999999999999996</v>
      </c>
      <c r="T15" s="41">
        <v>95.449999999999989</v>
      </c>
      <c r="U15" s="40">
        <v>2250.5499999999997</v>
      </c>
      <c r="V15" s="11"/>
      <c r="W15" s="41"/>
    </row>
    <row r="16" spans="1:23" x14ac:dyDescent="0.3">
      <c r="A16" s="19" t="str">
        <f>Country_Data[[#This Row],[Record ID]]</f>
        <v>TanzaniaCOP 20Tanzania Mission</v>
      </c>
      <c r="B16" s="19" t="str">
        <f>Country_Data[[#This Row],[PSNU]]</f>
        <v>Iringa DC</v>
      </c>
      <c r="C16" s="38">
        <v>0</v>
      </c>
      <c r="D16" s="6">
        <v>0</v>
      </c>
      <c r="E16" s="6">
        <v>0</v>
      </c>
      <c r="F16" s="39">
        <v>0</v>
      </c>
      <c r="G16" s="38">
        <v>0</v>
      </c>
      <c r="H16" s="89"/>
      <c r="I16" s="89">
        <v>1990.6499999999996</v>
      </c>
      <c r="J16" s="89">
        <v>7218.5499999999993</v>
      </c>
      <c r="K16" s="89">
        <v>4251.5499999999993</v>
      </c>
      <c r="L16" s="41"/>
      <c r="M16" s="40">
        <v>924.6</v>
      </c>
      <c r="N16" s="41"/>
      <c r="O16" s="40">
        <v>6287.0500000000011</v>
      </c>
      <c r="P16" s="11"/>
      <c r="Q16" s="41"/>
      <c r="R16" s="40"/>
      <c r="S16" s="11">
        <v>41.4</v>
      </c>
      <c r="T16" s="41">
        <v>57.499999999999993</v>
      </c>
      <c r="U16" s="40">
        <v>5992.65</v>
      </c>
      <c r="V16" s="11"/>
      <c r="W16" s="41"/>
    </row>
    <row r="17" spans="1:23" x14ac:dyDescent="0.3">
      <c r="A17" s="19" t="str">
        <f>Country_Data[[#This Row],[Record ID]]</f>
        <v>TanzaniaCOP 20Tanzania Mission</v>
      </c>
      <c r="B17" s="19" t="str">
        <f>Country_Data[[#This Row],[PSNU]]</f>
        <v>Iringa MC</v>
      </c>
      <c r="C17" s="38">
        <v>0</v>
      </c>
      <c r="D17" s="6">
        <v>0</v>
      </c>
      <c r="E17" s="6">
        <v>0</v>
      </c>
      <c r="F17" s="39">
        <v>0</v>
      </c>
      <c r="G17" s="38">
        <v>0</v>
      </c>
      <c r="H17" s="89"/>
      <c r="I17" s="89">
        <v>1040.75</v>
      </c>
      <c r="J17" s="89">
        <v>7381.8499999999995</v>
      </c>
      <c r="K17" s="89">
        <v>3878.95</v>
      </c>
      <c r="L17" s="41"/>
      <c r="M17" s="40">
        <v>1136.1999999999998</v>
      </c>
      <c r="N17" s="41"/>
      <c r="O17" s="40">
        <v>12168.149999999998</v>
      </c>
      <c r="P17" s="11"/>
      <c r="Q17" s="41"/>
      <c r="R17" s="40"/>
      <c r="S17" s="11">
        <v>123.04999999999995</v>
      </c>
      <c r="T17" s="41">
        <v>239.2</v>
      </c>
      <c r="U17" s="40">
        <v>11589.699999999999</v>
      </c>
      <c r="V17" s="11"/>
      <c r="W17" s="41"/>
    </row>
    <row r="18" spans="1:23" x14ac:dyDescent="0.3">
      <c r="A18" s="19" t="str">
        <f>Country_Data[[#This Row],[Record ID]]</f>
        <v>TanzaniaCOP 20Tanzania Mission</v>
      </c>
      <c r="B18" s="19" t="str">
        <f>Country_Data[[#This Row],[PSNU]]</f>
        <v>Itigi DC</v>
      </c>
      <c r="C18" s="38">
        <v>0</v>
      </c>
      <c r="D18" s="6">
        <v>0</v>
      </c>
      <c r="E18" s="6">
        <v>0</v>
      </c>
      <c r="F18" s="39">
        <v>0</v>
      </c>
      <c r="G18" s="38">
        <v>0</v>
      </c>
      <c r="H18" s="89"/>
      <c r="I18" s="89">
        <v>1324.7999999999997</v>
      </c>
      <c r="J18" s="89">
        <v>8591.65</v>
      </c>
      <c r="K18" s="89">
        <v>7044.9000000000005</v>
      </c>
      <c r="L18" s="41"/>
      <c r="M18" s="40">
        <v>1588.15</v>
      </c>
      <c r="N18" s="41"/>
      <c r="O18" s="40">
        <v>19103.8</v>
      </c>
      <c r="P18" s="11"/>
      <c r="Q18" s="41"/>
      <c r="R18" s="40"/>
      <c r="S18" s="11">
        <v>317.40000000000003</v>
      </c>
      <c r="T18" s="41">
        <v>386.39999999999992</v>
      </c>
      <c r="U18" s="40">
        <v>18180.349999999999</v>
      </c>
      <c r="V18" s="11"/>
      <c r="W18" s="41"/>
    </row>
    <row r="19" spans="1:23" x14ac:dyDescent="0.3">
      <c r="A19" s="19" t="str">
        <f>Country_Data[[#This Row],[Record ID]]</f>
        <v>TanzaniaCOP 20Tanzania Mission</v>
      </c>
      <c r="B19" s="19" t="str">
        <f>Country_Data[[#This Row],[PSNU]]</f>
        <v>Karatu DC</v>
      </c>
      <c r="C19" s="38">
        <v>0</v>
      </c>
      <c r="D19" s="6">
        <v>0</v>
      </c>
      <c r="E19" s="6">
        <v>0</v>
      </c>
      <c r="F19" s="39">
        <v>0</v>
      </c>
      <c r="G19" s="38">
        <v>0</v>
      </c>
      <c r="H19" s="89"/>
      <c r="I19" s="89">
        <v>218.49999999999994</v>
      </c>
      <c r="J19" s="89">
        <v>2495.5</v>
      </c>
      <c r="K19" s="89">
        <v>4861.0499999999993</v>
      </c>
      <c r="L19" s="41"/>
      <c r="M19" s="40">
        <v>447.34999999999991</v>
      </c>
      <c r="N19" s="41"/>
      <c r="O19" s="40">
        <v>3344.2</v>
      </c>
      <c r="P19" s="11"/>
      <c r="Q19" s="41"/>
      <c r="R19" s="40"/>
      <c r="S19" s="11">
        <v>26.449999999999996</v>
      </c>
      <c r="T19" s="41">
        <v>21.849999999999998</v>
      </c>
      <c r="U19" s="40">
        <v>3194.7</v>
      </c>
      <c r="V19" s="11"/>
      <c r="W19" s="41"/>
    </row>
    <row r="20" spans="1:23" x14ac:dyDescent="0.3">
      <c r="A20" s="19" t="str">
        <f>Country_Data[[#This Row],[Record ID]]</f>
        <v>TanzaniaCOP 20Tanzania Mission</v>
      </c>
      <c r="B20" s="19" t="str">
        <f>Country_Data[[#This Row],[PSNU]]</f>
        <v>Kilolo DC</v>
      </c>
      <c r="C20" s="38">
        <v>0</v>
      </c>
      <c r="D20" s="6">
        <v>0</v>
      </c>
      <c r="E20" s="6">
        <v>0</v>
      </c>
      <c r="F20" s="39">
        <v>0</v>
      </c>
      <c r="G20" s="38">
        <v>0</v>
      </c>
      <c r="H20" s="89"/>
      <c r="I20" s="89">
        <v>94.299999999999983</v>
      </c>
      <c r="J20" s="89">
        <v>1061.4499999999998</v>
      </c>
      <c r="K20" s="89">
        <v>3337.2999999999993</v>
      </c>
      <c r="L20" s="41"/>
      <c r="M20" s="40">
        <v>208.14999999999998</v>
      </c>
      <c r="N20" s="41"/>
      <c r="O20" s="40">
        <v>2106.7999999999997</v>
      </c>
      <c r="P20" s="11"/>
      <c r="Q20" s="41"/>
      <c r="R20" s="40"/>
      <c r="S20" s="11">
        <v>32.199999999999996</v>
      </c>
      <c r="T20" s="41">
        <v>86.25</v>
      </c>
      <c r="U20" s="40">
        <v>2020.5499999999997</v>
      </c>
      <c r="V20" s="11"/>
      <c r="W20" s="41"/>
    </row>
    <row r="21" spans="1:23" x14ac:dyDescent="0.3">
      <c r="A21" s="19" t="str">
        <f>Country_Data[[#This Row],[Record ID]]</f>
        <v>TanzaniaCOP 20Tanzania Mission</v>
      </c>
      <c r="B21" s="19" t="str">
        <f>Country_Data[[#This Row],[PSNU]]</f>
        <v>Kilombero DC</v>
      </c>
      <c r="C21" s="38">
        <v>0</v>
      </c>
      <c r="D21" s="6">
        <v>0</v>
      </c>
      <c r="E21" s="6">
        <v>0</v>
      </c>
      <c r="F21" s="39">
        <v>0</v>
      </c>
      <c r="G21" s="38">
        <v>0</v>
      </c>
      <c r="H21" s="89"/>
      <c r="I21" s="89">
        <v>1146.5499999999997</v>
      </c>
      <c r="J21" s="89">
        <v>8731.9500000000007</v>
      </c>
      <c r="K21" s="89">
        <v>3047.5</v>
      </c>
      <c r="L21" s="41"/>
      <c r="M21" s="40">
        <v>1231.6499999999999</v>
      </c>
      <c r="N21" s="41"/>
      <c r="O21" s="40">
        <v>10410.950000000001</v>
      </c>
      <c r="P21" s="11"/>
      <c r="Q21" s="41"/>
      <c r="R21" s="40"/>
      <c r="S21" s="11">
        <v>115</v>
      </c>
      <c r="T21" s="41">
        <v>172.5</v>
      </c>
      <c r="U21" s="40">
        <v>9908.3999999999978</v>
      </c>
      <c r="V21" s="11"/>
      <c r="W21" s="41"/>
    </row>
    <row r="22" spans="1:23" x14ac:dyDescent="0.3">
      <c r="A22" s="19" t="str">
        <f>Country_Data[[#This Row],[Record ID]]</f>
        <v>TanzaniaCOP 20Tanzania Mission</v>
      </c>
      <c r="B22" s="19" t="str">
        <f>Country_Data[[#This Row],[PSNU]]</f>
        <v>Kilosa DC</v>
      </c>
      <c r="C22" s="38">
        <v>0</v>
      </c>
      <c r="D22" s="6">
        <v>0</v>
      </c>
      <c r="E22" s="6">
        <v>0</v>
      </c>
      <c r="F22" s="39">
        <v>0</v>
      </c>
      <c r="G22" s="38">
        <v>0</v>
      </c>
      <c r="H22" s="89"/>
      <c r="I22" s="89">
        <v>749.79999999999984</v>
      </c>
      <c r="J22" s="89">
        <v>7179.4499999999989</v>
      </c>
      <c r="K22" s="89">
        <v>7966.05</v>
      </c>
      <c r="L22" s="41"/>
      <c r="M22" s="40">
        <v>1059.1499999999999</v>
      </c>
      <c r="N22" s="41"/>
      <c r="O22" s="40">
        <v>9668.0499999999993</v>
      </c>
      <c r="P22" s="11"/>
      <c r="Q22" s="41"/>
      <c r="R22" s="40"/>
      <c r="S22" s="11">
        <v>181.7</v>
      </c>
      <c r="T22" s="41">
        <v>142.6</v>
      </c>
      <c r="U22" s="40">
        <v>9202.3000000000011</v>
      </c>
      <c r="V22" s="11"/>
      <c r="W22" s="41"/>
    </row>
    <row r="23" spans="1:23" x14ac:dyDescent="0.3">
      <c r="A23" s="19" t="str">
        <f>Country_Data[[#This Row],[Record ID]]</f>
        <v>TanzaniaCOP 20Tanzania Mission</v>
      </c>
      <c r="B23" s="19" t="str">
        <f>Country_Data[[#This Row],[PSNU]]</f>
        <v>Kilwa DC</v>
      </c>
      <c r="C23" s="38">
        <v>0</v>
      </c>
      <c r="D23" s="6">
        <v>0</v>
      </c>
      <c r="E23" s="6">
        <v>0</v>
      </c>
      <c r="F23" s="39">
        <v>0</v>
      </c>
      <c r="G23" s="38">
        <v>0</v>
      </c>
      <c r="H23" s="89"/>
      <c r="I23" s="89">
        <v>1374.2499999999998</v>
      </c>
      <c r="J23" s="89">
        <v>11721.95</v>
      </c>
      <c r="K23" s="89">
        <v>8399.5999999999985</v>
      </c>
      <c r="L23" s="41"/>
      <c r="M23" s="40">
        <v>1721.55</v>
      </c>
      <c r="N23" s="41"/>
      <c r="O23" s="40">
        <v>12946.7</v>
      </c>
      <c r="P23" s="11"/>
      <c r="Q23" s="41"/>
      <c r="R23" s="40"/>
      <c r="S23" s="11">
        <v>159.84999999999997</v>
      </c>
      <c r="T23" s="41">
        <v>160.99999999999997</v>
      </c>
      <c r="U23" s="40">
        <v>12316.500000000002</v>
      </c>
      <c r="V23" s="11"/>
      <c r="W23" s="41"/>
    </row>
    <row r="24" spans="1:23" x14ac:dyDescent="0.3">
      <c r="A24" s="19" t="str">
        <f>Country_Data[[#This Row],[Record ID]]</f>
        <v>TanzaniaCOP 20Tanzania Mission</v>
      </c>
      <c r="B24" s="19" t="str">
        <f>Country_Data[[#This Row],[PSNU]]</f>
        <v>Kiteto DC</v>
      </c>
      <c r="C24" s="38">
        <v>0</v>
      </c>
      <c r="D24" s="6">
        <v>0</v>
      </c>
      <c r="E24" s="6">
        <v>0</v>
      </c>
      <c r="F24" s="39">
        <v>0</v>
      </c>
      <c r="G24" s="38">
        <v>0</v>
      </c>
      <c r="H24" s="89"/>
      <c r="I24" s="89">
        <v>202.39999999999998</v>
      </c>
      <c r="J24" s="89">
        <v>2843.95</v>
      </c>
      <c r="K24" s="89">
        <v>3823.75</v>
      </c>
      <c r="L24" s="41"/>
      <c r="M24" s="40">
        <v>264.5</v>
      </c>
      <c r="N24" s="41"/>
      <c r="O24" s="40">
        <v>2599</v>
      </c>
      <c r="P24" s="11"/>
      <c r="Q24" s="41"/>
      <c r="R24" s="40"/>
      <c r="S24" s="11">
        <v>39.099999999999994</v>
      </c>
      <c r="T24" s="41">
        <v>66.699999999999989</v>
      </c>
      <c r="U24" s="40">
        <v>2490.9</v>
      </c>
      <c r="V24" s="11"/>
      <c r="W24" s="41"/>
    </row>
    <row r="25" spans="1:23" x14ac:dyDescent="0.3">
      <c r="A25" s="19" t="str">
        <f>Country_Data[[#This Row],[Record ID]]</f>
        <v>TanzaniaCOP 20Tanzania Mission</v>
      </c>
      <c r="B25" s="19" t="str">
        <f>Country_Data[[#This Row],[PSNU]]</f>
        <v>Kondoa DC</v>
      </c>
      <c r="C25" s="38">
        <v>0</v>
      </c>
      <c r="D25" s="6">
        <v>0</v>
      </c>
      <c r="E25" s="6">
        <v>0</v>
      </c>
      <c r="F25" s="39">
        <v>0</v>
      </c>
      <c r="G25" s="38">
        <v>0</v>
      </c>
      <c r="H25" s="89"/>
      <c r="I25" s="89">
        <v>2398.8999999999996</v>
      </c>
      <c r="J25" s="89">
        <v>8051.15</v>
      </c>
      <c r="K25" s="89">
        <v>6840.2</v>
      </c>
      <c r="L25" s="41"/>
      <c r="M25" s="40">
        <v>1023.5</v>
      </c>
      <c r="N25" s="41"/>
      <c r="O25" s="40">
        <v>4382.6499999999996</v>
      </c>
      <c r="P25" s="11"/>
      <c r="Q25" s="41"/>
      <c r="R25" s="40"/>
      <c r="S25" s="11">
        <v>79.349999999999994</v>
      </c>
      <c r="T25" s="41">
        <v>88.55</v>
      </c>
      <c r="U25" s="40">
        <v>4184.8499999999995</v>
      </c>
      <c r="V25" s="11"/>
      <c r="W25" s="41"/>
    </row>
    <row r="26" spans="1:23" x14ac:dyDescent="0.3">
      <c r="A26" s="19" t="str">
        <f>Country_Data[[#This Row],[Record ID]]</f>
        <v>TanzaniaCOP 20Tanzania Mission</v>
      </c>
      <c r="B26" s="19" t="str">
        <f>Country_Data[[#This Row],[PSNU]]</f>
        <v>Kondoa TC</v>
      </c>
      <c r="C26" s="38">
        <v>0</v>
      </c>
      <c r="D26" s="6">
        <v>0</v>
      </c>
      <c r="E26" s="6">
        <v>0</v>
      </c>
      <c r="F26" s="39">
        <v>0</v>
      </c>
      <c r="G26" s="38">
        <v>0</v>
      </c>
      <c r="H26" s="89"/>
      <c r="I26" s="89">
        <v>1210.95</v>
      </c>
      <c r="J26" s="89">
        <v>737.15</v>
      </c>
      <c r="K26" s="89">
        <v>2185</v>
      </c>
      <c r="L26" s="41"/>
      <c r="M26" s="40">
        <v>1462.8</v>
      </c>
      <c r="N26" s="41"/>
      <c r="O26" s="40">
        <v>3030.2499999999995</v>
      </c>
      <c r="P26" s="11"/>
      <c r="Q26" s="41"/>
      <c r="R26" s="40"/>
      <c r="S26" s="11">
        <v>14.95</v>
      </c>
      <c r="T26" s="41">
        <v>23</v>
      </c>
      <c r="U26" s="40">
        <v>2880.7499999999995</v>
      </c>
      <c r="V26" s="11"/>
      <c r="W26" s="41"/>
    </row>
    <row r="27" spans="1:23" x14ac:dyDescent="0.3">
      <c r="A27" s="19" t="str">
        <f>Country_Data[[#This Row],[Record ID]]</f>
        <v>TanzaniaCOP 20Tanzania Mission</v>
      </c>
      <c r="B27" s="19" t="str">
        <f>Country_Data[[#This Row],[PSNU]]</f>
        <v>Kongwa DC</v>
      </c>
      <c r="C27" s="38">
        <v>0</v>
      </c>
      <c r="D27" s="6">
        <v>0</v>
      </c>
      <c r="E27" s="6">
        <v>0</v>
      </c>
      <c r="F27" s="39">
        <v>0</v>
      </c>
      <c r="G27" s="38">
        <v>0</v>
      </c>
      <c r="H27" s="89"/>
      <c r="I27" s="89">
        <v>962.55</v>
      </c>
      <c r="J27" s="89">
        <v>8365.0999999999985</v>
      </c>
      <c r="K27" s="89">
        <v>1190.25</v>
      </c>
      <c r="L27" s="41"/>
      <c r="M27" s="40">
        <v>1039.5999999999999</v>
      </c>
      <c r="N27" s="41"/>
      <c r="O27" s="40">
        <v>3320.0499999999997</v>
      </c>
      <c r="P27" s="11"/>
      <c r="Q27" s="41"/>
      <c r="R27" s="40"/>
      <c r="S27" s="11">
        <v>5.75</v>
      </c>
      <c r="T27" s="41">
        <v>11.5</v>
      </c>
      <c r="U27" s="40">
        <v>3157.8999999999996</v>
      </c>
      <c r="V27" s="11"/>
      <c r="W27" s="41"/>
    </row>
    <row r="28" spans="1:23" x14ac:dyDescent="0.3">
      <c r="A28" s="19" t="str">
        <f>Country_Data[[#This Row],[Record ID]]</f>
        <v>TanzaniaCOP 20Tanzania Mission</v>
      </c>
      <c r="B28" s="19" t="str">
        <f>Country_Data[[#This Row],[PSNU]]</f>
        <v>Lindi DC</v>
      </c>
      <c r="C28" s="38">
        <v>0</v>
      </c>
      <c r="D28" s="6">
        <v>0</v>
      </c>
      <c r="E28" s="6">
        <v>0</v>
      </c>
      <c r="F28" s="39">
        <v>0</v>
      </c>
      <c r="G28" s="38">
        <v>0</v>
      </c>
      <c r="H28" s="89"/>
      <c r="I28" s="89">
        <v>15680.25</v>
      </c>
      <c r="J28" s="89">
        <v>55224.149999999994</v>
      </c>
      <c r="K28" s="89">
        <v>4073.2999999999993</v>
      </c>
      <c r="L28" s="41"/>
      <c r="M28" s="40">
        <v>7503.7500000000009</v>
      </c>
      <c r="N28" s="41"/>
      <c r="O28" s="40">
        <v>13509.05</v>
      </c>
      <c r="P28" s="11"/>
      <c r="Q28" s="41"/>
      <c r="R28" s="40"/>
      <c r="S28" s="11">
        <v>46</v>
      </c>
      <c r="T28" s="41">
        <v>55.199999999999996</v>
      </c>
      <c r="U28" s="40">
        <v>12844.349999999999</v>
      </c>
      <c r="V28" s="11"/>
      <c r="W28" s="41"/>
    </row>
    <row r="29" spans="1:23" x14ac:dyDescent="0.3">
      <c r="A29" s="19" t="str">
        <f>Country_Data[[#This Row],[Record ID]]</f>
        <v>TanzaniaCOP 20Tanzania Mission</v>
      </c>
      <c r="B29" s="19" t="str">
        <f>Country_Data[[#This Row],[PSNU]]</f>
        <v>Lindi MC</v>
      </c>
      <c r="C29" s="38">
        <v>0</v>
      </c>
      <c r="D29" s="6">
        <v>0</v>
      </c>
      <c r="E29" s="6">
        <v>0</v>
      </c>
      <c r="F29" s="39">
        <v>0</v>
      </c>
      <c r="G29" s="38">
        <v>0</v>
      </c>
      <c r="H29" s="89"/>
      <c r="I29" s="89">
        <v>173.65</v>
      </c>
      <c r="J29" s="89">
        <v>3437.35</v>
      </c>
      <c r="K29" s="89">
        <v>2249.3999999999996</v>
      </c>
      <c r="L29" s="41"/>
      <c r="M29" s="40">
        <v>235.75</v>
      </c>
      <c r="N29" s="41"/>
      <c r="O29" s="40">
        <v>2526.5500000000002</v>
      </c>
      <c r="P29" s="11"/>
      <c r="Q29" s="41"/>
      <c r="R29" s="40"/>
      <c r="S29" s="11">
        <v>31.049999999999997</v>
      </c>
      <c r="T29" s="41">
        <v>37.949999999999996</v>
      </c>
      <c r="U29" s="40">
        <v>2419.5999999999995</v>
      </c>
      <c r="V29" s="11"/>
      <c r="W29" s="41"/>
    </row>
    <row r="30" spans="1:23" x14ac:dyDescent="0.3">
      <c r="A30" s="19" t="str">
        <f>Country_Data[[#This Row],[Record ID]]</f>
        <v>TanzaniaCOP 20Tanzania Mission</v>
      </c>
      <c r="B30" s="19" t="str">
        <f>Country_Data[[#This Row],[PSNU]]</f>
        <v>Liwale DC</v>
      </c>
      <c r="C30" s="38">
        <v>0</v>
      </c>
      <c r="D30" s="6">
        <v>0</v>
      </c>
      <c r="E30" s="6">
        <v>0</v>
      </c>
      <c r="F30" s="39">
        <v>0</v>
      </c>
      <c r="G30" s="38">
        <v>0</v>
      </c>
      <c r="H30" s="89"/>
      <c r="I30" s="89">
        <v>287.5</v>
      </c>
      <c r="J30" s="89">
        <v>3762.8</v>
      </c>
      <c r="K30" s="89">
        <v>1286.8499999999999</v>
      </c>
      <c r="L30" s="41"/>
      <c r="M30" s="40">
        <v>362.25</v>
      </c>
      <c r="N30" s="41"/>
      <c r="O30" s="40">
        <v>4113.5499999999993</v>
      </c>
      <c r="P30" s="11"/>
      <c r="Q30" s="41"/>
      <c r="R30" s="40"/>
      <c r="S30" s="11">
        <v>29.9</v>
      </c>
      <c r="T30" s="41">
        <v>37.949999999999996</v>
      </c>
      <c r="U30" s="40">
        <v>3913.45</v>
      </c>
      <c r="V30" s="11"/>
      <c r="W30" s="41"/>
    </row>
    <row r="31" spans="1:23" ht="14.5" thickBot="1" x14ac:dyDescent="0.35">
      <c r="A31" s="19" t="str">
        <f>Country_Data[[#This Row],[Record ID]]</f>
        <v>TanzaniaCOP 20Tanzania Mission</v>
      </c>
      <c r="B31" s="19" t="str">
        <f>Country_Data[[#This Row],[PSNU]]</f>
        <v>Longido DC</v>
      </c>
      <c r="C31" s="38">
        <v>0</v>
      </c>
      <c r="D31" s="6">
        <v>0</v>
      </c>
      <c r="E31" s="6">
        <v>0</v>
      </c>
      <c r="F31" s="39">
        <v>0</v>
      </c>
      <c r="G31" s="38">
        <v>0</v>
      </c>
      <c r="H31" s="90"/>
      <c r="I31" s="90">
        <v>119.6</v>
      </c>
      <c r="J31" s="90">
        <v>1806.6499999999999</v>
      </c>
      <c r="K31" s="90">
        <v>1530.6499999999999</v>
      </c>
      <c r="L31" s="44"/>
      <c r="M31" s="42">
        <v>198.95</v>
      </c>
      <c r="N31" s="44"/>
      <c r="O31" s="42">
        <v>1750.2999999999997</v>
      </c>
      <c r="P31" s="43"/>
      <c r="Q31" s="44"/>
      <c r="R31" s="42"/>
      <c r="S31" s="43">
        <v>12.649999999999999</v>
      </c>
      <c r="T31" s="44">
        <v>25.299999999999997</v>
      </c>
      <c r="U31" s="42">
        <v>1660.6</v>
      </c>
      <c r="V31" s="43"/>
      <c r="W31" s="44"/>
    </row>
    <row r="32" spans="1:23" ht="14.5" thickBot="1" x14ac:dyDescent="0.35">
      <c r="A32" s="19" t="str">
        <f>Country_Data[[#This Row],[Record ID]]</f>
        <v>TanzaniaCOP 20Tanzania Mission</v>
      </c>
      <c r="B32" s="19" t="str">
        <f>Country_Data[[#This Row],[PSNU]]</f>
        <v>Ludewa DC</v>
      </c>
      <c r="C32" s="38">
        <v>0</v>
      </c>
      <c r="D32" s="6">
        <v>0</v>
      </c>
      <c r="E32" s="6">
        <v>0</v>
      </c>
      <c r="F32" s="39">
        <v>0</v>
      </c>
      <c r="G32" s="38">
        <v>0</v>
      </c>
      <c r="H32" s="90"/>
      <c r="I32" s="90">
        <v>37.949999999999996</v>
      </c>
      <c r="J32" s="90">
        <v>724.5</v>
      </c>
      <c r="K32" s="90">
        <v>2157.3999999999996</v>
      </c>
      <c r="L32" s="44"/>
      <c r="M32" s="42">
        <v>116.15</v>
      </c>
      <c r="N32" s="44"/>
      <c r="O32" s="42">
        <v>1030.4000000000001</v>
      </c>
      <c r="P32" s="43"/>
      <c r="Q32" s="44"/>
      <c r="R32" s="42"/>
      <c r="S32" s="43">
        <v>18.399999999999999</v>
      </c>
      <c r="T32" s="44">
        <v>6.8999999999999995</v>
      </c>
      <c r="U32" s="42">
        <v>999.34999999999991</v>
      </c>
      <c r="V32" s="43"/>
      <c r="W32" s="44"/>
    </row>
    <row r="33" spans="1:23" ht="14.5" thickBot="1" x14ac:dyDescent="0.35">
      <c r="A33" s="19" t="str">
        <f>Country_Data[[#This Row],[Record ID]]</f>
        <v>TanzaniaCOP 20Tanzania Mission</v>
      </c>
      <c r="B33" s="19" t="str">
        <f>Country_Data[[#This Row],[PSNU]]</f>
        <v>Madaba DC</v>
      </c>
      <c r="C33" s="38">
        <v>0</v>
      </c>
      <c r="D33" s="6">
        <v>0</v>
      </c>
      <c r="E33" s="6">
        <v>0</v>
      </c>
      <c r="F33" s="39">
        <v>0</v>
      </c>
      <c r="G33" s="38">
        <v>0</v>
      </c>
      <c r="H33" s="90"/>
      <c r="I33" s="90">
        <v>581.9</v>
      </c>
      <c r="J33" s="90">
        <v>4169.8999999999987</v>
      </c>
      <c r="K33" s="90">
        <v>1757.1999999999998</v>
      </c>
      <c r="L33" s="44"/>
      <c r="M33" s="42">
        <v>501.4</v>
      </c>
      <c r="N33" s="44"/>
      <c r="O33" s="42">
        <v>9063.15</v>
      </c>
      <c r="P33" s="43"/>
      <c r="Q33" s="44"/>
      <c r="R33" s="42"/>
      <c r="S33" s="43">
        <v>40.25</v>
      </c>
      <c r="T33" s="44">
        <v>189.74999999999997</v>
      </c>
      <c r="U33" s="42">
        <v>8616.9500000000007</v>
      </c>
      <c r="V33" s="43"/>
      <c r="W33" s="44"/>
    </row>
    <row r="34" spans="1:23" ht="14.5" thickBot="1" x14ac:dyDescent="0.35">
      <c r="A34" s="19" t="str">
        <f>Country_Data[[#This Row],[Record ID]]</f>
        <v>TanzaniaCOP 20Tanzania Mission</v>
      </c>
      <c r="B34" s="19" t="str">
        <f>Country_Data[[#This Row],[PSNU]]</f>
        <v>Mafinga TC</v>
      </c>
      <c r="C34" s="38">
        <v>0</v>
      </c>
      <c r="D34" s="6">
        <v>0</v>
      </c>
      <c r="E34" s="6">
        <v>0</v>
      </c>
      <c r="F34" s="39">
        <v>0</v>
      </c>
      <c r="G34" s="38">
        <v>0</v>
      </c>
      <c r="H34" s="90"/>
      <c r="I34" s="90">
        <v>629.04999999999995</v>
      </c>
      <c r="J34" s="90">
        <v>6167.4499999999989</v>
      </c>
      <c r="K34" s="90">
        <v>588.79999999999995</v>
      </c>
      <c r="L34" s="44"/>
      <c r="M34" s="42">
        <v>650.9</v>
      </c>
      <c r="N34" s="44"/>
      <c r="O34" s="42">
        <v>4397.5999999999995</v>
      </c>
      <c r="P34" s="43"/>
      <c r="Q34" s="44"/>
      <c r="R34" s="42"/>
      <c r="S34" s="43">
        <v>10.35</v>
      </c>
      <c r="T34" s="44">
        <v>59.79999999999999</v>
      </c>
      <c r="U34" s="42">
        <v>4182.5499999999993</v>
      </c>
      <c r="V34" s="43"/>
      <c r="W34" s="44"/>
    </row>
    <row r="35" spans="1:23" ht="14.5" thickBot="1" x14ac:dyDescent="0.35">
      <c r="A35" s="19" t="str">
        <f>Country_Data[[#This Row],[Record ID]]</f>
        <v>TanzaniaCOP 20Tanzania Mission</v>
      </c>
      <c r="B35" s="19" t="str">
        <f>Country_Data[[#This Row],[PSNU]]</f>
        <v>Makambako TC</v>
      </c>
      <c r="C35" s="38">
        <v>0</v>
      </c>
      <c r="D35" s="6">
        <v>0</v>
      </c>
      <c r="E35" s="6">
        <v>0</v>
      </c>
      <c r="F35" s="39">
        <v>0</v>
      </c>
      <c r="G35" s="38">
        <v>0</v>
      </c>
      <c r="H35" s="90"/>
      <c r="I35" s="90">
        <v>906.19999999999982</v>
      </c>
      <c r="J35" s="90">
        <v>6048.9999999999991</v>
      </c>
      <c r="K35" s="90">
        <v>2693.2999999999997</v>
      </c>
      <c r="L35" s="44"/>
      <c r="M35" s="42">
        <v>1064.8999999999999</v>
      </c>
      <c r="N35" s="44"/>
      <c r="O35" s="42">
        <v>9633.5499999999993</v>
      </c>
      <c r="P35" s="43"/>
      <c r="Q35" s="44"/>
      <c r="R35" s="42"/>
      <c r="S35" s="43">
        <v>173.64999999999998</v>
      </c>
      <c r="T35" s="44">
        <v>253</v>
      </c>
      <c r="U35" s="42">
        <v>9165.5</v>
      </c>
      <c r="V35" s="43"/>
      <c r="W35" s="44"/>
    </row>
    <row r="36" spans="1:23" ht="14.5" thickBot="1" x14ac:dyDescent="0.35">
      <c r="A36" s="19" t="str">
        <f>Country_Data[[#This Row],[Record ID]]</f>
        <v>TanzaniaCOP 20Tanzania Mission</v>
      </c>
      <c r="B36" s="19" t="str">
        <f>Country_Data[[#This Row],[PSNU]]</f>
        <v>Makete DC</v>
      </c>
      <c r="C36" s="38">
        <v>0</v>
      </c>
      <c r="D36" s="6">
        <v>0</v>
      </c>
      <c r="E36" s="6">
        <v>0</v>
      </c>
      <c r="F36" s="39">
        <v>0</v>
      </c>
      <c r="G36" s="38">
        <v>0</v>
      </c>
      <c r="H36" s="90"/>
      <c r="I36" s="90">
        <v>1670.9499999999998</v>
      </c>
      <c r="J36" s="90">
        <v>14789</v>
      </c>
      <c r="K36" s="90">
        <v>4103.2</v>
      </c>
      <c r="L36" s="44"/>
      <c r="M36" s="42">
        <v>2203.3999999999996</v>
      </c>
      <c r="N36" s="44"/>
      <c r="O36" s="42">
        <v>9361</v>
      </c>
      <c r="P36" s="43"/>
      <c r="Q36" s="44"/>
      <c r="R36" s="42"/>
      <c r="S36" s="43">
        <v>226.54999999999998</v>
      </c>
      <c r="T36" s="44">
        <v>261.05</v>
      </c>
      <c r="U36" s="42">
        <v>8898.6999999999989</v>
      </c>
      <c r="V36" s="43"/>
      <c r="W36" s="44"/>
    </row>
    <row r="37" spans="1:23" ht="14.5" thickBot="1" x14ac:dyDescent="0.35">
      <c r="A37" s="19" t="str">
        <f>Country_Data[[#This Row],[Record ID]]</f>
        <v>TanzaniaCOP 20Tanzania Mission</v>
      </c>
      <c r="B37" s="19" t="str">
        <f>Country_Data[[#This Row],[PSNU]]</f>
        <v>Malinyi DC</v>
      </c>
      <c r="C37" s="38">
        <v>0</v>
      </c>
      <c r="D37" s="6">
        <v>0</v>
      </c>
      <c r="E37" s="6">
        <v>0</v>
      </c>
      <c r="F37" s="39">
        <v>0</v>
      </c>
      <c r="G37" s="38">
        <v>0</v>
      </c>
      <c r="H37" s="90"/>
      <c r="I37" s="90">
        <v>815.34999999999991</v>
      </c>
      <c r="J37" s="90">
        <v>5057.7</v>
      </c>
      <c r="K37" s="90">
        <v>1582.4</v>
      </c>
      <c r="L37" s="44"/>
      <c r="M37" s="42">
        <v>785.44999999999993</v>
      </c>
      <c r="N37" s="44"/>
      <c r="O37" s="42">
        <v>11857.650000000001</v>
      </c>
      <c r="P37" s="43"/>
      <c r="Q37" s="44"/>
      <c r="R37" s="42"/>
      <c r="S37" s="43">
        <v>50.6</v>
      </c>
      <c r="T37" s="44">
        <v>134.54999999999998</v>
      </c>
      <c r="U37" s="42">
        <v>11274.599999999999</v>
      </c>
      <c r="V37" s="43"/>
      <c r="W37" s="44"/>
    </row>
    <row r="38" spans="1:23" ht="14.5" thickBot="1" x14ac:dyDescent="0.35">
      <c r="A38" s="19" t="str">
        <f>Country_Data[[#This Row],[Record ID]]</f>
        <v>TanzaniaCOP 20Tanzania Mission</v>
      </c>
      <c r="B38" s="19" t="str">
        <f>Country_Data[[#This Row],[PSNU]]</f>
        <v>Manyoni DC</v>
      </c>
      <c r="C38" s="38">
        <v>0</v>
      </c>
      <c r="D38" s="6">
        <v>0</v>
      </c>
      <c r="E38" s="6">
        <v>0</v>
      </c>
      <c r="F38" s="39">
        <v>0</v>
      </c>
      <c r="G38" s="38">
        <v>0</v>
      </c>
      <c r="H38" s="90"/>
      <c r="I38" s="90">
        <v>277.14999999999998</v>
      </c>
      <c r="J38" s="90">
        <v>539.35</v>
      </c>
      <c r="K38" s="90">
        <v>4467.75</v>
      </c>
      <c r="L38" s="44"/>
      <c r="M38" s="42">
        <v>128.79999999999998</v>
      </c>
      <c r="N38" s="44"/>
      <c r="O38" s="42">
        <v>3025.6499999999996</v>
      </c>
      <c r="P38" s="43"/>
      <c r="Q38" s="44"/>
      <c r="R38" s="42"/>
      <c r="S38" s="43">
        <v>47.15</v>
      </c>
      <c r="T38" s="44">
        <v>60.949999999999996</v>
      </c>
      <c r="U38" s="42">
        <v>2893.4</v>
      </c>
      <c r="V38" s="43"/>
      <c r="W38" s="44"/>
    </row>
    <row r="39" spans="1:23" ht="14.5" thickBot="1" x14ac:dyDescent="0.35">
      <c r="A39" s="19" t="str">
        <f>Country_Data[[#This Row],[Record ID]]</f>
        <v>TanzaniaCOP 20Tanzania Mission</v>
      </c>
      <c r="B39" s="19" t="str">
        <f>Country_Data[[#This Row],[PSNU]]</f>
        <v>Masasi DC</v>
      </c>
      <c r="C39" s="38">
        <v>0</v>
      </c>
      <c r="D39" s="6">
        <v>0</v>
      </c>
      <c r="E39" s="6">
        <v>0</v>
      </c>
      <c r="F39" s="39">
        <v>0</v>
      </c>
      <c r="G39" s="38">
        <v>0</v>
      </c>
      <c r="H39" s="90"/>
      <c r="I39" s="90">
        <v>271.39999999999998</v>
      </c>
      <c r="J39" s="90">
        <v>3117.6499999999996</v>
      </c>
      <c r="K39" s="90">
        <v>4303.3</v>
      </c>
      <c r="L39" s="44"/>
      <c r="M39" s="42">
        <v>569.25</v>
      </c>
      <c r="N39" s="44"/>
      <c r="O39" s="42">
        <v>4588.5</v>
      </c>
      <c r="P39" s="43"/>
      <c r="Q39" s="44"/>
      <c r="R39" s="42"/>
      <c r="S39" s="43">
        <v>72.449999999999989</v>
      </c>
      <c r="T39" s="44">
        <v>157.54999999999998</v>
      </c>
      <c r="U39" s="42">
        <v>4367.7</v>
      </c>
      <c r="V39" s="43"/>
      <c r="W39" s="44"/>
    </row>
    <row r="40" spans="1:23" ht="14.5" thickBot="1" x14ac:dyDescent="0.35">
      <c r="A40" s="19" t="str">
        <f>Country_Data[[#This Row],[Record ID]]</f>
        <v>TanzaniaCOP 20Tanzania Mission</v>
      </c>
      <c r="B40" s="19" t="str">
        <f>Country_Data[[#This Row],[PSNU]]</f>
        <v>Masasi TC</v>
      </c>
      <c r="C40" s="38">
        <v>0</v>
      </c>
      <c r="D40" s="6">
        <v>0</v>
      </c>
      <c r="E40" s="6">
        <v>0</v>
      </c>
      <c r="F40" s="39">
        <v>0</v>
      </c>
      <c r="G40" s="38">
        <v>0</v>
      </c>
      <c r="H40" s="90"/>
      <c r="I40" s="90">
        <v>570.4</v>
      </c>
      <c r="J40" s="90">
        <v>8258.15</v>
      </c>
      <c r="K40" s="90">
        <v>1554.8</v>
      </c>
      <c r="L40" s="44"/>
      <c r="M40" s="42">
        <v>607.19999999999993</v>
      </c>
      <c r="N40" s="44"/>
      <c r="O40" s="42">
        <v>5292.3</v>
      </c>
      <c r="P40" s="43"/>
      <c r="Q40" s="44"/>
      <c r="R40" s="42"/>
      <c r="S40" s="43">
        <v>39.099999999999994</v>
      </c>
      <c r="T40" s="44">
        <v>36.79999999999999</v>
      </c>
      <c r="U40" s="42">
        <v>5039.2999999999993</v>
      </c>
      <c r="V40" s="43"/>
      <c r="W40" s="44"/>
    </row>
    <row r="41" spans="1:23" ht="14.5" thickBot="1" x14ac:dyDescent="0.35">
      <c r="A41" s="19" t="str">
        <f>Country_Data[[#This Row],[Record ID]]</f>
        <v>TanzaniaCOP 20Tanzania Mission</v>
      </c>
      <c r="B41" s="19" t="str">
        <f>Country_Data[[#This Row],[PSNU]]</f>
        <v>Mbinga DC</v>
      </c>
      <c r="C41" s="38">
        <v>0</v>
      </c>
      <c r="D41" s="6">
        <v>0</v>
      </c>
      <c r="E41" s="6">
        <v>0</v>
      </c>
      <c r="F41" s="39">
        <v>0</v>
      </c>
      <c r="G41" s="38">
        <v>0</v>
      </c>
      <c r="H41" s="90"/>
      <c r="I41" s="90">
        <v>583.04999999999995</v>
      </c>
      <c r="J41" s="90">
        <v>2187.2999999999997</v>
      </c>
      <c r="K41" s="90">
        <v>3418.95</v>
      </c>
      <c r="L41" s="44"/>
      <c r="M41" s="42">
        <v>417.44999999999993</v>
      </c>
      <c r="N41" s="44"/>
      <c r="O41" s="42">
        <v>4892.0999999999995</v>
      </c>
      <c r="P41" s="43"/>
      <c r="Q41" s="44"/>
      <c r="R41" s="42"/>
      <c r="S41" s="43">
        <v>116.14999999999999</v>
      </c>
      <c r="T41" s="44">
        <v>87.399999999999991</v>
      </c>
      <c r="U41" s="42">
        <v>4652.8999999999996</v>
      </c>
      <c r="V41" s="43"/>
      <c r="W41" s="44"/>
    </row>
    <row r="42" spans="1:23" ht="14.5" thickBot="1" x14ac:dyDescent="0.35">
      <c r="A42" s="19" t="str">
        <f>Country_Data[[#This Row],[Record ID]]</f>
        <v>TanzaniaCOP 20Tanzania Mission</v>
      </c>
      <c r="B42" s="19" t="str">
        <f>Country_Data[[#This Row],[PSNU]]</f>
        <v>Mbinga TC</v>
      </c>
      <c r="C42" s="38">
        <v>0</v>
      </c>
      <c r="D42" s="6">
        <v>0</v>
      </c>
      <c r="E42" s="6">
        <v>0</v>
      </c>
      <c r="F42" s="39">
        <v>0</v>
      </c>
      <c r="G42" s="38">
        <v>0</v>
      </c>
      <c r="H42" s="90"/>
      <c r="I42" s="90">
        <v>1624.9499999999998</v>
      </c>
      <c r="J42" s="90">
        <v>10713.399999999998</v>
      </c>
      <c r="K42" s="90">
        <v>3018.75</v>
      </c>
      <c r="L42" s="44"/>
      <c r="M42" s="42">
        <v>1561.7</v>
      </c>
      <c r="N42" s="44"/>
      <c r="O42" s="42">
        <v>9325.3499999999985</v>
      </c>
      <c r="P42" s="43"/>
      <c r="Q42" s="44"/>
      <c r="R42" s="42"/>
      <c r="S42" s="43">
        <v>80.5</v>
      </c>
      <c r="T42" s="44">
        <v>102.35</v>
      </c>
      <c r="U42" s="42">
        <v>8865.35</v>
      </c>
      <c r="V42" s="43"/>
      <c r="W42" s="44"/>
    </row>
    <row r="43" spans="1:23" ht="14.5" thickBot="1" x14ac:dyDescent="0.35">
      <c r="A43" s="19" t="str">
        <f>Country_Data[[#This Row],[Record ID]]</f>
        <v>TanzaniaCOP 20Tanzania Mission</v>
      </c>
      <c r="B43" s="19" t="str">
        <f>Country_Data[[#This Row],[PSNU]]</f>
        <v>Mbulu DC</v>
      </c>
      <c r="C43" s="38">
        <v>0</v>
      </c>
      <c r="D43" s="6">
        <v>0</v>
      </c>
      <c r="E43" s="6">
        <v>0</v>
      </c>
      <c r="F43" s="39">
        <v>0</v>
      </c>
      <c r="G43" s="38">
        <v>0</v>
      </c>
      <c r="H43" s="90"/>
      <c r="I43" s="90">
        <v>2052.75</v>
      </c>
      <c r="J43" s="90">
        <v>14303.699999999999</v>
      </c>
      <c r="K43" s="90">
        <v>3395.95</v>
      </c>
      <c r="L43" s="44"/>
      <c r="M43" s="42">
        <v>1980.2999999999997</v>
      </c>
      <c r="N43" s="44"/>
      <c r="O43" s="42">
        <v>10117.699999999999</v>
      </c>
      <c r="P43" s="43"/>
      <c r="Q43" s="44"/>
      <c r="R43" s="42"/>
      <c r="S43" s="43">
        <v>86.25</v>
      </c>
      <c r="T43" s="44">
        <v>169.04999999999998</v>
      </c>
      <c r="U43" s="42">
        <v>9625.5</v>
      </c>
      <c r="V43" s="43"/>
      <c r="W43" s="44"/>
    </row>
    <row r="44" spans="1:23" ht="14.5" thickBot="1" x14ac:dyDescent="0.35">
      <c r="A44" s="19" t="str">
        <f>Country_Data[[#This Row],[Record ID]]</f>
        <v>TanzaniaCOP 20Tanzania Mission</v>
      </c>
      <c r="B44" s="19" t="str">
        <f>Country_Data[[#This Row],[PSNU]]</f>
        <v>Mbulu TC</v>
      </c>
      <c r="C44" s="38">
        <v>0</v>
      </c>
      <c r="D44" s="6">
        <v>0</v>
      </c>
      <c r="E44" s="6">
        <v>0</v>
      </c>
      <c r="F44" s="39">
        <v>0</v>
      </c>
      <c r="G44" s="38">
        <v>0</v>
      </c>
      <c r="H44" s="90"/>
      <c r="I44" s="90">
        <v>1860.6999999999998</v>
      </c>
      <c r="J44" s="90">
        <v>0</v>
      </c>
      <c r="K44" s="90">
        <v>7469.25</v>
      </c>
      <c r="L44" s="44"/>
      <c r="M44" s="42">
        <v>561.19999999999993</v>
      </c>
      <c r="N44" s="44"/>
      <c r="O44" s="42">
        <v>1997.5499999999997</v>
      </c>
      <c r="P44" s="43"/>
      <c r="Q44" s="44"/>
      <c r="R44" s="42"/>
      <c r="S44" s="43">
        <v>114.99999999999999</v>
      </c>
      <c r="T44" s="44">
        <v>0</v>
      </c>
      <c r="U44" s="42">
        <v>1904.3999999999999</v>
      </c>
      <c r="V44" s="43"/>
      <c r="W44" s="44"/>
    </row>
    <row r="45" spans="1:23" ht="14.5" thickBot="1" x14ac:dyDescent="0.35">
      <c r="A45" s="19" t="str">
        <f>Country_Data[[#This Row],[Record ID]]</f>
        <v>TanzaniaCOP 20Tanzania Mission</v>
      </c>
      <c r="B45" s="19" t="str">
        <f>Country_Data[[#This Row],[PSNU]]</f>
        <v>Meru DC</v>
      </c>
      <c r="C45" s="38">
        <v>0</v>
      </c>
      <c r="D45" s="6">
        <v>0</v>
      </c>
      <c r="E45" s="6">
        <v>0</v>
      </c>
      <c r="F45" s="39">
        <v>0</v>
      </c>
      <c r="G45" s="38">
        <v>0</v>
      </c>
      <c r="H45" s="90"/>
      <c r="I45" s="90">
        <v>1047.6499999999999</v>
      </c>
      <c r="J45" s="90">
        <v>0</v>
      </c>
      <c r="K45" s="90">
        <v>3432.7499999999995</v>
      </c>
      <c r="L45" s="44"/>
      <c r="M45" s="42">
        <v>481.84999999999997</v>
      </c>
      <c r="N45" s="44"/>
      <c r="O45" s="42">
        <v>1158.0499999999997</v>
      </c>
      <c r="P45" s="43"/>
      <c r="Q45" s="44"/>
      <c r="R45" s="42"/>
      <c r="S45" s="43">
        <v>17.25</v>
      </c>
      <c r="T45" s="44">
        <v>17.25</v>
      </c>
      <c r="U45" s="42">
        <v>1108.5999999999999</v>
      </c>
      <c r="V45" s="43"/>
      <c r="W45" s="44"/>
    </row>
    <row r="46" spans="1:23" ht="14.5" thickBot="1" x14ac:dyDescent="0.35">
      <c r="A46" s="19" t="str">
        <f>Country_Data[[#This Row],[Record ID]]</f>
        <v>TanzaniaCOP 20Tanzania Mission</v>
      </c>
      <c r="B46" s="19" t="str">
        <f>Country_Data[[#This Row],[PSNU]]</f>
        <v>Mkalama DC</v>
      </c>
      <c r="C46" s="38">
        <v>0</v>
      </c>
      <c r="D46" s="6">
        <v>0</v>
      </c>
      <c r="E46" s="6">
        <v>0</v>
      </c>
      <c r="F46" s="39">
        <v>0</v>
      </c>
      <c r="G46" s="38">
        <v>0</v>
      </c>
      <c r="H46" s="90"/>
      <c r="I46" s="90">
        <v>123.04999999999998</v>
      </c>
      <c r="J46" s="90">
        <v>1035</v>
      </c>
      <c r="K46" s="90">
        <v>5482.05</v>
      </c>
      <c r="L46" s="44"/>
      <c r="M46" s="42">
        <v>242.65</v>
      </c>
      <c r="N46" s="44"/>
      <c r="O46" s="42">
        <v>5398.1</v>
      </c>
      <c r="P46" s="43"/>
      <c r="Q46" s="44"/>
      <c r="R46" s="42"/>
      <c r="S46" s="43">
        <v>79.349999999999994</v>
      </c>
      <c r="T46" s="44">
        <v>104.65000000000002</v>
      </c>
      <c r="U46" s="42">
        <v>5157.7499999999991</v>
      </c>
      <c r="V46" s="43"/>
      <c r="W46" s="44"/>
    </row>
    <row r="47" spans="1:23" ht="14.5" thickBot="1" x14ac:dyDescent="0.35">
      <c r="A47" s="19" t="str">
        <f>Country_Data[[#This Row],[Record ID]]</f>
        <v>TanzaniaCOP 20Tanzania Mission</v>
      </c>
      <c r="B47" s="19" t="str">
        <f>Country_Data[[#This Row],[PSNU]]</f>
        <v>Monduli DC</v>
      </c>
      <c r="C47" s="38">
        <v>0</v>
      </c>
      <c r="D47" s="6">
        <v>0</v>
      </c>
      <c r="E47" s="6">
        <v>0</v>
      </c>
      <c r="F47" s="39">
        <v>0</v>
      </c>
      <c r="G47" s="38">
        <v>0</v>
      </c>
      <c r="H47" s="90"/>
      <c r="I47" s="90">
        <v>354.19999999999993</v>
      </c>
      <c r="J47" s="90">
        <v>0</v>
      </c>
      <c r="K47" s="90">
        <v>1386.8999999999996</v>
      </c>
      <c r="L47" s="44"/>
      <c r="M47" s="42">
        <v>262.2</v>
      </c>
      <c r="N47" s="44"/>
      <c r="O47" s="42">
        <v>1903.2499999999998</v>
      </c>
      <c r="P47" s="43"/>
      <c r="Q47" s="44"/>
      <c r="R47" s="42"/>
      <c r="S47" s="43">
        <v>32.200000000000003</v>
      </c>
      <c r="T47" s="44">
        <v>48.3</v>
      </c>
      <c r="U47" s="42">
        <v>1825.05</v>
      </c>
      <c r="V47" s="43"/>
      <c r="W47" s="44"/>
    </row>
    <row r="48" spans="1:23" ht="14.5" thickBot="1" x14ac:dyDescent="0.35">
      <c r="A48" s="19" t="str">
        <f>Country_Data[[#This Row],[Record ID]]</f>
        <v>TanzaniaCOP 20Tanzania Mission</v>
      </c>
      <c r="B48" s="19" t="str">
        <f>Country_Data[[#This Row],[PSNU]]</f>
        <v>Morogoro DC</v>
      </c>
      <c r="C48" s="38">
        <v>0</v>
      </c>
      <c r="D48" s="6">
        <v>0</v>
      </c>
      <c r="E48" s="6">
        <v>0</v>
      </c>
      <c r="F48" s="39">
        <v>0</v>
      </c>
      <c r="G48" s="38">
        <v>0</v>
      </c>
      <c r="H48" s="90"/>
      <c r="I48" s="90">
        <v>162.15</v>
      </c>
      <c r="J48" s="90">
        <v>529</v>
      </c>
      <c r="K48" s="90">
        <v>3985.9</v>
      </c>
      <c r="L48" s="44"/>
      <c r="M48" s="42">
        <v>135.69999999999999</v>
      </c>
      <c r="N48" s="44"/>
      <c r="O48" s="42">
        <v>1954.9999999999998</v>
      </c>
      <c r="P48" s="43"/>
      <c r="Q48" s="44"/>
      <c r="R48" s="42"/>
      <c r="S48" s="43">
        <v>51.75</v>
      </c>
      <c r="T48" s="44">
        <v>59.8</v>
      </c>
      <c r="U48" s="42">
        <v>1874.5</v>
      </c>
      <c r="V48" s="43"/>
      <c r="W48" s="44"/>
    </row>
    <row r="49" spans="1:23" ht="14.5" thickBot="1" x14ac:dyDescent="0.35">
      <c r="A49" s="19" t="str">
        <f>Country_Data[[#This Row],[Record ID]]</f>
        <v>TanzaniaCOP 20Tanzania Mission</v>
      </c>
      <c r="B49" s="19" t="str">
        <f>Country_Data[[#This Row],[PSNU]]</f>
        <v>Morogoro MC</v>
      </c>
      <c r="C49" s="38">
        <v>0</v>
      </c>
      <c r="D49" s="6">
        <v>0</v>
      </c>
      <c r="E49" s="6">
        <v>0</v>
      </c>
      <c r="F49" s="39">
        <v>0</v>
      </c>
      <c r="G49" s="38">
        <v>0</v>
      </c>
      <c r="H49" s="90"/>
      <c r="I49" s="90">
        <v>1084.45</v>
      </c>
      <c r="J49" s="90">
        <v>8421.4499999999989</v>
      </c>
      <c r="K49" s="90">
        <v>3943.35</v>
      </c>
      <c r="L49" s="44"/>
      <c r="M49" s="42">
        <v>1247.7499999999998</v>
      </c>
      <c r="N49" s="44"/>
      <c r="O49" s="42">
        <v>4811.6000000000004</v>
      </c>
      <c r="P49" s="43"/>
      <c r="Q49" s="44"/>
      <c r="R49" s="42"/>
      <c r="S49" s="43">
        <v>42.550000000000004</v>
      </c>
      <c r="T49" s="44">
        <v>44.85</v>
      </c>
      <c r="U49" s="42">
        <v>4579.2999999999993</v>
      </c>
      <c r="V49" s="43"/>
      <c r="W49" s="44"/>
    </row>
    <row r="50" spans="1:23" ht="14.5" thickBot="1" x14ac:dyDescent="0.35">
      <c r="A50" s="19" t="str">
        <f>Country_Data[[#This Row],[Record ID]]</f>
        <v>TanzaniaCOP 20Tanzania Mission</v>
      </c>
      <c r="B50" s="19" t="str">
        <f>Country_Data[[#This Row],[PSNU]]</f>
        <v>Moshi DC</v>
      </c>
      <c r="C50" s="38">
        <v>0</v>
      </c>
      <c r="D50" s="6">
        <v>0</v>
      </c>
      <c r="E50" s="6">
        <v>0</v>
      </c>
      <c r="F50" s="39">
        <v>0</v>
      </c>
      <c r="G50" s="38">
        <v>0</v>
      </c>
      <c r="H50" s="90"/>
      <c r="I50" s="90">
        <v>1133.8999999999999</v>
      </c>
      <c r="J50" s="90">
        <v>7018.4500000000007</v>
      </c>
      <c r="K50" s="90">
        <v>5472.8499999999995</v>
      </c>
      <c r="L50" s="44"/>
      <c r="M50" s="42">
        <v>1345.5</v>
      </c>
      <c r="N50" s="44"/>
      <c r="O50" s="42">
        <v>16654.3</v>
      </c>
      <c r="P50" s="43"/>
      <c r="Q50" s="44"/>
      <c r="R50" s="42"/>
      <c r="S50" s="43">
        <v>139.15</v>
      </c>
      <c r="T50" s="44">
        <v>134.54999999999998</v>
      </c>
      <c r="U50" s="42">
        <v>15842.400000000001</v>
      </c>
      <c r="V50" s="43"/>
      <c r="W50" s="44"/>
    </row>
    <row r="51" spans="1:23" ht="14.5" thickBot="1" x14ac:dyDescent="0.35">
      <c r="A51" s="19" t="str">
        <f>Country_Data[[#This Row],[Record ID]]</f>
        <v>TanzaniaCOP 20Tanzania Mission</v>
      </c>
      <c r="B51" s="19" t="str">
        <f>Country_Data[[#This Row],[PSNU]]</f>
        <v>Moshi MC</v>
      </c>
      <c r="C51" s="38">
        <v>0</v>
      </c>
      <c r="D51" s="6">
        <v>0</v>
      </c>
      <c r="E51" s="6">
        <v>0</v>
      </c>
      <c r="F51" s="39">
        <v>0</v>
      </c>
      <c r="G51" s="38">
        <v>0</v>
      </c>
      <c r="H51" s="90"/>
      <c r="I51" s="90">
        <v>1233.9499999999998</v>
      </c>
      <c r="J51" s="90">
        <v>8878</v>
      </c>
      <c r="K51" s="90">
        <v>4371.1499999999996</v>
      </c>
      <c r="L51" s="44"/>
      <c r="M51" s="42">
        <v>1508.8</v>
      </c>
      <c r="N51" s="44"/>
      <c r="O51" s="42">
        <v>7522.15</v>
      </c>
      <c r="P51" s="43"/>
      <c r="Q51" s="44"/>
      <c r="R51" s="42"/>
      <c r="S51" s="43">
        <v>69</v>
      </c>
      <c r="T51" s="44">
        <v>110.4</v>
      </c>
      <c r="U51" s="42">
        <v>7136.9</v>
      </c>
      <c r="V51" s="43"/>
      <c r="W51" s="44"/>
    </row>
    <row r="52" spans="1:23" ht="14.5" thickBot="1" x14ac:dyDescent="0.35">
      <c r="A52" s="19" t="str">
        <f>Country_Data[[#This Row],[Record ID]]</f>
        <v>TanzaniaCOP 20Tanzania Mission</v>
      </c>
      <c r="B52" s="19" t="str">
        <f>Country_Data[[#This Row],[PSNU]]</f>
        <v>Mpwapwa DC</v>
      </c>
      <c r="C52" s="38">
        <v>0</v>
      </c>
      <c r="D52" s="6">
        <v>0</v>
      </c>
      <c r="E52" s="6">
        <v>0</v>
      </c>
      <c r="F52" s="39">
        <v>0</v>
      </c>
      <c r="G52" s="38">
        <v>0</v>
      </c>
      <c r="H52" s="90"/>
      <c r="I52" s="90">
        <v>793.50000000000011</v>
      </c>
      <c r="J52" s="90">
        <v>8370.85</v>
      </c>
      <c r="K52" s="90">
        <v>8171.9000000000005</v>
      </c>
      <c r="L52" s="44"/>
      <c r="M52" s="42">
        <v>1293.75</v>
      </c>
      <c r="N52" s="44"/>
      <c r="O52" s="42">
        <v>11441.349999999999</v>
      </c>
      <c r="P52" s="43"/>
      <c r="Q52" s="44"/>
      <c r="R52" s="42"/>
      <c r="S52" s="43">
        <v>149.5</v>
      </c>
      <c r="T52" s="44">
        <v>134.54999999999998</v>
      </c>
      <c r="U52" s="42">
        <v>10893.949999999999</v>
      </c>
      <c r="V52" s="43"/>
      <c r="W52" s="44"/>
    </row>
    <row r="53" spans="1:23" ht="14.5" thickBot="1" x14ac:dyDescent="0.35">
      <c r="A53" s="19" t="str">
        <f>Country_Data[[#This Row],[Record ID]]</f>
        <v>TanzaniaCOP 20Tanzania Mission</v>
      </c>
      <c r="B53" s="19" t="str">
        <f>Country_Data[[#This Row],[PSNU]]</f>
        <v>Mtwara MC</v>
      </c>
      <c r="C53" s="38">
        <v>0</v>
      </c>
      <c r="D53" s="6">
        <v>0</v>
      </c>
      <c r="E53" s="6">
        <v>0</v>
      </c>
      <c r="F53" s="39">
        <v>0</v>
      </c>
      <c r="G53" s="38">
        <v>0</v>
      </c>
      <c r="H53" s="90"/>
      <c r="I53" s="90">
        <v>1210.9499999999998</v>
      </c>
      <c r="J53" s="90">
        <v>3704.1499999999996</v>
      </c>
      <c r="K53" s="90">
        <v>3930.7</v>
      </c>
      <c r="L53" s="44"/>
      <c r="M53" s="42">
        <v>488.74999999999994</v>
      </c>
      <c r="N53" s="44"/>
      <c r="O53" s="42">
        <v>4680.5</v>
      </c>
      <c r="P53" s="43"/>
      <c r="Q53" s="44"/>
      <c r="R53" s="42"/>
      <c r="S53" s="43">
        <v>55.2</v>
      </c>
      <c r="T53" s="44">
        <v>5.75</v>
      </c>
      <c r="U53" s="42">
        <v>4460.8500000000004</v>
      </c>
      <c r="V53" s="43"/>
      <c r="W53" s="44"/>
    </row>
    <row r="54" spans="1:23" ht="14.5" thickBot="1" x14ac:dyDescent="0.35">
      <c r="A54" s="19" t="str">
        <f>Country_Data[[#This Row],[Record ID]]</f>
        <v>TanzaniaCOP 20Tanzania Mission</v>
      </c>
      <c r="B54" s="19" t="str">
        <f>Country_Data[[#This Row],[PSNU]]</f>
        <v>Mufindi DC</v>
      </c>
      <c r="C54" s="38">
        <v>0</v>
      </c>
      <c r="D54" s="6">
        <v>0</v>
      </c>
      <c r="E54" s="6">
        <v>0</v>
      </c>
      <c r="F54" s="39">
        <v>0</v>
      </c>
      <c r="G54" s="38">
        <v>0</v>
      </c>
      <c r="H54" s="90"/>
      <c r="I54" s="90">
        <v>715.3</v>
      </c>
      <c r="J54" s="90">
        <v>2924.45</v>
      </c>
      <c r="K54" s="90">
        <v>3685.7499999999995</v>
      </c>
      <c r="L54" s="44"/>
      <c r="M54" s="42">
        <v>402.5</v>
      </c>
      <c r="N54" s="44"/>
      <c r="O54" s="42">
        <v>6227.2499999999991</v>
      </c>
      <c r="P54" s="43"/>
      <c r="Q54" s="44"/>
      <c r="R54" s="42"/>
      <c r="S54" s="43">
        <v>104.65</v>
      </c>
      <c r="T54" s="44">
        <v>103.5</v>
      </c>
      <c r="U54" s="42">
        <v>5927.0999999999995</v>
      </c>
      <c r="V54" s="43"/>
      <c r="W54" s="44"/>
    </row>
    <row r="55" spans="1:23" ht="14.5" thickBot="1" x14ac:dyDescent="0.35">
      <c r="A55" s="19" t="str">
        <f>Country_Data[[#This Row],[Record ID]]</f>
        <v>TanzaniaCOP 20Tanzania Mission</v>
      </c>
      <c r="B55" s="19" t="str">
        <f>Country_Data[[#This Row],[PSNU]]</f>
        <v>Mvomero DC</v>
      </c>
      <c r="C55" s="38">
        <v>0</v>
      </c>
      <c r="D55" s="6">
        <v>0</v>
      </c>
      <c r="E55" s="6">
        <v>0</v>
      </c>
      <c r="F55" s="39">
        <v>0</v>
      </c>
      <c r="G55" s="38">
        <v>0</v>
      </c>
      <c r="H55" s="90"/>
      <c r="I55" s="90">
        <v>2406.9499999999998</v>
      </c>
      <c r="J55" s="90">
        <v>16879.7</v>
      </c>
      <c r="K55" s="90">
        <v>3980.1500000000005</v>
      </c>
      <c r="L55" s="44"/>
      <c r="M55" s="42">
        <v>2455.25</v>
      </c>
      <c r="N55" s="44"/>
      <c r="O55" s="42">
        <v>26003.800000000003</v>
      </c>
      <c r="P55" s="43"/>
      <c r="Q55" s="44"/>
      <c r="R55" s="42"/>
      <c r="S55" s="43">
        <v>167.89999999999998</v>
      </c>
      <c r="T55" s="44">
        <v>430.10000000000008</v>
      </c>
      <c r="U55" s="42">
        <v>24722.699999999993</v>
      </c>
      <c r="V55" s="43"/>
      <c r="W55" s="44"/>
    </row>
    <row r="56" spans="1:23" ht="14.5" thickBot="1" x14ac:dyDescent="0.35">
      <c r="A56" s="19" t="str">
        <f>Country_Data[[#This Row],[Record ID]]</f>
        <v>TanzaniaCOP 20Tanzania Mission</v>
      </c>
      <c r="B56" s="19" t="str">
        <f>Country_Data[[#This Row],[PSNU]]</f>
        <v>Mwanga DC</v>
      </c>
      <c r="C56" s="38">
        <v>0</v>
      </c>
      <c r="D56" s="6">
        <v>0</v>
      </c>
      <c r="E56" s="6">
        <v>0</v>
      </c>
      <c r="F56" s="39">
        <v>0</v>
      </c>
      <c r="G56" s="38">
        <v>0</v>
      </c>
      <c r="H56" s="90"/>
      <c r="I56" s="90">
        <v>1646.8</v>
      </c>
      <c r="J56" s="90">
        <v>13736.749999999998</v>
      </c>
      <c r="K56" s="90">
        <v>4087.1</v>
      </c>
      <c r="L56" s="44"/>
      <c r="M56" s="42">
        <v>1762.9499999999998</v>
      </c>
      <c r="N56" s="44"/>
      <c r="O56" s="42">
        <v>7393.3499999999995</v>
      </c>
      <c r="P56" s="43"/>
      <c r="Q56" s="44"/>
      <c r="R56" s="42"/>
      <c r="S56" s="43">
        <v>67.849999999999994</v>
      </c>
      <c r="T56" s="44">
        <v>66.7</v>
      </c>
      <c r="U56" s="42">
        <v>7036.8499999999985</v>
      </c>
      <c r="V56" s="43"/>
      <c r="W56" s="44"/>
    </row>
    <row r="57" spans="1:23" ht="14.5" thickBot="1" x14ac:dyDescent="0.35">
      <c r="A57" s="19" t="str">
        <f>Country_Data[[#This Row],[Record ID]]</f>
        <v>TanzaniaCOP 20Tanzania Mission</v>
      </c>
      <c r="B57" s="19" t="str">
        <f>Country_Data[[#This Row],[PSNU]]</f>
        <v>Nachingwea DC</v>
      </c>
      <c r="C57" s="38">
        <v>0</v>
      </c>
      <c r="D57" s="6">
        <v>0</v>
      </c>
      <c r="E57" s="6">
        <v>0</v>
      </c>
      <c r="F57" s="39">
        <v>0</v>
      </c>
      <c r="G57" s="38">
        <v>0</v>
      </c>
      <c r="H57" s="90"/>
      <c r="I57" s="90">
        <v>225.4</v>
      </c>
      <c r="J57" s="90">
        <v>2088.3999999999996</v>
      </c>
      <c r="K57" s="90">
        <v>1192.5499999999997</v>
      </c>
      <c r="L57" s="44"/>
      <c r="M57" s="42">
        <v>315.10000000000002</v>
      </c>
      <c r="N57" s="44"/>
      <c r="O57" s="42">
        <v>2740.45</v>
      </c>
      <c r="P57" s="43"/>
      <c r="Q57" s="44"/>
      <c r="R57" s="42"/>
      <c r="S57" s="43">
        <v>23</v>
      </c>
      <c r="T57" s="44">
        <v>31.049999999999997</v>
      </c>
      <c r="U57" s="42">
        <v>2613.9499999999998</v>
      </c>
      <c r="V57" s="43"/>
      <c r="W57" s="44"/>
    </row>
    <row r="58" spans="1:23" ht="14.5" thickBot="1" x14ac:dyDescent="0.35">
      <c r="A58" s="19" t="str">
        <f>Country_Data[[#This Row],[Record ID]]</f>
        <v>TanzaniaCOP 20Tanzania Mission</v>
      </c>
      <c r="B58" s="19" t="str">
        <f>Country_Data[[#This Row],[PSNU]]</f>
        <v>Namtumbo DC</v>
      </c>
      <c r="C58" s="38">
        <v>0</v>
      </c>
      <c r="D58" s="6">
        <v>0</v>
      </c>
      <c r="E58" s="6">
        <v>0</v>
      </c>
      <c r="F58" s="39">
        <v>0</v>
      </c>
      <c r="G58" s="38">
        <v>0</v>
      </c>
      <c r="H58" s="90"/>
      <c r="I58" s="90">
        <v>267.95</v>
      </c>
      <c r="J58" s="90">
        <v>3720.2499999999995</v>
      </c>
      <c r="K58" s="90">
        <v>2332.1999999999994</v>
      </c>
      <c r="L58" s="44"/>
      <c r="M58" s="42">
        <v>345</v>
      </c>
      <c r="N58" s="44"/>
      <c r="O58" s="42">
        <v>4092.8499999999995</v>
      </c>
      <c r="P58" s="43"/>
      <c r="Q58" s="44"/>
      <c r="R58" s="42"/>
      <c r="S58" s="43">
        <v>56.349999999999994</v>
      </c>
      <c r="T58" s="44">
        <v>52.9</v>
      </c>
      <c r="U58" s="42">
        <v>3899.6499999999996</v>
      </c>
      <c r="V58" s="43"/>
      <c r="W58" s="44"/>
    </row>
    <row r="59" spans="1:23" ht="14.5" thickBot="1" x14ac:dyDescent="0.35">
      <c r="A59" s="19" t="str">
        <f>Country_Data[[#This Row],[Record ID]]</f>
        <v>TanzaniaCOP 20Tanzania Mission</v>
      </c>
      <c r="B59" s="19" t="str">
        <f>Country_Data[[#This Row],[PSNU]]</f>
        <v>Nanyamba TC</v>
      </c>
      <c r="C59" s="38">
        <v>0</v>
      </c>
      <c r="D59" s="6">
        <v>0</v>
      </c>
      <c r="E59" s="6">
        <v>0</v>
      </c>
      <c r="F59" s="39">
        <v>0</v>
      </c>
      <c r="G59" s="38">
        <v>0</v>
      </c>
      <c r="H59" s="90"/>
      <c r="I59" s="90">
        <v>2601.2999999999997</v>
      </c>
      <c r="J59" s="90">
        <v>22907.999999999996</v>
      </c>
      <c r="K59" s="90">
        <v>3768.5499999999997</v>
      </c>
      <c r="L59" s="44"/>
      <c r="M59" s="42">
        <v>2746.2000000000003</v>
      </c>
      <c r="N59" s="44"/>
      <c r="O59" s="42">
        <v>6813.75</v>
      </c>
      <c r="P59" s="43"/>
      <c r="Q59" s="44"/>
      <c r="R59" s="42"/>
      <c r="S59" s="43">
        <v>46.000000000000007</v>
      </c>
      <c r="T59" s="44">
        <v>95.45</v>
      </c>
      <c r="U59" s="42">
        <v>6485.9999999999991</v>
      </c>
      <c r="V59" s="43"/>
      <c r="W59" s="44"/>
    </row>
    <row r="60" spans="1:23" ht="14.5" thickBot="1" x14ac:dyDescent="0.35">
      <c r="A60" s="19" t="str">
        <f>Country_Data[[#This Row],[Record ID]]</f>
        <v>TanzaniaCOP 20Tanzania Mission</v>
      </c>
      <c r="B60" s="19" t="str">
        <f>Country_Data[[#This Row],[PSNU]]</f>
        <v>Nanyumbu DC</v>
      </c>
      <c r="C60" s="38">
        <v>0</v>
      </c>
      <c r="D60" s="6">
        <v>0</v>
      </c>
      <c r="E60" s="6">
        <v>0</v>
      </c>
      <c r="F60" s="39">
        <v>0</v>
      </c>
      <c r="G60" s="38">
        <v>0</v>
      </c>
      <c r="H60" s="90"/>
      <c r="I60" s="90">
        <v>70.149999999999991</v>
      </c>
      <c r="J60" s="90">
        <v>0</v>
      </c>
      <c r="K60" s="90">
        <v>240.35</v>
      </c>
      <c r="L60" s="44"/>
      <c r="M60" s="42">
        <v>73.599999999999994</v>
      </c>
      <c r="N60" s="44"/>
      <c r="O60" s="42">
        <v>555.45000000000005</v>
      </c>
      <c r="P60" s="43"/>
      <c r="Q60" s="44"/>
      <c r="R60" s="42"/>
      <c r="S60" s="43">
        <v>2.2999999999999998</v>
      </c>
      <c r="T60" s="44">
        <v>3.4499999999999997</v>
      </c>
      <c r="U60" s="42">
        <v>532.44999999999993</v>
      </c>
      <c r="V60" s="43"/>
      <c r="W60" s="44"/>
    </row>
    <row r="61" spans="1:23" ht="14.5" thickBot="1" x14ac:dyDescent="0.35">
      <c r="A61" s="19" t="str">
        <f>Country_Data[[#This Row],[Record ID]]</f>
        <v>TanzaniaCOP 20Tanzania Mission</v>
      </c>
      <c r="B61" s="19" t="str">
        <f>Country_Data[[#This Row],[PSNU]]</f>
        <v>Newala TC</v>
      </c>
      <c r="C61" s="38">
        <v>0</v>
      </c>
      <c r="D61" s="6">
        <v>0</v>
      </c>
      <c r="E61" s="6">
        <v>0</v>
      </c>
      <c r="F61" s="39">
        <v>0</v>
      </c>
      <c r="G61" s="38">
        <v>0</v>
      </c>
      <c r="H61" s="90"/>
      <c r="I61" s="90">
        <v>66.699999999999989</v>
      </c>
      <c r="J61" s="90">
        <v>2449.4999999999995</v>
      </c>
      <c r="K61" s="90">
        <v>1383.4499999999998</v>
      </c>
      <c r="L61" s="44"/>
      <c r="M61" s="42">
        <v>111.54999999999998</v>
      </c>
      <c r="N61" s="44"/>
      <c r="O61" s="42">
        <v>1115.5</v>
      </c>
      <c r="P61" s="43"/>
      <c r="Q61" s="44"/>
      <c r="R61" s="42"/>
      <c r="S61" s="43">
        <v>20.699999999999996</v>
      </c>
      <c r="T61" s="44">
        <v>19.549999999999997</v>
      </c>
      <c r="U61" s="42">
        <v>1064.9000000000001</v>
      </c>
      <c r="V61" s="43"/>
      <c r="W61" s="44"/>
    </row>
    <row r="62" spans="1:23" ht="14.5" thickBot="1" x14ac:dyDescent="0.35">
      <c r="A62" s="19" t="str">
        <f>Country_Data[[#This Row],[Record ID]]</f>
        <v>TanzaniaCOP 20Tanzania Mission</v>
      </c>
      <c r="B62" s="19" t="str">
        <f>Country_Data[[#This Row],[PSNU]]</f>
        <v>Ngorongoro DC</v>
      </c>
      <c r="C62" s="38">
        <v>0</v>
      </c>
      <c r="D62" s="6">
        <v>0</v>
      </c>
      <c r="E62" s="6">
        <v>0</v>
      </c>
      <c r="F62" s="39">
        <v>0</v>
      </c>
      <c r="G62" s="38">
        <v>0</v>
      </c>
      <c r="H62" s="90"/>
      <c r="I62" s="90">
        <v>80.5</v>
      </c>
      <c r="J62" s="90">
        <v>1865.3</v>
      </c>
      <c r="K62" s="90">
        <v>1330.55</v>
      </c>
      <c r="L62" s="44"/>
      <c r="M62" s="42">
        <v>142.6</v>
      </c>
      <c r="N62" s="44"/>
      <c r="O62" s="42">
        <v>2270.0999999999995</v>
      </c>
      <c r="P62" s="43"/>
      <c r="Q62" s="44"/>
      <c r="R62" s="42"/>
      <c r="S62" s="43">
        <v>29.9</v>
      </c>
      <c r="T62" s="44">
        <v>35.65</v>
      </c>
      <c r="U62" s="42">
        <v>2157.3999999999996</v>
      </c>
      <c r="V62" s="43"/>
      <c r="W62" s="44"/>
    </row>
    <row r="63" spans="1:23" ht="14.5" thickBot="1" x14ac:dyDescent="0.35">
      <c r="A63" s="19" t="str">
        <f>Country_Data[[#This Row],[Record ID]]</f>
        <v>TanzaniaCOP 20Tanzania Mission</v>
      </c>
      <c r="B63" s="19" t="str">
        <f>Country_Data[[#This Row],[PSNU]]</f>
        <v>Njombe DC</v>
      </c>
      <c r="C63" s="38">
        <v>0</v>
      </c>
      <c r="D63" s="6">
        <v>0</v>
      </c>
      <c r="E63" s="6">
        <v>0</v>
      </c>
      <c r="F63" s="39">
        <v>0</v>
      </c>
      <c r="G63" s="38">
        <v>0</v>
      </c>
      <c r="H63" s="90"/>
      <c r="I63" s="90">
        <v>523.25</v>
      </c>
      <c r="J63" s="90">
        <v>0</v>
      </c>
      <c r="K63" s="90">
        <v>3069.3499999999995</v>
      </c>
      <c r="L63" s="44"/>
      <c r="M63" s="42">
        <v>140.29999999999998</v>
      </c>
      <c r="N63" s="44"/>
      <c r="O63" s="42">
        <v>738.3</v>
      </c>
      <c r="P63" s="43"/>
      <c r="Q63" s="44"/>
      <c r="R63" s="42"/>
      <c r="S63" s="43">
        <v>13.799999999999999</v>
      </c>
      <c r="T63" s="44">
        <v>3.4499999999999997</v>
      </c>
      <c r="U63" s="42">
        <v>711.84999999999991</v>
      </c>
      <c r="V63" s="43"/>
      <c r="W63" s="44"/>
    </row>
    <row r="64" spans="1:23" ht="14.5" thickBot="1" x14ac:dyDescent="0.35">
      <c r="A64" s="19" t="str">
        <f>Country_Data[[#This Row],[Record ID]]</f>
        <v>TanzaniaCOP 20Tanzania Mission</v>
      </c>
      <c r="B64" s="19" t="str">
        <f>Country_Data[[#This Row],[PSNU]]</f>
        <v>Njombe TC</v>
      </c>
      <c r="C64" s="38">
        <v>0</v>
      </c>
      <c r="D64" s="6">
        <v>0</v>
      </c>
      <c r="E64" s="6">
        <v>0</v>
      </c>
      <c r="F64" s="39">
        <v>0</v>
      </c>
      <c r="G64" s="38">
        <v>0</v>
      </c>
      <c r="H64" s="90"/>
      <c r="I64" s="90"/>
      <c r="J64" s="90">
        <v>3755.8999999999996</v>
      </c>
      <c r="K64" s="90">
        <v>1633</v>
      </c>
      <c r="L64" s="44"/>
      <c r="M64" s="42">
        <v>543.95000000000005</v>
      </c>
      <c r="N64" s="44"/>
      <c r="O64" s="42">
        <v>6144.4499999999989</v>
      </c>
      <c r="P64" s="43"/>
      <c r="Q64" s="44"/>
      <c r="R64" s="42"/>
      <c r="S64" s="43">
        <v>57.499999999999993</v>
      </c>
      <c r="T64" s="44">
        <v>109.25000000000001</v>
      </c>
      <c r="U64" s="42">
        <v>5860.4</v>
      </c>
      <c r="V64" s="43"/>
      <c r="W64" s="44"/>
    </row>
    <row r="65" spans="1:23" ht="14.5" thickBot="1" x14ac:dyDescent="0.35">
      <c r="A65" s="19" t="str">
        <f>Country_Data[[#This Row],[Record ID]]</f>
        <v>TanzaniaCOP 20Tanzania Mission</v>
      </c>
      <c r="B65" s="19" t="str">
        <f>Country_Data[[#This Row],[PSNU]]</f>
        <v>Nyasa DC</v>
      </c>
      <c r="C65" s="38">
        <v>0</v>
      </c>
      <c r="D65" s="6">
        <v>0</v>
      </c>
      <c r="E65" s="6">
        <v>0</v>
      </c>
      <c r="F65" s="39">
        <v>0</v>
      </c>
      <c r="G65" s="38">
        <v>0</v>
      </c>
      <c r="H65" s="90"/>
      <c r="I65" s="90"/>
      <c r="J65" s="90">
        <v>9455.2999999999993</v>
      </c>
      <c r="K65" s="90">
        <v>3702.9999999999995</v>
      </c>
      <c r="L65" s="44"/>
      <c r="M65" s="42">
        <v>1559.3999999999999</v>
      </c>
      <c r="N65" s="44"/>
      <c r="O65" s="42">
        <v>16885.45</v>
      </c>
      <c r="P65" s="43"/>
      <c r="Q65" s="44"/>
      <c r="R65" s="42"/>
      <c r="S65" s="43">
        <v>204.7</v>
      </c>
      <c r="T65" s="44">
        <v>316.24999999999994</v>
      </c>
      <c r="U65" s="42">
        <v>16065.500000000002</v>
      </c>
      <c r="V65" s="43"/>
      <c r="W65" s="44"/>
    </row>
    <row r="66" spans="1:23" ht="14.5" thickBot="1" x14ac:dyDescent="0.35">
      <c r="A66" s="19" t="str">
        <f>Country_Data[[#This Row],[Record ID]]</f>
        <v>TanzaniaCOP 20Tanzania Mission</v>
      </c>
      <c r="B66" s="19" t="str">
        <f>Country_Data[[#This Row],[PSNU]]</f>
        <v>Rombo DC</v>
      </c>
      <c r="C66" s="38">
        <v>0</v>
      </c>
      <c r="D66" s="6">
        <v>0</v>
      </c>
      <c r="E66" s="6">
        <v>0</v>
      </c>
      <c r="F66" s="39">
        <v>0</v>
      </c>
      <c r="G66" s="38">
        <v>0</v>
      </c>
      <c r="H66" s="90"/>
      <c r="I66" s="90"/>
      <c r="J66" s="90">
        <v>6597.55</v>
      </c>
      <c r="K66" s="90">
        <v>2730.1</v>
      </c>
      <c r="L66" s="44"/>
      <c r="M66" s="42">
        <v>855.5999999999998</v>
      </c>
      <c r="N66" s="44"/>
      <c r="O66" s="42">
        <v>6568.7999999999993</v>
      </c>
      <c r="P66" s="43"/>
      <c r="Q66" s="44"/>
      <c r="R66" s="42"/>
      <c r="S66" s="43">
        <v>55.199999999999996</v>
      </c>
      <c r="T66" s="44">
        <v>113.85</v>
      </c>
      <c r="U66" s="42">
        <v>6256</v>
      </c>
      <c r="V66" s="43"/>
      <c r="W66" s="44"/>
    </row>
    <row r="67" spans="1:23" ht="14.5" thickBot="1" x14ac:dyDescent="0.35">
      <c r="A67" s="19" t="str">
        <f>Country_Data[[#This Row],[Record ID]]</f>
        <v>TanzaniaCOP 20Tanzania Mission</v>
      </c>
      <c r="B67" s="19" t="str">
        <f>Country_Data[[#This Row],[PSNU]]</f>
        <v>Ruangwa DC</v>
      </c>
      <c r="C67" s="38">
        <v>0</v>
      </c>
      <c r="D67" s="6">
        <v>0</v>
      </c>
      <c r="E67" s="6">
        <v>0</v>
      </c>
      <c r="F67" s="39">
        <v>0</v>
      </c>
      <c r="G67" s="38">
        <v>0</v>
      </c>
      <c r="H67" s="90"/>
      <c r="I67" s="90"/>
      <c r="J67" s="90">
        <v>3440.7999999999997</v>
      </c>
      <c r="K67" s="90">
        <v>3040.6</v>
      </c>
      <c r="L67" s="44"/>
      <c r="M67" s="42">
        <v>471.49999999999994</v>
      </c>
      <c r="N67" s="44"/>
      <c r="O67" s="42">
        <v>4115.8499999999995</v>
      </c>
      <c r="P67" s="43"/>
      <c r="Q67" s="44"/>
      <c r="R67" s="42"/>
      <c r="S67" s="43">
        <v>28.75</v>
      </c>
      <c r="T67" s="44">
        <v>101.2</v>
      </c>
      <c r="U67" s="42">
        <v>3915.7499999999995</v>
      </c>
      <c r="V67" s="43"/>
      <c r="W67" s="44"/>
    </row>
    <row r="68" spans="1:23" ht="14.5" thickBot="1" x14ac:dyDescent="0.35">
      <c r="A68" s="19" t="str">
        <f>Country_Data[[#This Row],[Record ID]]</f>
        <v>TanzaniaCOP 20Tanzania Mission</v>
      </c>
      <c r="B68" s="19" t="str">
        <f>Country_Data[[#This Row],[PSNU]]</f>
        <v>Same DC</v>
      </c>
      <c r="C68" s="38">
        <v>0</v>
      </c>
      <c r="D68" s="6">
        <v>0</v>
      </c>
      <c r="E68" s="6">
        <v>0</v>
      </c>
      <c r="F68" s="39">
        <v>0</v>
      </c>
      <c r="G68" s="38">
        <v>0</v>
      </c>
      <c r="H68" s="90"/>
      <c r="I68" s="90"/>
      <c r="J68" s="90">
        <v>1346.6499999999999</v>
      </c>
      <c r="K68" s="90">
        <v>1449</v>
      </c>
      <c r="L68" s="44"/>
      <c r="M68" s="42">
        <v>213.9</v>
      </c>
      <c r="N68" s="44"/>
      <c r="O68" s="42">
        <v>1990.6499999999996</v>
      </c>
      <c r="P68" s="43"/>
      <c r="Q68" s="44"/>
      <c r="R68" s="42"/>
      <c r="S68" s="43">
        <v>35.65</v>
      </c>
      <c r="T68" s="44">
        <v>32.199999999999996</v>
      </c>
      <c r="U68" s="42">
        <v>1898.6499999999999</v>
      </c>
      <c r="V68" s="43"/>
      <c r="W68" s="44"/>
    </row>
    <row r="69" spans="1:23" ht="14.5" thickBot="1" x14ac:dyDescent="0.35">
      <c r="A69" s="19" t="str">
        <f>Country_Data[[#This Row],[Record ID]]</f>
        <v>TanzaniaCOP 20Tanzania Mission</v>
      </c>
      <c r="B69" s="19" t="str">
        <f>Country_Data[[#This Row],[PSNU]]</f>
        <v>Siha DC</v>
      </c>
      <c r="C69" s="38">
        <v>0</v>
      </c>
      <c r="D69" s="6">
        <v>0</v>
      </c>
      <c r="E69" s="6">
        <v>0</v>
      </c>
      <c r="F69" s="39">
        <v>0</v>
      </c>
      <c r="G69" s="38">
        <v>0</v>
      </c>
      <c r="H69" s="90"/>
      <c r="I69" s="90"/>
      <c r="J69" s="90">
        <v>3989.3499999999995</v>
      </c>
      <c r="K69" s="90">
        <v>3159.0499999999997</v>
      </c>
      <c r="L69" s="44"/>
      <c r="M69" s="42">
        <v>510.6</v>
      </c>
      <c r="N69" s="44"/>
      <c r="O69" s="42">
        <v>3942.2</v>
      </c>
      <c r="P69" s="43"/>
      <c r="Q69" s="44"/>
      <c r="R69" s="42"/>
      <c r="S69" s="43">
        <v>19.55</v>
      </c>
      <c r="T69" s="44">
        <v>13.799999999999999</v>
      </c>
      <c r="U69" s="42">
        <v>3758.1999999999994</v>
      </c>
      <c r="V69" s="43"/>
      <c r="W69" s="44"/>
    </row>
    <row r="70" spans="1:23" ht="14.5" thickBot="1" x14ac:dyDescent="0.35">
      <c r="A70" s="19" t="str">
        <f>Country_Data[[#This Row],[Record ID]]</f>
        <v>TanzaniaCOP 20Tanzania Mission</v>
      </c>
      <c r="B70" s="19" t="str">
        <f>Country_Data[[#This Row],[PSNU]]</f>
        <v>Simanjiro DC</v>
      </c>
      <c r="C70" s="38">
        <v>0</v>
      </c>
      <c r="D70" s="6">
        <v>0</v>
      </c>
      <c r="E70" s="6">
        <v>0</v>
      </c>
      <c r="F70" s="39">
        <v>0</v>
      </c>
      <c r="G70" s="38">
        <v>0</v>
      </c>
      <c r="H70" s="90"/>
      <c r="I70" s="90"/>
      <c r="J70" s="90">
        <v>2021.6999999999998</v>
      </c>
      <c r="K70" s="90">
        <v>2746.2</v>
      </c>
      <c r="L70" s="44"/>
      <c r="M70" s="42">
        <v>353.04999999999995</v>
      </c>
      <c r="N70" s="44"/>
      <c r="O70" s="42">
        <v>2986.5499999999997</v>
      </c>
      <c r="P70" s="43"/>
      <c r="Q70" s="44"/>
      <c r="R70" s="42"/>
      <c r="S70" s="43">
        <v>41.399999999999991</v>
      </c>
      <c r="T70" s="44">
        <v>58.65</v>
      </c>
      <c r="U70" s="42">
        <v>2855.45</v>
      </c>
      <c r="V70" s="43"/>
      <c r="W70" s="44"/>
    </row>
    <row r="71" spans="1:23" ht="14.5" thickBot="1" x14ac:dyDescent="0.35">
      <c r="A71" s="19" t="str">
        <f>Country_Data[[#This Row],[Record ID]]</f>
        <v>TanzaniaCOP 20Tanzania Mission</v>
      </c>
      <c r="B71" s="19" t="str">
        <f>Country_Data[[#This Row],[PSNU]]</f>
        <v>Singida DC</v>
      </c>
      <c r="C71" s="38">
        <v>0</v>
      </c>
      <c r="D71" s="6">
        <v>0</v>
      </c>
      <c r="E71" s="6">
        <v>0</v>
      </c>
      <c r="F71" s="39">
        <v>0</v>
      </c>
      <c r="G71" s="38">
        <v>0</v>
      </c>
      <c r="H71" s="90"/>
      <c r="I71" s="90"/>
      <c r="J71" s="90">
        <v>5445.2499999999991</v>
      </c>
      <c r="K71" s="90">
        <v>4343.5499999999993</v>
      </c>
      <c r="L71" s="44"/>
      <c r="M71" s="42">
        <v>770.5</v>
      </c>
      <c r="N71" s="44"/>
      <c r="O71" s="42">
        <v>2739.3</v>
      </c>
      <c r="P71" s="43"/>
      <c r="Q71" s="44"/>
      <c r="R71" s="42"/>
      <c r="S71" s="43">
        <v>20.7</v>
      </c>
      <c r="T71" s="44">
        <v>39.099999999999994</v>
      </c>
      <c r="U71" s="42">
        <v>2626.6</v>
      </c>
      <c r="V71" s="43"/>
      <c r="W71" s="44"/>
    </row>
    <row r="72" spans="1:23" ht="14.5" thickBot="1" x14ac:dyDescent="0.35">
      <c r="A72" s="19" t="str">
        <f>Country_Data[[#This Row],[Record ID]]</f>
        <v>TanzaniaCOP 20Tanzania Mission</v>
      </c>
      <c r="B72" s="19" t="str">
        <f>Country_Data[[#This Row],[PSNU]]</f>
        <v>Singida MC</v>
      </c>
      <c r="C72" s="38">
        <v>0</v>
      </c>
      <c r="D72" s="6">
        <v>0</v>
      </c>
      <c r="E72" s="6">
        <v>0</v>
      </c>
      <c r="F72" s="39">
        <v>0</v>
      </c>
      <c r="G72" s="38">
        <v>0</v>
      </c>
      <c r="H72" s="90"/>
      <c r="I72" s="90"/>
      <c r="J72" s="90">
        <v>1950.3999999999999</v>
      </c>
      <c r="K72" s="90">
        <v>3885.85</v>
      </c>
      <c r="L72" s="44"/>
      <c r="M72" s="42">
        <v>235.75000000000003</v>
      </c>
      <c r="N72" s="44"/>
      <c r="O72" s="42">
        <v>992.45</v>
      </c>
      <c r="P72" s="43"/>
      <c r="Q72" s="44"/>
      <c r="R72" s="42"/>
      <c r="S72" s="43">
        <v>12.649999999999999</v>
      </c>
      <c r="T72" s="44">
        <v>28.75</v>
      </c>
      <c r="U72" s="42">
        <v>955.64999999999986</v>
      </c>
      <c r="V72" s="43"/>
      <c r="W72" s="44"/>
    </row>
    <row r="73" spans="1:23" ht="14.5" thickBot="1" x14ac:dyDescent="0.35">
      <c r="A73" s="19" t="str">
        <f>Country_Data[[#This Row],[Record ID]]</f>
        <v>TanzaniaCOP 20Tanzania Mission</v>
      </c>
      <c r="B73" s="19" t="str">
        <f>Country_Data[[#This Row],[PSNU]]</f>
        <v>Songea DC</v>
      </c>
      <c r="C73" s="38">
        <v>0</v>
      </c>
      <c r="D73" s="6">
        <v>0</v>
      </c>
      <c r="E73" s="6">
        <v>0</v>
      </c>
      <c r="F73" s="39">
        <v>0</v>
      </c>
      <c r="G73" s="38">
        <v>0</v>
      </c>
      <c r="H73" s="90"/>
      <c r="I73" s="90"/>
      <c r="J73" s="90">
        <v>3499.45</v>
      </c>
      <c r="K73" s="90">
        <v>4503.3999999999996</v>
      </c>
      <c r="L73" s="44"/>
      <c r="M73" s="42">
        <v>581.9</v>
      </c>
      <c r="N73" s="44"/>
      <c r="O73" s="42">
        <v>3685.7499999999991</v>
      </c>
      <c r="P73" s="43"/>
      <c r="Q73" s="44"/>
      <c r="R73" s="42"/>
      <c r="S73" s="43">
        <v>97.749999999999986</v>
      </c>
      <c r="T73" s="44">
        <v>82.8</v>
      </c>
      <c r="U73" s="42">
        <v>3508.6499999999996</v>
      </c>
      <c r="V73" s="43"/>
      <c r="W73" s="44"/>
    </row>
    <row r="74" spans="1:23" ht="14.5" thickBot="1" x14ac:dyDescent="0.35">
      <c r="A74" s="19" t="str">
        <f>Country_Data[[#This Row],[Record ID]]</f>
        <v>TanzaniaCOP 20Tanzania Mission</v>
      </c>
      <c r="B74" s="19" t="str">
        <f>Country_Data[[#This Row],[PSNU]]</f>
        <v>Songea MC</v>
      </c>
      <c r="C74" s="38">
        <v>0</v>
      </c>
      <c r="D74" s="6">
        <v>0</v>
      </c>
      <c r="E74" s="6">
        <v>0</v>
      </c>
      <c r="F74" s="39">
        <v>0</v>
      </c>
      <c r="G74" s="38">
        <v>0</v>
      </c>
      <c r="H74" s="90"/>
      <c r="I74" s="90"/>
      <c r="J74" s="90">
        <v>10330.449999999999</v>
      </c>
      <c r="K74" s="90">
        <v>3778.8999999999996</v>
      </c>
      <c r="L74" s="44"/>
      <c r="M74" s="42">
        <v>1470.85</v>
      </c>
      <c r="N74" s="44"/>
      <c r="O74" s="42">
        <v>6444.5999999999995</v>
      </c>
      <c r="P74" s="43"/>
      <c r="Q74" s="44"/>
      <c r="R74" s="42"/>
      <c r="S74" s="43">
        <v>110.39999999999999</v>
      </c>
      <c r="T74" s="44">
        <v>116.14999999999998</v>
      </c>
      <c r="U74" s="42">
        <v>6128.3499999999995</v>
      </c>
      <c r="V74" s="43"/>
      <c r="W74" s="44"/>
    </row>
    <row r="75" spans="1:23" ht="14.5" thickBot="1" x14ac:dyDescent="0.35">
      <c r="A75" s="19" t="str">
        <f>Country_Data[[#This Row],[Record ID]]</f>
        <v>TanzaniaCOP 20Tanzania Mission</v>
      </c>
      <c r="B75" s="19" t="str">
        <f>Country_Data[[#This Row],[PSNU]]</f>
        <v>Tandahimba DC</v>
      </c>
      <c r="C75" s="38">
        <v>0</v>
      </c>
      <c r="D75" s="6">
        <v>0</v>
      </c>
      <c r="E75" s="6">
        <v>0</v>
      </c>
      <c r="F75" s="39">
        <v>0</v>
      </c>
      <c r="G75" s="38">
        <v>0</v>
      </c>
      <c r="H75" s="90"/>
      <c r="I75" s="90"/>
      <c r="J75" s="90">
        <v>19587.949999999997</v>
      </c>
      <c r="K75" s="90">
        <v>6856.2999999999993</v>
      </c>
      <c r="L75" s="44"/>
      <c r="M75" s="42">
        <v>2996.8999999999996</v>
      </c>
      <c r="N75" s="44"/>
      <c r="O75" s="42">
        <v>19177.399999999998</v>
      </c>
      <c r="P75" s="43"/>
      <c r="Q75" s="44"/>
      <c r="R75" s="42"/>
      <c r="S75" s="43">
        <v>236.9</v>
      </c>
      <c r="T75" s="44">
        <v>417.44999999999993</v>
      </c>
      <c r="U75" s="42">
        <v>18233.249999999996</v>
      </c>
      <c r="V75" s="43"/>
      <c r="W75" s="44"/>
    </row>
    <row r="76" spans="1:23" ht="14.5" thickBot="1" x14ac:dyDescent="0.35">
      <c r="A76" s="19" t="str">
        <f>Country_Data[[#This Row],[Record ID]]</f>
        <v>TanzaniaCOP 20Tanzania Mission</v>
      </c>
      <c r="B76" s="19" t="str">
        <f>Country_Data[[#This Row],[PSNU]]</f>
        <v>Tunduru DC</v>
      </c>
      <c r="C76" s="38">
        <v>0</v>
      </c>
      <c r="D76" s="6">
        <v>0</v>
      </c>
      <c r="E76" s="6">
        <v>0</v>
      </c>
      <c r="F76" s="39">
        <v>0</v>
      </c>
      <c r="G76" s="38">
        <v>0</v>
      </c>
      <c r="H76" s="90"/>
      <c r="I76" s="90"/>
      <c r="J76" s="90">
        <v>2643.85</v>
      </c>
      <c r="K76" s="90">
        <v>1803.1999999999998</v>
      </c>
      <c r="L76" s="44"/>
      <c r="M76" s="42">
        <v>156.4</v>
      </c>
      <c r="N76" s="44"/>
      <c r="O76" s="42">
        <v>2020.5499999999997</v>
      </c>
      <c r="P76" s="43"/>
      <c r="Q76" s="44"/>
      <c r="R76" s="42"/>
      <c r="S76" s="43">
        <v>24.15</v>
      </c>
      <c r="T76" s="44">
        <v>17.25</v>
      </c>
      <c r="U76" s="42">
        <v>1922.7999999999997</v>
      </c>
      <c r="V76" s="43"/>
      <c r="W76" s="44"/>
    </row>
    <row r="77" spans="1:23" ht="14.5" thickBot="1" x14ac:dyDescent="0.35">
      <c r="A77" s="19" t="str">
        <f>Country_Data[[#This Row],[Record ID]]</f>
        <v>TanzaniaCOP 20Tanzania Mission</v>
      </c>
      <c r="B77" s="19" t="str">
        <f>Country_Data[[#This Row],[PSNU]]</f>
        <v>Ulanga DC</v>
      </c>
      <c r="C77" s="38">
        <v>0</v>
      </c>
      <c r="D77" s="6">
        <v>0</v>
      </c>
      <c r="E77" s="6">
        <v>0</v>
      </c>
      <c r="F77" s="39">
        <v>0</v>
      </c>
      <c r="G77" s="38">
        <v>0</v>
      </c>
      <c r="H77" s="90"/>
      <c r="I77" s="90"/>
      <c r="J77" s="90">
        <v>9342.6</v>
      </c>
      <c r="K77" s="90">
        <v>4488.45</v>
      </c>
      <c r="L77" s="44"/>
      <c r="M77" s="42">
        <v>1392.6499999999996</v>
      </c>
      <c r="N77" s="44"/>
      <c r="O77" s="42">
        <v>8146.5999999999995</v>
      </c>
      <c r="P77" s="43"/>
      <c r="Q77" s="44"/>
      <c r="R77" s="42"/>
      <c r="S77" s="43">
        <v>102.35</v>
      </c>
      <c r="T77" s="44">
        <v>135.70000000000002</v>
      </c>
      <c r="U77" s="42">
        <v>7763.65</v>
      </c>
      <c r="V77" s="43"/>
      <c r="W77" s="44"/>
    </row>
    <row r="78" spans="1:23" ht="14.5" thickBot="1" x14ac:dyDescent="0.35">
      <c r="A78" s="19" t="str">
        <f>Country_Data[[#This Row],[Record ID]]</f>
        <v>TanzaniaCOP 20Tanzania Mission</v>
      </c>
      <c r="B78" s="19" t="str">
        <f>Country_Data[[#This Row],[PSNU]]</f>
        <v>Wanging'ombe DC</v>
      </c>
      <c r="C78" s="38">
        <v>0</v>
      </c>
      <c r="D78" s="6">
        <v>0</v>
      </c>
      <c r="E78" s="6">
        <v>0</v>
      </c>
      <c r="F78" s="39">
        <v>0</v>
      </c>
      <c r="G78" s="38">
        <v>0</v>
      </c>
      <c r="H78" s="90"/>
      <c r="I78" s="90"/>
      <c r="J78" s="90">
        <v>14636.05</v>
      </c>
      <c r="K78" s="90">
        <v>2501.2499999999995</v>
      </c>
      <c r="L78" s="44"/>
      <c r="M78" s="42">
        <v>1659.4499999999998</v>
      </c>
      <c r="N78" s="44"/>
      <c r="O78" s="42">
        <v>4129.6499999999996</v>
      </c>
      <c r="P78" s="43"/>
      <c r="Q78" s="44"/>
      <c r="R78" s="42"/>
      <c r="S78" s="43">
        <v>32.199999999999996</v>
      </c>
      <c r="T78" s="44">
        <v>31.049999999999997</v>
      </c>
      <c r="U78" s="42">
        <v>3929.5499999999993</v>
      </c>
      <c r="V78" s="43"/>
      <c r="W78" s="44"/>
    </row>
    <row r="79" spans="1:23" ht="14.5" thickBot="1" x14ac:dyDescent="0.35">
      <c r="A79" s="19" t="str">
        <f>Country_Data[[#This Row],[Record ID]]</f>
        <v>TanzaniaCOP 20Tanzania Mission</v>
      </c>
      <c r="B79" s="19">
        <f>Country_Data[[#This Row],[PSNU]]</f>
        <v>0</v>
      </c>
      <c r="C79" s="38">
        <v>0</v>
      </c>
      <c r="D79" s="6">
        <v>0</v>
      </c>
      <c r="E79" s="6">
        <v>0</v>
      </c>
      <c r="F79" s="39">
        <v>0</v>
      </c>
      <c r="G79" s="38">
        <v>0</v>
      </c>
      <c r="H79" s="90"/>
      <c r="I79" s="90"/>
      <c r="J79" s="90">
        <v>15760.75</v>
      </c>
      <c r="K79" s="90">
        <v>2355.1999999999998</v>
      </c>
      <c r="L79" s="44"/>
      <c r="M79" s="42">
        <v>2180.3999999999996</v>
      </c>
      <c r="N79" s="44"/>
      <c r="O79" s="42">
        <v>12786.849999999999</v>
      </c>
      <c r="P79" s="43"/>
      <c r="Q79" s="44"/>
      <c r="R79" s="42"/>
      <c r="S79" s="43">
        <v>67.849999999999994</v>
      </c>
      <c r="T79" s="44">
        <v>167.89999999999998</v>
      </c>
      <c r="U79" s="42">
        <v>12156.649999999998</v>
      </c>
      <c r="V79" s="43"/>
      <c r="W79" s="44"/>
    </row>
    <row r="80" spans="1:23" ht="14.5" thickBot="1" x14ac:dyDescent="0.35">
      <c r="A80" s="19" t="str">
        <f>Country_Data[[#This Row],[Record ID]]</f>
        <v>TanzaniaCOP 20Tanzania Mission</v>
      </c>
      <c r="B80" s="19">
        <f>Country_Data[[#This Row],[PSNU]]</f>
        <v>0</v>
      </c>
      <c r="C80" s="38">
        <v>0</v>
      </c>
      <c r="D80" s="6">
        <v>0</v>
      </c>
      <c r="E80" s="6">
        <v>0</v>
      </c>
      <c r="F80" s="39">
        <v>0</v>
      </c>
      <c r="G80" s="38">
        <v>0</v>
      </c>
      <c r="H80" s="90"/>
      <c r="I80" s="90"/>
      <c r="J80" s="90"/>
      <c r="K80" s="90"/>
      <c r="L80" s="44"/>
      <c r="M80" s="42"/>
      <c r="N80" s="44"/>
      <c r="O80" s="42"/>
      <c r="P80" s="43"/>
      <c r="Q80" s="44"/>
      <c r="R80" s="42"/>
      <c r="S80" s="43"/>
      <c r="T80" s="44"/>
      <c r="U80" s="42"/>
      <c r="V80" s="43"/>
      <c r="W80" s="44"/>
    </row>
    <row r="81" spans="1:23" ht="14.5" thickBot="1" x14ac:dyDescent="0.35">
      <c r="A81" s="19" t="str">
        <f>Country_Data[[#This Row],[Record ID]]</f>
        <v>TanzaniaCOP 20Tanzania Mission</v>
      </c>
      <c r="B81" s="19">
        <f>Country_Data[[#This Row],[PSNU]]</f>
        <v>0</v>
      </c>
      <c r="C81" s="38">
        <v>0</v>
      </c>
      <c r="D81" s="6">
        <v>0</v>
      </c>
      <c r="E81" s="6">
        <v>0</v>
      </c>
      <c r="F81" s="39">
        <v>0</v>
      </c>
      <c r="G81" s="38">
        <v>0</v>
      </c>
      <c r="H81" s="90"/>
      <c r="I81" s="90"/>
      <c r="J81" s="90"/>
      <c r="K81" s="90"/>
      <c r="L81" s="44"/>
      <c r="M81" s="42"/>
      <c r="N81" s="44"/>
      <c r="O81" s="42"/>
      <c r="P81" s="43"/>
      <c r="Q81" s="44"/>
      <c r="R81" s="42"/>
      <c r="S81" s="43"/>
      <c r="T81" s="44"/>
      <c r="U81" s="42"/>
      <c r="V81" s="43"/>
      <c r="W81" s="44"/>
    </row>
    <row r="82" spans="1:23" ht="14.5" thickBot="1" x14ac:dyDescent="0.35">
      <c r="A82" s="19" t="str">
        <f>Country_Data[[#This Row],[Record ID]]</f>
        <v>TanzaniaCOP 20Tanzania Mission</v>
      </c>
      <c r="B82" s="19">
        <f>Country_Data[[#This Row],[PSNU]]</f>
        <v>0</v>
      </c>
      <c r="C82" s="38">
        <v>0</v>
      </c>
      <c r="D82" s="6">
        <v>0</v>
      </c>
      <c r="E82" s="6">
        <v>0</v>
      </c>
      <c r="F82" s="39">
        <v>0</v>
      </c>
      <c r="G82" s="38">
        <v>0</v>
      </c>
      <c r="H82" s="90"/>
      <c r="I82" s="90"/>
      <c r="J82" s="90"/>
      <c r="K82" s="90"/>
      <c r="L82" s="44"/>
      <c r="M82" s="42"/>
      <c r="N82" s="44"/>
      <c r="O82" s="42"/>
      <c r="P82" s="43"/>
      <c r="Q82" s="44"/>
      <c r="R82" s="42"/>
      <c r="S82" s="43"/>
      <c r="T82" s="44"/>
      <c r="U82" s="42"/>
      <c r="V82" s="43"/>
      <c r="W82" s="44"/>
    </row>
    <row r="83" spans="1:23" ht="14.5" thickBot="1" x14ac:dyDescent="0.35">
      <c r="A83" s="19" t="str">
        <f>Country_Data[[#This Row],[Record ID]]</f>
        <v>TanzaniaCOP 20Tanzania Mission</v>
      </c>
      <c r="B83" s="19">
        <f>Country_Data[[#This Row],[PSNU]]</f>
        <v>0</v>
      </c>
      <c r="C83" s="38">
        <v>0</v>
      </c>
      <c r="D83" s="6">
        <v>0</v>
      </c>
      <c r="E83" s="6">
        <v>0</v>
      </c>
      <c r="F83" s="39">
        <v>0</v>
      </c>
      <c r="G83" s="38">
        <v>0</v>
      </c>
      <c r="H83" s="90"/>
      <c r="I83" s="90"/>
      <c r="J83" s="90"/>
      <c r="K83" s="90"/>
      <c r="L83" s="44"/>
      <c r="M83" s="42"/>
      <c r="N83" s="44"/>
      <c r="O83" s="42"/>
      <c r="P83" s="43"/>
      <c r="Q83" s="44"/>
      <c r="R83" s="42"/>
      <c r="S83" s="43"/>
      <c r="T83" s="44"/>
      <c r="U83" s="42"/>
      <c r="V83" s="43"/>
      <c r="W83" s="44"/>
    </row>
    <row r="84" spans="1:23" ht="14.5" thickBot="1" x14ac:dyDescent="0.35">
      <c r="A84" s="19" t="str">
        <f>Country_Data[[#This Row],[Record ID]]</f>
        <v>TanzaniaCOP 20Tanzania Mission</v>
      </c>
      <c r="B84" s="19">
        <f>Country_Data[[#This Row],[PSNU]]</f>
        <v>0</v>
      </c>
      <c r="C84" s="38">
        <v>0</v>
      </c>
      <c r="D84" s="6">
        <v>0</v>
      </c>
      <c r="E84" s="6">
        <v>0</v>
      </c>
      <c r="F84" s="39">
        <v>0</v>
      </c>
      <c r="G84" s="38">
        <v>0</v>
      </c>
      <c r="H84" s="90"/>
      <c r="I84" s="90"/>
      <c r="J84" s="90"/>
      <c r="K84" s="90"/>
      <c r="L84" s="44"/>
      <c r="M84" s="42"/>
      <c r="N84" s="44"/>
      <c r="O84" s="42"/>
      <c r="P84" s="43"/>
      <c r="Q84" s="44"/>
      <c r="R84" s="42"/>
      <c r="S84" s="43"/>
      <c r="T84" s="44"/>
      <c r="U84" s="42"/>
      <c r="V84" s="43"/>
      <c r="W84" s="44"/>
    </row>
    <row r="85" spans="1:23" ht="14.5" thickBot="1" x14ac:dyDescent="0.35">
      <c r="A85" s="19" t="str">
        <f>Country_Data[[#This Row],[Record ID]]</f>
        <v>TanzaniaCOP 20Tanzania Mission</v>
      </c>
      <c r="B85" s="19">
        <f>Country_Data[[#This Row],[PSNU]]</f>
        <v>0</v>
      </c>
      <c r="C85" s="38">
        <v>0</v>
      </c>
      <c r="D85" s="6">
        <v>0</v>
      </c>
      <c r="E85" s="6">
        <v>0</v>
      </c>
      <c r="F85" s="39">
        <v>0</v>
      </c>
      <c r="G85" s="38">
        <v>0</v>
      </c>
      <c r="H85" s="90"/>
      <c r="I85" s="90"/>
      <c r="J85" s="90"/>
      <c r="K85" s="90"/>
      <c r="L85" s="44"/>
      <c r="M85" s="42"/>
      <c r="N85" s="44"/>
      <c r="O85" s="42"/>
      <c r="P85" s="43"/>
      <c r="Q85" s="44"/>
      <c r="R85" s="42"/>
      <c r="S85" s="43"/>
      <c r="T85" s="44"/>
      <c r="U85" s="42"/>
      <c r="V85" s="43"/>
      <c r="W85" s="44"/>
    </row>
    <row r="86" spans="1:23" ht="14.5" thickBot="1" x14ac:dyDescent="0.35">
      <c r="A86" s="19" t="str">
        <f>Country_Data[[#This Row],[Record ID]]</f>
        <v>TanzaniaCOP 20Tanzania Mission</v>
      </c>
      <c r="B86" s="19">
        <f>Country_Data[[#This Row],[PSNU]]</f>
        <v>0</v>
      </c>
      <c r="C86" s="38">
        <v>0</v>
      </c>
      <c r="D86" s="6">
        <v>0</v>
      </c>
      <c r="E86" s="6">
        <v>0</v>
      </c>
      <c r="F86" s="39">
        <v>0</v>
      </c>
      <c r="G86" s="38">
        <v>0</v>
      </c>
      <c r="H86" s="90"/>
      <c r="I86" s="90"/>
      <c r="J86" s="90"/>
      <c r="K86" s="90"/>
      <c r="L86" s="44"/>
      <c r="M86" s="42"/>
      <c r="N86" s="44"/>
      <c r="O86" s="42"/>
      <c r="P86" s="43"/>
      <c r="Q86" s="44"/>
      <c r="R86" s="42"/>
      <c r="S86" s="43"/>
      <c r="T86" s="44"/>
      <c r="U86" s="42"/>
      <c r="V86" s="43"/>
      <c r="W86" s="44"/>
    </row>
    <row r="87" spans="1:23" ht="14.5" thickBot="1" x14ac:dyDescent="0.35">
      <c r="A87" s="19" t="str">
        <f>Country_Data[[#This Row],[Record ID]]</f>
        <v>TanzaniaCOP 20Tanzania Mission</v>
      </c>
      <c r="B87" s="19">
        <f>Country_Data[[#This Row],[PSNU]]</f>
        <v>0</v>
      </c>
      <c r="C87" s="38">
        <v>0</v>
      </c>
      <c r="D87" s="6">
        <v>0</v>
      </c>
      <c r="E87" s="6">
        <v>0</v>
      </c>
      <c r="F87" s="39">
        <v>0</v>
      </c>
      <c r="G87" s="38">
        <v>0</v>
      </c>
      <c r="H87" s="90"/>
      <c r="I87" s="90"/>
      <c r="J87" s="90"/>
      <c r="K87" s="90"/>
      <c r="L87" s="44"/>
      <c r="M87" s="42"/>
      <c r="N87" s="44"/>
      <c r="O87" s="42"/>
      <c r="P87" s="43"/>
      <c r="Q87" s="44"/>
      <c r="R87" s="42"/>
      <c r="S87" s="43"/>
      <c r="T87" s="44"/>
      <c r="U87" s="42"/>
      <c r="V87" s="43"/>
      <c r="W87" s="44"/>
    </row>
    <row r="88" spans="1:23" ht="14.5" thickBot="1" x14ac:dyDescent="0.35">
      <c r="A88" s="19" t="str">
        <f>Country_Data[[#This Row],[Record ID]]</f>
        <v>TanzaniaCOP 20Tanzania Mission</v>
      </c>
      <c r="B88" s="19">
        <f>Country_Data[[#This Row],[PSNU]]</f>
        <v>0</v>
      </c>
      <c r="C88" s="38">
        <v>0</v>
      </c>
      <c r="D88" s="6">
        <v>0</v>
      </c>
      <c r="E88" s="6">
        <v>0</v>
      </c>
      <c r="F88" s="39">
        <v>0</v>
      </c>
      <c r="G88" s="38">
        <v>0</v>
      </c>
      <c r="H88" s="90"/>
      <c r="I88" s="90"/>
      <c r="J88" s="90"/>
      <c r="K88" s="90"/>
      <c r="L88" s="44"/>
      <c r="M88" s="42"/>
      <c r="N88" s="44"/>
      <c r="O88" s="42"/>
      <c r="P88" s="43"/>
      <c r="Q88" s="44"/>
      <c r="R88" s="42"/>
      <c r="S88" s="43"/>
      <c r="T88" s="44"/>
      <c r="U88" s="42"/>
      <c r="V88" s="43"/>
      <c r="W88" s="44"/>
    </row>
    <row r="89" spans="1:23" ht="14.5" thickBot="1" x14ac:dyDescent="0.35">
      <c r="A89" s="19" t="str">
        <f>Country_Data[[#This Row],[Record ID]]</f>
        <v>TanzaniaCOP 20Tanzania Mission</v>
      </c>
      <c r="B89" s="19">
        <f>Country_Data[[#This Row],[PSNU]]</f>
        <v>0</v>
      </c>
      <c r="C89" s="38">
        <v>0</v>
      </c>
      <c r="D89" s="6">
        <v>0</v>
      </c>
      <c r="E89" s="6">
        <v>0</v>
      </c>
      <c r="F89" s="39">
        <v>0</v>
      </c>
      <c r="G89" s="38">
        <v>0</v>
      </c>
      <c r="H89" s="90"/>
      <c r="I89" s="90"/>
      <c r="J89" s="90"/>
      <c r="K89" s="90"/>
      <c r="L89" s="44"/>
      <c r="M89" s="42"/>
      <c r="N89" s="44"/>
      <c r="O89" s="42"/>
      <c r="P89" s="43"/>
      <c r="Q89" s="44"/>
      <c r="R89" s="42"/>
      <c r="S89" s="43"/>
      <c r="T89" s="44"/>
      <c r="U89" s="42"/>
      <c r="V89" s="43"/>
      <c r="W89" s="44"/>
    </row>
    <row r="90" spans="1:23" ht="14.5" thickBot="1" x14ac:dyDescent="0.35">
      <c r="A90" s="19" t="str">
        <f>Country_Data[[#This Row],[Record ID]]</f>
        <v>TanzaniaCOP 20Tanzania Mission</v>
      </c>
      <c r="B90" s="19">
        <f>Country_Data[[#This Row],[PSNU]]</f>
        <v>0</v>
      </c>
      <c r="C90" s="38">
        <v>0</v>
      </c>
      <c r="D90" s="6">
        <v>0</v>
      </c>
      <c r="E90" s="6">
        <v>0</v>
      </c>
      <c r="F90" s="39">
        <v>0</v>
      </c>
      <c r="G90" s="38">
        <v>0</v>
      </c>
      <c r="H90" s="90"/>
      <c r="I90" s="90"/>
      <c r="J90" s="90"/>
      <c r="K90" s="90"/>
      <c r="L90" s="44"/>
      <c r="M90" s="42"/>
      <c r="N90" s="44"/>
      <c r="O90" s="42"/>
      <c r="P90" s="43"/>
      <c r="Q90" s="44"/>
      <c r="R90" s="42"/>
      <c r="S90" s="43"/>
      <c r="T90" s="44"/>
      <c r="U90" s="42"/>
      <c r="V90" s="43"/>
      <c r="W90" s="44"/>
    </row>
    <row r="91" spans="1:23" ht="14.5" thickBot="1" x14ac:dyDescent="0.35">
      <c r="A91" s="19" t="str">
        <f>Country_Data[[#This Row],[Record ID]]</f>
        <v>TanzaniaCOP 20Tanzania Mission</v>
      </c>
      <c r="B91" s="19">
        <f>Country_Data[[#This Row],[PSNU]]</f>
        <v>0</v>
      </c>
      <c r="C91" s="38">
        <v>0</v>
      </c>
      <c r="D91" s="6">
        <v>0</v>
      </c>
      <c r="E91" s="6">
        <v>0</v>
      </c>
      <c r="F91" s="39">
        <v>0</v>
      </c>
      <c r="G91" s="38">
        <v>0</v>
      </c>
      <c r="H91" s="90"/>
      <c r="I91" s="90"/>
      <c r="J91" s="90"/>
      <c r="K91" s="90"/>
      <c r="L91" s="44"/>
      <c r="M91" s="42"/>
      <c r="N91" s="44"/>
      <c r="O91" s="42"/>
      <c r="P91" s="43"/>
      <c r="Q91" s="44"/>
      <c r="R91" s="42"/>
      <c r="S91" s="43"/>
      <c r="T91" s="44"/>
      <c r="U91" s="42"/>
      <c r="V91" s="43"/>
      <c r="W91" s="44"/>
    </row>
    <row r="92" spans="1:23" ht="14.5" thickBot="1" x14ac:dyDescent="0.35">
      <c r="A92" s="19" t="str">
        <f>Country_Data[[#This Row],[Record ID]]</f>
        <v>TanzaniaCOP 20Tanzania Mission</v>
      </c>
      <c r="B92" s="19">
        <f>Country_Data[[#This Row],[PSNU]]</f>
        <v>0</v>
      </c>
      <c r="C92" s="38">
        <v>0</v>
      </c>
      <c r="D92" s="6">
        <v>0</v>
      </c>
      <c r="E92" s="6">
        <v>0</v>
      </c>
      <c r="F92" s="39">
        <v>0</v>
      </c>
      <c r="G92" s="38">
        <v>0</v>
      </c>
      <c r="H92" s="90"/>
      <c r="I92" s="90"/>
      <c r="J92" s="90"/>
      <c r="K92" s="90"/>
      <c r="L92" s="44"/>
      <c r="M92" s="42"/>
      <c r="N92" s="44"/>
      <c r="O92" s="42"/>
      <c r="P92" s="43"/>
      <c r="Q92" s="44"/>
      <c r="R92" s="42"/>
      <c r="S92" s="43"/>
      <c r="T92" s="44"/>
      <c r="U92" s="42"/>
      <c r="V92" s="43"/>
      <c r="W92" s="44"/>
    </row>
    <row r="93" spans="1:23" ht="14.5" thickBot="1" x14ac:dyDescent="0.35">
      <c r="A93" s="19" t="str">
        <f>Country_Data[[#This Row],[Record ID]]</f>
        <v>TanzaniaCOP 20Tanzania Mission</v>
      </c>
      <c r="B93" s="19">
        <f>Country_Data[[#This Row],[PSNU]]</f>
        <v>0</v>
      </c>
      <c r="C93" s="38">
        <v>0</v>
      </c>
      <c r="D93" s="6">
        <v>0</v>
      </c>
      <c r="E93" s="6">
        <v>0</v>
      </c>
      <c r="F93" s="39">
        <v>0</v>
      </c>
      <c r="G93" s="38">
        <v>0</v>
      </c>
      <c r="H93" s="90"/>
      <c r="I93" s="90"/>
      <c r="J93" s="90"/>
      <c r="K93" s="90"/>
      <c r="L93" s="44"/>
      <c r="M93" s="42"/>
      <c r="N93" s="44"/>
      <c r="O93" s="42"/>
      <c r="P93" s="43"/>
      <c r="Q93" s="44"/>
      <c r="R93" s="42"/>
      <c r="S93" s="43"/>
      <c r="T93" s="44"/>
      <c r="U93" s="42"/>
      <c r="V93" s="43"/>
      <c r="W93" s="44"/>
    </row>
    <row r="94" spans="1:23" ht="14.5" thickBot="1" x14ac:dyDescent="0.35">
      <c r="A94" s="19" t="str">
        <f>Country_Data[[#This Row],[Record ID]]</f>
        <v>TanzaniaCOP 20Tanzania Mission</v>
      </c>
      <c r="B94" s="19">
        <f>Country_Data[[#This Row],[PSNU]]</f>
        <v>0</v>
      </c>
      <c r="C94" s="38">
        <v>0</v>
      </c>
      <c r="D94" s="6">
        <v>0</v>
      </c>
      <c r="E94" s="6">
        <v>0</v>
      </c>
      <c r="F94" s="39">
        <v>0</v>
      </c>
      <c r="G94" s="38">
        <v>0</v>
      </c>
      <c r="H94" s="90"/>
      <c r="I94" s="90"/>
      <c r="J94" s="90"/>
      <c r="K94" s="90"/>
      <c r="L94" s="44"/>
      <c r="M94" s="42"/>
      <c r="N94" s="44"/>
      <c r="O94" s="42"/>
      <c r="P94" s="43"/>
      <c r="Q94" s="44"/>
      <c r="R94" s="42"/>
      <c r="S94" s="43"/>
      <c r="T94" s="44"/>
      <c r="U94" s="42"/>
      <c r="V94" s="43"/>
      <c r="W94" s="44"/>
    </row>
    <row r="95" spans="1:23" ht="14.5" thickBot="1" x14ac:dyDescent="0.35">
      <c r="A95" s="19" t="str">
        <f>Country_Data[[#This Row],[Record ID]]</f>
        <v>TanzaniaCOP 20Tanzania Mission</v>
      </c>
      <c r="B95" s="19">
        <f>Country_Data[[#This Row],[PSNU]]</f>
        <v>0</v>
      </c>
      <c r="C95" s="38">
        <v>0</v>
      </c>
      <c r="D95" s="6">
        <v>0</v>
      </c>
      <c r="E95" s="6">
        <v>0</v>
      </c>
      <c r="F95" s="39">
        <v>0</v>
      </c>
      <c r="G95" s="38">
        <v>0</v>
      </c>
      <c r="H95" s="90"/>
      <c r="I95" s="90"/>
      <c r="J95" s="90"/>
      <c r="K95" s="90"/>
      <c r="L95" s="44"/>
      <c r="M95" s="42"/>
      <c r="N95" s="44"/>
      <c r="O95" s="42"/>
      <c r="P95" s="43"/>
      <c r="Q95" s="44"/>
      <c r="R95" s="42"/>
      <c r="S95" s="43"/>
      <c r="T95" s="44"/>
      <c r="U95" s="42"/>
      <c r="V95" s="43"/>
      <c r="W95" s="44"/>
    </row>
    <row r="96" spans="1:23" ht="14.5" thickBot="1" x14ac:dyDescent="0.35">
      <c r="A96" s="19" t="str">
        <f>Country_Data[[#This Row],[Record ID]]</f>
        <v>TanzaniaCOP 20Tanzania Mission</v>
      </c>
      <c r="B96" s="19">
        <f>Country_Data[[#This Row],[PSNU]]</f>
        <v>0</v>
      </c>
      <c r="C96" s="38">
        <v>0</v>
      </c>
      <c r="D96" s="6">
        <v>0</v>
      </c>
      <c r="E96" s="6">
        <v>0</v>
      </c>
      <c r="F96" s="39">
        <v>0</v>
      </c>
      <c r="G96" s="38">
        <v>0</v>
      </c>
      <c r="H96" s="90"/>
      <c r="I96" s="90"/>
      <c r="J96" s="90"/>
      <c r="K96" s="90"/>
      <c r="L96" s="44"/>
      <c r="M96" s="42"/>
      <c r="N96" s="44"/>
      <c r="O96" s="42"/>
      <c r="P96" s="43"/>
      <c r="Q96" s="44"/>
      <c r="R96" s="42"/>
      <c r="S96" s="43"/>
      <c r="T96" s="44"/>
      <c r="U96" s="42"/>
      <c r="V96" s="43"/>
      <c r="W96" s="44"/>
    </row>
    <row r="97" spans="1:23" ht="14.5" thickBot="1" x14ac:dyDescent="0.35">
      <c r="A97" s="19" t="str">
        <f>Country_Data[[#This Row],[Record ID]]</f>
        <v>TanzaniaCOP 20Tanzania Mission</v>
      </c>
      <c r="B97" s="19">
        <f>Country_Data[[#This Row],[PSNU]]</f>
        <v>0</v>
      </c>
      <c r="C97" s="38">
        <v>0</v>
      </c>
      <c r="D97" s="6">
        <v>0</v>
      </c>
      <c r="E97" s="6">
        <v>0</v>
      </c>
      <c r="F97" s="39">
        <v>0</v>
      </c>
      <c r="G97" s="38">
        <v>0</v>
      </c>
      <c r="H97" s="90"/>
      <c r="I97" s="90"/>
      <c r="J97" s="90"/>
      <c r="K97" s="90"/>
      <c r="L97" s="44"/>
      <c r="M97" s="42"/>
      <c r="N97" s="44"/>
      <c r="O97" s="42"/>
      <c r="P97" s="43"/>
      <c r="Q97" s="44"/>
      <c r="R97" s="42"/>
      <c r="S97" s="43"/>
      <c r="T97" s="44"/>
      <c r="U97" s="42"/>
      <c r="V97" s="43"/>
      <c r="W97" s="44"/>
    </row>
    <row r="98" spans="1:23" ht="14.5" thickBot="1" x14ac:dyDescent="0.35">
      <c r="A98" s="19" t="str">
        <f>Country_Data[[#This Row],[Record ID]]</f>
        <v>TanzaniaCOP 20Tanzania Mission</v>
      </c>
      <c r="B98" s="19">
        <f>Country_Data[[#This Row],[PSNU]]</f>
        <v>0</v>
      </c>
      <c r="C98" s="38">
        <v>0</v>
      </c>
      <c r="D98" s="6">
        <v>0</v>
      </c>
      <c r="E98" s="6">
        <v>0</v>
      </c>
      <c r="F98" s="39">
        <v>0</v>
      </c>
      <c r="G98" s="38">
        <v>0</v>
      </c>
      <c r="H98" s="90"/>
      <c r="I98" s="90"/>
      <c r="J98" s="90"/>
      <c r="K98" s="90"/>
      <c r="L98" s="44"/>
      <c r="M98" s="42"/>
      <c r="N98" s="44"/>
      <c r="O98" s="42"/>
      <c r="P98" s="43"/>
      <c r="Q98" s="44"/>
      <c r="R98" s="42"/>
      <c r="S98" s="43"/>
      <c r="T98" s="44"/>
      <c r="U98" s="42"/>
      <c r="V98" s="43"/>
      <c r="W98" s="44"/>
    </row>
    <row r="99" spans="1:23" ht="14.5" thickBot="1" x14ac:dyDescent="0.35">
      <c r="A99" s="19" t="str">
        <f>Country_Data[[#This Row],[Record ID]]</f>
        <v>TanzaniaCOP 20Tanzania Mission</v>
      </c>
      <c r="B99" s="19">
        <f>Country_Data[[#This Row],[PSNU]]</f>
        <v>0</v>
      </c>
      <c r="C99" s="38">
        <v>0</v>
      </c>
      <c r="D99" s="6">
        <v>0</v>
      </c>
      <c r="E99" s="6">
        <v>0</v>
      </c>
      <c r="F99" s="39">
        <v>0</v>
      </c>
      <c r="G99" s="38">
        <v>0</v>
      </c>
      <c r="H99" s="90"/>
      <c r="I99" s="90"/>
      <c r="J99" s="90"/>
      <c r="K99" s="90"/>
      <c r="L99" s="44"/>
      <c r="M99" s="42"/>
      <c r="N99" s="44"/>
      <c r="O99" s="42"/>
      <c r="P99" s="43"/>
      <c r="Q99" s="44"/>
      <c r="R99" s="42"/>
      <c r="S99" s="43"/>
      <c r="T99" s="44"/>
      <c r="U99" s="42"/>
      <c r="V99" s="43"/>
      <c r="W99" s="44"/>
    </row>
    <row r="100" spans="1:23" ht="14.5" thickBot="1" x14ac:dyDescent="0.35">
      <c r="A100" s="19" t="str">
        <f>Country_Data[[#This Row],[Record ID]]</f>
        <v>TanzaniaCOP 20Tanzania Mission</v>
      </c>
      <c r="B100" s="19">
        <f>Country_Data[[#This Row],[PSNU]]</f>
        <v>0</v>
      </c>
      <c r="C100" s="38">
        <v>0</v>
      </c>
      <c r="D100" s="6">
        <v>0</v>
      </c>
      <c r="E100" s="6">
        <v>0</v>
      </c>
      <c r="F100" s="39">
        <v>0</v>
      </c>
      <c r="G100" s="38">
        <v>0</v>
      </c>
      <c r="H100" s="90"/>
      <c r="I100" s="90"/>
      <c r="J100" s="90"/>
      <c r="K100" s="90"/>
      <c r="L100" s="44"/>
      <c r="M100" s="42"/>
      <c r="N100" s="44"/>
      <c r="O100" s="42"/>
      <c r="P100" s="43"/>
      <c r="Q100" s="44"/>
      <c r="R100" s="42"/>
      <c r="S100" s="43"/>
      <c r="T100" s="44"/>
      <c r="U100" s="42"/>
      <c r="V100" s="43"/>
      <c r="W100" s="44"/>
    </row>
  </sheetData>
  <mergeCells count="6">
    <mergeCell ref="U1:W1"/>
    <mergeCell ref="C1:F1"/>
    <mergeCell ref="G1:L1"/>
    <mergeCell ref="M1:N1"/>
    <mergeCell ref="O1:Q1"/>
    <mergeCell ref="R1:T1"/>
  </mergeCells>
  <phoneticPr fontId="2" type="noConversion"/>
  <conditionalFormatting sqref="A3:B100">
    <cfRule type="duplicateValues" dxfId="25" priority="12"/>
  </conditionalFormatting>
  <dataValidations count="1">
    <dataValidation type="whole" operator="greaterThanOrEqual" allowBlank="1" showInputMessage="1" showErrorMessage="1" sqref="C3:W100" xr:uid="{7C6D9FA3-EB86-4415-BE42-28B774C0F674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1" r:id="rId4" name="Button 5">
              <controlPr defaultSize="0" print="0" autoFill="0" autoPict="0" macro="[0]!Return_Home">
                <anchor moveWithCells="1" sizeWithCells="1">
                  <from>
                    <xdr:col>0</xdr:col>
                    <xdr:colOff>0</xdr:colOff>
                    <xdr:row>1</xdr:row>
                    <xdr:rowOff>12700</xdr:rowOff>
                  </from>
                  <to>
                    <xdr:col>1</xdr:col>
                    <xdr:colOff>19050</xdr:colOff>
                    <xdr:row>1</xdr:row>
                    <xdr:rowOff>685800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0A7F4-2EF5-450A-9EB4-0BDB06DF1636}">
  <sheetPr codeName="Sheet16">
    <tabColor theme="8"/>
  </sheetPr>
  <dimension ref="A1:I3"/>
  <sheetViews>
    <sheetView showGridLines="0" workbookViewId="0">
      <selection activeCell="F22" sqref="F22"/>
    </sheetView>
  </sheetViews>
  <sheetFormatPr defaultColWidth="8.83203125" defaultRowHeight="14" x14ac:dyDescent="0.3"/>
  <cols>
    <col min="1" max="1" width="29.1640625" customWidth="1"/>
    <col min="2" max="2" width="18.1640625" customWidth="1"/>
    <col min="3" max="3" width="19.6640625" customWidth="1"/>
    <col min="4" max="4" width="17.83203125" customWidth="1"/>
    <col min="5" max="5" width="16.1640625" customWidth="1"/>
    <col min="6" max="6" width="16.33203125" customWidth="1"/>
    <col min="7" max="8" width="17.1640625" customWidth="1"/>
    <col min="9" max="9" width="16.1640625" customWidth="1"/>
  </cols>
  <sheetData>
    <row r="1" spans="1:9" ht="40.5" customHeight="1" x14ac:dyDescent="0.4">
      <c r="A1" s="70" t="s">
        <v>194</v>
      </c>
      <c r="B1" s="70"/>
      <c r="C1" s="70"/>
      <c r="D1" s="70"/>
      <c r="E1" s="70"/>
      <c r="F1" s="70"/>
      <c r="G1" s="70"/>
      <c r="H1" s="70"/>
      <c r="I1" s="70"/>
    </row>
    <row r="2" spans="1:9" s="5" customFormat="1" ht="43" customHeight="1" x14ac:dyDescent="0.3">
      <c r="A2" s="5" t="s">
        <v>127</v>
      </c>
      <c r="B2" s="29" t="s">
        <v>15</v>
      </c>
      <c r="C2" s="29" t="s">
        <v>10</v>
      </c>
      <c r="D2" s="29" t="s">
        <v>11</v>
      </c>
      <c r="E2" s="29" t="s">
        <v>12</v>
      </c>
      <c r="F2" s="29" t="s">
        <v>13</v>
      </c>
      <c r="G2" s="29" t="s">
        <v>16</v>
      </c>
      <c r="H2" s="29" t="s">
        <v>146</v>
      </c>
      <c r="I2" s="29" t="s">
        <v>14</v>
      </c>
    </row>
    <row r="3" spans="1:9" x14ac:dyDescent="0.3">
      <c r="A3" s="52" t="str">
        <f>Country_Data[[#This Row],[Record ID]]</f>
        <v>TanzaniaCOP 20Tanzania Mission</v>
      </c>
      <c r="B3" s="13">
        <v>0.8</v>
      </c>
      <c r="C3" s="13">
        <v>0.8</v>
      </c>
      <c r="D3" s="13">
        <v>0.8</v>
      </c>
      <c r="E3" s="13">
        <v>0.8</v>
      </c>
      <c r="F3" s="13">
        <v>0.8</v>
      </c>
      <c r="G3" s="13">
        <v>0.8</v>
      </c>
      <c r="H3" s="13">
        <v>0.8</v>
      </c>
      <c r="I3" s="13">
        <v>0.8</v>
      </c>
    </row>
  </sheetData>
  <mergeCells count="1">
    <mergeCell ref="A1:I1"/>
  </mergeCells>
  <phoneticPr fontId="2" type="noConversion"/>
  <conditionalFormatting sqref="A3">
    <cfRule type="duplicateValues" dxfId="24" priority="22"/>
  </conditionalFormatting>
  <dataValidations count="1">
    <dataValidation type="list" allowBlank="1" showInputMessage="1" showErrorMessage="1" sqref="B3:I3" xr:uid="{0002143F-613E-4821-A494-D358C77C528C}">
      <formula1>percent_disaggregate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6" r:id="rId3" name="Button 4">
              <controlPr defaultSize="0" print="0" autoFill="0" autoPict="0" macro="[0]!Return_Hom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019ED-B82C-4611-9374-4A4990EAB8A2}">
  <sheetPr codeName="Sheet17">
    <tabColor theme="8"/>
  </sheetPr>
  <dimension ref="A1:I3"/>
  <sheetViews>
    <sheetView showGridLines="0" showZeros="0" workbookViewId="0">
      <selection activeCell="G24" sqref="G24"/>
    </sheetView>
  </sheetViews>
  <sheetFormatPr defaultColWidth="8.83203125" defaultRowHeight="14" x14ac:dyDescent="0.3"/>
  <cols>
    <col min="1" max="1" width="27" customWidth="1"/>
    <col min="2" max="9" width="12.1640625" customWidth="1"/>
  </cols>
  <sheetData>
    <row r="1" spans="1:9" ht="18" x14ac:dyDescent="0.4">
      <c r="A1" s="70" t="s">
        <v>193</v>
      </c>
      <c r="B1" s="70"/>
      <c r="C1" s="70"/>
      <c r="D1" s="70"/>
      <c r="E1" s="70"/>
      <c r="F1" s="70"/>
      <c r="G1" s="70"/>
      <c r="H1" s="70"/>
      <c r="I1" s="70"/>
    </row>
    <row r="2" spans="1:9" s="5" customFormat="1" ht="51" customHeight="1" x14ac:dyDescent="0.3">
      <c r="A2" s="10" t="s">
        <v>127</v>
      </c>
      <c r="B2" s="10" t="s">
        <v>52</v>
      </c>
      <c r="C2" s="10" t="s">
        <v>44</v>
      </c>
      <c r="D2" s="10" t="s">
        <v>45</v>
      </c>
      <c r="E2" s="10" t="s">
        <v>46</v>
      </c>
      <c r="F2" s="10" t="s">
        <v>47</v>
      </c>
      <c r="G2" s="10" t="s">
        <v>5</v>
      </c>
      <c r="H2" s="10" t="s">
        <v>6</v>
      </c>
      <c r="I2" s="10" t="s">
        <v>4</v>
      </c>
    </row>
    <row r="3" spans="1:9" x14ac:dyDescent="0.3">
      <c r="A3" s="28" t="str">
        <f>Country_Data[[#This Row],[Record ID]]</f>
        <v>TanzaniaCOP 20Tanzania Mission</v>
      </c>
      <c r="B3" s="13">
        <v>0.6</v>
      </c>
      <c r="C3" s="13">
        <v>0.6</v>
      </c>
      <c r="D3" s="13">
        <v>0.9</v>
      </c>
      <c r="E3" s="13">
        <v>0.9</v>
      </c>
      <c r="F3" s="13">
        <v>0.9</v>
      </c>
      <c r="G3" s="13">
        <v>0.6</v>
      </c>
      <c r="H3" s="13">
        <v>0.5</v>
      </c>
      <c r="I3" s="13">
        <v>0.6</v>
      </c>
    </row>
  </sheetData>
  <mergeCells count="1">
    <mergeCell ref="A1:I1"/>
  </mergeCells>
  <phoneticPr fontId="2" type="noConversion"/>
  <conditionalFormatting sqref="A3">
    <cfRule type="duplicateValues" dxfId="23" priority="23"/>
  </conditionalFormatting>
  <dataValidations count="1">
    <dataValidation type="list" allowBlank="1" showInputMessage="1" showErrorMessage="1" sqref="B3:I3" xr:uid="{E4F372CC-5EC0-4809-8C91-1FCFB05C41FC}">
      <formula1>percent_disaggregate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40" r:id="rId3" name="Button 4">
              <controlPr defaultSize="0" print="0" autoFill="0" autoPict="0" macro="[0]!Return_Home">
                <anchor moveWithCells="1" siz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1</xdr:col>
                    <xdr:colOff>38100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FDEBC-A163-45AE-8014-93FD1C685938}">
  <sheetPr codeName="Sheet2">
    <tabColor theme="8"/>
  </sheetPr>
  <dimension ref="A1:D97"/>
  <sheetViews>
    <sheetView showGridLines="0" topLeftCell="A40" zoomScale="90" zoomScaleNormal="90" workbookViewId="0">
      <selection activeCell="G60" sqref="G60"/>
    </sheetView>
  </sheetViews>
  <sheetFormatPr defaultColWidth="19.6640625" defaultRowHeight="14" x14ac:dyDescent="0.3"/>
  <cols>
    <col min="1" max="1" width="2.83203125" bestFit="1" customWidth="1"/>
    <col min="2" max="2" width="25.1640625" customWidth="1"/>
    <col min="3" max="3" width="114" style="5" customWidth="1"/>
    <col min="4" max="4" width="24.1640625" customWidth="1"/>
    <col min="5" max="5" width="16.5" customWidth="1"/>
  </cols>
  <sheetData>
    <row r="1" spans="1:4" x14ac:dyDescent="0.3">
      <c r="C1" s="5" t="s">
        <v>138</v>
      </c>
      <c r="D1" s="21" t="s">
        <v>139</v>
      </c>
    </row>
    <row r="2" spans="1:4" ht="14.5" thickBot="1" x14ac:dyDescent="0.35">
      <c r="C2" s="22" t="s">
        <v>127</v>
      </c>
      <c r="D2" s="63" t="str">
        <f>Country_Data[[#This Row],[Record ID]]</f>
        <v>TanzaniaCOP 20Tanzania Mission</v>
      </c>
    </row>
    <row r="3" spans="1:4" x14ac:dyDescent="0.3">
      <c r="A3" s="30">
        <v>2</v>
      </c>
      <c r="B3" s="71" t="s">
        <v>202</v>
      </c>
      <c r="C3" s="31" t="s">
        <v>116</v>
      </c>
      <c r="D3" s="33" t="s">
        <v>3</v>
      </c>
    </row>
    <row r="4" spans="1:4" ht="14.5" thickBot="1" x14ac:dyDescent="0.35">
      <c r="A4" s="30">
        <v>3</v>
      </c>
      <c r="B4" s="72"/>
      <c r="C4" s="32" t="s">
        <v>117</v>
      </c>
      <c r="D4" s="35" t="s">
        <v>3</v>
      </c>
    </row>
    <row r="5" spans="1:4" x14ac:dyDescent="0.3">
      <c r="A5" s="30">
        <v>5</v>
      </c>
      <c r="B5" s="73" t="s">
        <v>203</v>
      </c>
      <c r="C5" s="31" t="s">
        <v>150</v>
      </c>
      <c r="D5" s="33">
        <v>0</v>
      </c>
    </row>
    <row r="6" spans="1:4" x14ac:dyDescent="0.3">
      <c r="A6" s="30">
        <v>6</v>
      </c>
      <c r="B6" s="74"/>
      <c r="C6" s="26" t="s">
        <v>151</v>
      </c>
      <c r="D6" s="34">
        <v>0</v>
      </c>
    </row>
    <row r="7" spans="1:4" x14ac:dyDescent="0.3">
      <c r="A7" s="30">
        <v>7</v>
      </c>
      <c r="B7" s="74"/>
      <c r="C7" s="26" t="s">
        <v>160</v>
      </c>
      <c r="D7" s="34">
        <v>0</v>
      </c>
    </row>
    <row r="8" spans="1:4" x14ac:dyDescent="0.3">
      <c r="A8" s="30">
        <v>8</v>
      </c>
      <c r="B8" s="74"/>
      <c r="C8" s="26" t="s">
        <v>120</v>
      </c>
      <c r="D8" s="34">
        <v>1</v>
      </c>
    </row>
    <row r="9" spans="1:4" x14ac:dyDescent="0.3">
      <c r="A9" s="30">
        <v>9</v>
      </c>
      <c r="B9" s="74"/>
      <c r="C9" s="26" t="s">
        <v>121</v>
      </c>
      <c r="D9" s="34">
        <v>1</v>
      </c>
    </row>
    <row r="10" spans="1:4" x14ac:dyDescent="0.3">
      <c r="A10" s="30">
        <v>10</v>
      </c>
      <c r="B10" s="74"/>
      <c r="C10" s="26" t="s">
        <v>122</v>
      </c>
      <c r="D10" s="34">
        <v>1</v>
      </c>
    </row>
    <row r="11" spans="1:4" x14ac:dyDescent="0.3">
      <c r="A11" s="30">
        <v>11</v>
      </c>
      <c r="B11" s="74"/>
      <c r="C11" s="26" t="s">
        <v>123</v>
      </c>
      <c r="D11" s="34">
        <v>1</v>
      </c>
    </row>
    <row r="12" spans="1:4" ht="14.5" thickBot="1" x14ac:dyDescent="0.35">
      <c r="A12" s="30">
        <v>12</v>
      </c>
      <c r="B12" s="75"/>
      <c r="C12" s="32" t="s">
        <v>179</v>
      </c>
      <c r="D12" s="35">
        <v>1</v>
      </c>
    </row>
    <row r="13" spans="1:4" ht="28" x14ac:dyDescent="0.3">
      <c r="A13" s="30">
        <v>14</v>
      </c>
      <c r="B13" s="73" t="s">
        <v>204</v>
      </c>
      <c r="C13" s="31" t="s">
        <v>152</v>
      </c>
      <c r="D13" s="33">
        <v>0</v>
      </c>
    </row>
    <row r="14" spans="1:4" x14ac:dyDescent="0.3">
      <c r="A14" s="30">
        <v>15</v>
      </c>
      <c r="B14" s="74"/>
      <c r="C14" s="26" t="s">
        <v>154</v>
      </c>
      <c r="D14" s="36">
        <v>4</v>
      </c>
    </row>
    <row r="15" spans="1:4" x14ac:dyDescent="0.3">
      <c r="A15" s="30">
        <v>16</v>
      </c>
      <c r="B15" s="74"/>
      <c r="C15" s="26" t="s">
        <v>155</v>
      </c>
      <c r="D15" s="34">
        <v>0</v>
      </c>
    </row>
    <row r="16" spans="1:4" x14ac:dyDescent="0.3">
      <c r="A16" s="30">
        <v>17</v>
      </c>
      <c r="B16" s="74"/>
      <c r="C16" s="26" t="s">
        <v>159</v>
      </c>
      <c r="D16" s="34">
        <v>0</v>
      </c>
    </row>
    <row r="17" spans="1:4" x14ac:dyDescent="0.3">
      <c r="A17" s="30">
        <v>18</v>
      </c>
      <c r="B17" s="74"/>
      <c r="C17" s="26" t="s">
        <v>161</v>
      </c>
      <c r="D17" s="34">
        <v>0</v>
      </c>
    </row>
    <row r="18" spans="1:4" ht="28" x14ac:dyDescent="0.3">
      <c r="A18" s="30">
        <v>19</v>
      </c>
      <c r="B18" s="74"/>
      <c r="C18" s="26" t="s">
        <v>163</v>
      </c>
      <c r="D18" s="34">
        <v>0</v>
      </c>
    </row>
    <row r="19" spans="1:4" x14ac:dyDescent="0.3">
      <c r="A19" s="30">
        <v>20</v>
      </c>
      <c r="B19" s="74"/>
      <c r="C19" s="26" t="s">
        <v>164</v>
      </c>
      <c r="D19" s="34" t="s">
        <v>3</v>
      </c>
    </row>
    <row r="20" spans="1:4" x14ac:dyDescent="0.3">
      <c r="A20" s="30">
        <v>21</v>
      </c>
      <c r="B20" s="74"/>
      <c r="C20" s="26" t="s">
        <v>165</v>
      </c>
      <c r="D20" s="34">
        <v>0</v>
      </c>
    </row>
    <row r="21" spans="1:4" ht="14.5" thickBot="1" x14ac:dyDescent="0.35">
      <c r="A21" s="30">
        <v>22</v>
      </c>
      <c r="B21" s="74"/>
      <c r="C21" s="26" t="s">
        <v>166</v>
      </c>
      <c r="D21" s="58" t="s">
        <v>3</v>
      </c>
    </row>
    <row r="22" spans="1:4" x14ac:dyDescent="0.3">
      <c r="A22" s="30">
        <v>23</v>
      </c>
      <c r="B22" s="74"/>
      <c r="C22" s="59" t="s">
        <v>211</v>
      </c>
      <c r="D22" s="65">
        <f>SUM(D23:D25)</f>
        <v>1</v>
      </c>
    </row>
    <row r="23" spans="1:4" x14ac:dyDescent="0.3">
      <c r="A23" s="30"/>
      <c r="B23" s="74"/>
      <c r="C23" s="61" t="s">
        <v>212</v>
      </c>
      <c r="D23" s="34">
        <v>0.4</v>
      </c>
    </row>
    <row r="24" spans="1:4" x14ac:dyDescent="0.3">
      <c r="A24" s="30"/>
      <c r="B24" s="74"/>
      <c r="C24" s="61" t="s">
        <v>126</v>
      </c>
      <c r="D24" s="34">
        <v>0.6</v>
      </c>
    </row>
    <row r="25" spans="1:4" ht="14.5" thickBot="1" x14ac:dyDescent="0.35">
      <c r="A25" s="30"/>
      <c r="B25" s="74"/>
      <c r="C25" s="62" t="s">
        <v>181</v>
      </c>
      <c r="D25" s="35">
        <v>0</v>
      </c>
    </row>
    <row r="26" spans="1:4" ht="28" x14ac:dyDescent="0.3">
      <c r="A26" s="30">
        <v>24</v>
      </c>
      <c r="B26" s="74"/>
      <c r="C26" s="59" t="s">
        <v>185</v>
      </c>
      <c r="D26" s="65">
        <f>SUM(D27:D29)</f>
        <v>1</v>
      </c>
    </row>
    <row r="27" spans="1:4" x14ac:dyDescent="0.3">
      <c r="A27" s="30"/>
      <c r="B27" s="74"/>
      <c r="C27" s="61" t="s">
        <v>182</v>
      </c>
      <c r="D27" s="34">
        <v>0.4</v>
      </c>
    </row>
    <row r="28" spans="1:4" x14ac:dyDescent="0.3">
      <c r="A28" s="30"/>
      <c r="B28" s="74"/>
      <c r="C28" s="61" t="s">
        <v>183</v>
      </c>
      <c r="D28" s="34">
        <v>0.6</v>
      </c>
    </row>
    <row r="29" spans="1:4" ht="14.5" thickBot="1" x14ac:dyDescent="0.35">
      <c r="A29" s="30"/>
      <c r="B29" s="74"/>
      <c r="C29" s="62" t="s">
        <v>184</v>
      </c>
      <c r="D29" s="35">
        <v>0</v>
      </c>
    </row>
    <row r="30" spans="1:4" ht="28" x14ac:dyDescent="0.3">
      <c r="A30" s="30">
        <v>25</v>
      </c>
      <c r="B30" s="74"/>
      <c r="C30" s="59" t="s">
        <v>167</v>
      </c>
      <c r="D30" s="33">
        <v>0.12</v>
      </c>
    </row>
    <row r="31" spans="1:4" ht="28.5" thickBot="1" x14ac:dyDescent="0.35">
      <c r="A31" s="30">
        <v>26</v>
      </c>
      <c r="B31" s="74"/>
      <c r="C31" s="64" t="s">
        <v>168</v>
      </c>
      <c r="D31" s="35">
        <v>0</v>
      </c>
    </row>
    <row r="32" spans="1:4" x14ac:dyDescent="0.3">
      <c r="A32" s="30">
        <v>27</v>
      </c>
      <c r="B32" s="74"/>
      <c r="C32" s="60" t="s">
        <v>213</v>
      </c>
      <c r="D32" s="65">
        <f>SUM(D33:D35)</f>
        <v>1</v>
      </c>
    </row>
    <row r="33" spans="1:4" x14ac:dyDescent="0.3">
      <c r="A33" s="30"/>
      <c r="B33" s="74"/>
      <c r="C33" s="61" t="s">
        <v>212</v>
      </c>
      <c r="D33" s="34">
        <v>0.4</v>
      </c>
    </row>
    <row r="34" spans="1:4" x14ac:dyDescent="0.3">
      <c r="A34" s="30"/>
      <c r="B34" s="74"/>
      <c r="C34" s="61" t="s">
        <v>126</v>
      </c>
      <c r="D34" s="34">
        <v>0.6</v>
      </c>
    </row>
    <row r="35" spans="1:4" ht="14.5" thickBot="1" x14ac:dyDescent="0.35">
      <c r="A35" s="30"/>
      <c r="B35" s="74"/>
      <c r="C35" s="61" t="s">
        <v>181</v>
      </c>
      <c r="D35" s="58">
        <v>0</v>
      </c>
    </row>
    <row r="36" spans="1:4" ht="28" x14ac:dyDescent="0.3">
      <c r="A36" s="30">
        <v>28</v>
      </c>
      <c r="B36" s="74"/>
      <c r="C36" s="59" t="s">
        <v>207</v>
      </c>
      <c r="D36" s="65">
        <f>SUM(D37:D39)</f>
        <v>1</v>
      </c>
    </row>
    <row r="37" spans="1:4" x14ac:dyDescent="0.3">
      <c r="A37" s="30"/>
      <c r="B37" s="74"/>
      <c r="C37" s="61" t="s">
        <v>182</v>
      </c>
      <c r="D37" s="34">
        <v>0.4</v>
      </c>
    </row>
    <row r="38" spans="1:4" x14ac:dyDescent="0.3">
      <c r="A38" s="30"/>
      <c r="B38" s="74"/>
      <c r="C38" s="61" t="s">
        <v>183</v>
      </c>
      <c r="D38" s="34">
        <v>0.6</v>
      </c>
    </row>
    <row r="39" spans="1:4" ht="14.5" thickBot="1" x14ac:dyDescent="0.35">
      <c r="A39" s="30"/>
      <c r="B39" s="74"/>
      <c r="C39" s="62" t="s">
        <v>184</v>
      </c>
      <c r="D39" s="35">
        <v>0</v>
      </c>
    </row>
    <row r="40" spans="1:4" x14ac:dyDescent="0.3">
      <c r="A40" s="30">
        <v>29</v>
      </c>
      <c r="B40" s="74"/>
      <c r="C40" s="59" t="s">
        <v>172</v>
      </c>
      <c r="D40" s="33">
        <v>0.12</v>
      </c>
    </row>
    <row r="41" spans="1:4" x14ac:dyDescent="0.3">
      <c r="A41" s="30">
        <v>30</v>
      </c>
      <c r="B41" s="74"/>
      <c r="C41" s="60" t="s">
        <v>173</v>
      </c>
      <c r="D41" s="34">
        <v>0</v>
      </c>
    </row>
    <row r="42" spans="1:4" ht="28" x14ac:dyDescent="0.3">
      <c r="A42" s="30">
        <v>31</v>
      </c>
      <c r="B42" s="74"/>
      <c r="C42" s="60" t="s">
        <v>177</v>
      </c>
      <c r="D42" s="34">
        <v>0.04</v>
      </c>
    </row>
    <row r="43" spans="1:4" ht="28" x14ac:dyDescent="0.3">
      <c r="A43" s="30">
        <v>32</v>
      </c>
      <c r="B43" s="74"/>
      <c r="C43" s="60" t="s">
        <v>178</v>
      </c>
      <c r="D43" s="34">
        <v>0</v>
      </c>
    </row>
    <row r="44" spans="1:4" ht="28.5" thickBot="1" x14ac:dyDescent="0.35">
      <c r="A44" s="30">
        <v>33</v>
      </c>
      <c r="B44" s="75"/>
      <c r="C44" s="64" t="s">
        <v>176</v>
      </c>
      <c r="D44" s="35">
        <v>1</v>
      </c>
    </row>
    <row r="45" spans="1:4" ht="28" x14ac:dyDescent="0.3">
      <c r="A45" s="30">
        <v>35</v>
      </c>
      <c r="B45" s="73" t="s">
        <v>205</v>
      </c>
      <c r="C45" s="31" t="s">
        <v>153</v>
      </c>
      <c r="D45" s="33">
        <v>0</v>
      </c>
    </row>
    <row r="46" spans="1:4" x14ac:dyDescent="0.3">
      <c r="A46" s="30">
        <v>36</v>
      </c>
      <c r="B46" s="74"/>
      <c r="C46" s="26" t="s">
        <v>208</v>
      </c>
      <c r="D46" s="36">
        <v>4</v>
      </c>
    </row>
    <row r="47" spans="1:4" x14ac:dyDescent="0.3">
      <c r="A47" s="30">
        <v>37</v>
      </c>
      <c r="B47" s="74"/>
      <c r="C47" s="26" t="s">
        <v>156</v>
      </c>
      <c r="D47" s="34">
        <v>0</v>
      </c>
    </row>
    <row r="48" spans="1:4" ht="14.5" thickBot="1" x14ac:dyDescent="0.35">
      <c r="A48" s="30">
        <v>38</v>
      </c>
      <c r="B48" s="74"/>
      <c r="C48" s="26" t="s">
        <v>162</v>
      </c>
      <c r="D48" s="58">
        <v>0</v>
      </c>
    </row>
    <row r="49" spans="1:4" ht="28" x14ac:dyDescent="0.3">
      <c r="A49" s="30">
        <v>39</v>
      </c>
      <c r="B49" s="74"/>
      <c r="C49" s="59" t="s">
        <v>214</v>
      </c>
      <c r="D49" s="65">
        <f>SUM(D50:D53)</f>
        <v>1</v>
      </c>
    </row>
    <row r="50" spans="1:4" x14ac:dyDescent="0.3">
      <c r="A50" s="30"/>
      <c r="B50" s="74"/>
      <c r="C50" s="61" t="s">
        <v>212</v>
      </c>
      <c r="D50" s="34">
        <v>0.4</v>
      </c>
    </row>
    <row r="51" spans="1:4" x14ac:dyDescent="0.3">
      <c r="A51" s="30"/>
      <c r="B51" s="74"/>
      <c r="C51" s="61" t="s">
        <v>125</v>
      </c>
      <c r="D51" s="34">
        <v>0.6</v>
      </c>
    </row>
    <row r="52" spans="1:4" x14ac:dyDescent="0.3">
      <c r="A52" s="30"/>
      <c r="B52" s="74"/>
      <c r="C52" s="61" t="s">
        <v>126</v>
      </c>
      <c r="D52" s="34">
        <v>0</v>
      </c>
    </row>
    <row r="53" spans="1:4" ht="14.5" thickBot="1" x14ac:dyDescent="0.35">
      <c r="A53" s="30"/>
      <c r="B53" s="74"/>
      <c r="C53" s="62" t="s">
        <v>181</v>
      </c>
      <c r="D53" s="35">
        <v>0</v>
      </c>
    </row>
    <row r="54" spans="1:4" ht="28" x14ac:dyDescent="0.3">
      <c r="A54" s="30">
        <v>40</v>
      </c>
      <c r="B54" s="74"/>
      <c r="C54" s="59" t="s">
        <v>209</v>
      </c>
      <c r="D54" s="65">
        <f>SUM(D55:D57)</f>
        <v>1</v>
      </c>
    </row>
    <row r="55" spans="1:4" x14ac:dyDescent="0.3">
      <c r="A55" s="30"/>
      <c r="B55" s="74"/>
      <c r="C55" s="61" t="s">
        <v>182</v>
      </c>
      <c r="D55" s="34">
        <v>0.4</v>
      </c>
    </row>
    <row r="56" spans="1:4" x14ac:dyDescent="0.3">
      <c r="A56" s="30"/>
      <c r="B56" s="74"/>
      <c r="C56" s="61" t="s">
        <v>183</v>
      </c>
      <c r="D56" s="34">
        <v>0.6</v>
      </c>
    </row>
    <row r="57" spans="1:4" ht="14.5" thickBot="1" x14ac:dyDescent="0.35">
      <c r="A57" s="30"/>
      <c r="B57" s="74"/>
      <c r="C57" s="62" t="s">
        <v>184</v>
      </c>
      <c r="D57" s="35">
        <v>0</v>
      </c>
    </row>
    <row r="58" spans="1:4" ht="28" x14ac:dyDescent="0.3">
      <c r="A58" s="30">
        <v>41</v>
      </c>
      <c r="B58" s="74"/>
      <c r="C58" s="26" t="s">
        <v>169</v>
      </c>
      <c r="D58" s="57">
        <v>0.4</v>
      </c>
    </row>
    <row r="59" spans="1:4" ht="28.5" thickBot="1" x14ac:dyDescent="0.35">
      <c r="A59" s="30">
        <v>42</v>
      </c>
      <c r="B59" s="74"/>
      <c r="C59" s="26" t="s">
        <v>170</v>
      </c>
      <c r="D59" s="37"/>
    </row>
    <row r="60" spans="1:4" ht="28" x14ac:dyDescent="0.3">
      <c r="A60" s="30">
        <v>43</v>
      </c>
      <c r="B60" s="74"/>
      <c r="C60" s="59" t="s">
        <v>210</v>
      </c>
      <c r="D60" s="65">
        <f>SUM(D61:D64)</f>
        <v>1</v>
      </c>
    </row>
    <row r="61" spans="1:4" x14ac:dyDescent="0.3">
      <c r="A61" s="30"/>
      <c r="B61" s="74"/>
      <c r="C61" s="97" t="s">
        <v>212</v>
      </c>
      <c r="D61" s="34">
        <v>0.4</v>
      </c>
    </row>
    <row r="62" spans="1:4" x14ac:dyDescent="0.3">
      <c r="A62" s="30"/>
      <c r="B62" s="74"/>
      <c r="C62" s="61" t="s">
        <v>125</v>
      </c>
      <c r="D62" s="34">
        <v>0.6</v>
      </c>
    </row>
    <row r="63" spans="1:4" x14ac:dyDescent="0.3">
      <c r="A63" s="30"/>
      <c r="B63" s="74"/>
      <c r="C63" s="61" t="s">
        <v>126</v>
      </c>
      <c r="D63" s="34">
        <v>0</v>
      </c>
    </row>
    <row r="64" spans="1:4" ht="14.5" thickBot="1" x14ac:dyDescent="0.35">
      <c r="A64" s="30"/>
      <c r="B64" s="74"/>
      <c r="C64" s="62" t="s">
        <v>181</v>
      </c>
      <c r="D64" s="35">
        <v>0</v>
      </c>
    </row>
    <row r="65" spans="1:4" ht="28" x14ac:dyDescent="0.3">
      <c r="A65" s="30">
        <v>44</v>
      </c>
      <c r="B65" s="74"/>
      <c r="C65" s="59" t="s">
        <v>171</v>
      </c>
      <c r="D65" s="65">
        <f>SUM(D66:D68)</f>
        <v>1</v>
      </c>
    </row>
    <row r="66" spans="1:4" x14ac:dyDescent="0.3">
      <c r="A66" s="30"/>
      <c r="B66" s="74"/>
      <c r="C66" s="61" t="s">
        <v>182</v>
      </c>
      <c r="D66" s="34">
        <v>0.4</v>
      </c>
    </row>
    <row r="67" spans="1:4" x14ac:dyDescent="0.3">
      <c r="A67" s="30"/>
      <c r="B67" s="74"/>
      <c r="C67" s="61" t="s">
        <v>183</v>
      </c>
      <c r="D67" s="34">
        <v>0.2</v>
      </c>
    </row>
    <row r="68" spans="1:4" ht="14.5" thickBot="1" x14ac:dyDescent="0.35">
      <c r="A68" s="30"/>
      <c r="B68" s="74"/>
      <c r="C68" s="62" t="s">
        <v>184</v>
      </c>
      <c r="D68" s="35">
        <v>0.4</v>
      </c>
    </row>
    <row r="69" spans="1:4" x14ac:dyDescent="0.3">
      <c r="A69" s="30">
        <v>45</v>
      </c>
      <c r="B69" s="74"/>
      <c r="C69" s="26" t="s">
        <v>174</v>
      </c>
      <c r="D69" s="57">
        <v>0.2</v>
      </c>
    </row>
    <row r="70" spans="1:4" ht="28.5" thickBot="1" x14ac:dyDescent="0.35">
      <c r="A70" s="30">
        <v>46</v>
      </c>
      <c r="B70" s="75"/>
      <c r="C70" s="32" t="s">
        <v>175</v>
      </c>
      <c r="D70" s="35">
        <v>0.2</v>
      </c>
    </row>
    <row r="71" spans="1:4" x14ac:dyDescent="0.3">
      <c r="A71" s="30">
        <v>48</v>
      </c>
      <c r="B71" s="73" t="s">
        <v>206</v>
      </c>
      <c r="C71" s="31" t="s">
        <v>157</v>
      </c>
      <c r="D71" s="33">
        <v>0.4</v>
      </c>
    </row>
    <row r="72" spans="1:4" ht="14.5" thickBot="1" x14ac:dyDescent="0.35">
      <c r="A72" s="30">
        <v>49</v>
      </c>
      <c r="B72" s="74"/>
      <c r="C72" s="26" t="s">
        <v>158</v>
      </c>
      <c r="D72" s="58">
        <v>0.4</v>
      </c>
    </row>
    <row r="73" spans="1:4" x14ac:dyDescent="0.3">
      <c r="A73" s="30">
        <v>50</v>
      </c>
      <c r="B73" s="74"/>
      <c r="C73" s="59" t="s">
        <v>215</v>
      </c>
      <c r="D73" s="65">
        <f>SUM(D74:D76)</f>
        <v>1</v>
      </c>
    </row>
    <row r="74" spans="1:4" x14ac:dyDescent="0.3">
      <c r="A74" s="30"/>
      <c r="B74" s="74"/>
      <c r="C74" s="61" t="s">
        <v>216</v>
      </c>
      <c r="D74" s="34">
        <v>0.28999999999999998</v>
      </c>
    </row>
    <row r="75" spans="1:4" x14ac:dyDescent="0.3">
      <c r="A75" s="30"/>
      <c r="B75" s="74"/>
      <c r="C75" s="61" t="s">
        <v>186</v>
      </c>
      <c r="D75" s="34">
        <v>0.11</v>
      </c>
    </row>
    <row r="76" spans="1:4" ht="14.5" thickBot="1" x14ac:dyDescent="0.35">
      <c r="A76" s="30"/>
      <c r="B76" s="75"/>
      <c r="C76" s="62" t="s">
        <v>187</v>
      </c>
      <c r="D76" s="35">
        <v>0.6</v>
      </c>
    </row>
    <row r="90" spans="2:2" x14ac:dyDescent="0.3">
      <c r="B90" s="56"/>
    </row>
    <row r="91" spans="2:2" x14ac:dyDescent="0.3">
      <c r="B91" s="56"/>
    </row>
    <row r="92" spans="2:2" x14ac:dyDescent="0.3">
      <c r="B92" s="56"/>
    </row>
    <row r="93" spans="2:2" x14ac:dyDescent="0.3">
      <c r="B93" s="56"/>
    </row>
    <row r="94" spans="2:2" x14ac:dyDescent="0.3">
      <c r="B94" s="56"/>
    </row>
    <row r="95" spans="2:2" x14ac:dyDescent="0.3">
      <c r="B95" s="56"/>
    </row>
    <row r="96" spans="2:2" x14ac:dyDescent="0.3">
      <c r="B96" s="56"/>
    </row>
    <row r="97" spans="2:2" x14ac:dyDescent="0.3">
      <c r="B97" s="56"/>
    </row>
  </sheetData>
  <mergeCells count="5">
    <mergeCell ref="B3:B4"/>
    <mergeCell ref="B5:B12"/>
    <mergeCell ref="B13:B44"/>
    <mergeCell ref="B45:B70"/>
    <mergeCell ref="B71:B76"/>
  </mergeCells>
  <phoneticPr fontId="2" type="noConversion"/>
  <conditionalFormatting sqref="D65">
    <cfRule type="cellIs" dxfId="13" priority="8" operator="notEqual">
      <formula>100%</formula>
    </cfRule>
  </conditionalFormatting>
  <conditionalFormatting sqref="D54">
    <cfRule type="cellIs" dxfId="12" priority="6" operator="notEqual">
      <formula>100%</formula>
    </cfRule>
  </conditionalFormatting>
  <conditionalFormatting sqref="D36">
    <cfRule type="cellIs" dxfId="11" priority="4" operator="notEqual">
      <formula>100%</formula>
    </cfRule>
  </conditionalFormatting>
  <conditionalFormatting sqref="D26">
    <cfRule type="cellIs" dxfId="10" priority="2" operator="notEqual">
      <formula>100%</formula>
    </cfRule>
  </conditionalFormatting>
  <conditionalFormatting sqref="D22">
    <cfRule type="cellIs" dxfId="9" priority="1" operator="notEqual">
      <formula>100%</formula>
    </cfRule>
  </conditionalFormatting>
  <conditionalFormatting sqref="D73">
    <cfRule type="cellIs" dxfId="8" priority="9" operator="notEqual">
      <formula>100%</formula>
    </cfRule>
  </conditionalFormatting>
  <conditionalFormatting sqref="D60">
    <cfRule type="cellIs" dxfId="7" priority="7" operator="notEqual">
      <formula>100%</formula>
    </cfRule>
  </conditionalFormatting>
  <conditionalFormatting sqref="D49">
    <cfRule type="cellIs" dxfId="6" priority="5" operator="notEqual">
      <formula>100%</formula>
    </cfRule>
  </conditionalFormatting>
  <conditionalFormatting sqref="D32">
    <cfRule type="cellIs" dxfId="5" priority="3" operator="notEqual">
      <formula>100%</formula>
    </cfRule>
  </conditionalFormatting>
  <dataValidations count="2">
    <dataValidation type="list" allowBlank="1" showInputMessage="1" showErrorMessage="1" sqref="D3:D4 D19 D21" xr:uid="{FF6FDCDF-9658-4911-818B-98CFE9A986EF}">
      <formula1>Yes_No_List</formula1>
    </dataValidation>
    <dataValidation type="list" allowBlank="1" showInputMessage="1" showErrorMessage="1" sqref="D46 D14" xr:uid="{145431FF-E32B-4D79-8116-5D873B6FC8B6}">
      <formula1>No_Of_visits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6" r:id="rId4" name="Button 4">
              <controlPr defaultSize="0" print="0" autoFill="0" autoPict="0" macro="[0]!Return_Home">
                <anchor moveWithCells="1" sizeWithCells="1">
                  <from>
                    <xdr:col>4</xdr:col>
                    <xdr:colOff>25400</xdr:colOff>
                    <xdr:row>0</xdr:row>
                    <xdr:rowOff>31750</xdr:rowOff>
                  </from>
                  <to>
                    <xdr:col>5</xdr:col>
                    <xdr:colOff>1117600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EB93B-06E4-4131-A220-CAF3F85B72DE}">
  <sheetPr codeName="Sheet1">
    <tabColor theme="7" tint="0.39997558519241921"/>
  </sheetPr>
  <dimension ref="A1:J100"/>
  <sheetViews>
    <sheetView showGridLines="0" showZeros="0" workbookViewId="0">
      <selection activeCell="M15" sqref="M15"/>
    </sheetView>
  </sheetViews>
  <sheetFormatPr defaultColWidth="8.83203125" defaultRowHeight="14" x14ac:dyDescent="0.3"/>
  <cols>
    <col min="1" max="1" width="27" customWidth="1"/>
    <col min="2" max="2" width="16.5" customWidth="1"/>
    <col min="3" max="3" width="11.6640625" customWidth="1"/>
    <col min="4" max="10" width="10.1640625" customWidth="1"/>
  </cols>
  <sheetData>
    <row r="1" spans="1:10" ht="18" x14ac:dyDescent="0.4">
      <c r="A1" s="70" t="s">
        <v>195</v>
      </c>
      <c r="B1" s="70"/>
      <c r="C1" s="70"/>
      <c r="D1" s="70"/>
      <c r="E1" s="70"/>
      <c r="F1" s="70"/>
      <c r="G1" s="70"/>
      <c r="H1" s="70"/>
      <c r="I1" s="70"/>
      <c r="J1" s="70"/>
    </row>
    <row r="2" spans="1:10" s="1" customFormat="1" ht="65.5" customHeight="1" x14ac:dyDescent="0.3">
      <c r="A2" s="1" t="s">
        <v>127</v>
      </c>
      <c r="B2" s="1" t="s">
        <v>1</v>
      </c>
      <c r="C2" s="1" t="s">
        <v>135</v>
      </c>
      <c r="D2" s="1" t="s">
        <v>118</v>
      </c>
      <c r="E2" s="1" t="s">
        <v>119</v>
      </c>
      <c r="F2" s="1" t="s">
        <v>17</v>
      </c>
      <c r="G2" s="1" t="s">
        <v>18</v>
      </c>
      <c r="H2" s="1" t="s">
        <v>19</v>
      </c>
      <c r="I2" s="1" t="s">
        <v>20</v>
      </c>
      <c r="J2" s="1" t="s">
        <v>21</v>
      </c>
    </row>
    <row r="3" spans="1:10" x14ac:dyDescent="0.3">
      <c r="A3" s="19" t="str">
        <f>Country_Data[[#This Row],[Record ID]]</f>
        <v>TanzaniaCOP 20Tanzania Mission</v>
      </c>
      <c r="B3" s="19" t="str">
        <f>Country_Data[[#This Row],[PSNU]]</f>
        <v>Arusha DC</v>
      </c>
      <c r="C3" s="3">
        <v>27</v>
      </c>
      <c r="D3" s="3">
        <v>23</v>
      </c>
      <c r="E3" s="3">
        <v>0</v>
      </c>
      <c r="F3" s="3">
        <v>0</v>
      </c>
      <c r="G3" s="3">
        <v>0</v>
      </c>
      <c r="H3" s="3">
        <v>0</v>
      </c>
      <c r="I3" s="3">
        <v>4</v>
      </c>
      <c r="J3" s="3">
        <v>12</v>
      </c>
    </row>
    <row r="4" spans="1:10" x14ac:dyDescent="0.3">
      <c r="A4" s="19" t="str">
        <f>Country_Data[[#This Row],[Record ID]]</f>
        <v>TanzaniaCOP 20Tanzania Mission</v>
      </c>
      <c r="B4" s="19" t="str">
        <f>Country_Data[[#This Row],[PSNU]]</f>
        <v>Babati DC</v>
      </c>
      <c r="C4" s="3">
        <v>3</v>
      </c>
      <c r="D4" s="3">
        <v>0</v>
      </c>
      <c r="E4" s="3">
        <v>0</v>
      </c>
      <c r="F4" s="3"/>
      <c r="G4" s="3"/>
      <c r="H4" s="3">
        <v>0</v>
      </c>
      <c r="I4" s="3"/>
      <c r="J4" s="3">
        <v>4</v>
      </c>
    </row>
    <row r="5" spans="1:10" x14ac:dyDescent="0.3">
      <c r="A5" s="19" t="str">
        <f>Country_Data[[#This Row],[Record ID]]</f>
        <v>TanzaniaCOP 20Tanzania Mission</v>
      </c>
      <c r="B5" s="19" t="str">
        <f>Country_Data[[#This Row],[PSNU]]</f>
        <v>Babati TC</v>
      </c>
      <c r="C5" s="3">
        <v>2</v>
      </c>
      <c r="D5" s="3">
        <v>2</v>
      </c>
      <c r="E5" s="3">
        <v>0</v>
      </c>
      <c r="F5" s="3"/>
      <c r="G5" s="3"/>
      <c r="H5" s="3">
        <v>0</v>
      </c>
      <c r="I5" s="3">
        <v>0</v>
      </c>
      <c r="J5" s="3">
        <v>2</v>
      </c>
    </row>
    <row r="6" spans="1:10" x14ac:dyDescent="0.3">
      <c r="A6" s="19" t="str">
        <f>Country_Data[[#This Row],[Record ID]]</f>
        <v>TanzaniaCOP 20Tanzania Mission</v>
      </c>
      <c r="B6" s="19" t="str">
        <f>Country_Data[[#This Row],[PSNU]]</f>
        <v>Bahi DC</v>
      </c>
      <c r="C6" s="3">
        <v>1</v>
      </c>
      <c r="D6" s="3">
        <v>1</v>
      </c>
      <c r="E6" s="3">
        <v>0</v>
      </c>
      <c r="F6" s="3"/>
      <c r="G6" s="3"/>
      <c r="H6" s="3">
        <v>0</v>
      </c>
      <c r="I6" s="3"/>
      <c r="J6" s="3">
        <v>8</v>
      </c>
    </row>
    <row r="7" spans="1:10" x14ac:dyDescent="0.3">
      <c r="A7" s="19" t="str">
        <f>Country_Data[[#This Row],[Record ID]]</f>
        <v>TanzaniaCOP 20Tanzania Mission</v>
      </c>
      <c r="B7" s="19" t="str">
        <f>Country_Data[[#This Row],[PSNU]]</f>
        <v>Chamwino DC</v>
      </c>
      <c r="C7" s="3">
        <v>5</v>
      </c>
      <c r="D7" s="3">
        <v>1</v>
      </c>
      <c r="E7" s="3">
        <v>0</v>
      </c>
      <c r="F7" s="3"/>
      <c r="G7" s="3"/>
      <c r="H7" s="3">
        <v>0</v>
      </c>
      <c r="I7" s="3"/>
      <c r="J7" s="3">
        <v>9</v>
      </c>
    </row>
    <row r="8" spans="1:10" x14ac:dyDescent="0.3">
      <c r="A8" s="19" t="str">
        <f>Country_Data[[#This Row],[Record ID]]</f>
        <v>TanzaniaCOP 20Tanzania Mission</v>
      </c>
      <c r="B8" s="19" t="str">
        <f>Country_Data[[#This Row],[PSNU]]</f>
        <v>Chemba DC</v>
      </c>
      <c r="C8" s="3">
        <v>0</v>
      </c>
      <c r="D8" s="3">
        <v>0</v>
      </c>
      <c r="E8" s="3">
        <v>0</v>
      </c>
      <c r="F8" s="3"/>
      <c r="G8" s="3"/>
      <c r="H8" s="3">
        <v>0</v>
      </c>
      <c r="I8" s="3"/>
      <c r="J8" s="3">
        <v>3</v>
      </c>
    </row>
    <row r="9" spans="1:10" x14ac:dyDescent="0.3">
      <c r="A9" s="19" t="str">
        <f>Country_Data[[#This Row],[Record ID]]</f>
        <v>TanzaniaCOP 20Tanzania Mission</v>
      </c>
      <c r="B9" s="19" t="str">
        <f>Country_Data[[#This Row],[PSNU]]</f>
        <v>Dodoma MC</v>
      </c>
      <c r="C9" s="3">
        <v>0</v>
      </c>
      <c r="D9" s="3">
        <v>0</v>
      </c>
      <c r="E9" s="3">
        <v>0</v>
      </c>
      <c r="F9" s="3"/>
      <c r="G9" s="3"/>
      <c r="H9" s="3">
        <v>0</v>
      </c>
      <c r="I9" s="3"/>
      <c r="J9" s="3">
        <v>3</v>
      </c>
    </row>
    <row r="10" spans="1:10" x14ac:dyDescent="0.3">
      <c r="A10" s="19" t="str">
        <f>Country_Data[[#This Row],[Record ID]]</f>
        <v>TanzaniaCOP 20Tanzania Mission</v>
      </c>
      <c r="B10" s="19" t="str">
        <f>Country_Data[[#This Row],[PSNU]]</f>
        <v>Gairo DC</v>
      </c>
      <c r="C10" s="3">
        <v>0</v>
      </c>
      <c r="D10" s="3">
        <v>0</v>
      </c>
      <c r="E10" s="3">
        <v>0</v>
      </c>
      <c r="F10" s="3"/>
      <c r="G10" s="3"/>
      <c r="H10" s="3">
        <v>0</v>
      </c>
      <c r="I10" s="3"/>
      <c r="J10" s="3">
        <v>2</v>
      </c>
    </row>
    <row r="11" spans="1:10" x14ac:dyDescent="0.3">
      <c r="A11" s="19" t="str">
        <f>Country_Data[[#This Row],[Record ID]]</f>
        <v>TanzaniaCOP 20Tanzania Mission</v>
      </c>
      <c r="B11" s="19" t="str">
        <f>Country_Data[[#This Row],[PSNU]]</f>
        <v>Hai DC</v>
      </c>
      <c r="C11" s="3">
        <v>2</v>
      </c>
      <c r="D11" s="3">
        <v>2</v>
      </c>
      <c r="E11" s="3">
        <v>0</v>
      </c>
      <c r="F11" s="3"/>
      <c r="G11" s="3"/>
      <c r="H11" s="3">
        <v>0</v>
      </c>
      <c r="I11" s="3"/>
      <c r="J11" s="3">
        <v>5</v>
      </c>
    </row>
    <row r="12" spans="1:10" x14ac:dyDescent="0.3">
      <c r="A12" s="19" t="str">
        <f>Country_Data[[#This Row],[Record ID]]</f>
        <v>TanzaniaCOP 20Tanzania Mission</v>
      </c>
      <c r="B12" s="19" t="str">
        <f>Country_Data[[#This Row],[PSNU]]</f>
        <v>Hanang DC</v>
      </c>
      <c r="C12" s="3">
        <v>2</v>
      </c>
      <c r="D12" s="3">
        <v>1</v>
      </c>
      <c r="E12" s="3">
        <v>0</v>
      </c>
      <c r="F12" s="3"/>
      <c r="G12" s="3"/>
      <c r="H12" s="3">
        <v>0</v>
      </c>
      <c r="I12" s="3"/>
      <c r="J12" s="3">
        <v>2</v>
      </c>
    </row>
    <row r="13" spans="1:10" x14ac:dyDescent="0.3">
      <c r="A13" s="19" t="str">
        <f>Country_Data[[#This Row],[Record ID]]</f>
        <v>TanzaniaCOP 20Tanzania Mission</v>
      </c>
      <c r="B13" s="19" t="str">
        <f>Country_Data[[#This Row],[PSNU]]</f>
        <v>Ifakara TC</v>
      </c>
      <c r="C13" s="3">
        <v>1</v>
      </c>
      <c r="D13" s="3">
        <v>2</v>
      </c>
      <c r="E13" s="3">
        <v>2</v>
      </c>
      <c r="F13" s="3"/>
      <c r="G13" s="3"/>
      <c r="H13" s="3">
        <v>2</v>
      </c>
      <c r="I13" s="3"/>
      <c r="J13" s="3">
        <v>4</v>
      </c>
    </row>
    <row r="14" spans="1:10" x14ac:dyDescent="0.3">
      <c r="A14" s="19" t="str">
        <f>Country_Data[[#This Row],[Record ID]]</f>
        <v>TanzaniaCOP 20Tanzania Mission</v>
      </c>
      <c r="B14" s="19" t="str">
        <f>Country_Data[[#This Row],[PSNU]]</f>
        <v>Ikungi DC</v>
      </c>
      <c r="C14" s="3">
        <v>1</v>
      </c>
      <c r="D14" s="3">
        <v>0</v>
      </c>
      <c r="E14" s="3">
        <v>0</v>
      </c>
      <c r="F14" s="3"/>
      <c r="G14" s="3"/>
      <c r="H14" s="3">
        <v>0</v>
      </c>
      <c r="I14" s="3"/>
      <c r="J14" s="3">
        <v>7</v>
      </c>
    </row>
    <row r="15" spans="1:10" x14ac:dyDescent="0.3">
      <c r="A15" s="19" t="str">
        <f>Country_Data[[#This Row],[Record ID]]</f>
        <v>TanzaniaCOP 20Tanzania Mission</v>
      </c>
      <c r="B15" s="19" t="str">
        <f>Country_Data[[#This Row],[PSNU]]</f>
        <v>Iramba DC</v>
      </c>
      <c r="C15" s="3">
        <v>5</v>
      </c>
      <c r="D15" s="3">
        <v>1</v>
      </c>
      <c r="E15" s="3">
        <v>0</v>
      </c>
      <c r="F15" s="3"/>
      <c r="G15" s="3"/>
      <c r="H15" s="3">
        <v>0</v>
      </c>
      <c r="I15" s="3"/>
      <c r="J15" s="3">
        <v>6</v>
      </c>
    </row>
    <row r="16" spans="1:10" x14ac:dyDescent="0.3">
      <c r="A16" s="19" t="str">
        <f>Country_Data[[#This Row],[Record ID]]</f>
        <v>TanzaniaCOP 20Tanzania Mission</v>
      </c>
      <c r="B16" s="19" t="str">
        <f>Country_Data[[#This Row],[PSNU]]</f>
        <v>Iringa DC</v>
      </c>
      <c r="C16" s="3">
        <v>0</v>
      </c>
      <c r="D16" s="3">
        <v>3</v>
      </c>
      <c r="E16" s="3">
        <v>0</v>
      </c>
      <c r="F16" s="3"/>
      <c r="G16" s="3"/>
      <c r="H16" s="3">
        <v>0</v>
      </c>
      <c r="I16" s="3"/>
      <c r="J16" s="3">
        <v>21</v>
      </c>
    </row>
    <row r="17" spans="1:10" x14ac:dyDescent="0.3">
      <c r="A17" s="19" t="str">
        <f>Country_Data[[#This Row],[Record ID]]</f>
        <v>TanzaniaCOP 20Tanzania Mission</v>
      </c>
      <c r="B17" s="19" t="str">
        <f>Country_Data[[#This Row],[PSNU]]</f>
        <v>Iringa MC</v>
      </c>
      <c r="C17" s="3">
        <v>3</v>
      </c>
      <c r="D17" s="3">
        <v>12</v>
      </c>
      <c r="E17" s="3">
        <v>3</v>
      </c>
      <c r="F17" s="3"/>
      <c r="G17" s="3"/>
      <c r="H17" s="3">
        <v>1</v>
      </c>
      <c r="I17" s="3"/>
      <c r="J17" s="3">
        <v>17</v>
      </c>
    </row>
    <row r="18" spans="1:10" x14ac:dyDescent="0.3">
      <c r="A18" s="19" t="str">
        <f>Country_Data[[#This Row],[Record ID]]</f>
        <v>TanzaniaCOP 20Tanzania Mission</v>
      </c>
      <c r="B18" s="19" t="str">
        <f>Country_Data[[#This Row],[PSNU]]</f>
        <v>Itigi DC</v>
      </c>
      <c r="C18" s="3">
        <v>2</v>
      </c>
      <c r="D18" s="3">
        <v>2</v>
      </c>
      <c r="E18" s="3">
        <v>0</v>
      </c>
      <c r="F18" s="3"/>
      <c r="G18" s="3"/>
      <c r="H18" s="3">
        <v>0</v>
      </c>
      <c r="I18" s="3"/>
      <c r="J18" s="3">
        <v>4</v>
      </c>
    </row>
    <row r="19" spans="1:10" x14ac:dyDescent="0.3">
      <c r="A19" s="19" t="str">
        <f>Country_Data[[#This Row],[Record ID]]</f>
        <v>TanzaniaCOP 20Tanzania Mission</v>
      </c>
      <c r="B19" s="19" t="str">
        <f>Country_Data[[#This Row],[PSNU]]</f>
        <v>Karatu DC</v>
      </c>
      <c r="C19" s="3">
        <v>2</v>
      </c>
      <c r="D19" s="3">
        <v>1</v>
      </c>
      <c r="E19" s="3">
        <v>0</v>
      </c>
      <c r="F19" s="3"/>
      <c r="G19" s="3"/>
      <c r="H19" s="3">
        <v>0</v>
      </c>
      <c r="I19" s="3"/>
      <c r="J19" s="3">
        <v>5</v>
      </c>
    </row>
    <row r="20" spans="1:10" x14ac:dyDescent="0.3">
      <c r="A20" s="19" t="str">
        <f>Country_Data[[#This Row],[Record ID]]</f>
        <v>TanzaniaCOP 20Tanzania Mission</v>
      </c>
      <c r="B20" s="19" t="str">
        <f>Country_Data[[#This Row],[PSNU]]</f>
        <v>Kilolo DC</v>
      </c>
      <c r="C20" s="3">
        <v>0</v>
      </c>
      <c r="D20" s="3">
        <v>0</v>
      </c>
      <c r="E20" s="3">
        <v>0</v>
      </c>
      <c r="F20" s="3"/>
      <c r="G20" s="3"/>
      <c r="H20" s="3">
        <v>0</v>
      </c>
      <c r="I20" s="3"/>
      <c r="J20" s="3">
        <v>5</v>
      </c>
    </row>
    <row r="21" spans="1:10" x14ac:dyDescent="0.3">
      <c r="A21" s="19" t="str">
        <f>Country_Data[[#This Row],[Record ID]]</f>
        <v>TanzaniaCOP 20Tanzania Mission</v>
      </c>
      <c r="B21" s="19" t="str">
        <f>Country_Data[[#This Row],[PSNU]]</f>
        <v>Kilombero DC</v>
      </c>
      <c r="C21" s="3">
        <v>0</v>
      </c>
      <c r="D21" s="3">
        <v>0</v>
      </c>
      <c r="E21" s="3">
        <v>0</v>
      </c>
      <c r="F21" s="3"/>
      <c r="G21" s="3"/>
      <c r="H21" s="3">
        <v>0</v>
      </c>
      <c r="I21" s="3"/>
      <c r="J21" s="3">
        <v>11</v>
      </c>
    </row>
    <row r="22" spans="1:10" x14ac:dyDescent="0.3">
      <c r="A22" s="19" t="str">
        <f>Country_Data[[#This Row],[Record ID]]</f>
        <v>TanzaniaCOP 20Tanzania Mission</v>
      </c>
      <c r="B22" s="19" t="str">
        <f>Country_Data[[#This Row],[PSNU]]</f>
        <v>Kilosa DC</v>
      </c>
      <c r="C22" s="3">
        <v>3</v>
      </c>
      <c r="D22" s="3">
        <v>2</v>
      </c>
      <c r="E22" s="3">
        <v>0</v>
      </c>
      <c r="F22" s="3"/>
      <c r="G22" s="3"/>
      <c r="H22" s="3">
        <v>0</v>
      </c>
      <c r="I22" s="3"/>
      <c r="J22" s="3">
        <v>13</v>
      </c>
    </row>
    <row r="23" spans="1:10" x14ac:dyDescent="0.3">
      <c r="A23" s="19" t="str">
        <f>Country_Data[[#This Row],[Record ID]]</f>
        <v>TanzaniaCOP 20Tanzania Mission</v>
      </c>
      <c r="B23" s="19" t="str">
        <f>Country_Data[[#This Row],[PSNU]]</f>
        <v>Kilwa DC</v>
      </c>
      <c r="C23" s="3">
        <v>0</v>
      </c>
      <c r="D23" s="3">
        <v>0</v>
      </c>
      <c r="E23" s="3">
        <v>0</v>
      </c>
      <c r="F23" s="3"/>
      <c r="G23" s="3"/>
      <c r="H23" s="3">
        <v>0</v>
      </c>
      <c r="I23" s="3"/>
      <c r="J23" s="3">
        <v>10</v>
      </c>
    </row>
    <row r="24" spans="1:10" x14ac:dyDescent="0.3">
      <c r="A24" s="19" t="str">
        <f>Country_Data[[#This Row],[Record ID]]</f>
        <v>TanzaniaCOP 20Tanzania Mission</v>
      </c>
      <c r="B24" s="19" t="str">
        <f>Country_Data[[#This Row],[PSNU]]</f>
        <v>Kiteto DC</v>
      </c>
      <c r="C24" s="3">
        <v>2</v>
      </c>
      <c r="D24" s="3">
        <v>1</v>
      </c>
      <c r="E24" s="3">
        <v>0</v>
      </c>
      <c r="F24" s="3"/>
      <c r="G24" s="3"/>
      <c r="H24" s="3">
        <v>0</v>
      </c>
      <c r="I24" s="3"/>
      <c r="J24" s="3">
        <v>4</v>
      </c>
    </row>
    <row r="25" spans="1:10" x14ac:dyDescent="0.3">
      <c r="A25" s="19" t="str">
        <f>Country_Data[[#This Row],[Record ID]]</f>
        <v>TanzaniaCOP 20Tanzania Mission</v>
      </c>
      <c r="B25" s="19" t="str">
        <f>Country_Data[[#This Row],[PSNU]]</f>
        <v>Kondoa DC</v>
      </c>
      <c r="C25" s="3">
        <v>2</v>
      </c>
      <c r="D25" s="3">
        <v>1</v>
      </c>
      <c r="E25" s="3">
        <v>0</v>
      </c>
      <c r="F25" s="3"/>
      <c r="G25" s="3"/>
      <c r="H25" s="3">
        <v>0</v>
      </c>
      <c r="I25" s="3"/>
      <c r="J25" s="3">
        <v>7</v>
      </c>
    </row>
    <row r="26" spans="1:10" x14ac:dyDescent="0.3">
      <c r="A26" s="19" t="str">
        <f>Country_Data[[#This Row],[Record ID]]</f>
        <v>TanzaniaCOP 20Tanzania Mission</v>
      </c>
      <c r="B26" s="19" t="str">
        <f>Country_Data[[#This Row],[PSNU]]</f>
        <v>Kondoa TC</v>
      </c>
      <c r="C26" s="3">
        <v>0</v>
      </c>
      <c r="D26" s="3">
        <v>0</v>
      </c>
      <c r="E26" s="3">
        <v>0</v>
      </c>
      <c r="F26" s="3"/>
      <c r="G26" s="3"/>
      <c r="H26" s="3">
        <v>0</v>
      </c>
      <c r="I26" s="3"/>
      <c r="J26" s="3">
        <v>3</v>
      </c>
    </row>
    <row r="27" spans="1:10" x14ac:dyDescent="0.3">
      <c r="A27" s="19" t="str">
        <f>Country_Data[[#This Row],[Record ID]]</f>
        <v>TanzaniaCOP 20Tanzania Mission</v>
      </c>
      <c r="B27" s="19" t="str">
        <f>Country_Data[[#This Row],[PSNU]]</f>
        <v>Kongwa DC</v>
      </c>
      <c r="C27" s="3">
        <v>7</v>
      </c>
      <c r="D27" s="3">
        <v>2</v>
      </c>
      <c r="E27" s="3">
        <v>0</v>
      </c>
      <c r="F27" s="3"/>
      <c r="G27" s="3"/>
      <c r="H27" s="3">
        <v>0</v>
      </c>
      <c r="I27" s="3"/>
      <c r="J27" s="3">
        <v>10</v>
      </c>
    </row>
    <row r="28" spans="1:10" x14ac:dyDescent="0.3">
      <c r="A28" s="19" t="str">
        <f>Country_Data[[#This Row],[Record ID]]</f>
        <v>TanzaniaCOP 20Tanzania Mission</v>
      </c>
      <c r="B28" s="19" t="str">
        <f>Country_Data[[#This Row],[PSNU]]</f>
        <v>Lindi DC</v>
      </c>
      <c r="C28" s="3">
        <v>0</v>
      </c>
      <c r="D28" s="3">
        <v>0</v>
      </c>
      <c r="E28" s="3">
        <v>0</v>
      </c>
      <c r="F28" s="3"/>
      <c r="G28" s="3"/>
      <c r="H28" s="3">
        <v>0</v>
      </c>
      <c r="I28" s="3"/>
      <c r="J28" s="3">
        <v>14</v>
      </c>
    </row>
    <row r="29" spans="1:10" x14ac:dyDescent="0.3">
      <c r="A29" s="19" t="str">
        <f>Country_Data[[#This Row],[Record ID]]</f>
        <v>TanzaniaCOP 20Tanzania Mission</v>
      </c>
      <c r="B29" s="19" t="str">
        <f>Country_Data[[#This Row],[PSNU]]</f>
        <v>Lindi MC</v>
      </c>
      <c r="C29" s="3">
        <v>0</v>
      </c>
      <c r="D29" s="3">
        <v>0</v>
      </c>
      <c r="E29" s="3">
        <v>0</v>
      </c>
      <c r="F29" s="3"/>
      <c r="G29" s="3"/>
      <c r="H29" s="3">
        <v>0</v>
      </c>
      <c r="I29" s="3"/>
      <c r="J29" s="3">
        <v>10</v>
      </c>
    </row>
    <row r="30" spans="1:10" x14ac:dyDescent="0.3">
      <c r="A30" s="19" t="str">
        <f>Country_Data[[#This Row],[Record ID]]</f>
        <v>TanzaniaCOP 20Tanzania Mission</v>
      </c>
      <c r="B30" s="19" t="str">
        <f>Country_Data[[#This Row],[PSNU]]</f>
        <v>Liwale DC</v>
      </c>
      <c r="C30" s="3">
        <v>0</v>
      </c>
      <c r="D30" s="3">
        <v>0</v>
      </c>
      <c r="E30" s="3">
        <v>0</v>
      </c>
      <c r="F30" s="3"/>
      <c r="G30" s="3"/>
      <c r="H30" s="3">
        <v>0</v>
      </c>
      <c r="I30" s="3"/>
      <c r="J30" s="3">
        <v>3</v>
      </c>
    </row>
    <row r="31" spans="1:10" x14ac:dyDescent="0.3">
      <c r="A31" s="19" t="str">
        <f>Country_Data[[#This Row],[Record ID]]</f>
        <v>TanzaniaCOP 20Tanzania Mission</v>
      </c>
      <c r="B31" s="19" t="str">
        <f>Country_Data[[#This Row],[PSNU]]</f>
        <v>Longido DC</v>
      </c>
      <c r="C31" s="3">
        <v>0</v>
      </c>
      <c r="D31" s="3">
        <v>0</v>
      </c>
      <c r="E31" s="3">
        <v>0</v>
      </c>
      <c r="F31" s="3"/>
      <c r="G31" s="3"/>
      <c r="H31" s="3">
        <v>0</v>
      </c>
      <c r="I31" s="3"/>
      <c r="J31" s="3">
        <v>3</v>
      </c>
    </row>
    <row r="32" spans="1:10" x14ac:dyDescent="0.3">
      <c r="A32" s="19" t="str">
        <f>Country_Data[[#This Row],[Record ID]]</f>
        <v>TanzaniaCOP 20Tanzania Mission</v>
      </c>
      <c r="B32" s="19" t="str">
        <f>Country_Data[[#This Row],[PSNU]]</f>
        <v>Ludewa DC</v>
      </c>
      <c r="C32" s="3"/>
      <c r="D32" s="3"/>
      <c r="E32" s="3"/>
      <c r="F32" s="3"/>
      <c r="G32" s="3"/>
      <c r="H32" s="3"/>
      <c r="I32" s="3"/>
      <c r="J32" s="3"/>
    </row>
    <row r="33" spans="1:10" x14ac:dyDescent="0.3">
      <c r="A33" s="19" t="str">
        <f>Country_Data[[#This Row],[Record ID]]</f>
        <v>TanzaniaCOP 20Tanzania Mission</v>
      </c>
      <c r="B33" s="19" t="str">
        <f>Country_Data[[#This Row],[PSNU]]</f>
        <v>Madaba DC</v>
      </c>
      <c r="C33" s="3"/>
      <c r="D33" s="3"/>
      <c r="E33" s="3"/>
      <c r="F33" s="3"/>
      <c r="G33" s="3"/>
      <c r="H33" s="3"/>
      <c r="I33" s="3"/>
      <c r="J33" s="3"/>
    </row>
    <row r="34" spans="1:10" x14ac:dyDescent="0.3">
      <c r="A34" s="19" t="str">
        <f>Country_Data[[#This Row],[Record ID]]</f>
        <v>TanzaniaCOP 20Tanzania Mission</v>
      </c>
      <c r="B34" s="19" t="str">
        <f>Country_Data[[#This Row],[PSNU]]</f>
        <v>Mafinga TC</v>
      </c>
      <c r="C34" s="3"/>
      <c r="D34" s="3"/>
      <c r="E34" s="3"/>
      <c r="F34" s="3"/>
      <c r="G34" s="3"/>
      <c r="H34" s="3"/>
      <c r="I34" s="3"/>
      <c r="J34" s="3"/>
    </row>
    <row r="35" spans="1:10" x14ac:dyDescent="0.3">
      <c r="A35" s="19" t="str">
        <f>Country_Data[[#This Row],[Record ID]]</f>
        <v>TanzaniaCOP 20Tanzania Mission</v>
      </c>
      <c r="B35" s="19" t="str">
        <f>Country_Data[[#This Row],[PSNU]]</f>
        <v>Makambako TC</v>
      </c>
      <c r="C35" s="3"/>
      <c r="D35" s="3"/>
      <c r="E35" s="3"/>
      <c r="F35" s="3"/>
      <c r="G35" s="3"/>
      <c r="H35" s="3"/>
      <c r="I35" s="3"/>
      <c r="J35" s="3"/>
    </row>
    <row r="36" spans="1:10" x14ac:dyDescent="0.3">
      <c r="A36" s="19" t="str">
        <f>Country_Data[[#This Row],[Record ID]]</f>
        <v>TanzaniaCOP 20Tanzania Mission</v>
      </c>
      <c r="B36" s="19" t="str">
        <f>Country_Data[[#This Row],[PSNU]]</f>
        <v>Makete DC</v>
      </c>
      <c r="C36" s="3"/>
      <c r="D36" s="3"/>
      <c r="E36" s="3"/>
      <c r="F36" s="3"/>
      <c r="G36" s="3"/>
      <c r="H36" s="3"/>
      <c r="I36" s="3"/>
      <c r="J36" s="3"/>
    </row>
    <row r="37" spans="1:10" x14ac:dyDescent="0.3">
      <c r="A37" s="19" t="str">
        <f>Country_Data[[#This Row],[Record ID]]</f>
        <v>TanzaniaCOP 20Tanzania Mission</v>
      </c>
      <c r="B37" s="19" t="str">
        <f>Country_Data[[#This Row],[PSNU]]</f>
        <v>Malinyi DC</v>
      </c>
      <c r="C37" s="3"/>
      <c r="D37" s="3"/>
      <c r="E37" s="3"/>
      <c r="F37" s="3"/>
      <c r="G37" s="3"/>
      <c r="H37" s="3"/>
      <c r="I37" s="3"/>
      <c r="J37" s="3"/>
    </row>
    <row r="38" spans="1:10" x14ac:dyDescent="0.3">
      <c r="A38" s="19" t="str">
        <f>Country_Data[[#This Row],[Record ID]]</f>
        <v>TanzaniaCOP 20Tanzania Mission</v>
      </c>
      <c r="B38" s="19" t="str">
        <f>Country_Data[[#This Row],[PSNU]]</f>
        <v>Manyoni DC</v>
      </c>
      <c r="C38" s="3"/>
      <c r="D38" s="3"/>
      <c r="E38" s="3"/>
      <c r="F38" s="3"/>
      <c r="G38" s="3"/>
      <c r="H38" s="3"/>
      <c r="I38" s="3"/>
      <c r="J38" s="3"/>
    </row>
    <row r="39" spans="1:10" x14ac:dyDescent="0.3">
      <c r="A39" s="19" t="str">
        <f>Country_Data[[#This Row],[Record ID]]</f>
        <v>TanzaniaCOP 20Tanzania Mission</v>
      </c>
      <c r="B39" s="19" t="str">
        <f>Country_Data[[#This Row],[PSNU]]</f>
        <v>Masasi DC</v>
      </c>
      <c r="C39" s="3"/>
      <c r="D39" s="3"/>
      <c r="E39" s="3"/>
      <c r="F39" s="3"/>
      <c r="G39" s="3"/>
      <c r="H39" s="3"/>
      <c r="I39" s="3"/>
      <c r="J39" s="3"/>
    </row>
    <row r="40" spans="1:10" x14ac:dyDescent="0.3">
      <c r="A40" s="19" t="str">
        <f>Country_Data[[#This Row],[Record ID]]</f>
        <v>TanzaniaCOP 20Tanzania Mission</v>
      </c>
      <c r="B40" s="19" t="str">
        <f>Country_Data[[#This Row],[PSNU]]</f>
        <v>Masasi TC</v>
      </c>
      <c r="C40" s="3"/>
      <c r="D40" s="3"/>
      <c r="E40" s="3"/>
      <c r="F40" s="3"/>
      <c r="G40" s="3"/>
      <c r="H40" s="3"/>
      <c r="I40" s="3"/>
      <c r="J40" s="3"/>
    </row>
    <row r="41" spans="1:10" x14ac:dyDescent="0.3">
      <c r="A41" s="19" t="str">
        <f>Country_Data[[#This Row],[Record ID]]</f>
        <v>TanzaniaCOP 20Tanzania Mission</v>
      </c>
      <c r="B41" s="19" t="str">
        <f>Country_Data[[#This Row],[PSNU]]</f>
        <v>Mbinga DC</v>
      </c>
      <c r="C41" s="3"/>
      <c r="D41" s="3"/>
      <c r="E41" s="3"/>
      <c r="F41" s="3"/>
      <c r="G41" s="3"/>
      <c r="H41" s="3"/>
      <c r="I41" s="3"/>
      <c r="J41" s="3"/>
    </row>
    <row r="42" spans="1:10" x14ac:dyDescent="0.3">
      <c r="A42" s="19" t="str">
        <f>Country_Data[[#This Row],[Record ID]]</f>
        <v>TanzaniaCOP 20Tanzania Mission</v>
      </c>
      <c r="B42" s="19" t="str">
        <f>Country_Data[[#This Row],[PSNU]]</f>
        <v>Mbinga TC</v>
      </c>
      <c r="C42" s="3"/>
      <c r="D42" s="3"/>
      <c r="E42" s="3"/>
      <c r="F42" s="3"/>
      <c r="G42" s="3"/>
      <c r="H42" s="3"/>
      <c r="I42" s="3"/>
      <c r="J42" s="3"/>
    </row>
    <row r="43" spans="1:10" x14ac:dyDescent="0.3">
      <c r="A43" s="19" t="str">
        <f>Country_Data[[#This Row],[Record ID]]</f>
        <v>TanzaniaCOP 20Tanzania Mission</v>
      </c>
      <c r="B43" s="19" t="str">
        <f>Country_Data[[#This Row],[PSNU]]</f>
        <v>Mbulu DC</v>
      </c>
      <c r="C43" s="3"/>
      <c r="D43" s="3"/>
      <c r="E43" s="3"/>
      <c r="F43" s="3"/>
      <c r="G43" s="3"/>
      <c r="H43" s="3"/>
      <c r="I43" s="3"/>
      <c r="J43" s="3"/>
    </row>
    <row r="44" spans="1:10" x14ac:dyDescent="0.3">
      <c r="A44" s="19" t="str">
        <f>Country_Data[[#This Row],[Record ID]]</f>
        <v>TanzaniaCOP 20Tanzania Mission</v>
      </c>
      <c r="B44" s="19" t="str">
        <f>Country_Data[[#This Row],[PSNU]]</f>
        <v>Mbulu TC</v>
      </c>
      <c r="C44" s="3"/>
      <c r="D44" s="3"/>
      <c r="E44" s="3"/>
      <c r="F44" s="3"/>
      <c r="G44" s="3"/>
      <c r="H44" s="3"/>
      <c r="I44" s="3"/>
      <c r="J44" s="3"/>
    </row>
    <row r="45" spans="1:10" x14ac:dyDescent="0.3">
      <c r="A45" s="19" t="str">
        <f>Country_Data[[#This Row],[Record ID]]</f>
        <v>TanzaniaCOP 20Tanzania Mission</v>
      </c>
      <c r="B45" s="19" t="str">
        <f>Country_Data[[#This Row],[PSNU]]</f>
        <v>Meru DC</v>
      </c>
      <c r="C45" s="3"/>
      <c r="D45" s="3"/>
      <c r="E45" s="3"/>
      <c r="F45" s="3"/>
      <c r="G45" s="3"/>
      <c r="H45" s="3"/>
      <c r="I45" s="3"/>
      <c r="J45" s="3"/>
    </row>
    <row r="46" spans="1:10" x14ac:dyDescent="0.3">
      <c r="A46" s="19" t="str">
        <f>Country_Data[[#This Row],[Record ID]]</f>
        <v>TanzaniaCOP 20Tanzania Mission</v>
      </c>
      <c r="B46" s="19" t="str">
        <f>Country_Data[[#This Row],[PSNU]]</f>
        <v>Mkalama DC</v>
      </c>
      <c r="C46" s="3"/>
      <c r="D46" s="3"/>
      <c r="E46" s="3"/>
      <c r="F46" s="3"/>
      <c r="G46" s="3"/>
      <c r="H46" s="3"/>
      <c r="I46" s="3"/>
      <c r="J46" s="3"/>
    </row>
    <row r="47" spans="1:10" x14ac:dyDescent="0.3">
      <c r="A47" s="19" t="str">
        <f>Country_Data[[#This Row],[Record ID]]</f>
        <v>TanzaniaCOP 20Tanzania Mission</v>
      </c>
      <c r="B47" s="19" t="str">
        <f>Country_Data[[#This Row],[PSNU]]</f>
        <v>Monduli DC</v>
      </c>
      <c r="C47" s="3"/>
      <c r="D47" s="3"/>
      <c r="E47" s="3"/>
      <c r="F47" s="3"/>
      <c r="G47" s="3"/>
      <c r="H47" s="3"/>
      <c r="I47" s="3"/>
      <c r="J47" s="3"/>
    </row>
    <row r="48" spans="1:10" x14ac:dyDescent="0.3">
      <c r="A48" s="19" t="str">
        <f>Country_Data[[#This Row],[Record ID]]</f>
        <v>TanzaniaCOP 20Tanzania Mission</v>
      </c>
      <c r="B48" s="19" t="str">
        <f>Country_Data[[#This Row],[PSNU]]</f>
        <v>Morogoro DC</v>
      </c>
      <c r="C48" s="3"/>
      <c r="D48" s="3"/>
      <c r="E48" s="3"/>
      <c r="F48" s="3"/>
      <c r="G48" s="3"/>
      <c r="H48" s="3"/>
      <c r="I48" s="3"/>
      <c r="J48" s="3"/>
    </row>
    <row r="49" spans="1:10" x14ac:dyDescent="0.3">
      <c r="A49" s="19" t="str">
        <f>Country_Data[[#This Row],[Record ID]]</f>
        <v>TanzaniaCOP 20Tanzania Mission</v>
      </c>
      <c r="B49" s="19" t="str">
        <f>Country_Data[[#This Row],[PSNU]]</f>
        <v>Morogoro MC</v>
      </c>
      <c r="C49" s="3"/>
      <c r="D49" s="3"/>
      <c r="E49" s="3"/>
      <c r="F49" s="3"/>
      <c r="G49" s="3"/>
      <c r="H49" s="3"/>
      <c r="I49" s="3"/>
      <c r="J49" s="3"/>
    </row>
    <row r="50" spans="1:10" x14ac:dyDescent="0.3">
      <c r="A50" s="19" t="str">
        <f>Country_Data[[#This Row],[Record ID]]</f>
        <v>TanzaniaCOP 20Tanzania Mission</v>
      </c>
      <c r="B50" s="19" t="str">
        <f>Country_Data[[#This Row],[PSNU]]</f>
        <v>Moshi DC</v>
      </c>
      <c r="C50" s="3"/>
      <c r="D50" s="3"/>
      <c r="E50" s="3"/>
      <c r="F50" s="3"/>
      <c r="G50" s="3"/>
      <c r="H50" s="3"/>
      <c r="I50" s="3"/>
      <c r="J50" s="3"/>
    </row>
    <row r="51" spans="1:10" x14ac:dyDescent="0.3">
      <c r="A51" s="19" t="str">
        <f>Country_Data[[#This Row],[Record ID]]</f>
        <v>TanzaniaCOP 20Tanzania Mission</v>
      </c>
      <c r="B51" s="19" t="str">
        <f>Country_Data[[#This Row],[PSNU]]</f>
        <v>Moshi MC</v>
      </c>
      <c r="C51" s="3"/>
      <c r="D51" s="3"/>
      <c r="E51" s="3"/>
      <c r="F51" s="3"/>
      <c r="G51" s="3"/>
      <c r="H51" s="3"/>
      <c r="I51" s="3"/>
      <c r="J51" s="3"/>
    </row>
    <row r="52" spans="1:10" x14ac:dyDescent="0.3">
      <c r="A52" s="19" t="str">
        <f>Country_Data[[#This Row],[Record ID]]</f>
        <v>TanzaniaCOP 20Tanzania Mission</v>
      </c>
      <c r="B52" s="19" t="str">
        <f>Country_Data[[#This Row],[PSNU]]</f>
        <v>Mpwapwa DC</v>
      </c>
      <c r="C52" s="3"/>
      <c r="D52" s="3"/>
      <c r="E52" s="3"/>
      <c r="F52" s="3"/>
      <c r="G52" s="3"/>
      <c r="H52" s="3"/>
      <c r="I52" s="3"/>
      <c r="J52" s="3"/>
    </row>
    <row r="53" spans="1:10" x14ac:dyDescent="0.3">
      <c r="A53" s="19" t="str">
        <f>Country_Data[[#This Row],[Record ID]]</f>
        <v>TanzaniaCOP 20Tanzania Mission</v>
      </c>
      <c r="B53" s="19" t="str">
        <f>Country_Data[[#This Row],[PSNU]]</f>
        <v>Mtwara MC</v>
      </c>
      <c r="C53" s="3"/>
      <c r="D53" s="3"/>
      <c r="E53" s="3"/>
      <c r="F53" s="3"/>
      <c r="G53" s="3"/>
      <c r="H53" s="3"/>
      <c r="I53" s="3"/>
      <c r="J53" s="3"/>
    </row>
    <row r="54" spans="1:10" x14ac:dyDescent="0.3">
      <c r="A54" s="19" t="str">
        <f>Country_Data[[#This Row],[Record ID]]</f>
        <v>TanzaniaCOP 20Tanzania Mission</v>
      </c>
      <c r="B54" s="19" t="str">
        <f>Country_Data[[#This Row],[PSNU]]</f>
        <v>Mufindi DC</v>
      </c>
      <c r="C54" s="3"/>
      <c r="D54" s="3"/>
      <c r="E54" s="3"/>
      <c r="F54" s="3"/>
      <c r="G54" s="3"/>
      <c r="H54" s="3"/>
      <c r="I54" s="3"/>
      <c r="J54" s="3"/>
    </row>
    <row r="55" spans="1:10" x14ac:dyDescent="0.3">
      <c r="A55" s="19" t="str">
        <f>Country_Data[[#This Row],[Record ID]]</f>
        <v>TanzaniaCOP 20Tanzania Mission</v>
      </c>
      <c r="B55" s="19" t="str">
        <f>Country_Data[[#This Row],[PSNU]]</f>
        <v>Mvomero DC</v>
      </c>
      <c r="C55" s="3"/>
      <c r="D55" s="3"/>
      <c r="E55" s="3"/>
      <c r="F55" s="3"/>
      <c r="G55" s="3"/>
      <c r="H55" s="3"/>
      <c r="I55" s="3"/>
      <c r="J55" s="3"/>
    </row>
    <row r="56" spans="1:10" x14ac:dyDescent="0.3">
      <c r="A56" s="19" t="str">
        <f>Country_Data[[#This Row],[Record ID]]</f>
        <v>TanzaniaCOP 20Tanzania Mission</v>
      </c>
      <c r="B56" s="19" t="str">
        <f>Country_Data[[#This Row],[PSNU]]</f>
        <v>Mwanga DC</v>
      </c>
      <c r="C56" s="3"/>
      <c r="D56" s="3"/>
      <c r="E56" s="3"/>
      <c r="F56" s="3"/>
      <c r="G56" s="3"/>
      <c r="H56" s="3"/>
      <c r="I56" s="3"/>
      <c r="J56" s="3"/>
    </row>
    <row r="57" spans="1:10" x14ac:dyDescent="0.3">
      <c r="A57" s="19" t="str">
        <f>Country_Data[[#This Row],[Record ID]]</f>
        <v>TanzaniaCOP 20Tanzania Mission</v>
      </c>
      <c r="B57" s="19" t="str">
        <f>Country_Data[[#This Row],[PSNU]]</f>
        <v>Nachingwea DC</v>
      </c>
      <c r="C57" s="3"/>
      <c r="D57" s="3"/>
      <c r="E57" s="3"/>
      <c r="F57" s="3"/>
      <c r="G57" s="3"/>
      <c r="H57" s="3"/>
      <c r="I57" s="3"/>
      <c r="J57" s="3"/>
    </row>
    <row r="58" spans="1:10" x14ac:dyDescent="0.3">
      <c r="A58" s="19" t="str">
        <f>Country_Data[[#This Row],[Record ID]]</f>
        <v>TanzaniaCOP 20Tanzania Mission</v>
      </c>
      <c r="B58" s="19" t="str">
        <f>Country_Data[[#This Row],[PSNU]]</f>
        <v>Namtumbo DC</v>
      </c>
      <c r="C58" s="3"/>
      <c r="D58" s="3"/>
      <c r="E58" s="3"/>
      <c r="F58" s="3"/>
      <c r="G58" s="3"/>
      <c r="H58" s="3"/>
      <c r="I58" s="3"/>
      <c r="J58" s="3"/>
    </row>
    <row r="59" spans="1:10" x14ac:dyDescent="0.3">
      <c r="A59" s="19" t="str">
        <f>Country_Data[[#This Row],[Record ID]]</f>
        <v>TanzaniaCOP 20Tanzania Mission</v>
      </c>
      <c r="B59" s="19" t="str">
        <f>Country_Data[[#This Row],[PSNU]]</f>
        <v>Nanyamba TC</v>
      </c>
      <c r="C59" s="3"/>
      <c r="D59" s="3"/>
      <c r="E59" s="3"/>
      <c r="F59" s="3"/>
      <c r="G59" s="3"/>
      <c r="H59" s="3"/>
      <c r="I59" s="3"/>
      <c r="J59" s="3"/>
    </row>
    <row r="60" spans="1:10" x14ac:dyDescent="0.3">
      <c r="A60" s="19" t="str">
        <f>Country_Data[[#This Row],[Record ID]]</f>
        <v>TanzaniaCOP 20Tanzania Mission</v>
      </c>
      <c r="B60" s="19" t="str">
        <f>Country_Data[[#This Row],[PSNU]]</f>
        <v>Nanyumbu DC</v>
      </c>
      <c r="C60" s="3"/>
      <c r="D60" s="3"/>
      <c r="E60" s="3"/>
      <c r="F60" s="3"/>
      <c r="G60" s="3"/>
      <c r="H60" s="3"/>
      <c r="I60" s="3"/>
      <c r="J60" s="3"/>
    </row>
    <row r="61" spans="1:10" x14ac:dyDescent="0.3">
      <c r="A61" s="19" t="str">
        <f>Country_Data[[#This Row],[Record ID]]</f>
        <v>TanzaniaCOP 20Tanzania Mission</v>
      </c>
      <c r="B61" s="19" t="str">
        <f>Country_Data[[#This Row],[PSNU]]</f>
        <v>Newala TC</v>
      </c>
      <c r="C61" s="3"/>
      <c r="D61" s="3"/>
      <c r="E61" s="3"/>
      <c r="F61" s="3"/>
      <c r="G61" s="3"/>
      <c r="H61" s="3"/>
      <c r="I61" s="3"/>
      <c r="J61" s="3"/>
    </row>
    <row r="62" spans="1:10" x14ac:dyDescent="0.3">
      <c r="A62" s="19" t="str">
        <f>Country_Data[[#This Row],[Record ID]]</f>
        <v>TanzaniaCOP 20Tanzania Mission</v>
      </c>
      <c r="B62" s="19" t="str">
        <f>Country_Data[[#This Row],[PSNU]]</f>
        <v>Ngorongoro DC</v>
      </c>
      <c r="C62" s="3"/>
      <c r="D62" s="3"/>
      <c r="E62" s="3"/>
      <c r="F62" s="3"/>
      <c r="G62" s="3"/>
      <c r="H62" s="3"/>
      <c r="I62" s="3"/>
      <c r="J62" s="3"/>
    </row>
    <row r="63" spans="1:10" x14ac:dyDescent="0.3">
      <c r="A63" s="19" t="str">
        <f>Country_Data[[#This Row],[Record ID]]</f>
        <v>TanzaniaCOP 20Tanzania Mission</v>
      </c>
      <c r="B63" s="19" t="str">
        <f>Country_Data[[#This Row],[PSNU]]</f>
        <v>Njombe DC</v>
      </c>
      <c r="C63" s="3"/>
      <c r="D63" s="3"/>
      <c r="E63" s="3"/>
      <c r="F63" s="3"/>
      <c r="G63" s="3"/>
      <c r="H63" s="3"/>
      <c r="I63" s="3"/>
      <c r="J63" s="3"/>
    </row>
    <row r="64" spans="1:10" x14ac:dyDescent="0.3">
      <c r="A64" s="19" t="str">
        <f>Country_Data[[#This Row],[Record ID]]</f>
        <v>TanzaniaCOP 20Tanzania Mission</v>
      </c>
      <c r="B64" s="19" t="str">
        <f>Country_Data[[#This Row],[PSNU]]</f>
        <v>Njombe TC</v>
      </c>
      <c r="C64" s="3"/>
      <c r="D64" s="3"/>
      <c r="E64" s="3"/>
      <c r="F64" s="3"/>
      <c r="G64" s="3"/>
      <c r="H64" s="3"/>
      <c r="I64" s="3"/>
      <c r="J64" s="3"/>
    </row>
    <row r="65" spans="1:10" x14ac:dyDescent="0.3">
      <c r="A65" s="19" t="str">
        <f>Country_Data[[#This Row],[Record ID]]</f>
        <v>TanzaniaCOP 20Tanzania Mission</v>
      </c>
      <c r="B65" s="19" t="str">
        <f>Country_Data[[#This Row],[PSNU]]</f>
        <v>Nyasa DC</v>
      </c>
      <c r="C65" s="3"/>
      <c r="D65" s="3"/>
      <c r="E65" s="3"/>
      <c r="F65" s="3"/>
      <c r="G65" s="3"/>
      <c r="H65" s="3"/>
      <c r="I65" s="3"/>
      <c r="J65" s="3"/>
    </row>
    <row r="66" spans="1:10" x14ac:dyDescent="0.3">
      <c r="A66" s="19" t="str">
        <f>Country_Data[[#This Row],[Record ID]]</f>
        <v>TanzaniaCOP 20Tanzania Mission</v>
      </c>
      <c r="B66" s="19" t="str">
        <f>Country_Data[[#This Row],[PSNU]]</f>
        <v>Rombo DC</v>
      </c>
      <c r="C66" s="3"/>
      <c r="D66" s="3"/>
      <c r="E66" s="3"/>
      <c r="F66" s="3"/>
      <c r="G66" s="3"/>
      <c r="H66" s="3"/>
      <c r="I66" s="3"/>
      <c r="J66" s="3"/>
    </row>
    <row r="67" spans="1:10" x14ac:dyDescent="0.3">
      <c r="A67" s="19" t="str">
        <f>Country_Data[[#This Row],[Record ID]]</f>
        <v>TanzaniaCOP 20Tanzania Mission</v>
      </c>
      <c r="B67" s="19" t="str">
        <f>Country_Data[[#This Row],[PSNU]]</f>
        <v>Ruangwa DC</v>
      </c>
      <c r="C67" s="3"/>
      <c r="D67" s="3"/>
      <c r="E67" s="3"/>
      <c r="F67" s="3"/>
      <c r="G67" s="3"/>
      <c r="H67" s="3"/>
      <c r="I67" s="3"/>
      <c r="J67" s="3"/>
    </row>
    <row r="68" spans="1:10" x14ac:dyDescent="0.3">
      <c r="A68" s="19" t="str">
        <f>Country_Data[[#This Row],[Record ID]]</f>
        <v>TanzaniaCOP 20Tanzania Mission</v>
      </c>
      <c r="B68" s="19" t="str">
        <f>Country_Data[[#This Row],[PSNU]]</f>
        <v>Same DC</v>
      </c>
      <c r="C68" s="3"/>
      <c r="D68" s="3"/>
      <c r="E68" s="3"/>
      <c r="F68" s="3"/>
      <c r="G68" s="3"/>
      <c r="H68" s="3"/>
      <c r="I68" s="3"/>
      <c r="J68" s="3"/>
    </row>
    <row r="69" spans="1:10" x14ac:dyDescent="0.3">
      <c r="A69" s="19" t="str">
        <f>Country_Data[[#This Row],[Record ID]]</f>
        <v>TanzaniaCOP 20Tanzania Mission</v>
      </c>
      <c r="B69" s="19" t="str">
        <f>Country_Data[[#This Row],[PSNU]]</f>
        <v>Siha DC</v>
      </c>
      <c r="C69" s="3"/>
      <c r="D69" s="3"/>
      <c r="E69" s="3"/>
      <c r="F69" s="3"/>
      <c r="G69" s="3"/>
      <c r="H69" s="3"/>
      <c r="I69" s="3"/>
      <c r="J69" s="3"/>
    </row>
    <row r="70" spans="1:10" x14ac:dyDescent="0.3">
      <c r="A70" s="19" t="str">
        <f>Country_Data[[#This Row],[Record ID]]</f>
        <v>TanzaniaCOP 20Tanzania Mission</v>
      </c>
      <c r="B70" s="19" t="str">
        <f>Country_Data[[#This Row],[PSNU]]</f>
        <v>Simanjiro DC</v>
      </c>
      <c r="C70" s="3"/>
      <c r="D70" s="3"/>
      <c r="E70" s="3"/>
      <c r="F70" s="3"/>
      <c r="G70" s="3"/>
      <c r="H70" s="3"/>
      <c r="I70" s="3"/>
      <c r="J70" s="3"/>
    </row>
    <row r="71" spans="1:10" x14ac:dyDescent="0.3">
      <c r="A71" s="19" t="str">
        <f>Country_Data[[#This Row],[Record ID]]</f>
        <v>TanzaniaCOP 20Tanzania Mission</v>
      </c>
      <c r="B71" s="19" t="str">
        <f>Country_Data[[#This Row],[PSNU]]</f>
        <v>Singida DC</v>
      </c>
      <c r="C71" s="3"/>
      <c r="D71" s="3"/>
      <c r="E71" s="3"/>
      <c r="F71" s="3"/>
      <c r="G71" s="3"/>
      <c r="H71" s="3"/>
      <c r="I71" s="3"/>
      <c r="J71" s="3"/>
    </row>
    <row r="72" spans="1:10" x14ac:dyDescent="0.3">
      <c r="A72" s="19" t="str">
        <f>Country_Data[[#This Row],[Record ID]]</f>
        <v>TanzaniaCOP 20Tanzania Mission</v>
      </c>
      <c r="B72" s="19" t="str">
        <f>Country_Data[[#This Row],[PSNU]]</f>
        <v>Singida MC</v>
      </c>
      <c r="C72" s="3"/>
      <c r="D72" s="3"/>
      <c r="E72" s="3"/>
      <c r="F72" s="3"/>
      <c r="G72" s="3"/>
      <c r="H72" s="3"/>
      <c r="I72" s="3"/>
      <c r="J72" s="3"/>
    </row>
    <row r="73" spans="1:10" x14ac:dyDescent="0.3">
      <c r="A73" s="19" t="str">
        <f>Country_Data[[#This Row],[Record ID]]</f>
        <v>TanzaniaCOP 20Tanzania Mission</v>
      </c>
      <c r="B73" s="19" t="str">
        <f>Country_Data[[#This Row],[PSNU]]</f>
        <v>Songea DC</v>
      </c>
      <c r="C73" s="3"/>
      <c r="D73" s="3"/>
      <c r="E73" s="3"/>
      <c r="F73" s="3"/>
      <c r="G73" s="3"/>
      <c r="H73" s="3"/>
      <c r="I73" s="3"/>
      <c r="J73" s="3"/>
    </row>
    <row r="74" spans="1:10" x14ac:dyDescent="0.3">
      <c r="A74" s="19" t="str">
        <f>Country_Data[[#This Row],[Record ID]]</f>
        <v>TanzaniaCOP 20Tanzania Mission</v>
      </c>
      <c r="B74" s="19" t="str">
        <f>Country_Data[[#This Row],[PSNU]]</f>
        <v>Songea MC</v>
      </c>
      <c r="C74" s="3"/>
      <c r="D74" s="3"/>
      <c r="E74" s="3"/>
      <c r="F74" s="3"/>
      <c r="G74" s="3"/>
      <c r="H74" s="3"/>
      <c r="I74" s="3"/>
      <c r="J74" s="3"/>
    </row>
    <row r="75" spans="1:10" x14ac:dyDescent="0.3">
      <c r="A75" s="19" t="str">
        <f>Country_Data[[#This Row],[Record ID]]</f>
        <v>TanzaniaCOP 20Tanzania Mission</v>
      </c>
      <c r="B75" s="19" t="str">
        <f>Country_Data[[#This Row],[PSNU]]</f>
        <v>Tandahimba DC</v>
      </c>
      <c r="C75" s="3"/>
      <c r="D75" s="3"/>
      <c r="E75" s="3"/>
      <c r="F75" s="3"/>
      <c r="G75" s="3"/>
      <c r="H75" s="3"/>
      <c r="I75" s="3"/>
      <c r="J75" s="3"/>
    </row>
    <row r="76" spans="1:10" x14ac:dyDescent="0.3">
      <c r="A76" s="19" t="str">
        <f>Country_Data[[#This Row],[Record ID]]</f>
        <v>TanzaniaCOP 20Tanzania Mission</v>
      </c>
      <c r="B76" s="19" t="str">
        <f>Country_Data[[#This Row],[PSNU]]</f>
        <v>Tunduru DC</v>
      </c>
      <c r="C76" s="3"/>
      <c r="D76" s="3"/>
      <c r="E76" s="3"/>
      <c r="F76" s="3"/>
      <c r="G76" s="3"/>
      <c r="H76" s="3"/>
      <c r="I76" s="3"/>
      <c r="J76" s="3"/>
    </row>
    <row r="77" spans="1:10" x14ac:dyDescent="0.3">
      <c r="A77" s="19" t="str">
        <f>Country_Data[[#This Row],[Record ID]]</f>
        <v>TanzaniaCOP 20Tanzania Mission</v>
      </c>
      <c r="B77" s="19" t="str">
        <f>Country_Data[[#This Row],[PSNU]]</f>
        <v>Ulanga DC</v>
      </c>
      <c r="C77" s="3"/>
      <c r="D77" s="3"/>
      <c r="E77" s="3"/>
      <c r="F77" s="3"/>
      <c r="G77" s="3"/>
      <c r="H77" s="3"/>
      <c r="I77" s="3"/>
      <c r="J77" s="3"/>
    </row>
    <row r="78" spans="1:10" x14ac:dyDescent="0.3">
      <c r="A78" s="19" t="str">
        <f>Country_Data[[#This Row],[Record ID]]</f>
        <v>TanzaniaCOP 20Tanzania Mission</v>
      </c>
      <c r="B78" s="19" t="str">
        <f>Country_Data[[#This Row],[PSNU]]</f>
        <v>Wanging'ombe DC</v>
      </c>
      <c r="C78" s="3"/>
      <c r="D78" s="3"/>
      <c r="E78" s="3"/>
      <c r="F78" s="3"/>
      <c r="G78" s="3"/>
      <c r="H78" s="3"/>
      <c r="I78" s="3"/>
      <c r="J78" s="3"/>
    </row>
    <row r="79" spans="1:10" x14ac:dyDescent="0.3">
      <c r="A79" s="19" t="str">
        <f>Country_Data[[#This Row],[Record ID]]</f>
        <v>TanzaniaCOP 20Tanzania Mission</v>
      </c>
      <c r="B79" s="19">
        <f>Country_Data[[#This Row],[PSNU]]</f>
        <v>0</v>
      </c>
      <c r="C79" s="3"/>
      <c r="D79" s="3"/>
      <c r="E79" s="3"/>
      <c r="F79" s="3"/>
      <c r="G79" s="3"/>
      <c r="H79" s="3"/>
      <c r="I79" s="3"/>
      <c r="J79" s="3"/>
    </row>
    <row r="80" spans="1:10" x14ac:dyDescent="0.3">
      <c r="A80" s="19" t="str">
        <f>Country_Data[[#This Row],[Record ID]]</f>
        <v>TanzaniaCOP 20Tanzania Mission</v>
      </c>
      <c r="B80" s="19">
        <f>Country_Data[[#This Row],[PSNU]]</f>
        <v>0</v>
      </c>
      <c r="C80" s="3"/>
      <c r="D80" s="3"/>
      <c r="E80" s="3"/>
      <c r="F80" s="3"/>
      <c r="G80" s="3"/>
      <c r="H80" s="3"/>
      <c r="I80" s="3"/>
      <c r="J80" s="3"/>
    </row>
    <row r="81" spans="1:10" x14ac:dyDescent="0.3">
      <c r="A81" s="19" t="str">
        <f>Country_Data[[#This Row],[Record ID]]</f>
        <v>TanzaniaCOP 20Tanzania Mission</v>
      </c>
      <c r="B81" s="19">
        <f>Country_Data[[#This Row],[PSNU]]</f>
        <v>0</v>
      </c>
      <c r="C81" s="3"/>
      <c r="D81" s="3"/>
      <c r="E81" s="3"/>
      <c r="F81" s="3"/>
      <c r="G81" s="3"/>
      <c r="H81" s="3"/>
      <c r="I81" s="3"/>
      <c r="J81" s="3"/>
    </row>
    <row r="82" spans="1:10" x14ac:dyDescent="0.3">
      <c r="A82" s="19" t="str">
        <f>Country_Data[[#This Row],[Record ID]]</f>
        <v>TanzaniaCOP 20Tanzania Mission</v>
      </c>
      <c r="B82" s="19">
        <f>Country_Data[[#This Row],[PSNU]]</f>
        <v>0</v>
      </c>
      <c r="C82" s="3"/>
      <c r="D82" s="3"/>
      <c r="E82" s="3"/>
      <c r="F82" s="3"/>
      <c r="G82" s="3"/>
      <c r="H82" s="3"/>
      <c r="I82" s="3"/>
      <c r="J82" s="3"/>
    </row>
    <row r="83" spans="1:10" x14ac:dyDescent="0.3">
      <c r="A83" s="19" t="str">
        <f>Country_Data[[#This Row],[Record ID]]</f>
        <v>TanzaniaCOP 20Tanzania Mission</v>
      </c>
      <c r="B83" s="19">
        <f>Country_Data[[#This Row],[PSNU]]</f>
        <v>0</v>
      </c>
      <c r="C83" s="3"/>
      <c r="D83" s="3"/>
      <c r="E83" s="3"/>
      <c r="F83" s="3"/>
      <c r="G83" s="3"/>
      <c r="H83" s="3"/>
      <c r="I83" s="3"/>
      <c r="J83" s="3"/>
    </row>
    <row r="84" spans="1:10" x14ac:dyDescent="0.3">
      <c r="A84" s="19" t="str">
        <f>Country_Data[[#This Row],[Record ID]]</f>
        <v>TanzaniaCOP 20Tanzania Mission</v>
      </c>
      <c r="B84" s="19">
        <f>Country_Data[[#This Row],[PSNU]]</f>
        <v>0</v>
      </c>
      <c r="C84" s="3"/>
      <c r="D84" s="3"/>
      <c r="E84" s="3"/>
      <c r="F84" s="3"/>
      <c r="G84" s="3"/>
      <c r="H84" s="3"/>
      <c r="I84" s="3"/>
      <c r="J84" s="3"/>
    </row>
    <row r="85" spans="1:10" x14ac:dyDescent="0.3">
      <c r="A85" s="19" t="str">
        <f>Country_Data[[#This Row],[Record ID]]</f>
        <v>TanzaniaCOP 20Tanzania Mission</v>
      </c>
      <c r="B85" s="19">
        <f>Country_Data[[#This Row],[PSNU]]</f>
        <v>0</v>
      </c>
      <c r="C85" s="3"/>
      <c r="D85" s="3"/>
      <c r="E85" s="3"/>
      <c r="F85" s="3"/>
      <c r="G85" s="3"/>
      <c r="H85" s="3"/>
      <c r="I85" s="3"/>
      <c r="J85" s="3"/>
    </row>
    <row r="86" spans="1:10" x14ac:dyDescent="0.3">
      <c r="A86" s="19" t="str">
        <f>Country_Data[[#This Row],[Record ID]]</f>
        <v>TanzaniaCOP 20Tanzania Mission</v>
      </c>
      <c r="B86" s="19">
        <f>Country_Data[[#This Row],[PSNU]]</f>
        <v>0</v>
      </c>
      <c r="C86" s="3"/>
      <c r="D86" s="3"/>
      <c r="E86" s="3"/>
      <c r="F86" s="3"/>
      <c r="G86" s="3"/>
      <c r="H86" s="3"/>
      <c r="I86" s="3"/>
      <c r="J86" s="3"/>
    </row>
    <row r="87" spans="1:10" x14ac:dyDescent="0.3">
      <c r="A87" s="19" t="str">
        <f>Country_Data[[#This Row],[Record ID]]</f>
        <v>TanzaniaCOP 20Tanzania Mission</v>
      </c>
      <c r="B87" s="19">
        <f>Country_Data[[#This Row],[PSNU]]</f>
        <v>0</v>
      </c>
      <c r="C87" s="3"/>
      <c r="D87" s="3"/>
      <c r="E87" s="3"/>
      <c r="F87" s="3"/>
      <c r="G87" s="3"/>
      <c r="H87" s="3"/>
      <c r="I87" s="3"/>
      <c r="J87" s="3"/>
    </row>
    <row r="88" spans="1:10" x14ac:dyDescent="0.3">
      <c r="A88" s="19" t="str">
        <f>Country_Data[[#This Row],[Record ID]]</f>
        <v>TanzaniaCOP 20Tanzania Mission</v>
      </c>
      <c r="B88" s="19">
        <f>Country_Data[[#This Row],[PSNU]]</f>
        <v>0</v>
      </c>
      <c r="C88" s="3"/>
      <c r="D88" s="3"/>
      <c r="E88" s="3"/>
      <c r="F88" s="3"/>
      <c r="G88" s="3"/>
      <c r="H88" s="3"/>
      <c r="I88" s="3"/>
      <c r="J88" s="3"/>
    </row>
    <row r="89" spans="1:10" x14ac:dyDescent="0.3">
      <c r="A89" s="19" t="str">
        <f>Country_Data[[#This Row],[Record ID]]</f>
        <v>TanzaniaCOP 20Tanzania Mission</v>
      </c>
      <c r="B89" s="19">
        <f>Country_Data[[#This Row],[PSNU]]</f>
        <v>0</v>
      </c>
      <c r="C89" s="3"/>
      <c r="D89" s="3"/>
      <c r="E89" s="3"/>
      <c r="F89" s="3"/>
      <c r="G89" s="3"/>
      <c r="H89" s="3"/>
      <c r="I89" s="3"/>
      <c r="J89" s="3"/>
    </row>
    <row r="90" spans="1:10" x14ac:dyDescent="0.3">
      <c r="A90" s="19" t="str">
        <f>Country_Data[[#This Row],[Record ID]]</f>
        <v>TanzaniaCOP 20Tanzania Mission</v>
      </c>
      <c r="B90" s="19">
        <f>Country_Data[[#This Row],[PSNU]]</f>
        <v>0</v>
      </c>
      <c r="C90" s="3"/>
      <c r="D90" s="3"/>
      <c r="E90" s="3"/>
      <c r="F90" s="3"/>
      <c r="G90" s="3"/>
      <c r="H90" s="3"/>
      <c r="I90" s="3"/>
      <c r="J90" s="3"/>
    </row>
    <row r="91" spans="1:10" x14ac:dyDescent="0.3">
      <c r="A91" s="19" t="str">
        <f>Country_Data[[#This Row],[Record ID]]</f>
        <v>TanzaniaCOP 20Tanzania Mission</v>
      </c>
      <c r="B91" s="19">
        <f>Country_Data[[#This Row],[PSNU]]</f>
        <v>0</v>
      </c>
      <c r="C91" s="3"/>
      <c r="D91" s="3"/>
      <c r="E91" s="3"/>
      <c r="F91" s="3"/>
      <c r="G91" s="3"/>
      <c r="H91" s="3"/>
      <c r="I91" s="3"/>
      <c r="J91" s="3"/>
    </row>
    <row r="92" spans="1:10" x14ac:dyDescent="0.3">
      <c r="A92" s="19" t="str">
        <f>Country_Data[[#This Row],[Record ID]]</f>
        <v>TanzaniaCOP 20Tanzania Mission</v>
      </c>
      <c r="B92" s="19">
        <f>Country_Data[[#This Row],[PSNU]]</f>
        <v>0</v>
      </c>
      <c r="C92" s="3"/>
      <c r="D92" s="3"/>
      <c r="E92" s="3"/>
      <c r="F92" s="3"/>
      <c r="G92" s="3"/>
      <c r="H92" s="3"/>
      <c r="I92" s="3"/>
      <c r="J92" s="3"/>
    </row>
    <row r="93" spans="1:10" x14ac:dyDescent="0.3">
      <c r="A93" s="19" t="str">
        <f>Country_Data[[#This Row],[Record ID]]</f>
        <v>TanzaniaCOP 20Tanzania Mission</v>
      </c>
      <c r="B93" s="19">
        <f>Country_Data[[#This Row],[PSNU]]</f>
        <v>0</v>
      </c>
      <c r="C93" s="3"/>
      <c r="D93" s="3"/>
      <c r="E93" s="3"/>
      <c r="F93" s="3"/>
      <c r="G93" s="3"/>
      <c r="H93" s="3"/>
      <c r="I93" s="3"/>
      <c r="J93" s="3"/>
    </row>
    <row r="94" spans="1:10" x14ac:dyDescent="0.3">
      <c r="A94" s="19" t="str">
        <f>Country_Data[[#This Row],[Record ID]]</f>
        <v>TanzaniaCOP 20Tanzania Mission</v>
      </c>
      <c r="B94" s="19">
        <f>Country_Data[[#This Row],[PSNU]]</f>
        <v>0</v>
      </c>
      <c r="C94" s="3"/>
      <c r="D94" s="3"/>
      <c r="E94" s="3"/>
      <c r="F94" s="3"/>
      <c r="G94" s="3"/>
      <c r="H94" s="3"/>
      <c r="I94" s="3"/>
      <c r="J94" s="3"/>
    </row>
    <row r="95" spans="1:10" x14ac:dyDescent="0.3">
      <c r="A95" s="19" t="str">
        <f>Country_Data[[#This Row],[Record ID]]</f>
        <v>TanzaniaCOP 20Tanzania Mission</v>
      </c>
      <c r="B95" s="19">
        <f>Country_Data[[#This Row],[PSNU]]</f>
        <v>0</v>
      </c>
      <c r="C95" s="3"/>
      <c r="D95" s="3"/>
      <c r="E95" s="3"/>
      <c r="F95" s="3"/>
      <c r="G95" s="3"/>
      <c r="H95" s="3"/>
      <c r="I95" s="3"/>
      <c r="J95" s="3"/>
    </row>
    <row r="96" spans="1:10" x14ac:dyDescent="0.3">
      <c r="A96" s="19" t="str">
        <f>Country_Data[[#This Row],[Record ID]]</f>
        <v>TanzaniaCOP 20Tanzania Mission</v>
      </c>
      <c r="B96" s="19">
        <f>Country_Data[[#This Row],[PSNU]]</f>
        <v>0</v>
      </c>
      <c r="C96" s="3"/>
      <c r="D96" s="3"/>
      <c r="E96" s="3"/>
      <c r="F96" s="3"/>
      <c r="G96" s="3"/>
      <c r="H96" s="3"/>
      <c r="I96" s="3"/>
      <c r="J96" s="3"/>
    </row>
    <row r="97" spans="1:10" x14ac:dyDescent="0.3">
      <c r="A97" s="19" t="str">
        <f>Country_Data[[#This Row],[Record ID]]</f>
        <v>TanzaniaCOP 20Tanzania Mission</v>
      </c>
      <c r="B97" s="19">
        <f>Country_Data[[#This Row],[PSNU]]</f>
        <v>0</v>
      </c>
      <c r="C97" s="3"/>
      <c r="D97" s="3"/>
      <c r="E97" s="3"/>
      <c r="F97" s="3"/>
      <c r="G97" s="3"/>
      <c r="H97" s="3"/>
      <c r="I97" s="3"/>
      <c r="J97" s="3"/>
    </row>
    <row r="98" spans="1:10" x14ac:dyDescent="0.3">
      <c r="A98" s="19" t="str">
        <f>Country_Data[[#This Row],[Record ID]]</f>
        <v>TanzaniaCOP 20Tanzania Mission</v>
      </c>
      <c r="B98" s="19">
        <f>Country_Data[[#This Row],[PSNU]]</f>
        <v>0</v>
      </c>
      <c r="C98" s="3"/>
      <c r="D98" s="3"/>
      <c r="E98" s="3"/>
      <c r="F98" s="3"/>
      <c r="G98" s="3"/>
      <c r="H98" s="3"/>
      <c r="I98" s="3"/>
      <c r="J98" s="3"/>
    </row>
    <row r="99" spans="1:10" x14ac:dyDescent="0.3">
      <c r="A99" s="19" t="str">
        <f>Country_Data[[#This Row],[Record ID]]</f>
        <v>TanzaniaCOP 20Tanzania Mission</v>
      </c>
      <c r="B99" s="19">
        <f>Country_Data[[#This Row],[PSNU]]</f>
        <v>0</v>
      </c>
      <c r="C99" s="3"/>
      <c r="D99" s="3"/>
      <c r="E99" s="3"/>
      <c r="F99" s="3"/>
      <c r="G99" s="3"/>
      <c r="H99" s="3"/>
      <c r="I99" s="3"/>
      <c r="J99" s="3"/>
    </row>
    <row r="100" spans="1:10" x14ac:dyDescent="0.3">
      <c r="A100" s="19" t="str">
        <f>Country_Data[[#This Row],[Record ID]]</f>
        <v>TanzaniaCOP 20Tanzania Mission</v>
      </c>
      <c r="B100" s="19">
        <f>Country_Data[[#This Row],[PSNU]]</f>
        <v>0</v>
      </c>
      <c r="C100" s="3"/>
      <c r="D100" s="3"/>
      <c r="E100" s="3"/>
      <c r="F100" s="3"/>
      <c r="G100" s="3"/>
      <c r="H100" s="3"/>
      <c r="I100" s="3"/>
      <c r="J100" s="3"/>
    </row>
  </sheetData>
  <mergeCells count="1">
    <mergeCell ref="A1:J1"/>
  </mergeCells>
  <conditionalFormatting sqref="A3:A100">
    <cfRule type="duplicateValues" dxfId="4" priority="2"/>
  </conditionalFormatting>
  <conditionalFormatting sqref="B3:B100">
    <cfRule type="duplicateValues" dxfId="3" priority="1"/>
  </conditionalFormatting>
  <dataValidations count="1">
    <dataValidation type="whole" operator="greaterThanOrEqual" allowBlank="1" showInputMessage="1" showErrorMessage="1" sqref="C3:J100" xr:uid="{C8B6EF27-E54D-4F81-B18E-09E09E60AD9F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10" r:id="rId3" name="Button 2">
              <controlPr defaultSize="0" print="0" autoFill="0" autoPict="0" macro="[0]!Return_Home">
                <anchor moveWithCells="1" sizeWithCells="1">
                  <from>
                    <xdr:col>0</xdr:col>
                    <xdr:colOff>0</xdr:colOff>
                    <xdr:row>0</xdr:row>
                    <xdr:rowOff>222250</xdr:rowOff>
                  </from>
                  <to>
                    <xdr:col>0</xdr:col>
                    <xdr:colOff>1924050</xdr:colOff>
                    <xdr:row>1</xdr:row>
                    <xdr:rowOff>666750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F8B8B-DD12-42DA-974F-48393899DF02}">
  <sheetPr codeName="Sheet15">
    <tabColor theme="7" tint="0.39997558519241921"/>
  </sheetPr>
  <dimension ref="A1:I3"/>
  <sheetViews>
    <sheetView showGridLines="0" zoomScale="110" zoomScaleNormal="110" workbookViewId="0">
      <selection activeCell="E10" sqref="E10"/>
    </sheetView>
  </sheetViews>
  <sheetFormatPr defaultColWidth="8.83203125" defaultRowHeight="14" x14ac:dyDescent="0.3"/>
  <cols>
    <col min="1" max="2" width="9.83203125" customWidth="1"/>
    <col min="3" max="3" width="9.25" bestFit="1" customWidth="1"/>
    <col min="4" max="4" width="9" bestFit="1" customWidth="1"/>
    <col min="5" max="5" width="10" customWidth="1"/>
    <col min="6" max="6" width="13.5" bestFit="1" customWidth="1"/>
    <col min="7" max="7" width="9.6640625" bestFit="1" customWidth="1"/>
    <col min="8" max="8" width="10.5" bestFit="1" customWidth="1"/>
    <col min="9" max="9" width="10" customWidth="1"/>
  </cols>
  <sheetData>
    <row r="1" spans="1:9" ht="18" x14ac:dyDescent="0.4">
      <c r="A1" s="70" t="s">
        <v>201</v>
      </c>
      <c r="B1" s="70"/>
      <c r="C1" s="70"/>
      <c r="D1" s="70"/>
      <c r="E1" s="70"/>
      <c r="F1" s="70"/>
      <c r="G1" s="70"/>
      <c r="H1" s="70"/>
    </row>
    <row r="2" spans="1:9" s="1" customFormat="1" ht="101.5" customHeight="1" x14ac:dyDescent="0.3">
      <c r="A2" s="53" t="s">
        <v>127</v>
      </c>
      <c r="B2" s="7" t="s">
        <v>196</v>
      </c>
      <c r="C2" s="7" t="s">
        <v>197</v>
      </c>
      <c r="D2" s="7" t="s">
        <v>198</v>
      </c>
      <c r="E2" s="7" t="s">
        <v>199</v>
      </c>
      <c r="F2" s="7" t="s">
        <v>47</v>
      </c>
      <c r="G2" s="7" t="s">
        <v>5</v>
      </c>
      <c r="H2" s="7" t="s">
        <v>6</v>
      </c>
      <c r="I2" s="7" t="s">
        <v>21</v>
      </c>
    </row>
    <row r="3" spans="1:9" x14ac:dyDescent="0.3">
      <c r="A3" s="27" t="str">
        <f>Country_Data[[#This Row],[Record ID]]</f>
        <v>TanzaniaCOP 20Tanzania Mission</v>
      </c>
      <c r="B3" s="54">
        <v>4380</v>
      </c>
      <c r="C3" s="54">
        <v>3642</v>
      </c>
      <c r="D3" s="54">
        <v>626</v>
      </c>
      <c r="E3" s="54">
        <v>626</v>
      </c>
      <c r="F3" s="54">
        <v>626</v>
      </c>
      <c r="G3" s="54">
        <v>3604</v>
      </c>
      <c r="H3" s="54">
        <v>2948</v>
      </c>
      <c r="I3" s="8"/>
    </row>
  </sheetData>
  <mergeCells count="1">
    <mergeCell ref="A1:H1"/>
  </mergeCells>
  <phoneticPr fontId="2" type="noConversion"/>
  <conditionalFormatting sqref="B3">
    <cfRule type="duplicateValues" dxfId="2" priority="14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8" r:id="rId3" name="Button 8">
              <controlPr defaultSize="0" print="0" autoFill="0" autoPict="0" macro="[0]!Return_Home">
                <anchor moveWithCells="1" sizeWithCells="1">
                  <from>
                    <xdr:col>0</xdr:col>
                    <xdr:colOff>0</xdr:colOff>
                    <xdr:row>1</xdr:row>
                    <xdr:rowOff>25400</xdr:rowOff>
                  </from>
                  <to>
                    <xdr:col>3</xdr:col>
                    <xdr:colOff>254000</xdr:colOff>
                    <xdr:row>1</xdr:row>
                    <xdr:rowOff>704850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52B66-ECD4-4928-8C53-C0AC7089D219}">
  <sheetPr>
    <tabColor rgb="FFFF0000"/>
  </sheetPr>
  <dimension ref="B2:I25"/>
  <sheetViews>
    <sheetView showGridLines="0" zoomScale="90" zoomScaleNormal="90" workbookViewId="0">
      <selection activeCell="J17" sqref="J17"/>
    </sheetView>
  </sheetViews>
  <sheetFormatPr defaultColWidth="10.83203125" defaultRowHeight="14.5" customHeight="1" x14ac:dyDescent="0.3"/>
  <cols>
    <col min="1" max="1" width="3.58203125" customWidth="1"/>
    <col min="2" max="2" width="14.08203125" customWidth="1"/>
    <col min="3" max="9" width="10.33203125" customWidth="1"/>
    <col min="10" max="10" width="4.58203125" customWidth="1"/>
    <col min="11" max="11" width="19.83203125" customWidth="1"/>
    <col min="12" max="18" width="10.33203125" customWidth="1"/>
    <col min="19" max="19" width="2.83203125" customWidth="1"/>
    <col min="20" max="20" width="17.33203125" customWidth="1"/>
  </cols>
  <sheetData>
    <row r="2" spans="2:9" ht="14.5" customHeight="1" x14ac:dyDescent="0.35">
      <c r="B2" s="76" t="s">
        <v>218</v>
      </c>
    </row>
    <row r="3" spans="2:9" ht="14.5" customHeight="1" x14ac:dyDescent="0.3">
      <c r="B3" s="77" t="s">
        <v>219</v>
      </c>
      <c r="C3" s="78" t="s">
        <v>220</v>
      </c>
      <c r="D3" s="78"/>
      <c r="E3" s="79" t="s">
        <v>221</v>
      </c>
      <c r="F3" s="79"/>
      <c r="G3" s="79"/>
      <c r="H3" s="79"/>
      <c r="I3" s="79"/>
    </row>
    <row r="4" spans="2:9" ht="34.5" customHeight="1" x14ac:dyDescent="0.3">
      <c r="B4" s="77"/>
      <c r="C4" s="80" t="s">
        <v>222</v>
      </c>
      <c r="D4" s="80" t="s">
        <v>223</v>
      </c>
      <c r="E4" s="80" t="s">
        <v>224</v>
      </c>
      <c r="F4" s="80" t="s">
        <v>225</v>
      </c>
      <c r="G4" s="80" t="s">
        <v>226</v>
      </c>
      <c r="H4" s="80" t="s">
        <v>227</v>
      </c>
      <c r="I4" s="80" t="s">
        <v>228</v>
      </c>
    </row>
    <row r="5" spans="2:9" ht="14.5" customHeight="1" x14ac:dyDescent="0.3">
      <c r="B5" s="81" t="s">
        <v>197</v>
      </c>
      <c r="C5" s="82">
        <v>5</v>
      </c>
      <c r="D5" s="82">
        <v>8</v>
      </c>
      <c r="E5" s="82">
        <v>21</v>
      </c>
      <c r="F5" s="82">
        <v>15</v>
      </c>
      <c r="G5" s="82">
        <v>3</v>
      </c>
      <c r="H5" s="82">
        <v>4</v>
      </c>
      <c r="I5" s="82">
        <v>11</v>
      </c>
    </row>
    <row r="6" spans="2:9" ht="14.5" customHeight="1" x14ac:dyDescent="0.3">
      <c r="B6" s="81" t="s">
        <v>196</v>
      </c>
      <c r="C6" s="82">
        <v>5</v>
      </c>
      <c r="D6" s="82">
        <v>8</v>
      </c>
      <c r="E6" s="82">
        <v>24</v>
      </c>
      <c r="F6" s="82">
        <v>15</v>
      </c>
      <c r="G6" s="82">
        <v>4</v>
      </c>
      <c r="H6" s="82">
        <v>4</v>
      </c>
      <c r="I6" s="82">
        <v>12</v>
      </c>
    </row>
    <row r="7" spans="2:9" ht="14.5" customHeight="1" x14ac:dyDescent="0.3">
      <c r="B7" s="81" t="s">
        <v>4</v>
      </c>
      <c r="C7" s="82">
        <v>5</v>
      </c>
      <c r="D7" s="82">
        <v>8</v>
      </c>
      <c r="E7" s="82">
        <v>24</v>
      </c>
      <c r="F7" s="82">
        <v>15</v>
      </c>
      <c r="G7" s="82">
        <v>4</v>
      </c>
      <c r="H7" s="82">
        <v>4</v>
      </c>
      <c r="I7" s="82">
        <v>13</v>
      </c>
    </row>
    <row r="8" spans="2:9" ht="14.5" customHeight="1" x14ac:dyDescent="0.3">
      <c r="B8" s="81" t="s">
        <v>47</v>
      </c>
      <c r="C8" s="82">
        <v>5</v>
      </c>
      <c r="D8" s="82">
        <v>8</v>
      </c>
      <c r="E8" s="82">
        <v>21</v>
      </c>
      <c r="F8" s="82">
        <v>15</v>
      </c>
      <c r="G8" s="82">
        <v>4</v>
      </c>
      <c r="H8" s="82">
        <v>4</v>
      </c>
      <c r="I8" s="82">
        <v>14</v>
      </c>
    </row>
    <row r="9" spans="2:9" ht="14.5" customHeight="1" x14ac:dyDescent="0.3">
      <c r="B9" s="81" t="s">
        <v>229</v>
      </c>
      <c r="C9" s="82">
        <v>5</v>
      </c>
      <c r="D9" s="82">
        <v>8</v>
      </c>
      <c r="E9" s="82">
        <v>21</v>
      </c>
      <c r="F9" s="82">
        <v>15</v>
      </c>
      <c r="G9" s="82">
        <v>4</v>
      </c>
      <c r="H9" s="82">
        <v>4</v>
      </c>
      <c r="I9" s="82">
        <v>14</v>
      </c>
    </row>
    <row r="10" spans="2:9" ht="14.5" customHeight="1" x14ac:dyDescent="0.3">
      <c r="B10" s="81" t="s">
        <v>230</v>
      </c>
      <c r="C10" s="82">
        <v>5</v>
      </c>
      <c r="D10" s="82">
        <v>8</v>
      </c>
      <c r="E10" s="82">
        <v>21</v>
      </c>
      <c r="F10" s="82">
        <v>15</v>
      </c>
      <c r="G10" s="82">
        <v>4</v>
      </c>
      <c r="H10" s="82">
        <v>4</v>
      </c>
      <c r="I10" s="82">
        <v>14</v>
      </c>
    </row>
    <row r="11" spans="2:9" ht="14.5" customHeight="1" x14ac:dyDescent="0.3">
      <c r="B11" s="81" t="s">
        <v>6</v>
      </c>
      <c r="C11" s="82">
        <v>5</v>
      </c>
      <c r="D11" s="82">
        <v>8</v>
      </c>
      <c r="E11" s="82">
        <v>21</v>
      </c>
      <c r="F11" s="82">
        <v>15</v>
      </c>
      <c r="G11" s="82">
        <v>3</v>
      </c>
      <c r="H11" s="82">
        <v>4</v>
      </c>
      <c r="I11" s="82">
        <v>11</v>
      </c>
    </row>
    <row r="12" spans="2:9" ht="14.5" customHeight="1" x14ac:dyDescent="0.3">
      <c r="B12" s="81" t="s">
        <v>5</v>
      </c>
      <c r="C12" s="82">
        <v>5</v>
      </c>
      <c r="D12" s="82">
        <v>8</v>
      </c>
      <c r="E12" s="82">
        <v>21</v>
      </c>
      <c r="F12" s="82">
        <v>15</v>
      </c>
      <c r="G12" s="82">
        <v>3</v>
      </c>
      <c r="H12" s="82">
        <v>4</v>
      </c>
      <c r="I12" s="82">
        <v>11</v>
      </c>
    </row>
    <row r="13" spans="2:9" ht="14.5" customHeight="1" x14ac:dyDescent="0.3">
      <c r="B13" s="83"/>
    </row>
    <row r="15" spans="2:9" s="84" customFormat="1" ht="14.5" customHeight="1" x14ac:dyDescent="0.3"/>
    <row r="16" spans="2:9" ht="14.5" customHeight="1" x14ac:dyDescent="0.35">
      <c r="B16" s="76" t="s">
        <v>231</v>
      </c>
    </row>
    <row r="17" spans="2:4" ht="39.75" customHeight="1" x14ac:dyDescent="0.3">
      <c r="B17" s="85" t="s">
        <v>219</v>
      </c>
      <c r="C17" s="86" t="s">
        <v>232</v>
      </c>
      <c r="D17" s="86"/>
    </row>
    <row r="18" spans="2:4" ht="14.5" customHeight="1" x14ac:dyDescent="0.3">
      <c r="B18" s="81" t="s">
        <v>197</v>
      </c>
      <c r="C18" s="87">
        <v>13</v>
      </c>
      <c r="D18" s="87"/>
    </row>
    <row r="19" spans="2:4" ht="14.5" customHeight="1" x14ac:dyDescent="0.3">
      <c r="B19" s="81" t="s">
        <v>196</v>
      </c>
      <c r="C19" s="87">
        <v>11</v>
      </c>
      <c r="D19" s="87"/>
    </row>
    <row r="20" spans="2:4" ht="14.5" customHeight="1" x14ac:dyDescent="0.3">
      <c r="B20" s="81" t="s">
        <v>4</v>
      </c>
      <c r="C20" s="87">
        <v>20</v>
      </c>
      <c r="D20" s="87"/>
    </row>
    <row r="21" spans="2:4" ht="14.5" customHeight="1" x14ac:dyDescent="0.3">
      <c r="B21" s="81" t="s">
        <v>47</v>
      </c>
      <c r="C21" s="87">
        <v>12</v>
      </c>
      <c r="D21" s="87"/>
    </row>
    <row r="22" spans="2:4" ht="14.5" customHeight="1" x14ac:dyDescent="0.3">
      <c r="B22" s="81" t="s">
        <v>229</v>
      </c>
      <c r="C22" s="87">
        <v>12</v>
      </c>
      <c r="D22" s="87"/>
    </row>
    <row r="23" spans="2:4" ht="14.5" customHeight="1" x14ac:dyDescent="0.3">
      <c r="B23" s="81" t="s">
        <v>230</v>
      </c>
      <c r="C23" s="87">
        <v>12</v>
      </c>
      <c r="D23" s="87"/>
    </row>
    <row r="24" spans="2:4" ht="14.5" customHeight="1" x14ac:dyDescent="0.3">
      <c r="B24" s="81" t="s">
        <v>6</v>
      </c>
      <c r="C24" s="87">
        <v>11</v>
      </c>
      <c r="D24" s="87"/>
    </row>
    <row r="25" spans="2:4" ht="14.5" customHeight="1" x14ac:dyDescent="0.3">
      <c r="B25" s="81" t="s">
        <v>5</v>
      </c>
      <c r="C25" s="87">
        <v>11</v>
      </c>
      <c r="D25" s="87"/>
    </row>
  </sheetData>
  <mergeCells count="12">
    <mergeCell ref="C20:D20"/>
    <mergeCell ref="C21:D21"/>
    <mergeCell ref="C22:D22"/>
    <mergeCell ref="C23:D23"/>
    <mergeCell ref="C24:D24"/>
    <mergeCell ref="C25:D25"/>
    <mergeCell ref="B3:B4"/>
    <mergeCell ref="C3:D3"/>
    <mergeCell ref="E3:I3"/>
    <mergeCell ref="C17:D17"/>
    <mergeCell ref="C18:D18"/>
    <mergeCell ref="C19:D19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1A2DA-B467-4140-BB2F-B8C0E519B7FE}">
  <sheetPr codeName="Sheet3">
    <tabColor theme="7" tint="0.39997558519241921"/>
  </sheetPr>
  <dimension ref="A1:E3"/>
  <sheetViews>
    <sheetView showGridLines="0" workbookViewId="0">
      <selection activeCell="A2" sqref="A2"/>
    </sheetView>
  </sheetViews>
  <sheetFormatPr defaultColWidth="8.83203125" defaultRowHeight="14" x14ac:dyDescent="0.3"/>
  <cols>
    <col min="1" max="1" width="38.33203125" customWidth="1"/>
    <col min="2" max="2" width="19" customWidth="1"/>
    <col min="3" max="3" width="13.5" customWidth="1"/>
    <col min="4" max="4" width="17.83203125" customWidth="1"/>
    <col min="5" max="5" width="16.1640625" customWidth="1"/>
  </cols>
  <sheetData>
    <row r="1" spans="1:5" ht="18" x14ac:dyDescent="0.4">
      <c r="A1" s="70" t="s">
        <v>200</v>
      </c>
      <c r="B1" s="70"/>
      <c r="C1" s="70"/>
      <c r="D1" s="70"/>
      <c r="E1" s="70"/>
    </row>
    <row r="2" spans="1:5" s="55" customFormat="1" ht="23" customHeight="1" x14ac:dyDescent="0.3">
      <c r="A2" s="53" t="s">
        <v>127</v>
      </c>
      <c r="B2" s="7" t="s">
        <v>140</v>
      </c>
      <c r="C2" s="7" t="s">
        <v>141</v>
      </c>
      <c r="D2" s="7" t="s">
        <v>142</v>
      </c>
      <c r="E2" s="7" t="s">
        <v>143</v>
      </c>
    </row>
    <row r="3" spans="1:5" x14ac:dyDescent="0.3">
      <c r="A3" s="27" t="str">
        <f>Country_Data[[#This Row],[Record ID]]</f>
        <v>TanzaniaCOP 20Tanzania Mission</v>
      </c>
      <c r="B3" s="12">
        <v>320000</v>
      </c>
      <c r="C3" s="12">
        <v>4200000</v>
      </c>
      <c r="D3" s="12">
        <v>5423000</v>
      </c>
      <c r="E3" s="12">
        <f>SUM(Program_Budget[[#This Row],[Prevention/PrEP]:[Care and treatment]])</f>
        <v>9943000</v>
      </c>
    </row>
  </sheetData>
  <mergeCells count="1">
    <mergeCell ref="A1:E1"/>
  </mergeCells>
  <conditionalFormatting sqref="B3">
    <cfRule type="duplicateValues" dxfId="0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return_home_from_ou">
                <anchor moveWithCells="1" sizeWithCells="1">
                  <from>
                    <xdr:col>0</xdr:col>
                    <xdr:colOff>0</xdr:colOff>
                    <xdr:row>3</xdr:row>
                    <xdr:rowOff>50800</xdr:rowOff>
                  </from>
                  <to>
                    <xdr:col>0</xdr:col>
                    <xdr:colOff>2095500</xdr:colOff>
                    <xdr:row>7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157ED-8125-4B34-8AF9-57CFDCF5EDFC}">
  <sheetPr codeName="Sheet14"/>
  <dimension ref="A1:V50"/>
  <sheetViews>
    <sheetView workbookViewId="0">
      <selection activeCell="I2" sqref="I2"/>
    </sheetView>
  </sheetViews>
  <sheetFormatPr defaultColWidth="8.83203125" defaultRowHeight="14" x14ac:dyDescent="0.3"/>
  <cols>
    <col min="1" max="1" width="13.6640625" customWidth="1"/>
    <col min="2" max="2" width="11.1640625" customWidth="1"/>
    <col min="3" max="3" width="9" customWidth="1"/>
    <col min="4" max="4" width="10.1640625" customWidth="1"/>
    <col min="6" max="6" width="12.83203125" customWidth="1"/>
    <col min="7" max="7" width="31.6640625" customWidth="1"/>
    <col min="11" max="11" width="11.83203125" customWidth="1"/>
    <col min="12" max="12" width="10.83203125" customWidth="1"/>
  </cols>
  <sheetData>
    <row r="1" spans="1:22" x14ac:dyDescent="0.3">
      <c r="A1" s="2" t="s">
        <v>23</v>
      </c>
      <c r="B1" s="2" t="s">
        <v>0</v>
      </c>
      <c r="C1" s="2" t="s">
        <v>24</v>
      </c>
      <c r="D1" s="2" t="s">
        <v>25</v>
      </c>
      <c r="E1" s="2" t="s">
        <v>33</v>
      </c>
      <c r="F1" s="2" t="s">
        <v>38</v>
      </c>
      <c r="G1" s="2" t="s">
        <v>43</v>
      </c>
      <c r="H1" s="2" t="s">
        <v>180</v>
      </c>
      <c r="I1" s="2" t="s">
        <v>39</v>
      </c>
      <c r="J1" s="2" t="s">
        <v>1</v>
      </c>
      <c r="K1" s="2" t="s">
        <v>102</v>
      </c>
      <c r="L1" s="2" t="s">
        <v>124</v>
      </c>
    </row>
    <row r="2" spans="1:22" x14ac:dyDescent="0.3">
      <c r="B2" t="s">
        <v>128</v>
      </c>
      <c r="C2" t="s">
        <v>40</v>
      </c>
      <c r="D2" t="s">
        <v>149</v>
      </c>
      <c r="F2" s="4">
        <v>1</v>
      </c>
      <c r="G2" t="s">
        <v>52</v>
      </c>
      <c r="H2">
        <v>1</v>
      </c>
      <c r="I2" t="s">
        <v>54</v>
      </c>
      <c r="K2" t="s">
        <v>101</v>
      </c>
      <c r="L2" t="s">
        <v>2</v>
      </c>
    </row>
    <row r="3" spans="1:22" x14ac:dyDescent="0.3">
      <c r="B3" t="s">
        <v>26</v>
      </c>
      <c r="C3" t="s">
        <v>41</v>
      </c>
      <c r="D3" t="s">
        <v>48</v>
      </c>
      <c r="E3" t="s">
        <v>34</v>
      </c>
      <c r="F3" s="4">
        <v>0.9</v>
      </c>
      <c r="G3" t="s">
        <v>44</v>
      </c>
      <c r="H3">
        <v>2</v>
      </c>
      <c r="I3" t="s">
        <v>55</v>
      </c>
      <c r="K3" t="s">
        <v>103</v>
      </c>
      <c r="L3" t="s">
        <v>3</v>
      </c>
    </row>
    <row r="4" spans="1:22" x14ac:dyDescent="0.3">
      <c r="B4" t="s">
        <v>29</v>
      </c>
      <c r="C4" t="s">
        <v>42</v>
      </c>
      <c r="D4" t="s">
        <v>49</v>
      </c>
      <c r="E4" t="s">
        <v>35</v>
      </c>
      <c r="F4" s="4">
        <v>0.8</v>
      </c>
      <c r="G4" t="s">
        <v>45</v>
      </c>
      <c r="H4">
        <v>3</v>
      </c>
      <c r="I4" t="s">
        <v>56</v>
      </c>
    </row>
    <row r="5" spans="1:22" x14ac:dyDescent="0.3">
      <c r="B5" t="s">
        <v>30</v>
      </c>
      <c r="D5" t="s">
        <v>50</v>
      </c>
      <c r="E5" t="s">
        <v>36</v>
      </c>
      <c r="F5" s="4">
        <v>0.7</v>
      </c>
      <c r="G5" t="s">
        <v>46</v>
      </c>
      <c r="H5">
        <v>4</v>
      </c>
      <c r="I5" t="s">
        <v>57</v>
      </c>
      <c r="S5" s="16"/>
      <c r="T5" s="17"/>
      <c r="U5" s="17"/>
    </row>
    <row r="6" spans="1:22" x14ac:dyDescent="0.3">
      <c r="B6" t="s">
        <v>22</v>
      </c>
      <c r="D6" t="s">
        <v>51</v>
      </c>
      <c r="E6" t="s">
        <v>37</v>
      </c>
      <c r="F6" s="4">
        <v>0.6</v>
      </c>
      <c r="G6" t="s">
        <v>47</v>
      </c>
      <c r="H6">
        <v>5</v>
      </c>
      <c r="I6" t="s">
        <v>58</v>
      </c>
      <c r="T6" s="16"/>
      <c r="U6" s="17"/>
      <c r="V6" s="17"/>
    </row>
    <row r="7" spans="1:22" x14ac:dyDescent="0.3">
      <c r="B7" t="s">
        <v>27</v>
      </c>
      <c r="F7" s="4">
        <v>0.5</v>
      </c>
      <c r="G7" t="s">
        <v>5</v>
      </c>
      <c r="H7">
        <v>6</v>
      </c>
      <c r="I7" t="s">
        <v>59</v>
      </c>
      <c r="T7" s="16"/>
      <c r="U7" s="17"/>
      <c r="V7" s="17"/>
    </row>
    <row r="8" spans="1:22" x14ac:dyDescent="0.3">
      <c r="B8" t="s">
        <v>28</v>
      </c>
      <c r="F8" s="4">
        <v>0.4</v>
      </c>
      <c r="G8" t="s">
        <v>6</v>
      </c>
      <c r="H8">
        <v>7</v>
      </c>
      <c r="I8" t="s">
        <v>60</v>
      </c>
      <c r="T8" s="16"/>
      <c r="U8" s="17"/>
      <c r="V8" s="17"/>
    </row>
    <row r="9" spans="1:22" x14ac:dyDescent="0.3">
      <c r="B9" t="s">
        <v>31</v>
      </c>
      <c r="F9" s="4">
        <v>0.3</v>
      </c>
      <c r="G9" t="s">
        <v>4</v>
      </c>
      <c r="H9">
        <v>8</v>
      </c>
      <c r="I9" t="s">
        <v>61</v>
      </c>
      <c r="T9" s="16"/>
      <c r="U9" s="17"/>
      <c r="V9" s="17"/>
    </row>
    <row r="10" spans="1:22" x14ac:dyDescent="0.3">
      <c r="B10" t="s">
        <v>32</v>
      </c>
      <c r="F10" s="4">
        <v>0.2</v>
      </c>
      <c r="H10">
        <v>9</v>
      </c>
      <c r="I10" t="s">
        <v>62</v>
      </c>
      <c r="T10" s="16"/>
      <c r="U10" s="17"/>
      <c r="V10" s="17"/>
    </row>
    <row r="11" spans="1:22" x14ac:dyDescent="0.3">
      <c r="F11" s="4">
        <v>0.1</v>
      </c>
      <c r="H11">
        <v>10</v>
      </c>
      <c r="I11" t="s">
        <v>63</v>
      </c>
      <c r="T11" s="16"/>
      <c r="U11" s="17"/>
      <c r="V11" s="17"/>
    </row>
    <row r="12" spans="1:22" x14ac:dyDescent="0.3">
      <c r="F12" s="4">
        <v>0</v>
      </c>
      <c r="H12">
        <v>11</v>
      </c>
      <c r="I12" t="s">
        <v>64</v>
      </c>
      <c r="T12" s="16"/>
      <c r="U12" s="17"/>
      <c r="V12" s="17"/>
    </row>
    <row r="13" spans="1:22" x14ac:dyDescent="0.3">
      <c r="H13">
        <v>12</v>
      </c>
      <c r="I13" t="s">
        <v>65</v>
      </c>
      <c r="T13" s="16"/>
      <c r="U13" s="17"/>
      <c r="V13" s="17"/>
    </row>
    <row r="14" spans="1:22" x14ac:dyDescent="0.3">
      <c r="I14" t="s">
        <v>66</v>
      </c>
      <c r="T14" s="16"/>
      <c r="U14" s="17"/>
      <c r="V14" s="17"/>
    </row>
    <row r="15" spans="1:22" x14ac:dyDescent="0.3">
      <c r="I15" t="s">
        <v>67</v>
      </c>
      <c r="T15" s="16"/>
      <c r="U15" s="17"/>
      <c r="V15" s="17"/>
    </row>
    <row r="16" spans="1:22" x14ac:dyDescent="0.3">
      <c r="I16" t="s">
        <v>68</v>
      </c>
      <c r="T16" s="16"/>
      <c r="U16" s="17"/>
      <c r="V16" s="17"/>
    </row>
    <row r="17" spans="9:22" x14ac:dyDescent="0.3">
      <c r="I17" t="s">
        <v>69</v>
      </c>
      <c r="T17" s="16"/>
      <c r="U17" s="17"/>
      <c r="V17" s="17"/>
    </row>
    <row r="18" spans="9:22" x14ac:dyDescent="0.3">
      <c r="I18" t="s">
        <v>70</v>
      </c>
      <c r="T18" s="16"/>
      <c r="U18" s="17"/>
      <c r="V18" s="17"/>
    </row>
    <row r="19" spans="9:22" x14ac:dyDescent="0.3">
      <c r="I19" t="s">
        <v>71</v>
      </c>
      <c r="T19" s="16"/>
      <c r="U19" s="17"/>
      <c r="V19" s="17"/>
    </row>
    <row r="20" spans="9:22" x14ac:dyDescent="0.3">
      <c r="I20" t="s">
        <v>72</v>
      </c>
      <c r="T20" s="16"/>
      <c r="U20" s="17"/>
      <c r="V20" s="17"/>
    </row>
    <row r="21" spans="9:22" x14ac:dyDescent="0.3">
      <c r="I21" t="s">
        <v>73</v>
      </c>
      <c r="T21" s="16"/>
      <c r="U21" s="17"/>
      <c r="V21" s="17"/>
    </row>
    <row r="22" spans="9:22" x14ac:dyDescent="0.3">
      <c r="I22" t="s">
        <v>74</v>
      </c>
      <c r="T22" s="16"/>
      <c r="U22" s="17"/>
      <c r="V22" s="17"/>
    </row>
    <row r="23" spans="9:22" x14ac:dyDescent="0.3">
      <c r="I23" t="s">
        <v>75</v>
      </c>
      <c r="T23" s="16"/>
      <c r="U23" s="17"/>
      <c r="V23" s="17"/>
    </row>
    <row r="24" spans="9:22" x14ac:dyDescent="0.3">
      <c r="I24" t="s">
        <v>76</v>
      </c>
      <c r="T24" s="16"/>
      <c r="U24" s="17"/>
      <c r="V24" s="17"/>
    </row>
    <row r="25" spans="9:22" x14ac:dyDescent="0.3">
      <c r="I25" t="s">
        <v>77</v>
      </c>
      <c r="T25" s="16"/>
      <c r="U25" s="17"/>
      <c r="V25" s="17"/>
    </row>
    <row r="26" spans="9:22" x14ac:dyDescent="0.3">
      <c r="I26" t="s">
        <v>78</v>
      </c>
      <c r="T26" s="16"/>
      <c r="U26" s="17"/>
      <c r="V26" s="17"/>
    </row>
    <row r="27" spans="9:22" x14ac:dyDescent="0.3">
      <c r="I27" t="s">
        <v>79</v>
      </c>
      <c r="T27" s="16"/>
      <c r="U27" s="17"/>
      <c r="V27" s="17"/>
    </row>
    <row r="28" spans="9:22" x14ac:dyDescent="0.3">
      <c r="I28" t="s">
        <v>80</v>
      </c>
      <c r="T28" s="16"/>
      <c r="U28" s="17"/>
      <c r="V28" s="17"/>
    </row>
    <row r="29" spans="9:22" x14ac:dyDescent="0.3">
      <c r="I29" t="s">
        <v>81</v>
      </c>
      <c r="T29" s="16"/>
      <c r="U29" s="17"/>
      <c r="V29" s="17"/>
    </row>
    <row r="30" spans="9:22" x14ac:dyDescent="0.3">
      <c r="I30" t="s">
        <v>82</v>
      </c>
      <c r="T30" s="16"/>
      <c r="U30" s="17"/>
      <c r="V30" s="17"/>
    </row>
    <row r="31" spans="9:22" x14ac:dyDescent="0.3">
      <c r="I31" t="s">
        <v>83</v>
      </c>
      <c r="T31" s="16"/>
      <c r="U31" s="17"/>
      <c r="V31" s="17"/>
    </row>
    <row r="32" spans="9:22" x14ac:dyDescent="0.3">
      <c r="I32" t="s">
        <v>84</v>
      </c>
      <c r="U32" s="17"/>
      <c r="V32" s="17"/>
    </row>
    <row r="33" spans="9:22" x14ac:dyDescent="0.3">
      <c r="I33" t="s">
        <v>85</v>
      </c>
      <c r="T33" s="16"/>
      <c r="U33" s="17"/>
      <c r="V33" s="17"/>
    </row>
    <row r="34" spans="9:22" x14ac:dyDescent="0.3">
      <c r="I34" t="s">
        <v>86</v>
      </c>
      <c r="U34" s="17"/>
      <c r="V34" s="17"/>
    </row>
    <row r="35" spans="9:22" x14ac:dyDescent="0.3">
      <c r="I35" t="s">
        <v>87</v>
      </c>
      <c r="T35" s="16"/>
      <c r="U35" s="17"/>
      <c r="V35" s="17"/>
    </row>
    <row r="36" spans="9:22" x14ac:dyDescent="0.3">
      <c r="I36" t="s">
        <v>88</v>
      </c>
      <c r="T36" s="16"/>
      <c r="U36" s="17"/>
      <c r="V36" s="17"/>
    </row>
    <row r="37" spans="9:22" x14ac:dyDescent="0.3">
      <c r="I37" t="s">
        <v>89</v>
      </c>
      <c r="T37" s="16"/>
      <c r="U37" s="17"/>
      <c r="V37" s="17"/>
    </row>
    <row r="38" spans="9:22" x14ac:dyDescent="0.3">
      <c r="I38" t="s">
        <v>90</v>
      </c>
      <c r="U38" s="17"/>
      <c r="V38" s="17"/>
    </row>
    <row r="39" spans="9:22" x14ac:dyDescent="0.3">
      <c r="I39" t="s">
        <v>91</v>
      </c>
      <c r="T39" s="16"/>
      <c r="U39" s="17"/>
      <c r="V39" s="17"/>
    </row>
    <row r="40" spans="9:22" x14ac:dyDescent="0.3">
      <c r="I40" t="s">
        <v>92</v>
      </c>
      <c r="T40" s="16"/>
      <c r="U40" s="17"/>
      <c r="V40" s="17"/>
    </row>
    <row r="41" spans="9:22" x14ac:dyDescent="0.3">
      <c r="I41" t="s">
        <v>93</v>
      </c>
      <c r="T41" s="16"/>
      <c r="U41" s="17"/>
      <c r="V41" s="17"/>
    </row>
    <row r="42" spans="9:22" x14ac:dyDescent="0.3">
      <c r="I42" t="s">
        <v>94</v>
      </c>
      <c r="T42" s="16"/>
      <c r="U42" s="17"/>
      <c r="V42" s="17"/>
    </row>
    <row r="43" spans="9:22" x14ac:dyDescent="0.3">
      <c r="I43" t="s">
        <v>95</v>
      </c>
      <c r="T43" s="16"/>
      <c r="U43" s="17"/>
      <c r="V43" s="17"/>
    </row>
    <row r="44" spans="9:22" x14ac:dyDescent="0.3">
      <c r="I44" t="s">
        <v>96</v>
      </c>
      <c r="T44" s="16"/>
      <c r="U44" s="17"/>
      <c r="V44" s="17"/>
    </row>
    <row r="45" spans="9:22" x14ac:dyDescent="0.3">
      <c r="I45" t="s">
        <v>97</v>
      </c>
      <c r="T45" s="16"/>
      <c r="U45" s="17"/>
      <c r="V45" s="17"/>
    </row>
    <row r="46" spans="9:22" x14ac:dyDescent="0.3">
      <c r="I46" t="s">
        <v>98</v>
      </c>
      <c r="T46" s="16"/>
      <c r="U46" s="17"/>
      <c r="V46" s="17"/>
    </row>
    <row r="47" spans="9:22" x14ac:dyDescent="0.3">
      <c r="I47" t="s">
        <v>99</v>
      </c>
      <c r="T47" s="16"/>
      <c r="U47" s="17"/>
      <c r="V47" s="17"/>
    </row>
    <row r="48" spans="9:22" x14ac:dyDescent="0.3">
      <c r="I48" t="s">
        <v>100</v>
      </c>
      <c r="T48" s="16"/>
      <c r="U48" s="17"/>
      <c r="V48" s="17"/>
    </row>
    <row r="49" spans="20:22" x14ac:dyDescent="0.3">
      <c r="U49" s="17"/>
      <c r="V49" s="17"/>
    </row>
    <row r="50" spans="20:22" x14ac:dyDescent="0.3">
      <c r="T50" s="16"/>
      <c r="U50" s="17"/>
      <c r="V50" s="17"/>
    </row>
  </sheetData>
  <sortState xmlns:xlrd2="http://schemas.microsoft.com/office/spreadsheetml/2017/richdata2" ref="F2:F6">
    <sortCondition ref="F2"/>
  </sortState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item1.xml>�� 
</file>

<file path=customXml/item2.xml>�� 
</file>

<file path=customXml/item3.xml>�� 
</file>

<file path=customXml/item4.xml>�� 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6.xml>�� 
</file>

<file path=customXml/item7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39DA790BE68374780A194A59D418933" ma:contentTypeVersion="6" ma:contentTypeDescription="Create a new document." ma:contentTypeScope="" ma:versionID="61f37e990aeb575b6bb7fdd2e7d27ea9">
  <xsd:schema xmlns:xsd="http://www.w3.org/2001/XMLSchema" xmlns:xs="http://www.w3.org/2001/XMLSchema" xmlns:p="http://schemas.microsoft.com/office/2006/metadata/properties" xmlns:ns2="2ab2c726-409b-415b-9d37-20649146066d" xmlns:ns3="032ec276-595d-46da-94a2-a6dff593fac4" targetNamespace="http://schemas.microsoft.com/office/2006/metadata/properties" ma:root="true" ma:fieldsID="09550f24af0eedd6bd1e6f63a77eb688" ns2:_="" ns3:_="">
    <xsd:import namespace="2ab2c726-409b-415b-9d37-20649146066d"/>
    <xsd:import namespace="032ec276-595d-46da-94a2-a6dff593fac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b2c726-409b-415b-9d37-20649146066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32ec276-595d-46da-94a2-a6dff593fac4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8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D0EAD3E-DE45-4FA3-973C-65BE3E49FB56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116413E5-6147-44A8-8E13-7732452BFA12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6E7AFFB6-5723-4CA5-873D-CB61414EAC5E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0D5F7748-DF76-4AC2-A8BC-5C76FA7546F8}">
  <ds:schemaRefs>
    <ds:schemaRef ds:uri="http://www.w3.org/2001/XMLSchema"/>
    <ds:schemaRef ds:uri="http://microsoft.data.visualization.engine.tours/1.0"/>
  </ds:schemaRefs>
</ds:datastoreItem>
</file>

<file path=customXml/itemProps5.xml><?xml version="1.0" encoding="utf-8"?>
<ds:datastoreItem xmlns:ds="http://schemas.openxmlformats.org/officeDocument/2006/customXml" ds:itemID="{5D215668-1922-41F9-9DF3-3C18D3693D2A}">
  <ds:schemaRefs>
    <ds:schemaRef ds:uri="http://schemas.microsoft.com/sharepoint/v3/contenttype/forms"/>
  </ds:schemaRefs>
</ds:datastoreItem>
</file>

<file path=customXml/itemProps6.xml><?xml version="1.0" encoding="utf-8"?>
<ds:datastoreItem xmlns:ds="http://schemas.openxmlformats.org/officeDocument/2006/customXml" ds:itemID="{7049CD3E-63E7-4F54-8763-D51106C832AA}">
  <ds:schemaRefs>
    <ds:schemaRef ds:uri="http://www.w3.org/2001/XMLSchema"/>
    <ds:schemaRef ds:uri="http://microsoft.data.visualization.Client.Excel.LState/1.0"/>
  </ds:schemaRefs>
</ds:datastoreItem>
</file>

<file path=customXml/itemProps7.xml><?xml version="1.0" encoding="utf-8"?>
<ds:datastoreItem xmlns:ds="http://schemas.openxmlformats.org/officeDocument/2006/customXml" ds:itemID="{4412586D-32D0-4C49-910B-D3F3D568C8C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ab2c726-409b-415b-9d37-20649146066d"/>
    <ds:schemaRef ds:uri="032ec276-595d-46da-94a2-a6dff593fac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8.xml><?xml version="1.0" encoding="utf-8"?>
<ds:datastoreItem xmlns:ds="http://schemas.openxmlformats.org/officeDocument/2006/customXml" ds:itemID="{CFAAEE32-E158-4B0C-9B73-5A6DEB6A06ED}">
  <ds:schemaRefs>
    <ds:schemaRef ds:uri="032ec276-595d-46da-94a2-a6dff593fac4"/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purl.org/dc/dcmitype/"/>
    <ds:schemaRef ds:uri="http://purl.org/dc/elements/1.1/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2ab2c726-409b-415b-9d37-20649146066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11</vt:i4>
      </vt:variant>
    </vt:vector>
  </HeadingPairs>
  <TitlesOfParts>
    <vt:vector size="22" baseType="lpstr">
      <vt:lpstr>Data Collection Home</vt:lpstr>
      <vt:lpstr>1. PSNU List</vt:lpstr>
      <vt:lpstr>2. Program targets for COP year</vt:lpstr>
      <vt:lpstr>3. PEPFAR Target Attribution</vt:lpstr>
      <vt:lpstr>4. HIV Services Time Allocation</vt:lpstr>
      <vt:lpstr>5. Client Pathways</vt:lpstr>
      <vt:lpstr>6. Current PEPFAR HRH</vt:lpstr>
      <vt:lpstr>7. Current HRH Salaries</vt:lpstr>
      <vt:lpstr>9. Available Working Time</vt:lpstr>
      <vt:lpstr>8. Program Budgets</vt:lpstr>
      <vt:lpstr>Data Collection Look_Up</vt:lpstr>
      <vt:lpstr>Client_pathway_model</vt:lpstr>
      <vt:lpstr>COP_year</vt:lpstr>
      <vt:lpstr>country</vt:lpstr>
      <vt:lpstr>Fiscal_year</vt:lpstr>
      <vt:lpstr>HRH_List</vt:lpstr>
      <vt:lpstr>No_Of_visits</vt:lpstr>
      <vt:lpstr>Operating_unit</vt:lpstr>
      <vt:lpstr>percent_disaggregate</vt:lpstr>
      <vt:lpstr>'Data Collection Home'!Print_Area</vt:lpstr>
      <vt:lpstr>PSNU_list</vt:lpstr>
      <vt:lpstr>Yes_No_List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Fredrick</dc:creator>
  <cp:lastModifiedBy>Masese, David</cp:lastModifiedBy>
  <dcterms:created xsi:type="dcterms:W3CDTF">2020-06-30T02:14:22Z</dcterms:created>
  <dcterms:modified xsi:type="dcterms:W3CDTF">2020-08-17T10:33:45Z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0x010100D39DA790BE68374780A194A59D418933</vt:lpwstr>
  </property>
</Properties>
</file>