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grmfutures.sharepoint.com/sites/HBFHRH/Shared Documents/General/Data Collection Template/"/>
    </mc:Choice>
  </mc:AlternateContent>
  <xr:revisionPtr revIDLastSave="1180" documentId="8_{5F8DDEA9-C9CE-46A6-89E5-20061263C721}" xr6:coauthVersionLast="45" xr6:coauthVersionMax="45" xr10:uidLastSave="{0E7D5C5A-2CFD-4BC3-A34F-E3C8171E2C66}"/>
  <bookViews>
    <workbookView xWindow="-28920" yWindow="-2445" windowWidth="29040" windowHeight="15840" tabRatio="959" xr2:uid="{D775F4FA-0091-40E0-B3D0-6DBB380D5965}"/>
  </bookViews>
  <sheets>
    <sheet name="Data Collection Home" sheetId="15" r:id="rId1"/>
    <sheet name="1. File ID and Ref" sheetId="12" r:id="rId2"/>
    <sheet name="2. Program targets for COP year" sheetId="14" r:id="rId3"/>
    <sheet name="3. PEPFAR Target Atribution" sheetId="20" r:id="rId4"/>
    <sheet name="4. HIV Services Time Allocation" sheetId="19" r:id="rId5"/>
    <sheet name="5. Client Pathways" sheetId="22" r:id="rId6"/>
    <sheet name="6. Current PEPFAR HRH" sheetId="23" r:id="rId7"/>
    <sheet name="7. Current HRH Salaries" sheetId="17" r:id="rId8"/>
    <sheet name="Data Collection Look_Up" sheetId="13" r:id="rId9"/>
  </sheets>
  <definedNames>
    <definedName name="_Hlk45716817" localSheetId="1">'1. File ID and Ref'!#REF!</definedName>
    <definedName name="_xlchart.v5.0" hidden="1">'Data Collection Home'!$A$1:$A$6</definedName>
    <definedName name="_xlchart.v5.1" hidden="1">'Data Collection Home'!$A$7</definedName>
    <definedName name="_xlchart.v5.2" hidden="1">'Data Collection Home'!$B$1:$B$6</definedName>
    <definedName name="_xlchart.v5.3" hidden="1">'Data Collection Home'!$B$7</definedName>
    <definedName name="_xlcn.WorksheetConnection_HRHDataDictionery_v1plusDataCollection.xlsmCadre_Program1" hidden="1">Cadre_Program[]</definedName>
    <definedName name="_xlcn.WorksheetConnection_HRHDataDictionery_v1plusDataCollection.xlsmCadre_Salaries1" hidden="1">'7. Current HRH Salaries'!$B$1:$I$2</definedName>
    <definedName name="_xlcn.WorksheetConnection_HRHDataDictionery_v1plusDataCollection.xlsmCadre_Target1" hidden="1">Cadre_Target[]</definedName>
    <definedName name="_xlcn.WorksheetConnection_HRHDataDictionery_v1plusDataCollection.xlsmHRH_Current1" hidden="1">HRH_Current[]</definedName>
    <definedName name="_xlcn.WorksheetConnection_HRHDataDictionery_v1plusDataCollection.xlsxCountry_Data1" hidden="1">Country_Data[]</definedName>
    <definedName name="_xlcn.WorksheetConnection_HRHDataDictionery_v1plusDataCollection.xlsxPSNU_Data1" hidden="1">PSNU_Data[]</definedName>
    <definedName name="Client_pathway_model">'Data Collection Look_Up'!$E$2:$E$6</definedName>
    <definedName name="COP_year">'Data Collection Look_Up'!$C$2:$C$5</definedName>
    <definedName name="country">'Data Collection Look_Up'!$B$2:$B$15</definedName>
    <definedName name="ExternalData_1" localSheetId="0" hidden="1">'Data Collection Home'!#REF!</definedName>
    <definedName name="Fiscal_year">'Data Collection Look_Up'!$D$2:$D$6</definedName>
    <definedName name="HRH_List">'Data Collection Look_Up'!$G$2:$G$9</definedName>
    <definedName name="Operating_unit">'Data Collection Look_Up'!$A$2:$A$10</definedName>
    <definedName name="percent_disaggregate">'Data Collection Look_Up'!$F$2:$F$6</definedName>
    <definedName name="PSNU_list">'Data Collection Look_Up'!$I$2:$I$48</definedName>
    <definedName name="Yes_No_List">'Data Collection Look_Up'!$L$2:$L$3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SNU_Data 1_15f2a167-2930-45e7-b123-2504c544e49b" name="PSNU_Data 1" connection="Query - PSNU_Data"/>
          <x15:modelTable id="Current_HRH_4b67683c-c647-4eb6-9f57-56ea8888dfdb" name="Current_HRH" connection="Query - Current_HRH"/>
          <x15:modelTable id="Country_Data 1_ae3ff7af-4104-4425-8404-f0803aad7996" name="Country_Data 1" connection="Query - Country_Data"/>
          <x15:modelTable id="PSNU_Data" name="PSNU_Data" connection="WorksheetConnection_HRH Data Dictionery_v1 plus Data Collection.xlsx!PSNU_Data"/>
          <x15:modelTable id="Country_Data" name="Country_Data" connection="WorksheetConnection_HRH Data Dictionery_v1 plus Data Collection.xlsx!Country_Data"/>
          <x15:modelTable id="HRH_Current" name="HRH_Current" connection="WorksheetConnection_HRH Data Dictionery_v1 plus Data Collection.xlsm!HRH_Current"/>
          <x15:modelTable id="Cadre_Target" name="Cadre_Target" connection="WorksheetConnection_HRH Data Dictionery_v1 plus Data Collection.xlsm!Cadre_Target"/>
          <x15:modelTable id="Cadre_Salaries" name="Cadre_Salaries" connection="WorksheetConnection_HRH Data Dictionery_v1 plus Data Collection.xlsm!Cadre_Salaries"/>
          <x15:modelTable id="Cadre_Program" name="Cadre_Program" connection="WorksheetConnection_HRH Data Dictionery_v1 plus Data Collection.xlsm!Cadre_Program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22" l="1"/>
  <c r="B9" i="22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B31" i="12" l="1"/>
  <c r="A31" i="12" s="1"/>
  <c r="E31" i="12"/>
  <c r="B5" i="12" l="1"/>
  <c r="E5" i="12"/>
  <c r="B6" i="12"/>
  <c r="E6" i="12"/>
  <c r="B7" i="12"/>
  <c r="E7" i="12"/>
  <c r="B8" i="12"/>
  <c r="E8" i="12"/>
  <c r="B9" i="12"/>
  <c r="E9" i="12"/>
  <c r="B10" i="12"/>
  <c r="E10" i="12"/>
  <c r="B11" i="12"/>
  <c r="E11" i="12"/>
  <c r="B12" i="12"/>
  <c r="E12" i="12"/>
  <c r="B13" i="12"/>
  <c r="E13" i="12"/>
  <c r="B14" i="12"/>
  <c r="E14" i="12"/>
  <c r="B15" i="12"/>
  <c r="E15" i="12"/>
  <c r="B16" i="12"/>
  <c r="E16" i="12"/>
  <c r="B17" i="12"/>
  <c r="E17" i="12"/>
  <c r="B18" i="12"/>
  <c r="E18" i="12"/>
  <c r="B19" i="12"/>
  <c r="E19" i="12"/>
  <c r="B20" i="12"/>
  <c r="E20" i="12"/>
  <c r="B21" i="12"/>
  <c r="E21" i="12"/>
  <c r="B22" i="12"/>
  <c r="E22" i="12"/>
  <c r="B23" i="12"/>
  <c r="E23" i="12"/>
  <c r="B24" i="12"/>
  <c r="E24" i="12"/>
  <c r="B25" i="12"/>
  <c r="E25" i="12"/>
  <c r="B26" i="12"/>
  <c r="E26" i="12"/>
  <c r="B27" i="12"/>
  <c r="E27" i="12"/>
  <c r="B28" i="12"/>
  <c r="E28" i="12"/>
  <c r="B29" i="12"/>
  <c r="E29" i="12"/>
  <c r="B30" i="12"/>
  <c r="E30" i="12"/>
  <c r="B4" i="12"/>
  <c r="E4" i="12"/>
  <c r="B3" i="12"/>
  <c r="E3" i="12"/>
  <c r="E2" i="12"/>
  <c r="B2" i="12"/>
  <c r="A2" i="12" s="1"/>
  <c r="B2" i="22" s="1"/>
  <c r="A20" i="12" l="1"/>
  <c r="A20" i="14" s="1"/>
  <c r="A28" i="12"/>
  <c r="A28" i="14" s="1"/>
  <c r="A27" i="12"/>
  <c r="A27" i="14" s="1"/>
  <c r="A19" i="12"/>
  <c r="A19" i="14" s="1"/>
  <c r="A11" i="12"/>
  <c r="A11" i="23" s="1"/>
  <c r="A9" i="12"/>
  <c r="A9" i="14" s="1"/>
  <c r="A12" i="12"/>
  <c r="A24" i="12"/>
  <c r="A25" i="12"/>
  <c r="A17" i="12"/>
  <c r="A30" i="12"/>
  <c r="A22" i="12"/>
  <c r="A14" i="12"/>
  <c r="A6" i="12"/>
  <c r="A8" i="12"/>
  <c r="A29" i="12"/>
  <c r="A21" i="12"/>
  <c r="A13" i="12"/>
  <c r="A5" i="12"/>
  <c r="A26" i="12"/>
  <c r="A18" i="12"/>
  <c r="A10" i="12"/>
  <c r="A16" i="12"/>
  <c r="A23" i="12"/>
  <c r="A15" i="12"/>
  <c r="A7" i="12"/>
  <c r="A3" i="12"/>
  <c r="A4" i="12"/>
  <c r="A19" i="23" l="1"/>
  <c r="A28" i="23"/>
  <c r="A27" i="23"/>
  <c r="A11" i="14"/>
  <c r="A20" i="23"/>
  <c r="A9" i="23"/>
  <c r="A12" i="14"/>
  <c r="A12" i="23"/>
  <c r="A29" i="14"/>
  <c r="A29" i="23"/>
  <c r="A23" i="14"/>
  <c r="A23" i="23"/>
  <c r="A16" i="23"/>
  <c r="A16" i="14"/>
  <c r="A4" i="14"/>
  <c r="A4" i="23"/>
  <c r="A10" i="14"/>
  <c r="A10" i="23"/>
  <c r="A13" i="14"/>
  <c r="A13" i="23"/>
  <c r="A2" i="19"/>
  <c r="A2" i="23"/>
  <c r="A2" i="14"/>
  <c r="A2" i="20"/>
  <c r="A2" i="17"/>
  <c r="A3" i="14"/>
  <c r="A3" i="23"/>
  <c r="A18" i="23"/>
  <c r="A18" i="14"/>
  <c r="A22" i="14"/>
  <c r="A22" i="23"/>
  <c r="A30" i="23"/>
  <c r="A30" i="14"/>
  <c r="A7" i="14"/>
  <c r="A7" i="23"/>
  <c r="A26" i="23"/>
  <c r="A26" i="14"/>
  <c r="A6" i="14"/>
  <c r="A6" i="23"/>
  <c r="A17" i="23"/>
  <c r="A17" i="14"/>
  <c r="A24" i="23"/>
  <c r="A24" i="14"/>
  <c r="A21" i="14"/>
  <c r="A21" i="23"/>
  <c r="A8" i="23"/>
  <c r="A8" i="14"/>
  <c r="A15" i="14"/>
  <c r="A15" i="23"/>
  <c r="A5" i="14"/>
  <c r="A5" i="23"/>
  <c r="A14" i="14"/>
  <c r="A14" i="23"/>
  <c r="A25" i="23"/>
  <c r="A25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C4FF38-418D-42D6-A0F2-945C5EBA5103}" name="Query - Country_Data" description="Connection to the 'Country_Data' query in the workbook." type="100" refreshedVersion="6" minRefreshableVersion="5">
    <extLst>
      <ext xmlns:x15="http://schemas.microsoft.com/office/spreadsheetml/2010/11/main" uri="{DE250136-89BD-433C-8126-D09CA5730AF9}">
        <x15:connection id="94f0f648-5bf2-461a-814e-69d38890bf36"/>
      </ext>
    </extLst>
  </connection>
  <connection id="2" xr16:uid="{47C59AD5-27B7-45C3-AEE9-DC41EFF3CE80}" name="Query - Current_HRH" description="Connection to the 'Current_HRH' query in the workbook." type="100" refreshedVersion="6" minRefreshableVersion="5">
    <extLst>
      <ext xmlns:x15="http://schemas.microsoft.com/office/spreadsheetml/2010/11/main" uri="{DE250136-89BD-433C-8126-D09CA5730AF9}">
        <x15:connection id="f704cf3c-1aef-4376-94e5-83c1ee65ce2c"/>
      </ext>
    </extLst>
  </connection>
  <connection id="3" xr16:uid="{E4DF2BF7-A280-4993-85D6-C8F5CAAAF628}" keepAlive="1" name="Query - Merge1" description="Connection to the 'Merge1' query in the workbook." type="5" refreshedVersion="6" background="1" saveData="1">
    <dbPr connection="Provider=Microsoft.Mashup.OleDb.1;Data Source=$Workbook$;Location=Merge1;Extended Properties=&quot;&quot;" command="SELECT * FROM [Merge1]"/>
  </connection>
  <connection id="4" xr16:uid="{643198B4-649A-407F-93C2-F71FC1F4E4BB}" name="Query - PSNU_Data" description="Connection to the 'PSNU_Data' query in the workbook." type="100" refreshedVersion="6" minRefreshableVersion="5">
    <extLst>
      <ext xmlns:x15="http://schemas.microsoft.com/office/spreadsheetml/2010/11/main" uri="{DE250136-89BD-433C-8126-D09CA5730AF9}">
        <x15:connection id="a5bee231-6086-46aa-a829-eaafe40f2502"/>
      </ext>
    </extLst>
  </connection>
  <connection id="5" xr16:uid="{869EE246-BBAA-4B9F-B2D1-0958F78257D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07A6F6A2-7618-4C32-98D8-D9CA432DD321}" name="WorksheetConnection_HRH Data Dictionery_v1 plus Data Collection.xlsm!Cadre_Program" type="102" refreshedVersion="6" minRefreshableVersion="5">
    <extLst>
      <ext xmlns:x15="http://schemas.microsoft.com/office/spreadsheetml/2010/11/main" uri="{DE250136-89BD-433C-8126-D09CA5730AF9}">
        <x15:connection id="Cadre_Program">
          <x15:rangePr sourceName="_xlcn.WorksheetConnection_HRHDataDictionery_v1plusDataCollection.xlsmCadre_Program1"/>
        </x15:connection>
      </ext>
    </extLst>
  </connection>
  <connection id="7" xr16:uid="{107C9713-29D8-493B-A186-2C34AA69C292}" name="WorksheetConnection_HRH Data Dictionery_v1 plus Data Collection.xlsm!Cadre_Salaries" type="102" refreshedVersion="6" minRefreshableVersion="5">
    <extLst>
      <ext xmlns:x15="http://schemas.microsoft.com/office/spreadsheetml/2010/11/main" uri="{DE250136-89BD-433C-8126-D09CA5730AF9}">
        <x15:connection id="Cadre_Salaries">
          <x15:rangePr sourceName="_xlcn.WorksheetConnection_HRHDataDictionery_v1plusDataCollection.xlsmCadre_Salaries1"/>
        </x15:connection>
      </ext>
    </extLst>
  </connection>
  <connection id="8" xr16:uid="{D51E1F8D-F11F-4467-B4A1-9282B8BF1980}" name="WorksheetConnection_HRH Data Dictionery_v1 plus Data Collection.xlsm!Cadre_Target" type="102" refreshedVersion="6" minRefreshableVersion="5">
    <extLst>
      <ext xmlns:x15="http://schemas.microsoft.com/office/spreadsheetml/2010/11/main" uri="{DE250136-89BD-433C-8126-D09CA5730AF9}">
        <x15:connection id="Cadre_Target">
          <x15:rangePr sourceName="_xlcn.WorksheetConnection_HRHDataDictionery_v1plusDataCollection.xlsmCadre_Target1"/>
        </x15:connection>
      </ext>
    </extLst>
  </connection>
  <connection id="9" xr16:uid="{60A68695-3F4B-47B8-A626-567D7A60627B}" name="WorksheetConnection_HRH Data Dictionery_v1 plus Data Collection.xlsm!HRH_Current" type="102" refreshedVersion="6" minRefreshableVersion="5">
    <extLst>
      <ext xmlns:x15="http://schemas.microsoft.com/office/spreadsheetml/2010/11/main" uri="{DE250136-89BD-433C-8126-D09CA5730AF9}">
        <x15:connection id="HRH_Current">
          <x15:rangePr sourceName="_xlcn.WorksheetConnection_HRHDataDictionery_v1plusDataCollection.xlsmHRH_Current1"/>
        </x15:connection>
      </ext>
    </extLst>
  </connection>
  <connection id="10" xr16:uid="{14553587-57FC-4839-810A-3CDC1DCE44C3}" name="WorksheetConnection_HRH Data Dictionery_v1 plus Data Collection.xlsx!Country_Data" type="102" refreshedVersion="6" minRefreshableVersion="5">
    <extLst>
      <ext xmlns:x15="http://schemas.microsoft.com/office/spreadsheetml/2010/11/main" uri="{DE250136-89BD-433C-8126-D09CA5730AF9}">
        <x15:connection id="Country_Data">
          <x15:rangePr sourceName="_xlcn.WorksheetConnection_HRHDataDictionery_v1plusDataCollection.xlsxCountry_Data1"/>
        </x15:connection>
      </ext>
    </extLst>
  </connection>
  <connection id="11" xr16:uid="{5C194420-8E66-4723-A209-BBD22328595B}" name="WorksheetConnection_HRH Data Dictionery_v1 plus Data Collection.xlsx!PSNU_Data" type="102" refreshedVersion="6" minRefreshableVersion="5">
    <extLst>
      <ext xmlns:x15="http://schemas.microsoft.com/office/spreadsheetml/2010/11/main" uri="{DE250136-89BD-433C-8126-D09CA5730AF9}">
        <x15:connection id="PSNU_Data">
          <x15:rangePr sourceName="_xlcn.WorksheetConnection_HRHDataDictionery_v1plusDataCollection.xlsxPSNU_Data1"/>
        </x15:connection>
      </ext>
    </extLst>
  </connection>
</connections>
</file>

<file path=xl/sharedStrings.xml><?xml version="1.0" encoding="utf-8"?>
<sst xmlns="http://schemas.openxmlformats.org/spreadsheetml/2006/main" count="217" uniqueCount="174">
  <si>
    <t>Country</t>
  </si>
  <si>
    <t>PSNU</t>
  </si>
  <si>
    <t>Yes</t>
  </si>
  <si>
    <t>No</t>
  </si>
  <si>
    <t>Data Clerk</t>
  </si>
  <si>
    <t>Pharmacy</t>
  </si>
  <si>
    <t>Laboratory</t>
  </si>
  <si>
    <t xml:space="preserve">Operating unit </t>
  </si>
  <si>
    <t>PSNU list</t>
  </si>
  <si>
    <t>Record ID</t>
  </si>
  <si>
    <t>PrEP_CURR_Target</t>
  </si>
  <si>
    <t>HTS_SELF_Target</t>
  </si>
  <si>
    <t>HTS_TST_Target</t>
  </si>
  <si>
    <t>TX_NEW_Target</t>
  </si>
  <si>
    <t>TX_PVLS_Target</t>
  </si>
  <si>
    <t>PrEP_NEW_Target</t>
  </si>
  <si>
    <t>TX_CURR _Target</t>
  </si>
  <si>
    <t>Lay-Counselor_Current</t>
  </si>
  <si>
    <t>Case Manager_Current</t>
  </si>
  <si>
    <t>Pharmacy_Current</t>
  </si>
  <si>
    <t>Laboratory_Current</t>
  </si>
  <si>
    <t>Data Clerk_Current</t>
  </si>
  <si>
    <t>Nigeria</t>
  </si>
  <si>
    <t xml:space="preserve">Operating_unit </t>
  </si>
  <si>
    <t>COP_year</t>
  </si>
  <si>
    <t>Fiscal_year</t>
  </si>
  <si>
    <t xml:space="preserve">Kenya </t>
  </si>
  <si>
    <t>South Africa</t>
  </si>
  <si>
    <t>Tanzania</t>
  </si>
  <si>
    <t>Malawi</t>
  </si>
  <si>
    <t>Namibia</t>
  </si>
  <si>
    <t>Uganda</t>
  </si>
  <si>
    <t>Zimbabwe</t>
  </si>
  <si>
    <t>Client_pathway_model</t>
  </si>
  <si>
    <t>Profile 1</t>
  </si>
  <si>
    <t>Profile 2</t>
  </si>
  <si>
    <t>Profile 3</t>
  </si>
  <si>
    <t>Profile 4</t>
  </si>
  <si>
    <t>Profile 5</t>
  </si>
  <si>
    <t>percent_disaggregate</t>
  </si>
  <si>
    <t>PSNU_list</t>
  </si>
  <si>
    <t>David Moseti</t>
  </si>
  <si>
    <t>COP 19</t>
  </si>
  <si>
    <t>COP 20</t>
  </si>
  <si>
    <t>COP 21</t>
  </si>
  <si>
    <t>HRH Salary Clinical-Nursing_Current</t>
  </si>
  <si>
    <t>HRH Salary Lay-CHW_Current</t>
  </si>
  <si>
    <t>HRH_List</t>
  </si>
  <si>
    <t>Clinical-Nursing</t>
  </si>
  <si>
    <t>Lay-CHW</t>
  </si>
  <si>
    <t>Lay-Counselor</t>
  </si>
  <si>
    <t>Case Manager</t>
  </si>
  <si>
    <t>FY 21</t>
  </si>
  <si>
    <t>FY 22</t>
  </si>
  <si>
    <t>FY 23</t>
  </si>
  <si>
    <t>FY 24</t>
  </si>
  <si>
    <t>FY 25</t>
  </si>
  <si>
    <t>Clinical-Medical</t>
  </si>
  <si>
    <t xml:space="preserve"> - </t>
  </si>
  <si>
    <t>Baringo</t>
  </si>
  <si>
    <t>Bomet</t>
  </si>
  <si>
    <t>Bungoma</t>
  </si>
  <si>
    <t>Busia</t>
  </si>
  <si>
    <t>Elgeyo-Marakwet</t>
  </si>
  <si>
    <t>Embu</t>
  </si>
  <si>
    <t>Garissa</t>
  </si>
  <si>
    <t>Homa Bay</t>
  </si>
  <si>
    <t>Isiolo</t>
  </si>
  <si>
    <t>Kajiado</t>
  </si>
  <si>
    <t>Kakamega</t>
  </si>
  <si>
    <t>Kericho</t>
  </si>
  <si>
    <t>Kiambu</t>
  </si>
  <si>
    <t>Kilifi</t>
  </si>
  <si>
    <t>Kirinyaga</t>
  </si>
  <si>
    <t>Kisii</t>
  </si>
  <si>
    <t>Kisumu</t>
  </si>
  <si>
    <t>Kitui</t>
  </si>
  <si>
    <t>Kwale</t>
  </si>
  <si>
    <t>Laikipia</t>
  </si>
  <si>
    <t>Lamu</t>
  </si>
  <si>
    <t>Machakos</t>
  </si>
  <si>
    <t>Makueni</t>
  </si>
  <si>
    <t>Mandera</t>
  </si>
  <si>
    <t>Marsabit</t>
  </si>
  <si>
    <t>Meru</t>
  </si>
  <si>
    <t>Migori</t>
  </si>
  <si>
    <t>Mombasa (County)</t>
  </si>
  <si>
    <t>Murang'a</t>
  </si>
  <si>
    <t>Nairobi (County)</t>
  </si>
  <si>
    <t>Nakuru</t>
  </si>
  <si>
    <t>Nandi</t>
  </si>
  <si>
    <t>Narok</t>
  </si>
  <si>
    <t>Nyamira</t>
  </si>
  <si>
    <t>Nyandarua</t>
  </si>
  <si>
    <t>Nyeri</t>
  </si>
  <si>
    <t>Samburu</t>
  </si>
  <si>
    <t>Siaya</t>
  </si>
  <si>
    <t>Taita–Taveta</t>
  </si>
  <si>
    <t>Tana River</t>
  </si>
  <si>
    <t>Tharaka-Nithi</t>
  </si>
  <si>
    <t>Trans-Nzoia</t>
  </si>
  <si>
    <t>Turkana</t>
  </si>
  <si>
    <t>Uasin Gishu</t>
  </si>
  <si>
    <t>Vihiga</t>
  </si>
  <si>
    <t>Wajir</t>
  </si>
  <si>
    <t>West Pokot</t>
  </si>
  <si>
    <t>Afya Bonde</t>
  </si>
  <si>
    <t>IM_list</t>
  </si>
  <si>
    <t>Afya Pwani</t>
  </si>
  <si>
    <t>Operating Unit:</t>
  </si>
  <si>
    <t>Country:</t>
  </si>
  <si>
    <t>COP:</t>
  </si>
  <si>
    <t>FYI:</t>
  </si>
  <si>
    <t>Date of Submission:</t>
  </si>
  <si>
    <t>Person submitting:</t>
  </si>
  <si>
    <t>1.      Entire target   </t>
  </si>
  <si>
    <t> The software / r script will be able to subtract KPs from the full target in the data calcs</t>
  </si>
  <si>
    <t> David and team: Take note for calculations. This also applies to PrEP_CURR_Target, TX_NEW_Target, TX_CURR_Target, TX_PVLS_Target</t>
  </si>
  <si>
    <t>2. Key Populations (KP) (all sub-groups combined)</t>
  </si>
  <si>
    <t>PrEP_NEW_Target (KP - all sub-groups combined)</t>
  </si>
  <si>
    <t>PrEP_CURR_Target (KP - all sub-groups combined)</t>
  </si>
  <si>
    <t>TX_NEW_Target (KP - all sub-groups combined)</t>
  </si>
  <si>
    <t>TX_CURR _Target (KP - all sub-groups combined)</t>
  </si>
  <si>
    <t>TX_CURR _Target (ARV dispensing quantity)</t>
  </si>
  <si>
    <t>TX_PVLS_Target (KP - all sub-groups combined)</t>
  </si>
  <si>
    <t>TX_PVLS_Target (Pregnant/Breastfeeding)</t>
  </si>
  <si>
    <t>Can Case Managers provide testing? (Y/N)</t>
  </si>
  <si>
    <t>Can Lay-Counselors provide testing? (Y/N)</t>
  </si>
  <si>
    <t>Clinical-Nursing_Current</t>
  </si>
  <si>
    <t>Lay-CHW_Current</t>
  </si>
  <si>
    <t xml:space="preserve">Percentage of TX_NEW: general population seen at a facility (vs. community): xx% </t>
  </si>
  <si>
    <t xml:space="preserve">Percentage of TX_NEW: KP seen at a facility (vs. community): xx% </t>
  </si>
  <si>
    <t xml:space="preserve">Percentage of TX_CURR: general population seen at a facility (vs. community): xx% </t>
  </si>
  <si>
    <t xml:space="preserve">Percentage of TX_CURR: KP seen at a facility (vs. community): xx% </t>
  </si>
  <si>
    <t xml:space="preserve">Percentage of TX_CURR: general population seen at a facility receiving drugs on the following schedule (should add to 100): </t>
  </si>
  <si>
    <t xml:space="preserve">Percentage of TX_CURR: KP seen at community receiving drugs on the following schedule (should add to 100): </t>
  </si>
  <si>
    <t>Percentage of TX_CURR: general population seen at a facility that are traced to their home due to missed appointments</t>
  </si>
  <si>
    <t>Yes_No_List</t>
  </si>
  <si>
    <t>Monthly DD</t>
  </si>
  <si>
    <t>MMD3</t>
  </si>
  <si>
    <t>MMD6</t>
  </si>
  <si>
    <t xml:space="preserve">Percentage of TX_CURR: KP seen at facility (vs. community): xx% </t>
  </si>
  <si>
    <t>Monthly DD2</t>
  </si>
  <si>
    <t>MMD 3</t>
  </si>
  <si>
    <t>MMD 6</t>
  </si>
  <si>
    <t>Percentage of TX_CURR: KP seen at community that are traced to their home due to missed appointments</t>
  </si>
  <si>
    <t>Percentage of TX_CURR PMTCT ART Already on Life-long ART at the beginning of the current pregnancy who are unstable and have monthly visits to a facility</t>
  </si>
  <si>
    <t>Percentage of TX_CURR PMTCT ART Already on Life-long ART at the beginning of the current pregnancy who are stable and have quarterly visits to a facility</t>
  </si>
  <si>
    <t>HRH Salary Clinical-Medical</t>
  </si>
  <si>
    <t>HRH Salary Lay-Counselor_Current</t>
  </si>
  <si>
    <t>HRH Salary Case Manager_Current</t>
  </si>
  <si>
    <t>HRH Salary Pharmacy_Current</t>
  </si>
  <si>
    <t>HRH Salary Laboratory_Current</t>
  </si>
  <si>
    <t>Ref ID</t>
  </si>
  <si>
    <t>Kenya Mission</t>
  </si>
  <si>
    <t>POA Configuration</t>
  </si>
  <si>
    <t>Reference and Program HRH</t>
  </si>
  <si>
    <t>Burundi</t>
  </si>
  <si>
    <t>Afya Kamili</t>
  </si>
  <si>
    <t>Column1</t>
  </si>
  <si>
    <t>Implementing Mechanism 1</t>
  </si>
  <si>
    <t>Implementing Mechanism 2</t>
  </si>
  <si>
    <t>Fiscal Year</t>
  </si>
  <si>
    <t>COP Year</t>
  </si>
  <si>
    <t>Afya Lima</t>
  </si>
  <si>
    <t>PrEP_NEW_Target Total</t>
  </si>
  <si>
    <t>PrEP_CURR_Target Total</t>
  </si>
  <si>
    <t>TX_NEW_Target Total</t>
  </si>
  <si>
    <t>TX_CURR _Target Total</t>
  </si>
  <si>
    <t xml:space="preserve">Clinical-Medical_Current PEPFAR </t>
  </si>
  <si>
    <t>Program Targets</t>
  </si>
  <si>
    <t>Country Customization</t>
  </si>
  <si>
    <t>Current HRH and Salaries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</si>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</sst>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.0_);_(&quot;$&quot;* \(#,##0.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1" xfId="0" applyBorder="1"/>
    <xf numFmtId="9" fontId="0" fillId="0" borderId="0" xfId="0" applyNumberFormat="1"/>
    <xf numFmtId="0" fontId="1" fillId="0" borderId="0" xfId="0" applyFont="1" applyAlignment="1">
      <alignment wrapText="1"/>
    </xf>
    <xf numFmtId="1" fontId="0" fillId="0" borderId="1" xfId="0" applyNumberFormat="1" applyFont="1" applyBorder="1"/>
    <xf numFmtId="2" fontId="1" fillId="0" borderId="0" xfId="0" applyNumberFormat="1" applyFont="1" applyAlignment="1">
      <alignment wrapText="1"/>
    </xf>
    <xf numFmtId="0" fontId="3" fillId="0" borderId="0" xfId="0" applyFont="1" applyFill="1" applyBorder="1" applyAlignment="1">
      <alignment wrapText="1"/>
    </xf>
    <xf numFmtId="0" fontId="0" fillId="0" borderId="0" xfId="0" applyFont="1" applyFill="1" applyBorder="1"/>
    <xf numFmtId="0" fontId="5" fillId="0" borderId="0" xfId="0" applyFont="1" applyFill="1" applyBorder="1" applyAlignment="1">
      <alignment wrapText="1"/>
    </xf>
    <xf numFmtId="0" fontId="0" fillId="0" borderId="3" xfId="0" applyBorder="1"/>
    <xf numFmtId="0" fontId="1" fillId="0" borderId="2" xfId="0" applyFont="1" applyBorder="1" applyAlignment="1">
      <alignment wrapText="1"/>
    </xf>
    <xf numFmtId="1" fontId="0" fillId="0" borderId="3" xfId="0" applyNumberFormat="1" applyFont="1" applyBorder="1"/>
    <xf numFmtId="164" fontId="0" fillId="0" borderId="0" xfId="1" applyNumberFormat="1" applyFont="1" applyFill="1" applyBorder="1"/>
    <xf numFmtId="9" fontId="0" fillId="0" borderId="1" xfId="2" applyFont="1" applyBorder="1"/>
    <xf numFmtId="0" fontId="0" fillId="0" borderId="2" xfId="0" applyBorder="1"/>
    <xf numFmtId="0" fontId="0" fillId="0" borderId="3" xfId="0" applyNumberFormat="1" applyBorder="1"/>
    <xf numFmtId="0" fontId="0" fillId="0" borderId="4" xfId="0" applyBorder="1"/>
    <xf numFmtId="4" fontId="0" fillId="0" borderId="0" xfId="0" applyNumberFormat="1"/>
    <xf numFmtId="3" fontId="0" fillId="0" borderId="0" xfId="0" applyNumberFormat="1"/>
    <xf numFmtId="0" fontId="4" fillId="0" borderId="0" xfId="0" applyFont="1"/>
    <xf numFmtId="0" fontId="0" fillId="2" borderId="1" xfId="0" applyFill="1" applyBorder="1" applyAlignment="1">
      <alignment horizontal="left"/>
    </xf>
    <xf numFmtId="0" fontId="0" fillId="0" borderId="0" xfId="0" applyAlignment="1">
      <alignment horizontal="left"/>
    </xf>
    <xf numFmtId="15" fontId="0" fillId="2" borderId="1" xfId="0" applyNumberFormat="1" applyFill="1" applyBorder="1" applyAlignment="1">
      <alignment horizontal="left"/>
    </xf>
    <xf numFmtId="1" fontId="0" fillId="0" borderId="2" xfId="0" applyNumberFormat="1" applyFont="1" applyBorder="1"/>
    <xf numFmtId="0" fontId="0" fillId="3" borderId="0" xfId="0" applyFill="1"/>
    <xf numFmtId="0" fontId="0" fillId="3" borderId="2" xfId="0" applyFill="1" applyBorder="1"/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0" fillId="4" borderId="0" xfId="0" applyFill="1"/>
    <xf numFmtId="0" fontId="0" fillId="5" borderId="0" xfId="0" applyFill="1"/>
    <xf numFmtId="0" fontId="1" fillId="5" borderId="0" xfId="0" applyFont="1" applyFill="1"/>
    <xf numFmtId="0" fontId="0" fillId="0" borderId="0" xfId="0" applyFill="1"/>
    <xf numFmtId="0" fontId="1" fillId="4" borderId="0" xfId="0" applyFont="1" applyFill="1"/>
    <xf numFmtId="0" fontId="0" fillId="0" borderId="5" xfId="0" applyBorder="1"/>
    <xf numFmtId="0" fontId="0" fillId="0" borderId="6" xfId="0" applyBorder="1"/>
    <xf numFmtId="9" fontId="0" fillId="0" borderId="6" xfId="2" applyFont="1" applyBorder="1"/>
    <xf numFmtId="9" fontId="0" fillId="0" borderId="7" xfId="2" applyFont="1" applyBorder="1"/>
  </cellXfs>
  <cellStyles count="3">
    <cellStyle name="Currency" xfId="1" builtinId="4"/>
    <cellStyle name="Normal" xfId="0" builtinId="0"/>
    <cellStyle name="Percent" xfId="2" builtinId="5"/>
  </cellStyles>
  <dxfs count="7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_);_(&quot;$&quot;* \(#,##0.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olorStr">
        <cx:f dir="row">_xlchart.v5.3</cx:f>
        <cx:nf dir="row">_xlchart.v5.1</cx:nf>
      </cx:strDim>
      <cx:strDim type="cat">
        <cx:f dir="row">_xlchart.v5.2</cx:f>
        <cx:nf dir="row">_xlchart.v5.0</cx:nf>
      </cx:strDim>
    </cx:data>
  </cx:chartData>
  <cx:chart>
    <cx:plotArea>
      <cx:plotAreaRegion>
        <cx:series layoutId="regionMap" uniqueId="{390CE8D2-611B-4BC5-AD6F-4958B672E339}">
          <cx:tx>
            <cx:txData>
              <cx:f>_xlchart.v5.1</cx:f>
              <cx:v>Person submitting: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7FhHc9w4Fv4rKp2XNnKYGvsAdivZch6nC0tuycwASRAgwV+/aFmjkdSq1nr3uicWEV74XsT7czP/
sWmuLoaDuW20/WMzvzgsxrH74/lzuymu2gv7rC03g7Hm5/hsY9rn5ufPcnP1/HK4mEqdP0cAkueb
4mIYr+bDl39GavmVeW02F2Np9Ht3NYQPV9Y1o92z9+jWwcY4PW6v55HSi8NXVzpcHBweXOmxHMOn
0F29OLx35PDg+UNCO0wPmijX6C7jXfCMYswIBoAjLghBWBweNEbnN/uYPxNUAok4RAQgTMjfvN9c
tPH+tTx/Lz0mzrUwF5eXw5W1Bzff22v3JL9dLa1Jf2mdmq2Mr9bXSj2/j+rLPx8sRDUfrNwB/iEm
T209ivs+Pf8P+2P+vs8kt265uhgv1tf+fMcq+3f/NueDq/vC4lfEnF6+OIRI3omSLYmbe4+49O35
qws7vjgk8JmQjHMBAWNCEooPD6ar7Q7GzySEQAJBgdiGU4wjbYaxeHFInwGMCQJxSwImBYoxZI3b
biXkGUeEcxDXIUIYEnqbPt6ZJuRG3wJx83+gXfvOlHq0W00OD7pfx7aCckwoEQgxQWDkQhiIinab
iw8xRW1P/ysZSx+E5j9kpmfYfaka0fSlYoHQ5n2ZUdN8pAmn46lvs4wozxc75wpnXPdp0qMly47b
eUpEdpwPlOizOzA+Ih3dEY5KwbhEEApMsYzY3RUOcpMXOAuXoMureSXCIL0KIx94mhVNnqn93BDc
0vsHDAEhZwxRCoBkEQkkH4CRz+2M2qWoFGTI+/UoqjqsFl/VX/mYTXBV4MofLUaTi6TLhqBa17ty
NVPQus+FJNIqPfLlr4GQuVO2dF3WK9flouZqiKbosQJ1n4NG+aYtkFO5DsF3KoFtXR4RTgLtle06
kqWz7IlU0oKcr7oZN+Gtn3oZTl0kxnJVg2D8z0C1xa9lklWJT72zolKC47lL28TAPA3BMPYVtSHA
c0JEwKvByPJLEHhCq2Bz1p6ZabkQJjkiLug2LVpu1Jy74bTukAsr7yVvT3rfjVEx2fQhnQUc+yWl
PJ/PQ2aX7Ihgb/2rrK67Pp1qPuYwV4JNKJ9WxeSH5J1vSbZUyld5YN+psN5/9SSpXH8BykRbubGe
sb5OKyv7sk3LEZIGpbCEk/sBKE4GtKpZ1ZEqbaqx4kdNVwX+bspZN6/c1DqaVpLoaZ13fh5S3HJP
XxUF7eW6zPK2OhkaTop0bruxfwc7vUx2NVki4br3HOdnvcGWfmk7UxJyjGVrhzOHjehZmuX9MsLU
GDqEUQ1w4OMpKAPulJeGFKt+juicBeFkq/qmynM1mgUglVWI8WPadmH+aKeiG79rG7nUatYIm7Vr
ib4kWR0JTBlAJ66ZjF5ZApK3UIbiI67ZrNdDNkAnFaSe56WanbP6jfNSG3fUjkXRo7Vnw8y6FZJF
yI8LlrPq/QwTGLLXepho+Dpq5nOFCh++S0kTp3o7DbPxynDtK/kKJImt31Krh1mVk8yKo6keLF7l
YWqnM8IWEs572mF+jkYBdKqjX8ojRnXeqDlUrlExcwCxrqzrpreDx/2YjoBVUDkyA/bWICBQynxn
/BHw2IN1PegJrce573tVit7BVuUJa/RxQqzVaSOJ5+8JpjxZW06xPWFEO38kQCbsegg4a06Gytf5
O9dQb9Ju5DFcEApuOKpZW4d4JobCCaCWlZeYyZF+xuWM6lVAkLKTxoVIx0goDFEsWbL+g5wxEccL
pgVfF/VAuw3Lt4Ef82+3nPvM1NnrEpU1VCUNHihYGlOeowGO06eAwyRO2exheVLDyokULmMzqryU
4SfrrenfIARiHoBTgcIpcaxJFGIxrtKyZF4olyfF0KnaUYfe48Yz/qoWi203fhyjRKpJDM4vchkC
wWnIBPrWueD5cavpUKUUNhVVg4EJKT8TplEFnarKdnF2U7d5STqveOOteIPqDvRBWRk7uCMCq3x5
Ww41HFbL3GigBlliooraA3221CPLPngpeI9WbQ/oklxVGtF2XC9ZDORv+xMueyzdcgSFpBhAiLbp
/07tkUDPQPO6UrTnII9+o2Ppkbip0raU/nwWpfi4nyN/hCOGsbRCBBmkBN7nGGhRednqShWS23wF
kuk7snNZqBAW/IZz5DZJO+Ym3c82luuduhILOsAcUAk5eVBXvPE97Glk2y8kX8PA+IcpAejDfi6P
wYkpYRRJgKCkW+XvwJnbOsEMDbEI9EKrKgtjOoFwFUzGU2A0f6Jc3i/OsVgKGEsyEhxSAEFMxffZ
wUaMzRKyQi0W8+OsClhNJecnE6L4V3/+qz1/pA/YwS+yIrFHYUiiaLSH+A0A2tFF/1Vj301HWYEu
eV/JJ/SJ7dZ9I0UmlAAWWw0e2w7+AL45yg17lhQKwUmnszFM6SX/QuflFav9e+jg5z6Q1/tttuOQ
AkaVIOHR/yXH8AFTTWpuyi6CmA3z27abTAq4JGqYuw917muVZFlxup/lI3aLLMW2v2Sc7Ngt51Np
+ibqSWjhPrdLFfNIhhO2lj6gp0B9lBmDsf8FJL4H0YOAk83QTqGKlqvmMT+mcwc/JawEZ7kF9fF+
vR5xEokBI4RuwURgK8od96+zum3wVJbKTYk9EdWcMpa1v80kdo3x/csBYkTghymrFw6wbClKJcoC
f+7wBM4nPrdP5Itdr0AxXWwDS2K89Yv7qmTJiHLSiugVrl1jDk+dhqlF5WtQB6d0kXzaD92uleI7
HSEeH/OUs/iyuM8Pj8m4dIUslO6mbxS7b4gOn7XVT+T73f5aRD5xeCBil41kDOn7fMYu1l5QbEOs
J8mRjz28Sw2hVbXq6FRY5bIloyua9fmiOJnc92SYGnNSN7mQn2Q/xyaw6EnI0tg8+PPfx4AyHH0V
idj+sQeYG9j3HhURcxwGPLymVSysKR4qmazHxk7l6vfZsdgBRV6ExJB+4K3W1dXIaAyMOj65qrPG
QBHfNnPo9KqNlR8+EfS7wYEwE1jwqKFEsRDdRz6vkPRURL+VE1mHIToRNr8bGhJSGJ9QMdAlYjtJ
GmRjaUHWVCrpGU7NqD8Mdf1jP2pwR49oGUIhx1iK+K5+6Kk5AL2b5ljj3FT9MHZ6M+E5zRqxypss
HQqS5lnsxkebclCrvgOfmXSvK+3PQFE+ETQIRMzuvRa3svDo0VLEIN0pGDS6xthxWylg2TkH1dEy
eJniRv9V5kLFZjcNdlIT1Gk1v12Gd734qdt6xTOjEB7U6CuFXKtV0NUaT9MKi+r9NVw3Q6ubwvnr
ub8xXRjKvLgZGN7+vjy+Mtsphb0edf2zfP830rghuh1u3PvZmbPs370dPmwJXU8dPpkdEv/RobsT
m11C/+3g5prS9dRoH4X/bdwZ56l30NyV/ddk9z86dGOY60nzy38DAAD//w==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47625</xdr:rowOff>
        </xdr:from>
        <xdr:to>
          <xdr:col>1</xdr:col>
          <xdr:colOff>714375</xdr:colOff>
          <xdr:row>16</xdr:row>
          <xdr:rowOff>47625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Click to Enter File Identification and Reference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971550</xdr:colOff>
          <xdr:row>12</xdr:row>
          <xdr:rowOff>66675</xdr:rowOff>
        </xdr:from>
        <xdr:to>
          <xdr:col>3</xdr:col>
          <xdr:colOff>295275</xdr:colOff>
          <xdr:row>16</xdr:row>
          <xdr:rowOff>57150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Click To Enter Program Targets for COP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476250</xdr:colOff>
          <xdr:row>12</xdr:row>
          <xdr:rowOff>57150</xdr:rowOff>
        </xdr:from>
        <xdr:to>
          <xdr:col>5</xdr:col>
          <xdr:colOff>57150</xdr:colOff>
          <xdr:row>16</xdr:row>
          <xdr:rowOff>38100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Click here to enter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Current PEPFAR HRH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20</xdr:row>
          <xdr:rowOff>66675</xdr:rowOff>
        </xdr:from>
        <xdr:to>
          <xdr:col>2</xdr:col>
          <xdr:colOff>1209675</xdr:colOff>
          <xdr:row>22</xdr:row>
          <xdr:rowOff>85725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Click here to enter POA Client Pathways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22</xdr:row>
          <xdr:rowOff>133350</xdr:rowOff>
        </xdr:from>
        <xdr:to>
          <xdr:col>2</xdr:col>
          <xdr:colOff>1209675</xdr:colOff>
          <xdr:row>24</xdr:row>
          <xdr:rowOff>76200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5. Click here to enter POA PEPFAR- HRH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24</xdr:row>
          <xdr:rowOff>104775</xdr:rowOff>
        </xdr:from>
        <xdr:to>
          <xdr:col>2</xdr:col>
          <xdr:colOff>1209675</xdr:colOff>
          <xdr:row>26</xdr:row>
          <xdr:rowOff>85725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0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6. Click to enter POA PEPFAR- Program Targets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26</xdr:row>
          <xdr:rowOff>114300</xdr:rowOff>
        </xdr:from>
        <xdr:to>
          <xdr:col>2</xdr:col>
          <xdr:colOff>1209675</xdr:colOff>
          <xdr:row>28</xdr:row>
          <xdr:rowOff>114300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0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7. Click to enter POA HRH Salaries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92076</xdr:colOff>
      <xdr:row>0</xdr:row>
      <xdr:rowOff>0</xdr:rowOff>
    </xdr:from>
    <xdr:to>
      <xdr:col>3</xdr:col>
      <xdr:colOff>885825</xdr:colOff>
      <xdr:row>7</xdr:row>
      <xdr:rowOff>38100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3826" y="0"/>
              <a:ext cx="2432049" cy="1416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873125</xdr:colOff>
          <xdr:row>0</xdr:row>
          <xdr:rowOff>0</xdr:rowOff>
        </xdr:from>
        <xdr:to>
          <xdr:col>10</xdr:col>
          <xdr:colOff>387350</xdr:colOff>
          <xdr:row>2</xdr:row>
          <xdr:rowOff>146050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30</xdr:row>
          <xdr:rowOff>57150</xdr:rowOff>
        </xdr:from>
        <xdr:to>
          <xdr:col>2</xdr:col>
          <xdr:colOff>12700</xdr:colOff>
          <xdr:row>34</xdr:row>
          <xdr:rowOff>133350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25400</xdr:rowOff>
        </xdr:from>
        <xdr:to>
          <xdr:col>1</xdr:col>
          <xdr:colOff>19050</xdr:colOff>
          <xdr:row>6</xdr:row>
          <xdr:rowOff>114300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6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</xdr:row>
          <xdr:rowOff>19050</xdr:rowOff>
        </xdr:from>
        <xdr:to>
          <xdr:col>1</xdr:col>
          <xdr:colOff>0</xdr:colOff>
          <xdr:row>6</xdr:row>
          <xdr:rowOff>107950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3</xdr:row>
          <xdr:rowOff>0</xdr:rowOff>
        </xdr:from>
        <xdr:to>
          <xdr:col>8</xdr:col>
          <xdr:colOff>1136650</xdr:colOff>
          <xdr:row>7</xdr:row>
          <xdr:rowOff>88900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4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69850</xdr:rowOff>
        </xdr:from>
        <xdr:to>
          <xdr:col>1</xdr:col>
          <xdr:colOff>476250</xdr:colOff>
          <xdr:row>35</xdr:row>
          <xdr:rowOff>38100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2</xdr:col>
          <xdr:colOff>577850</xdr:colOff>
          <xdr:row>6</xdr:row>
          <xdr:rowOff>127000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7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to Data Collection 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AB1E28-3F47-438D-B9FF-A140E8FF071D}" name="Country_Data" displayName="Country_Data" ref="A1:H31" totalsRowShown="0" headerRowDxfId="76" tableBorderDxfId="75">
  <autoFilter ref="A1:H31" xr:uid="{086DD4D3-9B7C-4580-BE7B-AD17297E9FE3}"/>
  <tableColumns count="8">
    <tableColumn id="1" xr3:uid="{8973337F-E75A-48BE-AA35-545E7C40CA3E}" name="Record ID" dataDxfId="74">
      <calculatedColumnFormula>_xlfn.CONCAT(Country_Data[[#This Row],[Country]],Country_Data[[#This Row],[COP Year]],Country_Data[[#This Row],[Operating unit ]])</calculatedColumnFormula>
    </tableColumn>
    <tableColumn id="14" xr3:uid="{3F49F5A3-BCB3-4288-B4D0-24EA09F1CD2E}" name="Country" dataDxfId="73">
      <calculatedColumnFormula>'Data Collection Home'!$B$2</calculatedColumnFormula>
    </tableColumn>
    <tableColumn id="12" xr3:uid="{5E13336E-8945-4364-AF94-F6167D993C34}" name="COP Year" dataDxfId="17">
      <calculatedColumnFormula>_xlfn.CONCAT('Data Collection Home'!$B$3)</calculatedColumnFormula>
    </tableColumn>
    <tableColumn id="5" xr3:uid="{DD7392D3-7711-4289-B33D-C97F6ED57AEA}" name="Fiscal Year" dataDxfId="18">
      <calculatedColumnFormula>'Data Collection Home'!$B$5</calculatedColumnFormula>
    </tableColumn>
    <tableColumn id="2" xr3:uid="{64E7C31D-8A1E-43F6-8F9E-A4896E874D4F}" name="Operating unit " dataDxfId="72">
      <calculatedColumnFormula>'Data Collection Home'!$B$1</calculatedColumnFormula>
    </tableColumn>
    <tableColumn id="6" xr3:uid="{6F54365E-0C2A-4519-832E-8081B3E00BBB}" name="PSNU" dataDxfId="20"/>
    <tableColumn id="3" xr3:uid="{85F77B6C-CFAF-43B2-B562-D925180B8710}" name="Implementing Mechanism 1" dataDxfId="21"/>
    <tableColumn id="4" xr3:uid="{B9204816-F64E-4AD7-8E2E-F8B049D0CDDC}" name="Implementing Mechanism 2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6EB043-C211-43CC-8E13-12A0F2219CB0}" name="PSNU_Data" displayName="PSNU_Data" ref="A1:P30" totalsRowShown="0" headerRowDxfId="71">
  <autoFilter ref="A1:P30" xr:uid="{554BF6B4-AD0F-445A-A358-58E5D2357E81}"/>
  <tableColumns count="16">
    <tableColumn id="1" xr3:uid="{6A935710-B14E-4D54-BDDF-8BA02E134B30}" name="Ref ID" dataDxfId="70">
      <calculatedColumnFormula>Country_Data[[#This Row],[Record ID]]</calculatedColumnFormula>
    </tableColumn>
    <tableColumn id="17" xr3:uid="{9FA1A7E6-FA7D-49A2-ACCC-362248502FE7}" name="PSNU list" dataDxfId="16">
      <calculatedColumnFormula>Country_Data[[#This Row],[PSNU]]</calculatedColumnFormula>
    </tableColumn>
    <tableColumn id="2" xr3:uid="{E0F64A65-D412-40ED-B2B1-455D64EE80A9}" name="PrEP_NEW_Target Total" dataDxfId="69"/>
    <tableColumn id="9" xr3:uid="{CDC07003-DA46-4E91-A4B9-CE47F5FD92ED}" name="PrEP_NEW_Target (KP - all sub-groups combined)" dataDxfId="68"/>
    <tableColumn id="3" xr3:uid="{44A02A09-68C3-4EF2-A56E-0D9B1617A690}" name="PrEP_CURR_Target Total" dataDxfId="67"/>
    <tableColumn id="10" xr3:uid="{AC5E4868-A14C-4E64-9291-1B91D2C308E0}" name="PrEP_CURR_Target (KP - all sub-groups combined)" dataDxfId="66"/>
    <tableColumn id="4" xr3:uid="{5E5FF5F9-3B00-4EBB-93DF-516C36F21D6A}" name="HTS_SELF_Target" dataDxfId="65"/>
    <tableColumn id="5" xr3:uid="{6D90F9DE-B0FC-4705-B69B-65A748B59552}" name="HTS_TST_Target" dataDxfId="64"/>
    <tableColumn id="6" xr3:uid="{38D9C515-DCAD-40BF-B6B7-7016E3F045DB}" name="TX_NEW_Target Total" dataDxfId="63"/>
    <tableColumn id="11" xr3:uid="{145E9298-4F38-44DB-9F15-7A2C3EC1CC25}" name="TX_NEW_Target (KP - all sub-groups combined)" dataDxfId="62"/>
    <tableColumn id="7" xr3:uid="{7642D6C8-30FA-4741-8EEB-ECBED1CA1B97}" name="TX_CURR _Target Total" dataDxfId="61"/>
    <tableColumn id="12" xr3:uid="{F4D5F5FA-2CB6-499F-9F42-6F3F026DEAF2}" name="TX_CURR _Target (KP - all sub-groups combined)" dataDxfId="60"/>
    <tableColumn id="14" xr3:uid="{A67FA4DA-92D3-425B-8DAE-57E212D71B9D}" name="TX_CURR _Target (ARV dispensing quantity)" dataDxfId="59"/>
    <tableColumn id="8" xr3:uid="{D44FD306-0205-47C1-939E-5B0B19090104}" name="TX_PVLS_Target" dataDxfId="58"/>
    <tableColumn id="15" xr3:uid="{9F6BA66A-0AE0-4CEB-A1B9-3AF6C46BFFAB}" name="TX_PVLS_Target (KP - all sub-groups combined)" dataDxfId="57"/>
    <tableColumn id="16" xr3:uid="{930499F9-E16C-4599-862A-3E1B65DFCE40}" name="TX_PVLS_Target (Pregnant/Breastfeeding)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DE3322-C739-48A2-93E5-442E3BE6EE6F}" name="Cadre_Target" displayName="Cadre_Target" ref="A1:H2" totalsRowShown="0" headerRowDxfId="41" tableBorderDxfId="40">
  <autoFilter ref="A1:H2" xr:uid="{3F384A18-A90A-48F3-81A2-9348E78171A2}"/>
  <tableColumns count="8">
    <tableColumn id="2" xr3:uid="{9EB4289C-5F8D-4961-A1C5-214CA4DE04F8}" name="Ref ID" dataDxfId="39">
      <calculatedColumnFormula>Country_Data[[#This Row],[Record ID]]</calculatedColumnFormula>
    </tableColumn>
    <tableColumn id="3" xr3:uid="{EC99C9CF-AAD3-4EB1-882E-E4C5D6DBE00E}" name="PrEP_NEW_Target" dataDxfId="38" dataCellStyle="Percent"/>
    <tableColumn id="4" xr3:uid="{E47E63C7-81F4-47D6-B072-FEB210CA0E06}" name="PrEP_CURR_Target" dataDxfId="37" dataCellStyle="Percent"/>
    <tableColumn id="5" xr3:uid="{72458202-7882-468E-8357-9D8475CB9A95}" name="HTS_SELF_Target" dataDxfId="36" dataCellStyle="Percent"/>
    <tableColumn id="6" xr3:uid="{9C76CF53-1155-4740-879C-F5DBA4AFBF2A}" name="HTS_TST_Target" dataDxfId="35" dataCellStyle="Percent"/>
    <tableColumn id="7" xr3:uid="{F0C63CDA-FC2D-4141-98C3-20E94ED3E069}" name="TX_NEW_Target" dataDxfId="34" dataCellStyle="Percent"/>
    <tableColumn id="8" xr3:uid="{FC9DCD78-B2F5-480B-A81B-9172AE791C36}" name="TX_CURR _Target" dataDxfId="33" dataCellStyle="Percent"/>
    <tableColumn id="9" xr3:uid="{CCC96540-AFE0-479A-B6E0-A43BBD4DCD64}" name="TX_PVLS_Target" dataDxfId="32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AD7987-B8CD-4981-B722-E3D3F023F18F}" name="Cadre_Program" displayName="Cadre_Program" ref="A1:I2" totalsRowShown="0" headerRowDxfId="46" headerRowBorderDxfId="45" tableBorderDxfId="44" totalsRowBorderDxfId="43">
  <autoFilter ref="A1:I2" xr:uid="{58EA4718-7673-4D45-8161-389D3B98CF76}"/>
  <tableColumns count="9">
    <tableColumn id="2" xr3:uid="{CA214E02-FC06-4EE7-A3DB-453D8D9D9EDA}" name="Ref ID" dataDxfId="42">
      <calculatedColumnFormula>Country_Data[[#This Row],[Record ID]]</calculatedColumnFormula>
    </tableColumn>
    <tableColumn id="4" xr3:uid="{B8A18897-8AAA-4DB9-85CC-BA92A38E91E1}" name="Clinical-Medical"/>
    <tableColumn id="5" xr3:uid="{DE97AB2B-36B7-43B2-B7F1-443D7CFF7A86}" name="Clinical-Nursing"/>
    <tableColumn id="6" xr3:uid="{6659244B-AA90-4E3A-83A6-1EC040D8FDEB}" name="Lay-CHW"/>
    <tableColumn id="7" xr3:uid="{B7ABCACB-C72E-4F06-B7EE-EA14E64DD1A7}" name="Lay-Counselor"/>
    <tableColumn id="8" xr3:uid="{0D68B7C5-02C6-4995-89DF-0BC7E4F9DC0F}" name="Case Manager"/>
    <tableColumn id="9" xr3:uid="{38CE6B11-149D-4681-A26B-9D493B8CD0FC}" name="Pharmacy"/>
    <tableColumn id="10" xr3:uid="{2D6F87A7-B068-4F18-8411-729C08A4C9E2}" name="Laboratory"/>
    <tableColumn id="11" xr3:uid="{81306195-0374-459C-88DE-B4D179543ED1}" name="Data Clerk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CE231E-69C9-4CF7-83A0-331AD2745340}" name="Table13" displayName="Table13" ref="A1:B21" totalsRowShown="0">
  <autoFilter ref="A1:B21" xr:uid="{F0766C5A-0D8A-4418-A8BE-2A9C7BA1E8D3}"/>
  <tableColumns count="2">
    <tableColumn id="1" xr3:uid="{EDDED22F-D841-4B15-AA88-2146A3BFAF66}" name="Column1"/>
    <tableColumn id="2" xr3:uid="{4ADFFECB-BE21-4F1A-9A6D-6D45401BB557}" name="Column2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A02518-DC26-4A5B-8AF2-029D3D5F0C3D}" name="Current_HRH" displayName="Current_HRH" ref="A1:J30" totalsRowShown="0" headerRowDxfId="14">
  <autoFilter ref="A1:J30" xr:uid="{3B797895-38B3-456E-A3D9-9F277922C2E4}"/>
  <tableColumns count="10">
    <tableColumn id="1" xr3:uid="{3E476C8E-4361-40B3-BA6E-A97FF61645FD}" name="Ref ID" dataDxfId="55">
      <calculatedColumnFormula>Country_Data[[#This Row],[Record ID]]</calculatedColumnFormula>
    </tableColumn>
    <tableColumn id="11" xr3:uid="{FBBACCC4-B8ED-43A4-AED9-7114D8D4164F}" name="PSNU" dataDxfId="15">
      <calculatedColumnFormula>Country_Data[[#This Row],[PSNU]]</calculatedColumnFormula>
    </tableColumn>
    <tableColumn id="9" xr3:uid="{E2E03693-C8AB-4E4D-B511-45FC24EF4D96}" name="Clinical-Medical_Current PEPFAR " dataDxfId="54"/>
    <tableColumn id="2" xr3:uid="{5F173C26-A1B1-4E55-AACB-4D5EE94CE1C2}" name="Clinical-Nursing_Current" dataDxfId="53"/>
    <tableColumn id="3" xr3:uid="{0B8D0311-F93A-4919-9677-4BCE6318DE30}" name="Lay-CHW_Current" dataDxfId="52"/>
    <tableColumn id="4" xr3:uid="{3F30BFE5-9F31-49B3-A842-B8F9E9C347E6}" name="Lay-Counselor_Current" dataDxfId="51"/>
    <tableColumn id="5" xr3:uid="{3F1E55BE-56AC-49F2-973B-B33DFB407DC5}" name="Case Manager_Current" dataDxfId="50"/>
    <tableColumn id="6" xr3:uid="{4BF88848-089E-471B-AA4E-B9BCA3E6AD00}" name="Pharmacy_Current" dataDxfId="49"/>
    <tableColumn id="7" xr3:uid="{FF298232-ECD6-4C7B-BD3C-631170865141}" name="Laboratory_Current" dataDxfId="48"/>
    <tableColumn id="8" xr3:uid="{02DCD9D7-814A-41C1-9BEB-F45B8AF29933}" name="Data Clerk_Current" dataDxfId="4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7A2293-0C15-4920-8390-F5442DF7807E}" name="HRH_Current" displayName="HRH_Current" ref="A1:H2" totalsRowShown="0" headerRowDxfId="31" dataDxfId="30">
  <autoFilter ref="A1:H2" xr:uid="{F18286B6-6905-43CC-ADF8-38C3CF5D2AC8}"/>
  <tableColumns count="8">
    <tableColumn id="9" xr3:uid="{1DBEF0B1-03B5-4973-895E-E3D4EECEB65C}" name="Ref ID" dataDxfId="29">
      <calculatedColumnFormula>Country_Data[[#This Row],[Record ID]]</calculatedColumnFormula>
    </tableColumn>
    <tableColumn id="1" xr3:uid="{D97988CB-1CD0-4E09-BA6A-6FEEA59A3295}" name="HRH Salary Clinical-Medical" dataDxfId="28" dataCellStyle="Currency"/>
    <tableColumn id="2" xr3:uid="{C019C538-1205-4747-BDA0-6A18356F9F35}" name="HRH Salary Clinical-Nursing_Current" dataDxfId="27" dataCellStyle="Currency"/>
    <tableColumn id="3" xr3:uid="{1941876A-98FB-4E59-B542-ED748205D938}" name="HRH Salary Lay-CHW_Current" dataDxfId="26" dataCellStyle="Currency"/>
    <tableColumn id="4" xr3:uid="{B22886F2-2CD8-48F2-81CE-4631CB9CA901}" name="HRH Salary Lay-Counselor_Current" dataDxfId="25" dataCellStyle="Currency"/>
    <tableColumn id="5" xr3:uid="{A92B855C-56BC-48B8-97F4-4852C93084C0}" name="HRH Salary Case Manager_Current" dataDxfId="24" dataCellStyle="Currency"/>
    <tableColumn id="6" xr3:uid="{1A7C53EE-B7A5-4C16-BD50-9DE2E639C486}" name="HRH Salary Pharmacy_Current" dataDxfId="23" dataCellStyle="Currency"/>
    <tableColumn id="7" xr3:uid="{0A8B395D-67EA-4F34-956A-A78F42B00AD8}" name="HRH Salary Laboratory_Current" dataDxfId="22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9383-D11F-4B49-9A18-B7A351D094E0}">
  <sheetPr codeName="Sheet11">
    <tabColor rgb="FF00B050"/>
  </sheetPr>
  <dimension ref="A1:Z29"/>
  <sheetViews>
    <sheetView showGridLines="0" tabSelected="1" zoomScaleNormal="100" workbookViewId="0">
      <selection activeCell="A10" sqref="A10"/>
    </sheetView>
  </sheetViews>
  <sheetFormatPr defaultColWidth="12.54296875" defaultRowHeight="14.5" x14ac:dyDescent="0.35"/>
  <cols>
    <col min="1" max="1" width="20.453125" customWidth="1"/>
    <col min="2" max="2" width="16.36328125" customWidth="1"/>
    <col min="3" max="3" width="23.453125" bestFit="1" customWidth="1"/>
    <col min="4" max="4" width="16.90625" bestFit="1" customWidth="1"/>
    <col min="5" max="5" width="14.08984375" customWidth="1"/>
    <col min="6" max="6" width="8.81640625" bestFit="1" customWidth="1"/>
    <col min="7" max="7" width="15.7265625" customWidth="1"/>
    <col min="8" max="8" width="30.08984375" customWidth="1"/>
    <col min="9" max="9" width="26.90625" customWidth="1"/>
    <col min="10" max="10" width="21.453125" customWidth="1"/>
    <col min="11" max="11" width="26.81640625" customWidth="1"/>
    <col min="12" max="13" width="28.90625" bestFit="1" customWidth="1"/>
    <col min="14" max="14" width="56.453125" bestFit="1" customWidth="1"/>
    <col min="15" max="15" width="30.08984375" bestFit="1" customWidth="1"/>
    <col min="16" max="16" width="57.36328125" bestFit="1" customWidth="1"/>
    <col min="17" max="17" width="53.26953125" bestFit="1" customWidth="1"/>
    <col min="18" max="18" width="28.7265625" bestFit="1" customWidth="1"/>
    <col min="19" max="19" width="56.1796875" bestFit="1" customWidth="1"/>
    <col min="20" max="20" width="51.81640625" bestFit="1" customWidth="1"/>
    <col min="21" max="21" width="23.453125" bestFit="1" customWidth="1"/>
    <col min="22" max="22" width="19.7265625" bestFit="1" customWidth="1"/>
    <col min="23" max="23" width="20.453125" bestFit="1" customWidth="1"/>
    <col min="24" max="24" width="22.6328125" bestFit="1" customWidth="1"/>
    <col min="25" max="25" width="27.08984375" bestFit="1" customWidth="1"/>
    <col min="26" max="26" width="27.54296875" bestFit="1" customWidth="1"/>
    <col min="27" max="27" width="26.453125" bestFit="1" customWidth="1"/>
    <col min="28" max="29" width="25.453125" bestFit="1" customWidth="1"/>
    <col min="30" max="30" width="26" bestFit="1" customWidth="1"/>
    <col min="31" max="31" width="25.36328125" bestFit="1" customWidth="1"/>
    <col min="32" max="32" width="32" bestFit="1" customWidth="1"/>
    <col min="33" max="33" width="32.54296875" bestFit="1" customWidth="1"/>
    <col min="34" max="34" width="31.36328125" bestFit="1" customWidth="1"/>
    <col min="35" max="36" width="30.54296875" bestFit="1" customWidth="1"/>
    <col min="37" max="37" width="31.453125" bestFit="1" customWidth="1"/>
    <col min="38" max="38" width="30.26953125" bestFit="1" customWidth="1"/>
  </cols>
  <sheetData>
    <row r="1" spans="1:9" ht="15.5" x14ac:dyDescent="0.35">
      <c r="A1" s="21" t="s">
        <v>109</v>
      </c>
      <c r="B1" s="22" t="s">
        <v>154</v>
      </c>
    </row>
    <row r="2" spans="1:9" ht="15.5" x14ac:dyDescent="0.35">
      <c r="A2" s="21" t="s">
        <v>110</v>
      </c>
      <c r="B2" s="22" t="s">
        <v>26</v>
      </c>
    </row>
    <row r="3" spans="1:9" ht="15.5" x14ac:dyDescent="0.35">
      <c r="A3" s="21" t="s">
        <v>111</v>
      </c>
      <c r="B3" s="22" t="s">
        <v>43</v>
      </c>
    </row>
    <row r="4" spans="1:9" ht="15.5" x14ac:dyDescent="0.35">
      <c r="A4" s="21"/>
      <c r="B4" s="23" t="s">
        <v>58</v>
      </c>
    </row>
    <row r="5" spans="1:9" ht="15.5" x14ac:dyDescent="0.35">
      <c r="A5" s="21" t="s">
        <v>112</v>
      </c>
      <c r="B5" s="22" t="s">
        <v>52</v>
      </c>
    </row>
    <row r="6" spans="1:9" ht="15.5" x14ac:dyDescent="0.35">
      <c r="A6" s="21" t="s">
        <v>113</v>
      </c>
      <c r="B6" s="24">
        <v>44036</v>
      </c>
    </row>
    <row r="7" spans="1:9" ht="15.5" x14ac:dyDescent="0.35">
      <c r="A7" s="21" t="s">
        <v>114</v>
      </c>
      <c r="B7" s="22" t="s">
        <v>41</v>
      </c>
    </row>
    <row r="12" spans="1:9" x14ac:dyDescent="0.35">
      <c r="A12" s="32" t="s">
        <v>156</v>
      </c>
      <c r="B12" s="31"/>
      <c r="C12" s="31"/>
      <c r="D12" s="31"/>
      <c r="E12" s="31"/>
      <c r="F12" s="31"/>
    </row>
    <row r="13" spans="1:9" x14ac:dyDescent="0.35">
      <c r="A13" s="31"/>
      <c r="B13" s="31"/>
      <c r="C13" s="31"/>
      <c r="D13" s="31"/>
      <c r="E13" s="31"/>
      <c r="F13" s="31"/>
      <c r="G13" t="s">
        <v>170</v>
      </c>
      <c r="H13" t="s">
        <v>171</v>
      </c>
      <c r="I13" t="s">
        <v>172</v>
      </c>
    </row>
    <row r="14" spans="1:9" x14ac:dyDescent="0.35">
      <c r="A14" s="31"/>
      <c r="B14" s="31"/>
      <c r="C14" s="31"/>
      <c r="D14" s="31"/>
      <c r="E14" s="31"/>
      <c r="F14" s="31"/>
    </row>
    <row r="15" spans="1:9" x14ac:dyDescent="0.35">
      <c r="A15" s="31"/>
      <c r="B15" s="31"/>
      <c r="C15" s="31"/>
      <c r="D15" s="31"/>
      <c r="E15" s="31"/>
      <c r="F15" s="31"/>
    </row>
    <row r="16" spans="1:9" x14ac:dyDescent="0.35">
      <c r="A16" s="31"/>
      <c r="B16" s="31"/>
      <c r="C16" s="31"/>
      <c r="D16" s="31"/>
      <c r="E16" s="31"/>
      <c r="F16" s="31"/>
    </row>
    <row r="17" spans="1:26" x14ac:dyDescent="0.35">
      <c r="A17" s="31"/>
      <c r="B17" s="31"/>
      <c r="C17" s="31"/>
      <c r="D17" s="31"/>
      <c r="E17" s="31"/>
      <c r="F17" s="31"/>
    </row>
    <row r="20" spans="1:26" x14ac:dyDescent="0.35">
      <c r="A20" s="34" t="s">
        <v>155</v>
      </c>
      <c r="B20" s="30"/>
      <c r="C20" s="30"/>
    </row>
    <row r="21" spans="1:26" x14ac:dyDescent="0.35">
      <c r="A21" s="30"/>
      <c r="B21" s="30"/>
      <c r="C21" s="30"/>
      <c r="D21" s="33"/>
      <c r="E21" s="33"/>
      <c r="F21" s="33"/>
    </row>
    <row r="22" spans="1:26" x14ac:dyDescent="0.35">
      <c r="A22" s="30"/>
      <c r="B22" s="30"/>
      <c r="C22" s="30"/>
      <c r="D22" s="33"/>
      <c r="E22" s="33"/>
      <c r="F22" s="33"/>
    </row>
    <row r="23" spans="1:26" s="1" customFormat="1" x14ac:dyDescent="0.35">
      <c r="A23" s="30"/>
      <c r="B23" s="30"/>
      <c r="C23" s="30"/>
      <c r="D23" s="33"/>
      <c r="E23" s="33"/>
      <c r="F23" s="3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A24" s="30"/>
      <c r="B24" s="30"/>
      <c r="C24" s="30"/>
      <c r="D24" s="33"/>
      <c r="E24" s="33"/>
      <c r="F24" s="33"/>
    </row>
    <row r="25" spans="1:26" x14ac:dyDescent="0.35">
      <c r="A25" s="30"/>
      <c r="B25" s="30"/>
      <c r="C25" s="30"/>
      <c r="D25" s="33"/>
      <c r="E25" s="33"/>
      <c r="F25" s="33"/>
    </row>
    <row r="26" spans="1:26" x14ac:dyDescent="0.35">
      <c r="A26" s="30"/>
      <c r="B26" s="30"/>
      <c r="C26" s="30"/>
      <c r="D26" s="33"/>
      <c r="E26" s="33"/>
      <c r="F26" s="33"/>
    </row>
    <row r="27" spans="1:26" x14ac:dyDescent="0.35">
      <c r="A27" s="30"/>
      <c r="B27" s="30"/>
      <c r="C27" s="30"/>
      <c r="D27" s="33"/>
      <c r="E27" s="33"/>
      <c r="F27" s="33"/>
    </row>
    <row r="28" spans="1:26" x14ac:dyDescent="0.35">
      <c r="A28" s="30"/>
      <c r="B28" s="30"/>
      <c r="C28" s="30"/>
      <c r="D28" s="33"/>
      <c r="E28" s="33"/>
      <c r="F28" s="33"/>
    </row>
    <row r="29" spans="1:26" x14ac:dyDescent="0.35">
      <c r="A29" s="30"/>
      <c r="B29" s="30"/>
      <c r="C29" s="30"/>
      <c r="D29" s="33"/>
      <c r="E29" s="33"/>
      <c r="F29" s="33"/>
    </row>
  </sheetData>
  <phoneticPr fontId="2" type="noConversion"/>
  <dataValidations count="1">
    <dataValidation type="list" allowBlank="1" showInputMessage="1" showErrorMessage="1" sqref="B2" xr:uid="{563917E3-FDB8-48C7-AFF4-76A964636E1E}">
      <formula1>country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Open_Country_Data_Form">
                <anchor>
                  <from>
                    <xdr:col>0</xdr:col>
                    <xdr:colOff>12700</xdr:colOff>
                    <xdr:row>12</xdr:row>
                    <xdr:rowOff>50800</xdr:rowOff>
                  </from>
                  <to>
                    <xdr:col>1</xdr:col>
                    <xdr:colOff>717550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pen_PSNU_Form">
                <anchor>
                  <from>
                    <xdr:col>1</xdr:col>
                    <xdr:colOff>971550</xdr:colOff>
                    <xdr:row>12</xdr:row>
                    <xdr:rowOff>69850</xdr:rowOff>
                  </from>
                  <to>
                    <xdr:col>3</xdr:col>
                    <xdr:colOff>292100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hrh_cadre_salaries">
                <anchor>
                  <from>
                    <xdr:col>3</xdr:col>
                    <xdr:colOff>476250</xdr:colOff>
                    <xdr:row>12</xdr:row>
                    <xdr:rowOff>57150</xdr:rowOff>
                  </from>
                  <to>
                    <xdr:col>5</xdr:col>
                    <xdr:colOff>57150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prog_hrh_targets">
                <anchor>
                  <from>
                    <xdr:col>0</xdr:col>
                    <xdr:colOff>0</xdr:colOff>
                    <xdr:row>20</xdr:row>
                    <xdr:rowOff>69850</xdr:rowOff>
                  </from>
                  <to>
                    <xdr:col>2</xdr:col>
                    <xdr:colOff>1206500</xdr:colOff>
                    <xdr:row>22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prgm_HRH_time">
                <anchor>
                  <from>
                    <xdr:col>0</xdr:col>
                    <xdr:colOff>0</xdr:colOff>
                    <xdr:row>22</xdr:row>
                    <xdr:rowOff>133350</xdr:rowOff>
                  </from>
                  <to>
                    <xdr:col>2</xdr:col>
                    <xdr:colOff>1206500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9" name="Button 9">
              <controlPr defaultSize="0" print="0" autoFill="0" autoPict="0" macro="[0]!enter_POA_porg_targets">
                <anchor>
                  <from>
                    <xdr:col>0</xdr:col>
                    <xdr:colOff>0</xdr:colOff>
                    <xdr:row>24</xdr:row>
                    <xdr:rowOff>107950</xdr:rowOff>
                  </from>
                  <to>
                    <xdr:col>2</xdr:col>
                    <xdr:colOff>1206500</xdr:colOff>
                    <xdr:row>26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0" name="Button 10">
              <controlPr defaultSize="0" print="0" autoFill="0" autoPict="0" macro="[0]!enter_HRH_salaries">
                <anchor>
                  <from>
                    <xdr:col>0</xdr:col>
                    <xdr:colOff>0</xdr:colOff>
                    <xdr:row>26</xdr:row>
                    <xdr:rowOff>114300</xdr:rowOff>
                  </from>
                  <to>
                    <xdr:col>2</xdr:col>
                    <xdr:colOff>1212850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82A7-E2E7-422E-872A-706966808741}">
  <sheetPr codeName="Sheet12">
    <tabColor rgb="FFFFFF00"/>
  </sheetPr>
  <dimension ref="A1:H31"/>
  <sheetViews>
    <sheetView showGridLines="0" workbookViewId="0"/>
  </sheetViews>
  <sheetFormatPr defaultColWidth="12.54296875" defaultRowHeight="14.5" x14ac:dyDescent="0.35"/>
  <cols>
    <col min="1" max="1" width="35.08984375" customWidth="1"/>
    <col min="2" max="2" width="12.26953125" customWidth="1"/>
    <col min="3" max="4" width="14.453125" customWidth="1"/>
    <col min="5" max="5" width="15.54296875" customWidth="1"/>
    <col min="6" max="7" width="14.453125" customWidth="1"/>
  </cols>
  <sheetData>
    <row r="1" spans="1:8" s="5" customFormat="1" ht="43.5" x14ac:dyDescent="0.35">
      <c r="A1" s="5" t="s">
        <v>9</v>
      </c>
      <c r="B1" s="5" t="s">
        <v>0</v>
      </c>
      <c r="C1" s="5" t="s">
        <v>163</v>
      </c>
      <c r="D1" s="5" t="s">
        <v>162</v>
      </c>
      <c r="E1" s="5" t="s">
        <v>7</v>
      </c>
      <c r="F1" s="5" t="s">
        <v>1</v>
      </c>
      <c r="G1" s="5" t="s">
        <v>160</v>
      </c>
      <c r="H1" s="5" t="s">
        <v>161</v>
      </c>
    </row>
    <row r="2" spans="1:8" x14ac:dyDescent="0.35">
      <c r="A2" s="3" t="str">
        <f>_xlfn.CONCAT(Country_Data[[#This Row],[Country]],Country_Data[[#This Row],[COP Year]],Country_Data[[#This Row],[Operating unit ]])</f>
        <v>Kenya COP 20Kenya Mission</v>
      </c>
      <c r="B2" s="3" t="str">
        <f>'Data Collection Home'!$B$2</f>
        <v xml:space="preserve">Kenya </v>
      </c>
      <c r="C2" s="3" t="str">
        <f>_xlfn.CONCAT('Data Collection Home'!$B$3)</f>
        <v>COP 20</v>
      </c>
      <c r="D2" s="3" t="str">
        <f>'Data Collection Home'!$B$5</f>
        <v>FY 21</v>
      </c>
      <c r="E2" s="3" t="str">
        <f>'Data Collection Home'!$B$1</f>
        <v>Kenya Mission</v>
      </c>
      <c r="F2" s="3" t="s">
        <v>59</v>
      </c>
      <c r="G2" s="16" t="s">
        <v>106</v>
      </c>
      <c r="H2" s="16" t="s">
        <v>106</v>
      </c>
    </row>
    <row r="3" spans="1:8" x14ac:dyDescent="0.35">
      <c r="A3" s="11" t="str">
        <f>_xlfn.CONCAT(Country_Data[[#This Row],[Country]],Country_Data[[#This Row],[COP Year]],Country_Data[[#This Row],[Operating unit ]])</f>
        <v>Kenya COP 20Kenya Mission</v>
      </c>
      <c r="B3" s="17" t="str">
        <f>'Data Collection Home'!$B$2</f>
        <v xml:space="preserve">Kenya </v>
      </c>
      <c r="C3" s="17" t="str">
        <f>_xlfn.CONCAT('Data Collection Home'!$B$3)</f>
        <v>COP 20</v>
      </c>
      <c r="D3" s="17" t="str">
        <f>'Data Collection Home'!$B$5</f>
        <v>FY 21</v>
      </c>
      <c r="E3" s="11" t="str">
        <f>'Data Collection Home'!$B$1</f>
        <v>Kenya Mission</v>
      </c>
      <c r="F3" s="18" t="s">
        <v>72</v>
      </c>
      <c r="G3" s="11" t="s">
        <v>108</v>
      </c>
      <c r="H3" s="11" t="s">
        <v>108</v>
      </c>
    </row>
    <row r="4" spans="1:8" x14ac:dyDescent="0.35">
      <c r="A4" s="11" t="str">
        <f>_xlfn.CONCAT(Country_Data[[#This Row],[Country]],Country_Data[[#This Row],[COP Year]],Country_Data[[#This Row],[Operating unit ]])</f>
        <v>Kenya COP 20Kenya Mission</v>
      </c>
      <c r="B4" s="17" t="str">
        <f>'Data Collection Home'!$B$2</f>
        <v xml:space="preserve">Kenya </v>
      </c>
      <c r="C4" s="17" t="str">
        <f>_xlfn.CONCAT('Data Collection Home'!$B$3)</f>
        <v>COP 20</v>
      </c>
      <c r="D4" s="17" t="str">
        <f>'Data Collection Home'!$B$5</f>
        <v>FY 21</v>
      </c>
      <c r="E4" s="11" t="str">
        <f>'Data Collection Home'!$B$1</f>
        <v>Kenya Mission</v>
      </c>
      <c r="F4" s="18" t="s">
        <v>79</v>
      </c>
      <c r="G4" s="11" t="s">
        <v>108</v>
      </c>
      <c r="H4" s="11" t="s">
        <v>108</v>
      </c>
    </row>
    <row r="5" spans="1:8" x14ac:dyDescent="0.35">
      <c r="A5" s="11" t="str">
        <f>_xlfn.CONCAT(Country_Data[[#This Row],[Country]],Country_Data[[#This Row],[COP Year]],Country_Data[[#This Row],[Operating unit ]])</f>
        <v>Kenya COP 20Kenya Mission</v>
      </c>
      <c r="B5" s="17" t="str">
        <f>'Data Collection Home'!$B$2</f>
        <v xml:space="preserve">Kenya </v>
      </c>
      <c r="C5" s="17" t="str">
        <f>_xlfn.CONCAT('Data Collection Home'!$B$3)</f>
        <v>COP 20</v>
      </c>
      <c r="D5" s="17" t="str">
        <f>'Data Collection Home'!$B$5</f>
        <v>FY 21</v>
      </c>
      <c r="E5" s="11" t="str">
        <f>'Data Collection Home'!$B$1</f>
        <v>Kenya Mission</v>
      </c>
      <c r="F5" s="18" t="s">
        <v>89</v>
      </c>
      <c r="G5" s="11" t="s">
        <v>106</v>
      </c>
      <c r="H5" s="11" t="s">
        <v>106</v>
      </c>
    </row>
    <row r="6" spans="1:8" x14ac:dyDescent="0.35">
      <c r="A6" s="11" t="str">
        <f>_xlfn.CONCAT(Country_Data[[#This Row],[Country]],Country_Data[[#This Row],[COP Year]],Country_Data[[#This Row],[Operating unit ]])</f>
        <v>Kenya COP 20Kenya Mission</v>
      </c>
      <c r="B6" s="17" t="str">
        <f>'Data Collection Home'!$B$2</f>
        <v xml:space="preserve">Kenya </v>
      </c>
      <c r="C6" s="17" t="str">
        <f>_xlfn.CONCAT('Data Collection Home'!$B$3)</f>
        <v>COP 20</v>
      </c>
      <c r="D6" s="17" t="str">
        <f>'Data Collection Home'!$B$5</f>
        <v>FY 21</v>
      </c>
      <c r="E6" s="11" t="str">
        <f>'Data Collection Home'!$B$1</f>
        <v>Kenya Mission</v>
      </c>
      <c r="F6" s="18" t="s">
        <v>80</v>
      </c>
      <c r="G6" s="11" t="s">
        <v>158</v>
      </c>
      <c r="H6" s="11" t="s">
        <v>158</v>
      </c>
    </row>
    <row r="7" spans="1:8" x14ac:dyDescent="0.35">
      <c r="A7" s="11" t="str">
        <f>_xlfn.CONCAT(Country_Data[[#This Row],[Country]],Country_Data[[#This Row],[COP Year]],Country_Data[[#This Row],[Operating unit ]])</f>
        <v>Kenya COP 20Kenya Mission</v>
      </c>
      <c r="B7" s="17" t="str">
        <f>'Data Collection Home'!$B$2</f>
        <v xml:space="preserve">Kenya </v>
      </c>
      <c r="C7" s="17" t="str">
        <f>_xlfn.CONCAT('Data Collection Home'!$B$3)</f>
        <v>COP 20</v>
      </c>
      <c r="D7" s="17" t="str">
        <f>'Data Collection Home'!$B$5</f>
        <v>FY 21</v>
      </c>
      <c r="E7" s="11" t="str">
        <f>'Data Collection Home'!$B$1</f>
        <v>Kenya Mission</v>
      </c>
      <c r="F7" s="18" t="s">
        <v>86</v>
      </c>
      <c r="G7" s="11" t="s">
        <v>108</v>
      </c>
      <c r="H7" s="11" t="s">
        <v>108</v>
      </c>
    </row>
    <row r="8" spans="1:8" x14ac:dyDescent="0.35">
      <c r="A8" s="11" t="str">
        <f>_xlfn.CONCAT(Country_Data[[#This Row],[Country]],Country_Data[[#This Row],[COP Year]],Country_Data[[#This Row],[Operating unit ]])</f>
        <v>Kenya COP 20Kenya Mission</v>
      </c>
      <c r="B8" s="17" t="str">
        <f>'Data Collection Home'!$B$2</f>
        <v xml:space="preserve">Kenya </v>
      </c>
      <c r="C8" s="17" t="str">
        <f>_xlfn.CONCAT('Data Collection Home'!$B$3)</f>
        <v>COP 20</v>
      </c>
      <c r="D8" s="17" t="str">
        <f>'Data Collection Home'!$B$5</f>
        <v>FY 21</v>
      </c>
      <c r="E8" s="11" t="str">
        <f>'Data Collection Home'!$B$1</f>
        <v>Kenya Mission</v>
      </c>
      <c r="F8" s="18" t="s">
        <v>65</v>
      </c>
      <c r="G8" s="11" t="s">
        <v>164</v>
      </c>
      <c r="H8" s="11"/>
    </row>
    <row r="9" spans="1:8" x14ac:dyDescent="0.35">
      <c r="A9" s="11" t="str">
        <f>_xlfn.CONCAT(Country_Data[[#This Row],[Country]],Country_Data[[#This Row],[COP Year]],Country_Data[[#This Row],[Operating unit ]])</f>
        <v>Kenya COP 20Kenya Mission</v>
      </c>
      <c r="B9" s="17" t="str">
        <f>'Data Collection Home'!$B$2</f>
        <v xml:space="preserve">Kenya </v>
      </c>
      <c r="C9" s="17" t="str">
        <f>_xlfn.CONCAT('Data Collection Home'!$B$3)</f>
        <v>COP 20</v>
      </c>
      <c r="D9" s="17" t="str">
        <f>'Data Collection Home'!$B$5</f>
        <v>FY 21</v>
      </c>
      <c r="E9" s="11" t="str">
        <f>'Data Collection Home'!$B$1</f>
        <v>Kenya Mission</v>
      </c>
      <c r="F9" s="18"/>
      <c r="G9" s="11"/>
      <c r="H9" s="11"/>
    </row>
    <row r="10" spans="1:8" x14ac:dyDescent="0.35">
      <c r="A10" s="11" t="str">
        <f>_xlfn.CONCAT(Country_Data[[#This Row],[Country]],Country_Data[[#This Row],[COP Year]],Country_Data[[#This Row],[Operating unit ]])</f>
        <v>Kenya COP 20Kenya Mission</v>
      </c>
      <c r="B10" s="17" t="str">
        <f>'Data Collection Home'!$B$2</f>
        <v xml:space="preserve">Kenya </v>
      </c>
      <c r="C10" s="17" t="str">
        <f>_xlfn.CONCAT('Data Collection Home'!$B$3)</f>
        <v>COP 20</v>
      </c>
      <c r="D10" s="17" t="str">
        <f>'Data Collection Home'!$B$5</f>
        <v>FY 21</v>
      </c>
      <c r="E10" s="11" t="str">
        <f>'Data Collection Home'!$B$1</f>
        <v>Kenya Mission</v>
      </c>
      <c r="F10" s="18"/>
      <c r="G10" s="11"/>
      <c r="H10" s="11"/>
    </row>
    <row r="11" spans="1:8" x14ac:dyDescent="0.35">
      <c r="A11" s="11" t="str">
        <f>_xlfn.CONCAT(Country_Data[[#This Row],[Country]],Country_Data[[#This Row],[COP Year]],Country_Data[[#This Row],[Operating unit ]])</f>
        <v>Kenya COP 20Kenya Mission</v>
      </c>
      <c r="B11" s="17" t="str">
        <f>'Data Collection Home'!$B$2</f>
        <v xml:space="preserve">Kenya </v>
      </c>
      <c r="C11" s="17" t="str">
        <f>_xlfn.CONCAT('Data Collection Home'!$B$3)</f>
        <v>COP 20</v>
      </c>
      <c r="D11" s="17" t="str">
        <f>'Data Collection Home'!$B$5</f>
        <v>FY 21</v>
      </c>
      <c r="E11" s="11" t="str">
        <f>'Data Collection Home'!$B$1</f>
        <v>Kenya Mission</v>
      </c>
      <c r="F11" s="18"/>
      <c r="G11" s="11"/>
      <c r="H11" s="11"/>
    </row>
    <row r="12" spans="1:8" x14ac:dyDescent="0.35">
      <c r="A12" s="11" t="str">
        <f>_xlfn.CONCAT(Country_Data[[#This Row],[Country]],Country_Data[[#This Row],[COP Year]],Country_Data[[#This Row],[Operating unit ]])</f>
        <v>Kenya COP 20Kenya Mission</v>
      </c>
      <c r="B12" s="17" t="str">
        <f>'Data Collection Home'!$B$2</f>
        <v xml:space="preserve">Kenya </v>
      </c>
      <c r="C12" s="17" t="str">
        <f>_xlfn.CONCAT('Data Collection Home'!$B$3)</f>
        <v>COP 20</v>
      </c>
      <c r="D12" s="17" t="str">
        <f>'Data Collection Home'!$B$5</f>
        <v>FY 21</v>
      </c>
      <c r="E12" s="11" t="str">
        <f>'Data Collection Home'!$B$1</f>
        <v>Kenya Mission</v>
      </c>
      <c r="F12" s="18"/>
      <c r="G12" s="11"/>
      <c r="H12" s="11"/>
    </row>
    <row r="13" spans="1:8" x14ac:dyDescent="0.35">
      <c r="A13" s="11" t="str">
        <f>_xlfn.CONCAT(Country_Data[[#This Row],[Country]],Country_Data[[#This Row],[COP Year]],Country_Data[[#This Row],[Operating unit ]])</f>
        <v>Kenya COP 20Kenya Mission</v>
      </c>
      <c r="B13" s="17" t="str">
        <f>'Data Collection Home'!$B$2</f>
        <v xml:space="preserve">Kenya </v>
      </c>
      <c r="C13" s="17" t="str">
        <f>_xlfn.CONCAT('Data Collection Home'!$B$3)</f>
        <v>COP 20</v>
      </c>
      <c r="D13" s="17" t="str">
        <f>'Data Collection Home'!$B$5</f>
        <v>FY 21</v>
      </c>
      <c r="E13" s="11" t="str">
        <f>'Data Collection Home'!$B$1</f>
        <v>Kenya Mission</v>
      </c>
      <c r="F13" s="18"/>
      <c r="G13" s="11"/>
      <c r="H13" s="11"/>
    </row>
    <row r="14" spans="1:8" x14ac:dyDescent="0.35">
      <c r="A14" s="11" t="str">
        <f>_xlfn.CONCAT(Country_Data[[#This Row],[Country]],Country_Data[[#This Row],[COP Year]],Country_Data[[#This Row],[Operating unit ]])</f>
        <v>Kenya COP 20Kenya Mission</v>
      </c>
      <c r="B14" s="17" t="str">
        <f>'Data Collection Home'!$B$2</f>
        <v xml:space="preserve">Kenya </v>
      </c>
      <c r="C14" s="17" t="str">
        <f>_xlfn.CONCAT('Data Collection Home'!$B$3)</f>
        <v>COP 20</v>
      </c>
      <c r="D14" s="17" t="str">
        <f>'Data Collection Home'!$B$5</f>
        <v>FY 21</v>
      </c>
      <c r="E14" s="11" t="str">
        <f>'Data Collection Home'!$B$1</f>
        <v>Kenya Mission</v>
      </c>
      <c r="F14" s="18"/>
      <c r="G14" s="11"/>
      <c r="H14" s="11"/>
    </row>
    <row r="15" spans="1:8" x14ac:dyDescent="0.35">
      <c r="A15" s="11" t="str">
        <f>_xlfn.CONCAT(Country_Data[[#This Row],[Country]],Country_Data[[#This Row],[COP Year]],Country_Data[[#This Row],[Operating unit ]])</f>
        <v>Kenya COP 20Kenya Mission</v>
      </c>
      <c r="B15" s="17" t="str">
        <f>'Data Collection Home'!$B$2</f>
        <v xml:space="preserve">Kenya </v>
      </c>
      <c r="C15" s="17" t="str">
        <f>_xlfn.CONCAT('Data Collection Home'!$B$3)</f>
        <v>COP 20</v>
      </c>
      <c r="D15" s="17" t="str">
        <f>'Data Collection Home'!$B$5</f>
        <v>FY 21</v>
      </c>
      <c r="E15" s="11" t="str">
        <f>'Data Collection Home'!$B$1</f>
        <v>Kenya Mission</v>
      </c>
      <c r="F15" s="18"/>
      <c r="G15" s="11"/>
      <c r="H15" s="11"/>
    </row>
    <row r="16" spans="1:8" x14ac:dyDescent="0.35">
      <c r="A16" s="11" t="str">
        <f>_xlfn.CONCAT(Country_Data[[#This Row],[Country]],Country_Data[[#This Row],[COP Year]],Country_Data[[#This Row],[Operating unit ]])</f>
        <v>Kenya COP 20Kenya Mission</v>
      </c>
      <c r="B16" s="17" t="str">
        <f>'Data Collection Home'!$B$2</f>
        <v xml:space="preserve">Kenya </v>
      </c>
      <c r="C16" s="17" t="str">
        <f>_xlfn.CONCAT('Data Collection Home'!$B$3)</f>
        <v>COP 20</v>
      </c>
      <c r="D16" s="17" t="str">
        <f>'Data Collection Home'!$B$5</f>
        <v>FY 21</v>
      </c>
      <c r="E16" s="11" t="str">
        <f>'Data Collection Home'!$B$1</f>
        <v>Kenya Mission</v>
      </c>
      <c r="F16" s="18"/>
      <c r="G16" s="11"/>
      <c r="H16" s="11"/>
    </row>
    <row r="17" spans="1:8" x14ac:dyDescent="0.35">
      <c r="A17" s="11" t="str">
        <f>_xlfn.CONCAT(Country_Data[[#This Row],[Country]],Country_Data[[#This Row],[COP Year]],Country_Data[[#This Row],[Operating unit ]])</f>
        <v>Kenya COP 20Kenya Mission</v>
      </c>
      <c r="B17" s="17" t="str">
        <f>'Data Collection Home'!$B$2</f>
        <v xml:space="preserve">Kenya </v>
      </c>
      <c r="C17" s="17" t="str">
        <f>_xlfn.CONCAT('Data Collection Home'!$B$3)</f>
        <v>COP 20</v>
      </c>
      <c r="D17" s="17" t="str">
        <f>'Data Collection Home'!$B$5</f>
        <v>FY 21</v>
      </c>
      <c r="E17" s="11" t="str">
        <f>'Data Collection Home'!$B$1</f>
        <v>Kenya Mission</v>
      </c>
      <c r="F17" s="18"/>
      <c r="G17" s="11"/>
      <c r="H17" s="11"/>
    </row>
    <row r="18" spans="1:8" x14ac:dyDescent="0.35">
      <c r="A18" s="11" t="str">
        <f>_xlfn.CONCAT(Country_Data[[#This Row],[Country]],Country_Data[[#This Row],[COP Year]],Country_Data[[#This Row],[Operating unit ]])</f>
        <v>Kenya COP 20Kenya Mission</v>
      </c>
      <c r="B18" s="17" t="str">
        <f>'Data Collection Home'!$B$2</f>
        <v xml:space="preserve">Kenya </v>
      </c>
      <c r="C18" s="17" t="str">
        <f>_xlfn.CONCAT('Data Collection Home'!$B$3)</f>
        <v>COP 20</v>
      </c>
      <c r="D18" s="17" t="str">
        <f>'Data Collection Home'!$B$5</f>
        <v>FY 21</v>
      </c>
      <c r="E18" s="11" t="str">
        <f>'Data Collection Home'!$B$1</f>
        <v>Kenya Mission</v>
      </c>
      <c r="F18" s="18"/>
      <c r="G18" s="11"/>
      <c r="H18" s="11"/>
    </row>
    <row r="19" spans="1:8" x14ac:dyDescent="0.35">
      <c r="A19" s="11" t="str">
        <f>_xlfn.CONCAT(Country_Data[[#This Row],[Country]],Country_Data[[#This Row],[COP Year]],Country_Data[[#This Row],[Operating unit ]])</f>
        <v>Kenya COP 20Kenya Mission</v>
      </c>
      <c r="B19" s="17" t="str">
        <f>'Data Collection Home'!$B$2</f>
        <v xml:space="preserve">Kenya </v>
      </c>
      <c r="C19" s="17" t="str">
        <f>_xlfn.CONCAT('Data Collection Home'!$B$3)</f>
        <v>COP 20</v>
      </c>
      <c r="D19" s="17" t="str">
        <f>'Data Collection Home'!$B$5</f>
        <v>FY 21</v>
      </c>
      <c r="E19" s="11" t="str">
        <f>'Data Collection Home'!$B$1</f>
        <v>Kenya Mission</v>
      </c>
      <c r="F19" s="18"/>
      <c r="G19" s="11"/>
      <c r="H19" s="11"/>
    </row>
    <row r="20" spans="1:8" x14ac:dyDescent="0.35">
      <c r="A20" s="11" t="str">
        <f>_xlfn.CONCAT(Country_Data[[#This Row],[Country]],Country_Data[[#This Row],[COP Year]],Country_Data[[#This Row],[Operating unit ]])</f>
        <v>Kenya COP 20Kenya Mission</v>
      </c>
      <c r="B20" s="17" t="str">
        <f>'Data Collection Home'!$B$2</f>
        <v xml:space="preserve">Kenya </v>
      </c>
      <c r="C20" s="17" t="str">
        <f>_xlfn.CONCAT('Data Collection Home'!$B$3)</f>
        <v>COP 20</v>
      </c>
      <c r="D20" s="17" t="str">
        <f>'Data Collection Home'!$B$5</f>
        <v>FY 21</v>
      </c>
      <c r="E20" s="11" t="str">
        <f>'Data Collection Home'!$B$1</f>
        <v>Kenya Mission</v>
      </c>
      <c r="F20" s="18"/>
      <c r="G20" s="11"/>
      <c r="H20" s="11"/>
    </row>
    <row r="21" spans="1:8" x14ac:dyDescent="0.35">
      <c r="A21" s="11" t="str">
        <f>_xlfn.CONCAT(Country_Data[[#This Row],[Country]],Country_Data[[#This Row],[COP Year]],Country_Data[[#This Row],[Operating unit ]])</f>
        <v>Kenya COP 20Kenya Mission</v>
      </c>
      <c r="B21" s="17" t="str">
        <f>'Data Collection Home'!$B$2</f>
        <v xml:space="preserve">Kenya </v>
      </c>
      <c r="C21" s="17" t="str">
        <f>_xlfn.CONCAT('Data Collection Home'!$B$3)</f>
        <v>COP 20</v>
      </c>
      <c r="D21" s="17" t="str">
        <f>'Data Collection Home'!$B$5</f>
        <v>FY 21</v>
      </c>
      <c r="E21" s="11" t="str">
        <f>'Data Collection Home'!$B$1</f>
        <v>Kenya Mission</v>
      </c>
      <c r="F21" s="18"/>
      <c r="G21" s="11"/>
      <c r="H21" s="11"/>
    </row>
    <row r="22" spans="1:8" x14ac:dyDescent="0.35">
      <c r="A22" s="11" t="str">
        <f>_xlfn.CONCAT(Country_Data[[#This Row],[Country]],Country_Data[[#This Row],[COP Year]],Country_Data[[#This Row],[Operating unit ]])</f>
        <v>Kenya COP 20Kenya Mission</v>
      </c>
      <c r="B22" s="17" t="str">
        <f>'Data Collection Home'!$B$2</f>
        <v xml:space="preserve">Kenya </v>
      </c>
      <c r="C22" s="17" t="str">
        <f>_xlfn.CONCAT('Data Collection Home'!$B$3)</f>
        <v>COP 20</v>
      </c>
      <c r="D22" s="17" t="str">
        <f>'Data Collection Home'!$B$5</f>
        <v>FY 21</v>
      </c>
      <c r="E22" s="11" t="str">
        <f>'Data Collection Home'!$B$1</f>
        <v>Kenya Mission</v>
      </c>
      <c r="F22" s="18"/>
      <c r="G22" s="11"/>
      <c r="H22" s="11"/>
    </row>
    <row r="23" spans="1:8" x14ac:dyDescent="0.35">
      <c r="A23" s="11" t="str">
        <f>_xlfn.CONCAT(Country_Data[[#This Row],[Country]],Country_Data[[#This Row],[COP Year]],Country_Data[[#This Row],[Operating unit ]])</f>
        <v>Kenya COP 20Kenya Mission</v>
      </c>
      <c r="B23" s="17" t="str">
        <f>'Data Collection Home'!$B$2</f>
        <v xml:space="preserve">Kenya </v>
      </c>
      <c r="C23" s="17" t="str">
        <f>_xlfn.CONCAT('Data Collection Home'!$B$3)</f>
        <v>COP 20</v>
      </c>
      <c r="D23" s="17" t="str">
        <f>'Data Collection Home'!$B$5</f>
        <v>FY 21</v>
      </c>
      <c r="E23" s="11" t="str">
        <f>'Data Collection Home'!$B$1</f>
        <v>Kenya Mission</v>
      </c>
      <c r="F23" s="18"/>
      <c r="G23" s="11"/>
      <c r="H23" s="11"/>
    </row>
    <row r="24" spans="1:8" x14ac:dyDescent="0.35">
      <c r="A24" s="11" t="str">
        <f>_xlfn.CONCAT(Country_Data[[#This Row],[Country]],Country_Data[[#This Row],[COP Year]],Country_Data[[#This Row],[Operating unit ]])</f>
        <v>Kenya COP 20Kenya Mission</v>
      </c>
      <c r="B24" s="17" t="str">
        <f>'Data Collection Home'!$B$2</f>
        <v xml:space="preserve">Kenya </v>
      </c>
      <c r="C24" s="17" t="str">
        <f>_xlfn.CONCAT('Data Collection Home'!$B$3)</f>
        <v>COP 20</v>
      </c>
      <c r="D24" s="17" t="str">
        <f>'Data Collection Home'!$B$5</f>
        <v>FY 21</v>
      </c>
      <c r="E24" s="11" t="str">
        <f>'Data Collection Home'!$B$1</f>
        <v>Kenya Mission</v>
      </c>
      <c r="F24" s="18"/>
      <c r="G24" s="11"/>
      <c r="H24" s="11"/>
    </row>
    <row r="25" spans="1:8" x14ac:dyDescent="0.35">
      <c r="A25" s="11" t="str">
        <f>_xlfn.CONCAT(Country_Data[[#This Row],[Country]],Country_Data[[#This Row],[COP Year]],Country_Data[[#This Row],[Operating unit ]])</f>
        <v>Kenya COP 20Kenya Mission</v>
      </c>
      <c r="B25" s="17" t="str">
        <f>'Data Collection Home'!$B$2</f>
        <v xml:space="preserve">Kenya </v>
      </c>
      <c r="C25" s="17" t="str">
        <f>_xlfn.CONCAT('Data Collection Home'!$B$3)</f>
        <v>COP 20</v>
      </c>
      <c r="D25" s="17" t="str">
        <f>'Data Collection Home'!$B$5</f>
        <v>FY 21</v>
      </c>
      <c r="E25" s="11" t="str">
        <f>'Data Collection Home'!$B$1</f>
        <v>Kenya Mission</v>
      </c>
      <c r="F25" s="18"/>
      <c r="G25" s="11"/>
      <c r="H25" s="11"/>
    </row>
    <row r="26" spans="1:8" x14ac:dyDescent="0.35">
      <c r="A26" s="11" t="str">
        <f>_xlfn.CONCAT(Country_Data[[#This Row],[Country]],Country_Data[[#This Row],[COP Year]],Country_Data[[#This Row],[Operating unit ]])</f>
        <v>Kenya COP 20Kenya Mission</v>
      </c>
      <c r="B26" s="17" t="str">
        <f>'Data Collection Home'!$B$2</f>
        <v xml:space="preserve">Kenya </v>
      </c>
      <c r="C26" s="17" t="str">
        <f>_xlfn.CONCAT('Data Collection Home'!$B$3)</f>
        <v>COP 20</v>
      </c>
      <c r="D26" s="17" t="str">
        <f>'Data Collection Home'!$B$5</f>
        <v>FY 21</v>
      </c>
      <c r="E26" s="11" t="str">
        <f>'Data Collection Home'!$B$1</f>
        <v>Kenya Mission</v>
      </c>
      <c r="F26" s="18"/>
      <c r="G26" s="11"/>
      <c r="H26" s="11"/>
    </row>
    <row r="27" spans="1:8" x14ac:dyDescent="0.35">
      <c r="A27" s="11" t="str">
        <f>_xlfn.CONCAT(Country_Data[[#This Row],[Country]],Country_Data[[#This Row],[COP Year]],Country_Data[[#This Row],[Operating unit ]])</f>
        <v>Kenya COP 20Kenya Mission</v>
      </c>
      <c r="B27" s="17" t="str">
        <f>'Data Collection Home'!$B$2</f>
        <v xml:space="preserve">Kenya </v>
      </c>
      <c r="C27" s="17" t="str">
        <f>_xlfn.CONCAT('Data Collection Home'!$B$3)</f>
        <v>COP 20</v>
      </c>
      <c r="D27" s="17" t="str">
        <f>'Data Collection Home'!$B$5</f>
        <v>FY 21</v>
      </c>
      <c r="E27" s="11" t="str">
        <f>'Data Collection Home'!$B$1</f>
        <v>Kenya Mission</v>
      </c>
      <c r="F27" s="18"/>
      <c r="G27" s="11"/>
      <c r="H27" s="11"/>
    </row>
    <row r="28" spans="1:8" x14ac:dyDescent="0.35">
      <c r="A28" s="11" t="str">
        <f>_xlfn.CONCAT(Country_Data[[#This Row],[Country]],Country_Data[[#This Row],[COP Year]],Country_Data[[#This Row],[Operating unit ]])</f>
        <v>Kenya COP 20Kenya Mission</v>
      </c>
      <c r="B28" s="17" t="str">
        <f>'Data Collection Home'!$B$2</f>
        <v xml:space="preserve">Kenya </v>
      </c>
      <c r="C28" s="17" t="str">
        <f>_xlfn.CONCAT('Data Collection Home'!$B$3)</f>
        <v>COP 20</v>
      </c>
      <c r="D28" s="17" t="str">
        <f>'Data Collection Home'!$B$5</f>
        <v>FY 21</v>
      </c>
      <c r="E28" s="11" t="str">
        <f>'Data Collection Home'!$B$1</f>
        <v>Kenya Mission</v>
      </c>
      <c r="F28" s="18"/>
      <c r="G28" s="11"/>
      <c r="H28" s="11"/>
    </row>
    <row r="29" spans="1:8" x14ac:dyDescent="0.35">
      <c r="A29" s="11" t="str">
        <f>_xlfn.CONCAT(Country_Data[[#This Row],[Country]],Country_Data[[#This Row],[COP Year]],Country_Data[[#This Row],[Operating unit ]])</f>
        <v>Kenya COP 20Kenya Mission</v>
      </c>
      <c r="B29" s="17" t="str">
        <f>'Data Collection Home'!$B$2</f>
        <v xml:space="preserve">Kenya </v>
      </c>
      <c r="C29" s="17" t="str">
        <f>_xlfn.CONCAT('Data Collection Home'!$B$3)</f>
        <v>COP 20</v>
      </c>
      <c r="D29" s="17" t="str">
        <f>'Data Collection Home'!$B$5</f>
        <v>FY 21</v>
      </c>
      <c r="E29" s="11" t="str">
        <f>'Data Collection Home'!$B$1</f>
        <v>Kenya Mission</v>
      </c>
      <c r="F29" s="18"/>
      <c r="G29" s="11"/>
      <c r="H29" s="11"/>
    </row>
    <row r="30" spans="1:8" x14ac:dyDescent="0.35">
      <c r="A30" s="11" t="str">
        <f>_xlfn.CONCAT(Country_Data[[#This Row],[Country]],Country_Data[[#This Row],[COP Year]],Country_Data[[#This Row],[Operating unit ]])</f>
        <v>Kenya COP 20Kenya Mission</v>
      </c>
      <c r="B30" s="17" t="str">
        <f>'Data Collection Home'!$B$2</f>
        <v xml:space="preserve">Kenya </v>
      </c>
      <c r="C30" s="17" t="str">
        <f>_xlfn.CONCAT('Data Collection Home'!$B$3)</f>
        <v>COP 20</v>
      </c>
      <c r="D30" s="17" t="str">
        <f>'Data Collection Home'!$B$5</f>
        <v>FY 21</v>
      </c>
      <c r="E30" s="11" t="str">
        <f>'Data Collection Home'!$B$1</f>
        <v>Kenya Mission</v>
      </c>
      <c r="F30" s="18"/>
      <c r="G30" s="11"/>
      <c r="H30" s="11"/>
    </row>
    <row r="31" spans="1:8" x14ac:dyDescent="0.35">
      <c r="A31" s="11" t="str">
        <f>_xlfn.CONCAT(Country_Data[[#This Row],[Country]],Country_Data[[#This Row],[COP Year]],Country_Data[[#This Row],[Operating unit ]])</f>
        <v>Kenya COP 20Kenya Mission</v>
      </c>
      <c r="B31" s="17" t="str">
        <f>'Data Collection Home'!$B$2</f>
        <v xml:space="preserve">Kenya </v>
      </c>
      <c r="C31" s="17" t="str">
        <f>_xlfn.CONCAT('Data Collection Home'!$B$3)</f>
        <v>COP 20</v>
      </c>
      <c r="D31" s="17" t="str">
        <f>'Data Collection Home'!$B$5</f>
        <v>FY 21</v>
      </c>
      <c r="E31" s="11" t="str">
        <f>'Data Collection Home'!$B$1</f>
        <v>Kenya Mission</v>
      </c>
      <c r="F31" s="18"/>
      <c r="G31" s="11"/>
      <c r="H31" s="11"/>
    </row>
  </sheetData>
  <phoneticPr fontId="2" type="noConversion"/>
  <conditionalFormatting sqref="A3:D1048576 C1:D31 A1:A31">
    <cfRule type="duplicateValues" dxfId="13" priority="15"/>
  </conditionalFormatting>
  <conditionalFormatting sqref="E2:E31">
    <cfRule type="duplicateValues" dxfId="12" priority="20"/>
  </conditionalFormatting>
  <dataValidations count="2">
    <dataValidation type="list" allowBlank="1" showInputMessage="1" showErrorMessage="1" sqref="F2:F31" xr:uid="{6559A23B-7C85-4A2B-B3A8-DAA521867665}">
      <formula1>PSNU_list</formula1>
    </dataValidation>
    <dataValidation errorStyle="information" allowBlank="1" showInputMessage="1" showErrorMessage="1" errorTitle="Operating Unit" error="Operating Unit entry not valid" promptTitle="Operating Unit" prompt="Enter Operating Unit from the list" sqref="E2:E31" xr:uid="{55604D3C-6A56-4D43-8069-5752F0FC1E9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4" name="Button 10">
              <controlPr defaultSize="0" print="0" autoFill="0" autoPict="0" macro="[0]!return_home_from_ou">
                <anchor moveWithCells="1" sizeWithCells="1">
                  <from>
                    <xdr:col>7</xdr:col>
                    <xdr:colOff>876300</xdr:colOff>
                    <xdr:row>0</xdr:row>
                    <xdr:rowOff>0</xdr:rowOff>
                  </from>
                  <to>
                    <xdr:col>10</xdr:col>
                    <xdr:colOff>387350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A8F2-E595-4E9F-BEDD-26D2A0A9E0FC}">
  <sheetPr codeName="Sheet13">
    <tabColor rgb="FFFFFF00"/>
  </sheetPr>
  <dimension ref="A1:Q30"/>
  <sheetViews>
    <sheetView showGridLines="0" showZeros="0" workbookViewId="0">
      <selection activeCell="B1" sqref="B1"/>
    </sheetView>
  </sheetViews>
  <sheetFormatPr defaultColWidth="12.1796875" defaultRowHeight="14.5" x14ac:dyDescent="0.35"/>
  <cols>
    <col min="1" max="1" width="24.90625" customWidth="1"/>
    <col min="2" max="14" width="17" customWidth="1"/>
    <col min="16" max="16" width="17.54296875" customWidth="1"/>
  </cols>
  <sheetData>
    <row r="1" spans="1:17" s="2" customFormat="1" ht="58" x14ac:dyDescent="0.35">
      <c r="A1" s="2" t="s">
        <v>153</v>
      </c>
      <c r="B1" s="2" t="s">
        <v>8</v>
      </c>
      <c r="C1" s="7" t="s">
        <v>165</v>
      </c>
      <c r="D1" s="7" t="s">
        <v>119</v>
      </c>
      <c r="E1" s="5" t="s">
        <v>166</v>
      </c>
      <c r="F1" s="5" t="s">
        <v>120</v>
      </c>
      <c r="G1" s="5" t="s">
        <v>11</v>
      </c>
      <c r="H1" s="5" t="s">
        <v>12</v>
      </c>
      <c r="I1" s="5" t="s">
        <v>167</v>
      </c>
      <c r="J1" s="5" t="s">
        <v>121</v>
      </c>
      <c r="K1" s="5" t="s">
        <v>168</v>
      </c>
      <c r="L1" s="5" t="s">
        <v>122</v>
      </c>
      <c r="M1" s="5" t="s">
        <v>123</v>
      </c>
      <c r="N1" s="5" t="s">
        <v>14</v>
      </c>
      <c r="O1" s="5" t="s">
        <v>124</v>
      </c>
      <c r="P1" s="5" t="s">
        <v>125</v>
      </c>
      <c r="Q1" s="2" t="s">
        <v>115</v>
      </c>
    </row>
    <row r="2" spans="1:17" x14ac:dyDescent="0.35">
      <c r="A2" s="26" t="str">
        <f>Country_Data[[#This Row],[Record ID]]</f>
        <v>Kenya COP 20Kenya Mission</v>
      </c>
      <c r="B2" s="26" t="str">
        <f>Country_Data[[#This Row],[PSNU]]</f>
        <v>Baringo</v>
      </c>
      <c r="C2" s="6">
        <v>2400</v>
      </c>
      <c r="D2" s="6"/>
      <c r="E2" s="6">
        <v>985</v>
      </c>
      <c r="F2" s="6"/>
      <c r="G2" s="6">
        <v>975</v>
      </c>
      <c r="H2" s="6"/>
      <c r="I2" s="6"/>
      <c r="J2" s="6"/>
      <c r="K2" s="6">
        <v>36565</v>
      </c>
      <c r="L2" s="6"/>
      <c r="M2" s="6"/>
      <c r="N2" s="6"/>
      <c r="O2" s="25"/>
      <c r="P2" s="25"/>
      <c r="Q2" t="s">
        <v>118</v>
      </c>
    </row>
    <row r="3" spans="1:17" x14ac:dyDescent="0.35">
      <c r="A3" s="26" t="str">
        <f>Country_Data[[#This Row],[Record ID]]</f>
        <v>Kenya COP 20Kenya Mission</v>
      </c>
      <c r="B3" s="26" t="str">
        <f>Country_Data[[#This Row],[PSNU]]</f>
        <v>Kilifi</v>
      </c>
      <c r="C3" s="6">
        <v>2300</v>
      </c>
      <c r="D3" s="6"/>
      <c r="E3" s="6">
        <v>2400</v>
      </c>
      <c r="F3" s="6"/>
      <c r="G3" s="6">
        <v>250000</v>
      </c>
      <c r="H3" s="6">
        <v>500000</v>
      </c>
      <c r="I3" s="6">
        <v>4700000</v>
      </c>
      <c r="J3" s="6"/>
      <c r="K3" s="6">
        <v>35633</v>
      </c>
      <c r="L3" s="6"/>
      <c r="M3" s="6"/>
      <c r="N3" s="6"/>
      <c r="O3" s="6"/>
      <c r="P3" s="6"/>
      <c r="Q3" t="s">
        <v>116</v>
      </c>
    </row>
    <row r="4" spans="1:17" x14ac:dyDescent="0.35">
      <c r="A4" s="26" t="str">
        <f>Country_Data[[#This Row],[Record ID]]</f>
        <v>Kenya COP 20Kenya Mission</v>
      </c>
      <c r="B4" s="26" t="str">
        <f>Country_Data[[#This Row],[PSNU]]</f>
        <v>Lamu</v>
      </c>
      <c r="C4" s="6">
        <v>18000</v>
      </c>
      <c r="D4" s="6"/>
      <c r="E4" s="6">
        <v>73</v>
      </c>
      <c r="F4" s="6"/>
      <c r="G4" s="6">
        <v>597</v>
      </c>
      <c r="H4" s="6"/>
      <c r="I4" s="6"/>
      <c r="J4" s="6"/>
      <c r="K4" s="6">
        <v>3532</v>
      </c>
      <c r="L4" s="6"/>
      <c r="M4" s="6"/>
      <c r="N4" s="6"/>
      <c r="O4" s="6"/>
      <c r="P4" s="6"/>
      <c r="Q4" t="s">
        <v>117</v>
      </c>
    </row>
    <row r="5" spans="1:17" x14ac:dyDescent="0.35">
      <c r="A5" s="26" t="str">
        <f>Country_Data[[#This Row],[Record ID]]</f>
        <v>Kenya COP 20Kenya Mission</v>
      </c>
      <c r="B5" s="26" t="str">
        <f>Country_Data[[#This Row],[PSNU]]</f>
        <v>Nakuru</v>
      </c>
      <c r="C5" s="6">
        <v>621</v>
      </c>
      <c r="D5" s="6"/>
      <c r="E5" s="6">
        <v>307</v>
      </c>
      <c r="F5" s="6"/>
      <c r="G5" s="6">
        <v>3857</v>
      </c>
      <c r="H5" s="6"/>
      <c r="I5" s="6"/>
      <c r="J5" s="6"/>
      <c r="K5" s="6">
        <v>24234</v>
      </c>
      <c r="L5" s="6"/>
      <c r="M5" s="6"/>
      <c r="N5" s="6"/>
      <c r="O5" s="6"/>
      <c r="P5" s="6"/>
    </row>
    <row r="6" spans="1:17" x14ac:dyDescent="0.35">
      <c r="A6" s="26" t="str">
        <f>Country_Data[[#This Row],[Record ID]]</f>
        <v>Kenya COP 20Kenya Mission</v>
      </c>
      <c r="B6" s="26" t="str">
        <f>Country_Data[[#This Row],[PSNU]]</f>
        <v>Machakos</v>
      </c>
      <c r="C6" s="6">
        <v>23404</v>
      </c>
      <c r="D6" s="6">
        <v>23324</v>
      </c>
      <c r="E6" s="6">
        <v>43244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7" x14ac:dyDescent="0.35">
      <c r="A7" s="26" t="str">
        <f>Country_Data[[#This Row],[Record ID]]</f>
        <v>Kenya COP 20Kenya Mission</v>
      </c>
      <c r="B7" s="26" t="str">
        <f>Country_Data[[#This Row],[PSNU]]</f>
        <v>Mombasa (County)</v>
      </c>
      <c r="C7" s="13">
        <v>23447</v>
      </c>
      <c r="D7" s="13">
        <v>98368</v>
      </c>
      <c r="E7" s="13">
        <v>34543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7" x14ac:dyDescent="0.35">
      <c r="A8" s="26" t="str">
        <f>Country_Data[[#This Row],[Record ID]]</f>
        <v>Kenya COP 20Kenya Mission</v>
      </c>
      <c r="B8" s="26" t="str">
        <f>Country_Data[[#This Row],[PSNU]]</f>
        <v>Garissa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17" x14ac:dyDescent="0.35">
      <c r="A9" s="26" t="str">
        <f>Country_Data[[#This Row],[Record ID]]</f>
        <v>Kenya COP 20Kenya Mission</v>
      </c>
      <c r="B9" s="26">
        <f>Country_Data[[#This Row],[PSNU]]</f>
        <v>0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17" x14ac:dyDescent="0.35">
      <c r="A10" s="26" t="str">
        <f>Country_Data[[#This Row],[Record ID]]</f>
        <v>Kenya COP 20Kenya Mission</v>
      </c>
      <c r="B10" s="26">
        <f>Country_Data[[#This Row],[PSNU]]</f>
        <v>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7" x14ac:dyDescent="0.35">
      <c r="A11" s="26" t="str">
        <f>Country_Data[[#This Row],[Record ID]]</f>
        <v>Kenya COP 20Kenya Mission</v>
      </c>
      <c r="B11" s="26">
        <f>Country_Data[[#This Row],[PSNU]]</f>
        <v>0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7" x14ac:dyDescent="0.35">
      <c r="A12" s="26" t="str">
        <f>Country_Data[[#This Row],[Record ID]]</f>
        <v>Kenya COP 20Kenya Mission</v>
      </c>
      <c r="B12" s="26">
        <f>Country_Data[[#This Row],[PSNU]]</f>
        <v>0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7" x14ac:dyDescent="0.35">
      <c r="A13" s="26" t="str">
        <f>Country_Data[[#This Row],[Record ID]]</f>
        <v>Kenya COP 20Kenya Mission</v>
      </c>
      <c r="B13" s="26">
        <f>Country_Data[[#This Row],[PSNU]]</f>
        <v>0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7" x14ac:dyDescent="0.35">
      <c r="A14" s="26" t="str">
        <f>Country_Data[[#This Row],[Record ID]]</f>
        <v>Kenya COP 20Kenya Mission</v>
      </c>
      <c r="B14" s="26">
        <f>Country_Data[[#This Row],[PSNU]]</f>
        <v>0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7" x14ac:dyDescent="0.35">
      <c r="A15" s="26" t="str">
        <f>Country_Data[[#This Row],[Record ID]]</f>
        <v>Kenya COP 20Kenya Mission</v>
      </c>
      <c r="B15" s="26">
        <f>Country_Data[[#This Row],[PSNU]]</f>
        <v>0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7" x14ac:dyDescent="0.35">
      <c r="A16" s="26" t="str">
        <f>Country_Data[[#This Row],[Record ID]]</f>
        <v>Kenya COP 20Kenya Mission</v>
      </c>
      <c r="B16" s="26">
        <f>Country_Data[[#This Row],[PSNU]]</f>
        <v>0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x14ac:dyDescent="0.35">
      <c r="A17" s="26" t="str">
        <f>Country_Data[[#This Row],[Record ID]]</f>
        <v>Kenya COP 20Kenya Mission</v>
      </c>
      <c r="B17" s="26">
        <f>Country_Data[[#This Row],[PSNU]]</f>
        <v>0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x14ac:dyDescent="0.35">
      <c r="A18" s="26" t="str">
        <f>Country_Data[[#This Row],[Record ID]]</f>
        <v>Kenya COP 20Kenya Mission</v>
      </c>
      <c r="B18" s="26">
        <f>Country_Data[[#This Row],[PSNU]]</f>
        <v>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x14ac:dyDescent="0.35">
      <c r="A19" s="26" t="str">
        <f>Country_Data[[#This Row],[Record ID]]</f>
        <v>Kenya COP 20Kenya Mission</v>
      </c>
      <c r="B19" s="26">
        <f>Country_Data[[#This Row],[PSNU]]</f>
        <v>0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x14ac:dyDescent="0.35">
      <c r="A20" s="26" t="str">
        <f>Country_Data[[#This Row],[Record ID]]</f>
        <v>Kenya COP 20Kenya Mission</v>
      </c>
      <c r="B20" s="26">
        <f>Country_Data[[#This Row],[PSNU]]</f>
        <v>0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35">
      <c r="A21" s="26" t="str">
        <f>Country_Data[[#This Row],[Record ID]]</f>
        <v>Kenya COP 20Kenya Mission</v>
      </c>
      <c r="B21" s="26">
        <f>Country_Data[[#This Row],[PSNU]]</f>
        <v>0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35">
      <c r="A22" s="26" t="str">
        <f>Country_Data[[#This Row],[Record ID]]</f>
        <v>Kenya COP 20Kenya Mission</v>
      </c>
      <c r="B22" s="26">
        <f>Country_Data[[#This Row],[PSNU]]</f>
        <v>0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35">
      <c r="A23" s="26" t="str">
        <f>Country_Data[[#This Row],[Record ID]]</f>
        <v>Kenya COP 20Kenya Mission</v>
      </c>
      <c r="B23" s="26">
        <f>Country_Data[[#This Row],[PSNU]]</f>
        <v>0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x14ac:dyDescent="0.35">
      <c r="A24" s="26" t="str">
        <f>Country_Data[[#This Row],[Record ID]]</f>
        <v>Kenya COP 20Kenya Mission</v>
      </c>
      <c r="B24" s="26">
        <f>Country_Data[[#This Row],[PSNU]]</f>
        <v>0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35">
      <c r="A25" s="26" t="str">
        <f>Country_Data[[#This Row],[Record ID]]</f>
        <v>Kenya COP 20Kenya Mission</v>
      </c>
      <c r="B25" s="26">
        <f>Country_Data[[#This Row],[PSNU]]</f>
        <v>0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x14ac:dyDescent="0.35">
      <c r="A26" s="26" t="str">
        <f>Country_Data[[#This Row],[Record ID]]</f>
        <v>Kenya COP 20Kenya Mission</v>
      </c>
      <c r="B26" s="26">
        <f>Country_Data[[#This Row],[PSNU]]</f>
        <v>0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x14ac:dyDescent="0.35">
      <c r="A27" s="26" t="str">
        <f>Country_Data[[#This Row],[Record ID]]</f>
        <v>Kenya COP 20Kenya Mission</v>
      </c>
      <c r="B27" s="26">
        <f>Country_Data[[#This Row],[PSNU]]</f>
        <v>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x14ac:dyDescent="0.35">
      <c r="A28" s="26" t="str">
        <f>Country_Data[[#This Row],[Record ID]]</f>
        <v>Kenya COP 20Kenya Mission</v>
      </c>
      <c r="B28" s="26">
        <f>Country_Data[[#This Row],[PSNU]]</f>
        <v>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x14ac:dyDescent="0.35">
      <c r="A29" s="26" t="str">
        <f>Country_Data[[#This Row],[Record ID]]</f>
        <v>Kenya COP 20Kenya Mission</v>
      </c>
      <c r="B29" s="26">
        <f>Country_Data[[#This Row],[PSNU]]</f>
        <v>0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35">
      <c r="A30" s="26" t="str">
        <f>Country_Data[[#This Row],[Record ID]]</f>
        <v>Kenya COP 20Kenya Mission</v>
      </c>
      <c r="B30" s="26">
        <f>Country_Data[[#This Row],[PSNU]]</f>
        <v>0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</sheetData>
  <phoneticPr fontId="2" type="noConversion"/>
  <conditionalFormatting sqref="A2:B30">
    <cfRule type="duplicateValues" dxfId="11" priority="12"/>
  </conditionalFormatting>
  <dataValidations count="1">
    <dataValidation type="whole" operator="greaterThanOrEqual" allowBlank="1" showInputMessage="1" showErrorMessage="1" sqref="C2:N30" xr:uid="{53CCF9FE-A371-41C3-8984-9F29046AA259}">
      <formula1>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return_home_from_psnu">
                <anchor moveWithCells="1" sizeWithCells="1">
                  <from>
                    <xdr:col>0</xdr:col>
                    <xdr:colOff>12700</xdr:colOff>
                    <xdr:row>30</xdr:row>
                    <xdr:rowOff>57150</xdr:rowOff>
                  </from>
                  <to>
                    <xdr:col>2</xdr:col>
                    <xdr:colOff>12700</xdr:colOff>
                    <xdr:row>34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0A7F4-2EF5-450A-9EB4-0BDB06DF1636}">
  <sheetPr codeName="Sheet16">
    <tabColor theme="8"/>
  </sheetPr>
  <dimension ref="A1:H2"/>
  <sheetViews>
    <sheetView showGridLines="0" workbookViewId="0"/>
  </sheetViews>
  <sheetFormatPr defaultRowHeight="14.5" x14ac:dyDescent="0.35"/>
  <cols>
    <col min="1" max="1" width="13.1796875" customWidth="1"/>
    <col min="2" max="2" width="18.1796875" customWidth="1"/>
    <col min="3" max="3" width="18.6328125" customWidth="1"/>
    <col min="4" max="4" width="17" customWidth="1"/>
    <col min="5" max="5" width="16.1796875" customWidth="1"/>
    <col min="6" max="6" width="16.36328125" customWidth="1"/>
    <col min="7" max="7" width="17.1796875" customWidth="1"/>
    <col min="8" max="8" width="16.1796875" customWidth="1"/>
  </cols>
  <sheetData>
    <row r="1" spans="1:8" s="5" customFormat="1" ht="43" customHeight="1" x14ac:dyDescent="0.35">
      <c r="A1" s="5" t="s">
        <v>153</v>
      </c>
      <c r="B1" s="5" t="s">
        <v>15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16</v>
      </c>
      <c r="H1" s="5" t="s">
        <v>14</v>
      </c>
    </row>
    <row r="2" spans="1:8" x14ac:dyDescent="0.35">
      <c r="A2" s="27" t="str">
        <f>Country_Data[[#This Row],[Record ID]]</f>
        <v>Kenya COP 20Kenya Mission</v>
      </c>
      <c r="B2" s="15">
        <v>1</v>
      </c>
      <c r="C2" s="15">
        <v>1</v>
      </c>
      <c r="D2" s="15">
        <v>1</v>
      </c>
      <c r="E2" s="15">
        <v>1</v>
      </c>
      <c r="F2" s="15">
        <v>1</v>
      </c>
      <c r="G2" s="15">
        <v>1</v>
      </c>
      <c r="H2" s="15">
        <v>1</v>
      </c>
    </row>
  </sheetData>
  <phoneticPr fontId="2" type="noConversion"/>
  <conditionalFormatting sqref="A2">
    <cfRule type="duplicateValues" dxfId="10" priority="22"/>
  </conditionalFormatting>
  <dataValidations count="1">
    <dataValidation type="list" allowBlank="1" showInputMessage="1" showErrorMessage="1" sqref="B2:H2" xr:uid="{94D58EFD-321D-49D9-A87A-0D5359891E4F}">
      <formula1>percent_disaggregate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return_home_from_ou">
                <anchor moveWithCells="1" sizeWithCells="1">
                  <from>
                    <xdr:col>0</xdr:col>
                    <xdr:colOff>0</xdr:colOff>
                    <xdr:row>2</xdr:row>
                    <xdr:rowOff>25400</xdr:rowOff>
                  </from>
                  <to>
                    <xdr:col>1</xdr:col>
                    <xdr:colOff>19050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019ED-B82C-4611-9374-4A4990EAB8A2}">
  <sheetPr codeName="Sheet17">
    <tabColor theme="8"/>
  </sheetPr>
  <dimension ref="A1:I2"/>
  <sheetViews>
    <sheetView showGridLines="0" showZeros="0" workbookViewId="0">
      <selection activeCell="J14" sqref="J14"/>
    </sheetView>
  </sheetViews>
  <sheetFormatPr defaultRowHeight="14.5" x14ac:dyDescent="0.35"/>
  <cols>
    <col min="1" max="1" width="16.36328125" customWidth="1"/>
    <col min="2" max="9" width="12.26953125" customWidth="1"/>
  </cols>
  <sheetData>
    <row r="1" spans="1:9" s="5" customFormat="1" ht="51" customHeight="1" x14ac:dyDescent="0.35">
      <c r="A1" s="12" t="s">
        <v>153</v>
      </c>
      <c r="B1" s="12" t="s">
        <v>57</v>
      </c>
      <c r="C1" s="12" t="s">
        <v>48</v>
      </c>
      <c r="D1" s="12" t="s">
        <v>49</v>
      </c>
      <c r="E1" s="12" t="s">
        <v>50</v>
      </c>
      <c r="F1" s="12" t="s">
        <v>51</v>
      </c>
      <c r="G1" s="12" t="s">
        <v>5</v>
      </c>
      <c r="H1" s="12" t="s">
        <v>6</v>
      </c>
      <c r="I1" s="12" t="s">
        <v>4</v>
      </c>
    </row>
    <row r="2" spans="1:9" x14ac:dyDescent="0.35">
      <c r="A2" s="16" t="str">
        <f>Country_Data[[#This Row],[Record ID]]</f>
        <v>Kenya COP 20Kenya Mission</v>
      </c>
      <c r="B2" s="15">
        <v>0.5</v>
      </c>
      <c r="C2" s="15">
        <v>0.5</v>
      </c>
      <c r="D2" s="15">
        <v>0.5</v>
      </c>
      <c r="E2" s="15">
        <v>0.5</v>
      </c>
      <c r="F2" s="15">
        <v>0.5</v>
      </c>
      <c r="G2" s="15">
        <v>0.5</v>
      </c>
      <c r="H2" s="15">
        <v>0.5</v>
      </c>
      <c r="I2" s="15">
        <v>0.5</v>
      </c>
    </row>
  </sheetData>
  <phoneticPr fontId="2" type="noConversion"/>
  <conditionalFormatting sqref="A2">
    <cfRule type="duplicateValues" dxfId="9" priority="23"/>
  </conditionalFormatting>
  <dataValidations count="1">
    <dataValidation type="list" allowBlank="1" showInputMessage="1" showErrorMessage="1" sqref="B2:I2" xr:uid="{B13B7237-71C5-4B26-84F8-278DA602AC32}">
      <formula1>percent_disaggregate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return_home_from_ou">
                <anchor moveWithCells="1" sizeWithCells="1">
                  <from>
                    <xdr:col>0</xdr:col>
                    <xdr:colOff>12700</xdr:colOff>
                    <xdr:row>2</xdr:row>
                    <xdr:rowOff>19050</xdr:rowOff>
                  </from>
                  <to>
                    <xdr:col>1</xdr:col>
                    <xdr:colOff>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FDEBC-A163-45AE-8014-93FD1C685938}">
  <sheetPr codeName="Sheet2">
    <tabColor theme="8"/>
  </sheetPr>
  <dimension ref="A1:B21"/>
  <sheetViews>
    <sheetView showGridLines="0" workbookViewId="0">
      <selection activeCell="D13" sqref="D13"/>
    </sheetView>
  </sheetViews>
  <sheetFormatPr defaultColWidth="19.81640625" defaultRowHeight="14.5" x14ac:dyDescent="0.35"/>
  <cols>
    <col min="1" max="1" width="62" customWidth="1"/>
    <col min="2" max="2" width="17.1796875" customWidth="1"/>
    <col min="3" max="3" width="16.54296875" customWidth="1"/>
  </cols>
  <sheetData>
    <row r="1" spans="1:2" x14ac:dyDescent="0.35">
      <c r="A1" t="s">
        <v>159</v>
      </c>
      <c r="B1" s="35" t="s">
        <v>173</v>
      </c>
    </row>
    <row r="2" spans="1:2" x14ac:dyDescent="0.35">
      <c r="A2" t="s">
        <v>153</v>
      </c>
      <c r="B2" s="36" t="str">
        <f>Country_Data[[#This Row],[Record ID]]</f>
        <v>Kenya COP 20Kenya Mission</v>
      </c>
    </row>
    <row r="3" spans="1:2" x14ac:dyDescent="0.35">
      <c r="A3" s="1" t="s">
        <v>126</v>
      </c>
      <c r="B3" s="36" t="s">
        <v>2</v>
      </c>
    </row>
    <row r="4" spans="1:2" x14ac:dyDescent="0.35">
      <c r="A4" s="1" t="s">
        <v>127</v>
      </c>
      <c r="B4" s="36" t="s">
        <v>3</v>
      </c>
    </row>
    <row r="5" spans="1:2" ht="29" x14ac:dyDescent="0.35">
      <c r="A5" s="1" t="s">
        <v>130</v>
      </c>
      <c r="B5" s="37">
        <v>0.85</v>
      </c>
    </row>
    <row r="6" spans="1:2" x14ac:dyDescent="0.35">
      <c r="A6" s="1" t="s">
        <v>131</v>
      </c>
      <c r="B6" s="37">
        <v>0.45</v>
      </c>
    </row>
    <row r="7" spans="1:2" ht="29" x14ac:dyDescent="0.35">
      <c r="A7" s="1" t="s">
        <v>132</v>
      </c>
      <c r="B7" s="37">
        <v>0.65</v>
      </c>
    </row>
    <row r="8" spans="1:2" x14ac:dyDescent="0.35">
      <c r="A8" s="1" t="s">
        <v>133</v>
      </c>
      <c r="B8" s="37">
        <v>0.7</v>
      </c>
    </row>
    <row r="9" spans="1:2" ht="29" x14ac:dyDescent="0.35">
      <c r="A9" s="1" t="s">
        <v>134</v>
      </c>
      <c r="B9" s="37">
        <f>SUM(B10:B12)</f>
        <v>1.01</v>
      </c>
    </row>
    <row r="10" spans="1:2" x14ac:dyDescent="0.35">
      <c r="A10" s="1" t="s">
        <v>138</v>
      </c>
      <c r="B10" s="37">
        <v>0.21</v>
      </c>
    </row>
    <row r="11" spans="1:2" x14ac:dyDescent="0.35">
      <c r="A11" s="1" t="s">
        <v>139</v>
      </c>
      <c r="B11" s="37">
        <v>0.24</v>
      </c>
    </row>
    <row r="12" spans="1:2" x14ac:dyDescent="0.35">
      <c r="A12" s="1" t="s">
        <v>140</v>
      </c>
      <c r="B12" s="37">
        <v>0.56000000000000005</v>
      </c>
    </row>
    <row r="13" spans="1:2" ht="29" x14ac:dyDescent="0.35">
      <c r="A13" s="1" t="s">
        <v>136</v>
      </c>
      <c r="B13" s="37"/>
    </row>
    <row r="14" spans="1:2" x14ac:dyDescent="0.35">
      <c r="A14" s="1" t="s">
        <v>141</v>
      </c>
      <c r="B14" s="37"/>
    </row>
    <row r="15" spans="1:2" ht="29" x14ac:dyDescent="0.35">
      <c r="A15" s="1" t="s">
        <v>135</v>
      </c>
      <c r="B15" s="37">
        <f>SUM(B16:B18)</f>
        <v>1</v>
      </c>
    </row>
    <row r="16" spans="1:2" x14ac:dyDescent="0.35">
      <c r="A16" s="1" t="s">
        <v>142</v>
      </c>
      <c r="B16" s="37">
        <v>0.45</v>
      </c>
    </row>
    <row r="17" spans="1:2" x14ac:dyDescent="0.35">
      <c r="A17" s="1" t="s">
        <v>143</v>
      </c>
      <c r="B17" s="37">
        <v>0.45</v>
      </c>
    </row>
    <row r="18" spans="1:2" x14ac:dyDescent="0.35">
      <c r="A18" s="1" t="s">
        <v>144</v>
      </c>
      <c r="B18" s="37">
        <v>0.1</v>
      </c>
    </row>
    <row r="19" spans="1:2" ht="29" x14ac:dyDescent="0.35">
      <c r="A19" s="1" t="s">
        <v>145</v>
      </c>
      <c r="B19" s="37"/>
    </row>
    <row r="20" spans="1:2" ht="43.5" x14ac:dyDescent="0.35">
      <c r="A20" s="1" t="s">
        <v>146</v>
      </c>
      <c r="B20" s="37"/>
    </row>
    <row r="21" spans="1:2" ht="44" thickBot="1" x14ac:dyDescent="0.4">
      <c r="A21" s="1" t="s">
        <v>147</v>
      </c>
      <c r="B21" s="38"/>
    </row>
  </sheetData>
  <phoneticPr fontId="2" type="noConversion"/>
  <conditionalFormatting sqref="B9">
    <cfRule type="cellIs" dxfId="3" priority="2" operator="notEqual">
      <formula>100%</formula>
    </cfRule>
  </conditionalFormatting>
  <conditionalFormatting sqref="B15">
    <cfRule type="cellIs" dxfId="0" priority="1" operator="notEqual">
      <formula>100%</formula>
    </cfRule>
  </conditionalFormatting>
  <dataValidations count="1">
    <dataValidation type="list" allowBlank="1" showInputMessage="1" showErrorMessage="1" sqref="B3:B4" xr:uid="{D8CCC328-2838-4130-B360-92C66FF755B7}">
      <formula1>Yes_No_List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return_home_from_ou">
                <anchor moveWithCells="1" sizeWithCells="1">
                  <from>
                    <xdr:col>7</xdr:col>
                    <xdr:colOff>552450</xdr:colOff>
                    <xdr:row>3</xdr:row>
                    <xdr:rowOff>0</xdr:rowOff>
                  </from>
                  <to>
                    <xdr:col>8</xdr:col>
                    <xdr:colOff>1136650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EB93B-06E4-4131-A220-CAF3F85B72DE}">
  <sheetPr codeName="Sheet1">
    <tabColor rgb="FFFFFF00"/>
  </sheetPr>
  <dimension ref="A1:J30"/>
  <sheetViews>
    <sheetView showGridLines="0" showZeros="0" workbookViewId="0">
      <selection activeCell="O13" sqref="O13"/>
    </sheetView>
  </sheetViews>
  <sheetFormatPr defaultRowHeight="14.5" x14ac:dyDescent="0.35"/>
  <cols>
    <col min="1" max="1" width="10.26953125" customWidth="1"/>
    <col min="2" max="2" width="16.6328125" customWidth="1"/>
    <col min="3" max="3" width="11.7265625" customWidth="1"/>
    <col min="4" max="10" width="10.26953125" customWidth="1"/>
  </cols>
  <sheetData>
    <row r="1" spans="1:10" s="1" customFormat="1" ht="65.5" customHeight="1" x14ac:dyDescent="0.35">
      <c r="A1" s="1" t="s">
        <v>153</v>
      </c>
      <c r="B1" s="1" t="s">
        <v>1</v>
      </c>
      <c r="C1" s="1" t="s">
        <v>169</v>
      </c>
      <c r="D1" s="1" t="s">
        <v>128</v>
      </c>
      <c r="E1" s="1" t="s">
        <v>129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</row>
    <row r="2" spans="1:10" x14ac:dyDescent="0.35">
      <c r="A2" s="26" t="str">
        <f>Country_Data[[#This Row],[Record ID]]</f>
        <v>Kenya COP 20Kenya Mission</v>
      </c>
      <c r="B2" s="26" t="str">
        <f>Country_Data[[#This Row],[PSNU]]</f>
        <v>Baringo</v>
      </c>
      <c r="C2" s="3">
        <v>26</v>
      </c>
      <c r="D2" s="3">
        <v>93</v>
      </c>
      <c r="E2" s="3">
        <v>67</v>
      </c>
      <c r="F2" s="3">
        <v>80</v>
      </c>
      <c r="G2" s="3">
        <v>20</v>
      </c>
      <c r="H2" s="3">
        <v>23</v>
      </c>
      <c r="I2" s="3">
        <v>15</v>
      </c>
      <c r="J2" s="3">
        <v>15</v>
      </c>
    </row>
    <row r="3" spans="1:10" x14ac:dyDescent="0.35">
      <c r="A3" s="26" t="str">
        <f>Country_Data[[#This Row],[Record ID]]</f>
        <v>Kenya COP 20Kenya Mission</v>
      </c>
      <c r="B3" s="26" t="str">
        <f>Country_Data[[#This Row],[PSNU]]</f>
        <v>Kilifi</v>
      </c>
      <c r="C3" s="3"/>
      <c r="D3" s="3"/>
      <c r="E3" s="3"/>
      <c r="F3" s="3"/>
      <c r="G3" s="3"/>
      <c r="H3" s="3"/>
      <c r="I3" s="3"/>
      <c r="J3" s="3"/>
    </row>
    <row r="4" spans="1:10" x14ac:dyDescent="0.35">
      <c r="A4" s="26" t="str">
        <f>Country_Data[[#This Row],[Record ID]]</f>
        <v>Kenya COP 20Kenya Mission</v>
      </c>
      <c r="B4" s="26" t="str">
        <f>Country_Data[[#This Row],[PSNU]]</f>
        <v>Lamu</v>
      </c>
      <c r="C4" s="3"/>
      <c r="D4" s="3"/>
      <c r="E4" s="3"/>
      <c r="F4" s="3"/>
      <c r="G4" s="3"/>
      <c r="H4" s="3"/>
      <c r="I4" s="3"/>
      <c r="J4" s="3"/>
    </row>
    <row r="5" spans="1:10" x14ac:dyDescent="0.35">
      <c r="A5" s="26" t="str">
        <f>Country_Data[[#This Row],[Record ID]]</f>
        <v>Kenya COP 20Kenya Mission</v>
      </c>
      <c r="B5" s="26" t="str">
        <f>Country_Data[[#This Row],[PSNU]]</f>
        <v>Nakuru</v>
      </c>
      <c r="C5" s="3"/>
      <c r="D5" s="3"/>
      <c r="E5" s="3"/>
      <c r="F5" s="3"/>
      <c r="G5" s="3"/>
      <c r="H5" s="3"/>
      <c r="I5" s="3"/>
      <c r="J5" s="3"/>
    </row>
    <row r="6" spans="1:10" x14ac:dyDescent="0.35">
      <c r="A6" s="26" t="str">
        <f>Country_Data[[#This Row],[Record ID]]</f>
        <v>Kenya COP 20Kenya Mission</v>
      </c>
      <c r="B6" s="26" t="str">
        <f>Country_Data[[#This Row],[PSNU]]</f>
        <v>Machakos</v>
      </c>
      <c r="C6" s="3"/>
      <c r="D6" s="3"/>
      <c r="E6" s="3"/>
      <c r="F6" s="3"/>
      <c r="G6" s="3"/>
      <c r="H6" s="3"/>
      <c r="I6" s="3"/>
      <c r="J6" s="3"/>
    </row>
    <row r="7" spans="1:10" x14ac:dyDescent="0.35">
      <c r="A7" s="26" t="str">
        <f>Country_Data[[#This Row],[Record ID]]</f>
        <v>Kenya COP 20Kenya Mission</v>
      </c>
      <c r="B7" s="26" t="str">
        <f>Country_Data[[#This Row],[PSNU]]</f>
        <v>Mombasa (County)</v>
      </c>
      <c r="C7" s="3"/>
      <c r="D7" s="3"/>
      <c r="E7" s="3"/>
      <c r="F7" s="3"/>
      <c r="G7" s="3"/>
      <c r="H7" s="3"/>
      <c r="I7" s="3"/>
      <c r="J7" s="3"/>
    </row>
    <row r="8" spans="1:10" x14ac:dyDescent="0.35">
      <c r="A8" s="26" t="str">
        <f>Country_Data[[#This Row],[Record ID]]</f>
        <v>Kenya COP 20Kenya Mission</v>
      </c>
      <c r="B8" s="26" t="str">
        <f>Country_Data[[#This Row],[PSNU]]</f>
        <v>Garissa</v>
      </c>
      <c r="C8" s="3"/>
      <c r="D8" s="3"/>
      <c r="E8" s="3"/>
      <c r="F8" s="3"/>
      <c r="G8" s="3"/>
      <c r="H8" s="3"/>
      <c r="I8" s="3"/>
      <c r="J8" s="3"/>
    </row>
    <row r="9" spans="1:10" x14ac:dyDescent="0.35">
      <c r="A9" s="26" t="str">
        <f>Country_Data[[#This Row],[Record ID]]</f>
        <v>Kenya COP 20Kenya Mission</v>
      </c>
      <c r="B9" s="26">
        <f>Country_Data[[#This Row],[PSNU]]</f>
        <v>0</v>
      </c>
      <c r="C9" s="3"/>
      <c r="D9" s="3"/>
      <c r="E9" s="3"/>
      <c r="F9" s="3"/>
      <c r="G9" s="3"/>
      <c r="H9" s="3"/>
      <c r="I9" s="3"/>
      <c r="J9" s="3"/>
    </row>
    <row r="10" spans="1:10" x14ac:dyDescent="0.35">
      <c r="A10" s="26" t="str">
        <f>Country_Data[[#This Row],[Record ID]]</f>
        <v>Kenya COP 20Kenya Mission</v>
      </c>
      <c r="B10" s="26">
        <f>Country_Data[[#This Row],[PSNU]]</f>
        <v>0</v>
      </c>
      <c r="C10" s="3"/>
      <c r="D10" s="3"/>
      <c r="E10" s="3"/>
      <c r="F10" s="3"/>
      <c r="G10" s="3"/>
      <c r="H10" s="3"/>
      <c r="I10" s="3"/>
      <c r="J10" s="3"/>
    </row>
    <row r="11" spans="1:10" x14ac:dyDescent="0.35">
      <c r="A11" s="26" t="str">
        <f>Country_Data[[#This Row],[Record ID]]</f>
        <v>Kenya COP 20Kenya Mission</v>
      </c>
      <c r="B11" s="26">
        <f>Country_Data[[#This Row],[PSNU]]</f>
        <v>0</v>
      </c>
      <c r="C11" s="3"/>
      <c r="D11" s="3"/>
      <c r="E11" s="3"/>
      <c r="F11" s="3"/>
      <c r="G11" s="3"/>
      <c r="H11" s="3"/>
      <c r="I11" s="3"/>
      <c r="J11" s="3"/>
    </row>
    <row r="12" spans="1:10" x14ac:dyDescent="0.35">
      <c r="A12" s="26" t="str">
        <f>Country_Data[[#This Row],[Record ID]]</f>
        <v>Kenya COP 20Kenya Mission</v>
      </c>
      <c r="B12" s="26">
        <f>Country_Data[[#This Row],[PSNU]]</f>
        <v>0</v>
      </c>
      <c r="C12" s="3"/>
      <c r="D12" s="3"/>
      <c r="E12" s="3"/>
      <c r="F12" s="3"/>
      <c r="G12" s="3"/>
      <c r="H12" s="3"/>
      <c r="I12" s="3"/>
      <c r="J12" s="3"/>
    </row>
    <row r="13" spans="1:10" x14ac:dyDescent="0.35">
      <c r="A13" s="26" t="str">
        <f>Country_Data[[#This Row],[Record ID]]</f>
        <v>Kenya COP 20Kenya Mission</v>
      </c>
      <c r="B13" s="26">
        <f>Country_Data[[#This Row],[PSNU]]</f>
        <v>0</v>
      </c>
      <c r="C13" s="3"/>
      <c r="D13" s="3"/>
      <c r="E13" s="3"/>
      <c r="F13" s="3"/>
      <c r="G13" s="3"/>
      <c r="H13" s="3"/>
      <c r="I13" s="3"/>
      <c r="J13" s="3"/>
    </row>
    <row r="14" spans="1:10" x14ac:dyDescent="0.35">
      <c r="A14" s="26" t="str">
        <f>Country_Data[[#This Row],[Record ID]]</f>
        <v>Kenya COP 20Kenya Mission</v>
      </c>
      <c r="B14" s="26">
        <f>Country_Data[[#This Row],[PSNU]]</f>
        <v>0</v>
      </c>
      <c r="C14" s="3"/>
      <c r="D14" s="3"/>
      <c r="E14" s="3"/>
      <c r="F14" s="3"/>
      <c r="G14" s="3"/>
      <c r="H14" s="3"/>
      <c r="I14" s="3"/>
      <c r="J14" s="3"/>
    </row>
    <row r="15" spans="1:10" x14ac:dyDescent="0.35">
      <c r="A15" s="26" t="str">
        <f>Country_Data[[#This Row],[Record ID]]</f>
        <v>Kenya COP 20Kenya Mission</v>
      </c>
      <c r="B15" s="26">
        <f>Country_Data[[#This Row],[PSNU]]</f>
        <v>0</v>
      </c>
      <c r="C15" s="3"/>
      <c r="D15" s="3"/>
      <c r="E15" s="3"/>
      <c r="F15" s="3"/>
      <c r="G15" s="3"/>
      <c r="H15" s="3"/>
      <c r="I15" s="3"/>
      <c r="J15" s="3"/>
    </row>
    <row r="16" spans="1:10" x14ac:dyDescent="0.35">
      <c r="A16" s="26" t="str">
        <f>Country_Data[[#This Row],[Record ID]]</f>
        <v>Kenya COP 20Kenya Mission</v>
      </c>
      <c r="B16" s="26">
        <f>Country_Data[[#This Row],[PSNU]]</f>
        <v>0</v>
      </c>
      <c r="C16" s="3"/>
      <c r="D16" s="3"/>
      <c r="E16" s="3"/>
      <c r="F16" s="3"/>
      <c r="G16" s="3"/>
      <c r="H16" s="3"/>
      <c r="I16" s="3"/>
      <c r="J16" s="3"/>
    </row>
    <row r="17" spans="1:10" x14ac:dyDescent="0.35">
      <c r="A17" s="26" t="str">
        <f>Country_Data[[#This Row],[Record ID]]</f>
        <v>Kenya COP 20Kenya Mission</v>
      </c>
      <c r="B17" s="26">
        <f>Country_Data[[#This Row],[PSNU]]</f>
        <v>0</v>
      </c>
      <c r="C17" s="3"/>
      <c r="D17" s="3"/>
      <c r="E17" s="3"/>
      <c r="F17" s="3"/>
      <c r="G17" s="3"/>
      <c r="H17" s="3"/>
      <c r="I17" s="3"/>
      <c r="J17" s="3"/>
    </row>
    <row r="18" spans="1:10" x14ac:dyDescent="0.35">
      <c r="A18" s="26" t="str">
        <f>Country_Data[[#This Row],[Record ID]]</f>
        <v>Kenya COP 20Kenya Mission</v>
      </c>
      <c r="B18" s="26">
        <f>Country_Data[[#This Row],[PSNU]]</f>
        <v>0</v>
      </c>
      <c r="C18" s="3"/>
      <c r="D18" s="3"/>
      <c r="E18" s="3"/>
      <c r="F18" s="3"/>
      <c r="G18" s="3"/>
      <c r="H18" s="3"/>
      <c r="I18" s="3"/>
      <c r="J18" s="3"/>
    </row>
    <row r="19" spans="1:10" x14ac:dyDescent="0.35">
      <c r="A19" s="26" t="str">
        <f>Country_Data[[#This Row],[Record ID]]</f>
        <v>Kenya COP 20Kenya Mission</v>
      </c>
      <c r="B19" s="26">
        <f>Country_Data[[#This Row],[PSNU]]</f>
        <v>0</v>
      </c>
      <c r="C19" s="3"/>
      <c r="D19" s="3"/>
      <c r="E19" s="3"/>
      <c r="F19" s="3"/>
      <c r="G19" s="3"/>
      <c r="H19" s="3"/>
      <c r="I19" s="3"/>
      <c r="J19" s="3"/>
    </row>
    <row r="20" spans="1:10" x14ac:dyDescent="0.35">
      <c r="A20" s="26" t="str">
        <f>Country_Data[[#This Row],[Record ID]]</f>
        <v>Kenya COP 20Kenya Mission</v>
      </c>
      <c r="B20" s="26">
        <f>Country_Data[[#This Row],[PSNU]]</f>
        <v>0</v>
      </c>
      <c r="C20" s="3"/>
      <c r="D20" s="3"/>
      <c r="E20" s="3"/>
      <c r="F20" s="3"/>
      <c r="G20" s="3"/>
      <c r="H20" s="3"/>
      <c r="I20" s="3"/>
      <c r="J20" s="3"/>
    </row>
    <row r="21" spans="1:10" x14ac:dyDescent="0.35">
      <c r="A21" s="26" t="str">
        <f>Country_Data[[#This Row],[Record ID]]</f>
        <v>Kenya COP 20Kenya Mission</v>
      </c>
      <c r="B21" s="26">
        <f>Country_Data[[#This Row],[PSNU]]</f>
        <v>0</v>
      </c>
      <c r="C21" s="3"/>
      <c r="D21" s="3"/>
      <c r="E21" s="3"/>
      <c r="F21" s="3"/>
      <c r="G21" s="3"/>
      <c r="H21" s="3"/>
      <c r="I21" s="3"/>
      <c r="J21" s="3"/>
    </row>
    <row r="22" spans="1:10" x14ac:dyDescent="0.35">
      <c r="A22" s="26" t="str">
        <f>Country_Data[[#This Row],[Record ID]]</f>
        <v>Kenya COP 20Kenya Mission</v>
      </c>
      <c r="B22" s="26">
        <f>Country_Data[[#This Row],[PSNU]]</f>
        <v>0</v>
      </c>
      <c r="C22" s="3"/>
      <c r="D22" s="3"/>
      <c r="E22" s="3"/>
      <c r="F22" s="3"/>
      <c r="G22" s="3"/>
      <c r="H22" s="3"/>
      <c r="I22" s="3"/>
      <c r="J22" s="3"/>
    </row>
    <row r="23" spans="1:10" x14ac:dyDescent="0.35">
      <c r="A23" s="26" t="str">
        <f>Country_Data[[#This Row],[Record ID]]</f>
        <v>Kenya COP 20Kenya Mission</v>
      </c>
      <c r="B23" s="26">
        <f>Country_Data[[#This Row],[PSNU]]</f>
        <v>0</v>
      </c>
      <c r="C23" s="3"/>
      <c r="D23" s="3"/>
      <c r="E23" s="3"/>
      <c r="F23" s="3"/>
      <c r="G23" s="3"/>
      <c r="H23" s="3"/>
      <c r="I23" s="3"/>
      <c r="J23" s="3"/>
    </row>
    <row r="24" spans="1:10" x14ac:dyDescent="0.35">
      <c r="A24" s="26" t="str">
        <f>Country_Data[[#This Row],[Record ID]]</f>
        <v>Kenya COP 20Kenya Mission</v>
      </c>
      <c r="B24" s="26">
        <f>Country_Data[[#This Row],[PSNU]]</f>
        <v>0</v>
      </c>
      <c r="C24" s="3"/>
      <c r="D24" s="3"/>
      <c r="E24" s="3"/>
      <c r="F24" s="3"/>
      <c r="G24" s="3"/>
      <c r="H24" s="3"/>
      <c r="I24" s="3"/>
      <c r="J24" s="3"/>
    </row>
    <row r="25" spans="1:10" x14ac:dyDescent="0.35">
      <c r="A25" s="26" t="str">
        <f>Country_Data[[#This Row],[Record ID]]</f>
        <v>Kenya COP 20Kenya Mission</v>
      </c>
      <c r="B25" s="26">
        <f>Country_Data[[#This Row],[PSNU]]</f>
        <v>0</v>
      </c>
      <c r="C25" s="3"/>
      <c r="D25" s="3"/>
      <c r="E25" s="3"/>
      <c r="F25" s="3"/>
      <c r="G25" s="3"/>
      <c r="H25" s="3"/>
      <c r="I25" s="3"/>
      <c r="J25" s="3"/>
    </row>
    <row r="26" spans="1:10" x14ac:dyDescent="0.35">
      <c r="A26" s="26" t="str">
        <f>Country_Data[[#This Row],[Record ID]]</f>
        <v>Kenya COP 20Kenya Mission</v>
      </c>
      <c r="B26" s="26">
        <f>Country_Data[[#This Row],[PSNU]]</f>
        <v>0</v>
      </c>
      <c r="C26" s="3"/>
      <c r="D26" s="3"/>
      <c r="E26" s="3"/>
      <c r="F26" s="3"/>
      <c r="G26" s="3"/>
      <c r="H26" s="3"/>
      <c r="I26" s="3"/>
      <c r="J26" s="3"/>
    </row>
    <row r="27" spans="1:10" x14ac:dyDescent="0.35">
      <c r="A27" s="26" t="str">
        <f>Country_Data[[#This Row],[Record ID]]</f>
        <v>Kenya COP 20Kenya Mission</v>
      </c>
      <c r="B27" s="26">
        <f>Country_Data[[#This Row],[PSNU]]</f>
        <v>0</v>
      </c>
      <c r="C27" s="3"/>
      <c r="D27" s="3"/>
      <c r="E27" s="3"/>
      <c r="F27" s="3"/>
      <c r="G27" s="3"/>
      <c r="H27" s="3"/>
      <c r="I27" s="3"/>
      <c r="J27" s="3"/>
    </row>
    <row r="28" spans="1:10" x14ac:dyDescent="0.35">
      <c r="A28" s="26" t="str">
        <f>Country_Data[[#This Row],[Record ID]]</f>
        <v>Kenya COP 20Kenya Mission</v>
      </c>
      <c r="B28" s="26">
        <f>Country_Data[[#This Row],[PSNU]]</f>
        <v>0</v>
      </c>
      <c r="C28" s="3"/>
      <c r="D28" s="3"/>
      <c r="E28" s="3"/>
      <c r="F28" s="3"/>
      <c r="G28" s="3"/>
      <c r="H28" s="3"/>
      <c r="I28" s="3"/>
      <c r="J28" s="3"/>
    </row>
    <row r="29" spans="1:10" x14ac:dyDescent="0.35">
      <c r="A29" s="26" t="str">
        <f>Country_Data[[#This Row],[Record ID]]</f>
        <v>Kenya COP 20Kenya Mission</v>
      </c>
      <c r="B29" s="26">
        <f>Country_Data[[#This Row],[PSNU]]</f>
        <v>0</v>
      </c>
      <c r="C29" s="3"/>
      <c r="D29" s="3"/>
      <c r="E29" s="3"/>
      <c r="F29" s="3"/>
      <c r="G29" s="3"/>
      <c r="H29" s="3"/>
      <c r="I29" s="3"/>
      <c r="J29" s="3"/>
    </row>
    <row r="30" spans="1:10" x14ac:dyDescent="0.35">
      <c r="A30" s="26" t="str">
        <f>Country_Data[[#This Row],[Record ID]]</f>
        <v>Kenya COP 20Kenya Mission</v>
      </c>
      <c r="B30" s="26">
        <f>Country_Data[[#This Row],[PSNU]]</f>
        <v>0</v>
      </c>
      <c r="C30" s="3"/>
      <c r="D30" s="3"/>
      <c r="E30" s="3"/>
      <c r="F30" s="3"/>
      <c r="G30" s="3"/>
      <c r="H30" s="3"/>
      <c r="I30" s="3"/>
      <c r="J30" s="3"/>
    </row>
  </sheetData>
  <conditionalFormatting sqref="A2:A30">
    <cfRule type="duplicateValues" dxfId="8" priority="2"/>
  </conditionalFormatting>
  <conditionalFormatting sqref="B2:B30">
    <cfRule type="duplicateValues" dxfId="7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return_home_from_ou">
                <anchor moveWithCells="1" sizeWithCells="1">
                  <from>
                    <xdr:col>0</xdr:col>
                    <xdr:colOff>0</xdr:colOff>
                    <xdr:row>30</xdr:row>
                    <xdr:rowOff>69850</xdr:rowOff>
                  </from>
                  <to>
                    <xdr:col>1</xdr:col>
                    <xdr:colOff>476250</xdr:colOff>
                    <xdr:row>35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F8B8B-DD12-42DA-974F-48393899DF02}">
  <sheetPr codeName="Sheet15">
    <tabColor rgb="FFFFFF00"/>
  </sheetPr>
  <dimension ref="A1:I2"/>
  <sheetViews>
    <sheetView showGridLines="0" zoomScale="110" zoomScaleNormal="110" workbookViewId="0">
      <selection activeCell="O26" sqref="O26"/>
    </sheetView>
  </sheetViews>
  <sheetFormatPr defaultRowHeight="14.5" x14ac:dyDescent="0.35"/>
  <cols>
    <col min="1" max="2" width="10" customWidth="1"/>
    <col min="3" max="3" width="14.81640625" customWidth="1"/>
    <col min="4" max="4" width="13" customWidth="1"/>
    <col min="5" max="5" width="12.453125" customWidth="1"/>
    <col min="6" max="6" width="13.6328125" customWidth="1"/>
    <col min="7" max="8" width="12.1796875" customWidth="1"/>
    <col min="9" max="9" width="10.08984375" customWidth="1"/>
  </cols>
  <sheetData>
    <row r="1" spans="1:9" s="1" customFormat="1" ht="101.5" customHeight="1" x14ac:dyDescent="0.35">
      <c r="A1" s="29" t="s">
        <v>153</v>
      </c>
      <c r="B1" s="10" t="s">
        <v>148</v>
      </c>
      <c r="C1" s="10" t="s">
        <v>45</v>
      </c>
      <c r="D1" s="10" t="s">
        <v>46</v>
      </c>
      <c r="E1" s="10" t="s">
        <v>149</v>
      </c>
      <c r="F1" s="10" t="s">
        <v>150</v>
      </c>
      <c r="G1" s="10" t="s">
        <v>151</v>
      </c>
      <c r="H1" s="10" t="s">
        <v>152</v>
      </c>
      <c r="I1" s="8" t="s">
        <v>21</v>
      </c>
    </row>
    <row r="2" spans="1:9" x14ac:dyDescent="0.35">
      <c r="A2" s="28" t="str">
        <f>Country_Data[[#This Row],[Record ID]]</f>
        <v>Kenya COP 20Kenya Mission</v>
      </c>
      <c r="B2" s="14">
        <v>350</v>
      </c>
      <c r="C2" s="14">
        <v>200</v>
      </c>
      <c r="D2" s="14">
        <v>400</v>
      </c>
      <c r="E2" s="14">
        <v>100</v>
      </c>
      <c r="F2" s="14">
        <v>75</v>
      </c>
      <c r="G2" s="14">
        <v>100</v>
      </c>
      <c r="H2" s="14">
        <v>120</v>
      </c>
      <c r="I2" s="9"/>
    </row>
  </sheetData>
  <phoneticPr fontId="2" type="noConversion"/>
  <conditionalFormatting sqref="B2">
    <cfRule type="duplicateValues" dxfId="6" priority="1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7" r:id="rId3" name="Button 7">
              <controlPr defaultSize="0" print="0" autoFill="0" autoPict="0" macro="[0]!return_home_from_ou">
                <anchor moveWithCells="1" sizeWithCells="1">
                  <from>
                    <xdr:col>0</xdr:col>
                    <xdr:colOff>0</xdr:colOff>
                    <xdr:row>2</xdr:row>
                    <xdr:rowOff>38100</xdr:rowOff>
                  </from>
                  <to>
                    <xdr:col>2</xdr:col>
                    <xdr:colOff>577850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157ED-8125-4B34-8AF9-57CFDCF5EDFC}">
  <sheetPr codeName="Sheet14"/>
  <dimension ref="A1:V50"/>
  <sheetViews>
    <sheetView workbookViewId="0">
      <selection activeCell="N36" sqref="N36"/>
    </sheetView>
  </sheetViews>
  <sheetFormatPr defaultRowHeight="14.5" x14ac:dyDescent="0.35"/>
  <cols>
    <col min="1" max="1" width="13.81640625" bestFit="1" customWidth="1"/>
    <col min="2" max="2" width="11.1796875" bestFit="1" customWidth="1"/>
    <col min="3" max="3" width="9.08984375" bestFit="1" customWidth="1"/>
    <col min="4" max="4" width="10.1796875" bestFit="1" customWidth="1"/>
    <col min="6" max="6" width="13" customWidth="1"/>
    <col min="7" max="7" width="31.81640625" bestFit="1" customWidth="1"/>
    <col min="11" max="11" width="12" customWidth="1"/>
    <col min="12" max="12" width="10.90625" customWidth="1"/>
  </cols>
  <sheetData>
    <row r="1" spans="1:22" x14ac:dyDescent="0.35">
      <c r="A1" s="2" t="s">
        <v>23</v>
      </c>
      <c r="B1" s="2" t="s">
        <v>0</v>
      </c>
      <c r="C1" s="2" t="s">
        <v>24</v>
      </c>
      <c r="D1" s="2" t="s">
        <v>25</v>
      </c>
      <c r="E1" s="2" t="s">
        <v>33</v>
      </c>
      <c r="F1" s="2" t="s">
        <v>39</v>
      </c>
      <c r="G1" s="2" t="s">
        <v>47</v>
      </c>
      <c r="I1" s="2" t="s">
        <v>40</v>
      </c>
      <c r="J1" s="2" t="s">
        <v>1</v>
      </c>
      <c r="K1" s="2" t="s">
        <v>107</v>
      </c>
      <c r="L1" s="2" t="s">
        <v>137</v>
      </c>
    </row>
    <row r="2" spans="1:22" x14ac:dyDescent="0.35">
      <c r="B2" t="s">
        <v>157</v>
      </c>
      <c r="C2" t="s">
        <v>42</v>
      </c>
      <c r="D2" t="s">
        <v>52</v>
      </c>
      <c r="E2" t="s">
        <v>34</v>
      </c>
      <c r="F2" s="4">
        <v>1</v>
      </c>
      <c r="G2" t="s">
        <v>57</v>
      </c>
      <c r="I2" t="s">
        <v>59</v>
      </c>
      <c r="K2" t="s">
        <v>106</v>
      </c>
      <c r="L2" t="s">
        <v>2</v>
      </c>
    </row>
    <row r="3" spans="1:22" x14ac:dyDescent="0.35">
      <c r="B3" t="s">
        <v>26</v>
      </c>
      <c r="C3" t="s">
        <v>43</v>
      </c>
      <c r="D3" t="s">
        <v>53</v>
      </c>
      <c r="E3" t="s">
        <v>35</v>
      </c>
      <c r="F3" s="4">
        <v>0.9</v>
      </c>
      <c r="G3" t="s">
        <v>48</v>
      </c>
      <c r="I3" t="s">
        <v>60</v>
      </c>
      <c r="K3" t="s">
        <v>108</v>
      </c>
      <c r="L3" t="s">
        <v>3</v>
      </c>
    </row>
    <row r="4" spans="1:22" x14ac:dyDescent="0.35">
      <c r="B4" t="s">
        <v>29</v>
      </c>
      <c r="C4" t="s">
        <v>44</v>
      </c>
      <c r="D4" t="s">
        <v>54</v>
      </c>
      <c r="E4" t="s">
        <v>36</v>
      </c>
      <c r="F4" s="4">
        <v>0.8</v>
      </c>
      <c r="G4" t="s">
        <v>49</v>
      </c>
      <c r="I4" t="s">
        <v>61</v>
      </c>
    </row>
    <row r="5" spans="1:22" x14ac:dyDescent="0.35">
      <c r="B5" t="s">
        <v>30</v>
      </c>
      <c r="D5" t="s">
        <v>55</v>
      </c>
      <c r="E5" t="s">
        <v>37</v>
      </c>
      <c r="F5" s="4">
        <v>0.7</v>
      </c>
      <c r="G5" t="s">
        <v>50</v>
      </c>
      <c r="I5" t="s">
        <v>62</v>
      </c>
      <c r="S5" s="19"/>
      <c r="T5" s="20"/>
      <c r="U5" s="20"/>
    </row>
    <row r="6" spans="1:22" x14ac:dyDescent="0.35">
      <c r="B6" t="s">
        <v>22</v>
      </c>
      <c r="D6" t="s">
        <v>56</v>
      </c>
      <c r="E6" t="s">
        <v>38</v>
      </c>
      <c r="F6" s="4">
        <v>0.6</v>
      </c>
      <c r="G6" t="s">
        <v>51</v>
      </c>
      <c r="I6" t="s">
        <v>63</v>
      </c>
      <c r="T6" s="19"/>
      <c r="U6" s="20"/>
      <c r="V6" s="20"/>
    </row>
    <row r="7" spans="1:22" x14ac:dyDescent="0.35">
      <c r="B7" t="s">
        <v>27</v>
      </c>
      <c r="F7" s="4">
        <v>0.5</v>
      </c>
      <c r="G7" t="s">
        <v>5</v>
      </c>
      <c r="I7" t="s">
        <v>64</v>
      </c>
      <c r="T7" s="19"/>
      <c r="U7" s="20"/>
      <c r="V7" s="20"/>
    </row>
    <row r="8" spans="1:22" x14ac:dyDescent="0.35">
      <c r="B8" t="s">
        <v>28</v>
      </c>
      <c r="F8" s="4">
        <v>0.4</v>
      </c>
      <c r="G8" t="s">
        <v>6</v>
      </c>
      <c r="I8" t="s">
        <v>65</v>
      </c>
      <c r="T8" s="19"/>
      <c r="U8" s="20"/>
      <c r="V8" s="20"/>
    </row>
    <row r="9" spans="1:22" x14ac:dyDescent="0.35">
      <c r="B9" t="s">
        <v>31</v>
      </c>
      <c r="F9" s="4">
        <v>0.3</v>
      </c>
      <c r="G9" t="s">
        <v>4</v>
      </c>
      <c r="I9" t="s">
        <v>66</v>
      </c>
      <c r="T9" s="19"/>
      <c r="U9" s="20"/>
      <c r="V9" s="20"/>
    </row>
    <row r="10" spans="1:22" x14ac:dyDescent="0.35">
      <c r="B10" t="s">
        <v>32</v>
      </c>
      <c r="F10" s="4">
        <v>0.2</v>
      </c>
      <c r="I10" t="s">
        <v>67</v>
      </c>
      <c r="T10" s="19"/>
      <c r="U10" s="20"/>
      <c r="V10" s="20"/>
    </row>
    <row r="11" spans="1:22" x14ac:dyDescent="0.35">
      <c r="F11" s="4">
        <v>0.1</v>
      </c>
      <c r="I11" t="s">
        <v>68</v>
      </c>
      <c r="T11" s="19"/>
      <c r="U11" s="20"/>
      <c r="V11" s="20"/>
    </row>
    <row r="12" spans="1:22" x14ac:dyDescent="0.35">
      <c r="F12" s="4">
        <v>0</v>
      </c>
      <c r="I12" t="s">
        <v>69</v>
      </c>
      <c r="T12" s="19"/>
      <c r="U12" s="20"/>
      <c r="V12" s="20"/>
    </row>
    <row r="13" spans="1:22" x14ac:dyDescent="0.35">
      <c r="I13" t="s">
        <v>70</v>
      </c>
      <c r="T13" s="19"/>
      <c r="U13" s="20"/>
      <c r="V13" s="20"/>
    </row>
    <row r="14" spans="1:22" x14ac:dyDescent="0.35">
      <c r="I14" t="s">
        <v>71</v>
      </c>
      <c r="T14" s="19"/>
      <c r="U14" s="20"/>
      <c r="V14" s="20"/>
    </row>
    <row r="15" spans="1:22" x14ac:dyDescent="0.35">
      <c r="I15" t="s">
        <v>72</v>
      </c>
      <c r="T15" s="19"/>
      <c r="U15" s="20"/>
      <c r="V15" s="20"/>
    </row>
    <row r="16" spans="1:22" x14ac:dyDescent="0.35">
      <c r="I16" t="s">
        <v>73</v>
      </c>
      <c r="T16" s="19"/>
      <c r="U16" s="20"/>
      <c r="V16" s="20"/>
    </row>
    <row r="17" spans="9:22" x14ac:dyDescent="0.35">
      <c r="I17" t="s">
        <v>74</v>
      </c>
      <c r="T17" s="19"/>
      <c r="U17" s="20"/>
      <c r="V17" s="20"/>
    </row>
    <row r="18" spans="9:22" x14ac:dyDescent="0.35">
      <c r="I18" t="s">
        <v>75</v>
      </c>
      <c r="T18" s="19"/>
      <c r="U18" s="20"/>
      <c r="V18" s="20"/>
    </row>
    <row r="19" spans="9:22" x14ac:dyDescent="0.35">
      <c r="I19" t="s">
        <v>76</v>
      </c>
      <c r="T19" s="19"/>
      <c r="U19" s="20"/>
      <c r="V19" s="20"/>
    </row>
    <row r="20" spans="9:22" x14ac:dyDescent="0.35">
      <c r="I20" t="s">
        <v>77</v>
      </c>
      <c r="T20" s="19"/>
      <c r="U20" s="20"/>
      <c r="V20" s="20"/>
    </row>
    <row r="21" spans="9:22" x14ac:dyDescent="0.35">
      <c r="I21" t="s">
        <v>78</v>
      </c>
      <c r="T21" s="19"/>
      <c r="U21" s="20"/>
      <c r="V21" s="20"/>
    </row>
    <row r="22" spans="9:22" x14ac:dyDescent="0.35">
      <c r="I22" t="s">
        <v>79</v>
      </c>
      <c r="T22" s="19"/>
      <c r="U22" s="20"/>
      <c r="V22" s="20"/>
    </row>
    <row r="23" spans="9:22" x14ac:dyDescent="0.35">
      <c r="I23" t="s">
        <v>80</v>
      </c>
      <c r="T23" s="19"/>
      <c r="U23" s="20"/>
      <c r="V23" s="20"/>
    </row>
    <row r="24" spans="9:22" x14ac:dyDescent="0.35">
      <c r="I24" t="s">
        <v>81</v>
      </c>
      <c r="T24" s="19"/>
      <c r="U24" s="20"/>
      <c r="V24" s="20"/>
    </row>
    <row r="25" spans="9:22" x14ac:dyDescent="0.35">
      <c r="I25" t="s">
        <v>82</v>
      </c>
      <c r="T25" s="19"/>
      <c r="U25" s="20"/>
      <c r="V25" s="20"/>
    </row>
    <row r="26" spans="9:22" x14ac:dyDescent="0.35">
      <c r="I26" t="s">
        <v>83</v>
      </c>
      <c r="T26" s="19"/>
      <c r="U26" s="20"/>
      <c r="V26" s="20"/>
    </row>
    <row r="27" spans="9:22" x14ac:dyDescent="0.35">
      <c r="I27" t="s">
        <v>84</v>
      </c>
      <c r="T27" s="19"/>
      <c r="U27" s="20"/>
      <c r="V27" s="20"/>
    </row>
    <row r="28" spans="9:22" x14ac:dyDescent="0.35">
      <c r="I28" t="s">
        <v>85</v>
      </c>
      <c r="T28" s="19"/>
      <c r="U28" s="20"/>
      <c r="V28" s="20"/>
    </row>
    <row r="29" spans="9:22" x14ac:dyDescent="0.35">
      <c r="I29" t="s">
        <v>86</v>
      </c>
      <c r="T29" s="19"/>
      <c r="U29" s="20"/>
      <c r="V29" s="20"/>
    </row>
    <row r="30" spans="9:22" x14ac:dyDescent="0.35">
      <c r="I30" t="s">
        <v>87</v>
      </c>
      <c r="T30" s="19"/>
      <c r="U30" s="20"/>
      <c r="V30" s="20"/>
    </row>
    <row r="31" spans="9:22" x14ac:dyDescent="0.35">
      <c r="I31" t="s">
        <v>88</v>
      </c>
      <c r="T31" s="19"/>
      <c r="U31" s="20"/>
      <c r="V31" s="20"/>
    </row>
    <row r="32" spans="9:22" x14ac:dyDescent="0.35">
      <c r="I32" t="s">
        <v>89</v>
      </c>
      <c r="U32" s="20"/>
      <c r="V32" s="20"/>
    </row>
    <row r="33" spans="9:22" x14ac:dyDescent="0.35">
      <c r="I33" t="s">
        <v>90</v>
      </c>
      <c r="T33" s="19"/>
      <c r="U33" s="20"/>
      <c r="V33" s="20"/>
    </row>
    <row r="34" spans="9:22" x14ac:dyDescent="0.35">
      <c r="I34" t="s">
        <v>91</v>
      </c>
      <c r="U34" s="20"/>
      <c r="V34" s="20"/>
    </row>
    <row r="35" spans="9:22" x14ac:dyDescent="0.35">
      <c r="I35" t="s">
        <v>92</v>
      </c>
      <c r="T35" s="19"/>
      <c r="U35" s="20"/>
      <c r="V35" s="20"/>
    </row>
    <row r="36" spans="9:22" x14ac:dyDescent="0.35">
      <c r="I36" t="s">
        <v>93</v>
      </c>
      <c r="T36" s="19"/>
      <c r="U36" s="20"/>
      <c r="V36" s="20"/>
    </row>
    <row r="37" spans="9:22" x14ac:dyDescent="0.35">
      <c r="I37" t="s">
        <v>94</v>
      </c>
      <c r="T37" s="19"/>
      <c r="U37" s="20"/>
      <c r="V37" s="20"/>
    </row>
    <row r="38" spans="9:22" x14ac:dyDescent="0.35">
      <c r="I38" t="s">
        <v>95</v>
      </c>
      <c r="U38" s="20"/>
      <c r="V38" s="20"/>
    </row>
    <row r="39" spans="9:22" x14ac:dyDescent="0.35">
      <c r="I39" t="s">
        <v>96</v>
      </c>
      <c r="T39" s="19"/>
      <c r="U39" s="20"/>
      <c r="V39" s="20"/>
    </row>
    <row r="40" spans="9:22" x14ac:dyDescent="0.35">
      <c r="I40" t="s">
        <v>97</v>
      </c>
      <c r="T40" s="19"/>
      <c r="U40" s="20"/>
      <c r="V40" s="20"/>
    </row>
    <row r="41" spans="9:22" x14ac:dyDescent="0.35">
      <c r="I41" t="s">
        <v>98</v>
      </c>
      <c r="T41" s="19"/>
      <c r="U41" s="20"/>
      <c r="V41" s="20"/>
    </row>
    <row r="42" spans="9:22" x14ac:dyDescent="0.35">
      <c r="I42" t="s">
        <v>99</v>
      </c>
      <c r="T42" s="19"/>
      <c r="U42" s="20"/>
      <c r="V42" s="20"/>
    </row>
    <row r="43" spans="9:22" x14ac:dyDescent="0.35">
      <c r="I43" t="s">
        <v>100</v>
      </c>
      <c r="T43" s="19"/>
      <c r="U43" s="20"/>
      <c r="V43" s="20"/>
    </row>
    <row r="44" spans="9:22" x14ac:dyDescent="0.35">
      <c r="I44" t="s">
        <v>101</v>
      </c>
      <c r="T44" s="19"/>
      <c r="U44" s="20"/>
      <c r="V44" s="20"/>
    </row>
    <row r="45" spans="9:22" x14ac:dyDescent="0.35">
      <c r="I45" t="s">
        <v>102</v>
      </c>
      <c r="T45" s="19"/>
      <c r="U45" s="20"/>
      <c r="V45" s="20"/>
    </row>
    <row r="46" spans="9:22" x14ac:dyDescent="0.35">
      <c r="I46" t="s">
        <v>103</v>
      </c>
      <c r="T46" s="19"/>
      <c r="U46" s="20"/>
      <c r="V46" s="20"/>
    </row>
    <row r="47" spans="9:22" x14ac:dyDescent="0.35">
      <c r="I47" t="s">
        <v>104</v>
      </c>
      <c r="T47" s="19"/>
      <c r="U47" s="20"/>
      <c r="V47" s="20"/>
    </row>
    <row r="48" spans="9:22" x14ac:dyDescent="0.35">
      <c r="I48" t="s">
        <v>105</v>
      </c>
      <c r="T48" s="19"/>
      <c r="U48" s="20"/>
      <c r="V48" s="20"/>
    </row>
    <row r="49" spans="20:22" x14ac:dyDescent="0.35">
      <c r="U49" s="20"/>
      <c r="V49" s="20"/>
    </row>
    <row r="50" spans="20:22" x14ac:dyDescent="0.35">
      <c r="T50" s="19"/>
      <c r="U50" s="20"/>
      <c r="V50" s="20"/>
    </row>
  </sheetData>
  <sortState xmlns:xlrd2="http://schemas.microsoft.com/office/spreadsheetml/2017/richdata2" ref="F2:F6">
    <sortCondition ref="F2"/>
  </sortState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9DA790BE68374780A194A59D418933" ma:contentTypeVersion="6" ma:contentTypeDescription="Create a new document." ma:contentTypeScope="" ma:versionID="61f37e990aeb575b6bb7fdd2e7d27ea9">
  <xsd:schema xmlns:xsd="http://www.w3.org/2001/XMLSchema" xmlns:xs="http://www.w3.org/2001/XMLSchema" xmlns:p="http://schemas.microsoft.com/office/2006/metadata/properties" xmlns:ns2="2ab2c726-409b-415b-9d37-20649146066d" xmlns:ns3="032ec276-595d-46da-94a2-a6dff593fac4" targetNamespace="http://schemas.microsoft.com/office/2006/metadata/properties" ma:root="true" ma:fieldsID="09550f24af0eedd6bd1e6f63a77eb688" ns2:_="" ns3:_="">
    <xsd:import namespace="2ab2c726-409b-415b-9d37-20649146066d"/>
    <xsd:import namespace="032ec276-595d-46da-94a2-a6dff593fa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b2c726-409b-415b-9d37-2064914606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2ec276-595d-46da-94a2-a6dff593fac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E7AFFB6-5723-4CA5-873D-CB61414EAC5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D215668-1922-41F9-9DF3-3C18D3693D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12586D-32D0-4C49-910B-D3F3D568C8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b2c726-409b-415b-9d37-20649146066d"/>
    <ds:schemaRef ds:uri="032ec276-595d-46da-94a2-a6dff593fa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FAAEE32-E158-4B0C-9B73-5A6DEB6A06ED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2ab2c726-409b-415b-9d37-20649146066d"/>
    <ds:schemaRef ds:uri="032ec276-595d-46da-94a2-a6dff593fac4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Data Collection Home</vt:lpstr>
      <vt:lpstr>1. File ID and Ref</vt:lpstr>
      <vt:lpstr>2. Program targets for COP year</vt:lpstr>
      <vt:lpstr>3. PEPFAR Target Atribution</vt:lpstr>
      <vt:lpstr>4. HIV Services Time Allocation</vt:lpstr>
      <vt:lpstr>5. Client Pathways</vt:lpstr>
      <vt:lpstr>6. Current PEPFAR HRH</vt:lpstr>
      <vt:lpstr>7. Current HRH Salaries</vt:lpstr>
      <vt:lpstr>Data Collection Look_Up</vt:lpstr>
      <vt:lpstr>Client_pathway_model</vt:lpstr>
      <vt:lpstr>COP_year</vt:lpstr>
      <vt:lpstr>country</vt:lpstr>
      <vt:lpstr>Fiscal_year</vt:lpstr>
      <vt:lpstr>HRH_List</vt:lpstr>
      <vt:lpstr>Operating_unit</vt:lpstr>
      <vt:lpstr>percent_disaggregate</vt:lpstr>
      <vt:lpstr>PSNU_list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Fredrick</dc:creator>
  <cp:lastModifiedBy>Masese, David</cp:lastModifiedBy>
  <dcterms:created xsi:type="dcterms:W3CDTF">2020-06-30T02:14:22Z</dcterms:created>
  <dcterms:modified xsi:type="dcterms:W3CDTF">2020-07-27T16:13:55Z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0x010100D39DA790BE68374780A194A59D418933</vt:lpwstr>
  </property>
</Properties>
</file>