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D:\skill academy practice sheets\financial modelling\"/>
    </mc:Choice>
  </mc:AlternateContent>
  <xr:revisionPtr revIDLastSave="0" documentId="13_ncr:1_{8D4F2966-52AB-48EF-A47F-F97F3A508300}" xr6:coauthVersionLast="47" xr6:coauthVersionMax="47" xr10:uidLastSave="{00000000-0000-0000-0000-000000000000}"/>
  <bookViews>
    <workbookView xWindow="-108" yWindow="-108" windowWidth="23256" windowHeight="13896" activeTab="4" xr2:uid="{8BEB7855-AD31-452E-94DF-A75E3BD53C28}"/>
  </bookViews>
  <sheets>
    <sheet name="PORTFOLIO" sheetId="1" r:id="rId1"/>
    <sheet name="PIVOT TABLES" sheetId="18" r:id="rId2"/>
    <sheet name="Analysis" sheetId="4" r:id="rId3"/>
    <sheet name="DATA" sheetId="3" r:id="rId4"/>
    <sheet name="DASHBOARD" sheetId="19" r:id="rId5"/>
  </sheets>
  <definedNames>
    <definedName name="_xlcn.WorksheetConnection_StockPortfolioManagementSolved.xlsxDATE" hidden="1">DATE[]</definedName>
    <definedName name="_xlcn.WorksheetConnection_StockPortfolioManagementSolved.xlsxHDFC" hidden="1">HDFC[]</definedName>
    <definedName name="_xlcn.WorksheetConnection_StockPortfolioManagementSolved.xlsxHINDALCO" hidden="1">HINDALCO[]</definedName>
    <definedName name="_xlcn.WorksheetConnection_StockPortfolioManagementSolved.xlsxHUL" hidden="1">HUL[]</definedName>
    <definedName name="_xlcn.WorksheetConnection_StockPortfolioManagementSolved.xlsxICICI" hidden="1">ICICI[]</definedName>
    <definedName name="_xlcn.WorksheetConnection_StockPortfolioManagementSolved.xlsxINFOSYS" hidden="1">INFOSYS[]</definedName>
    <definedName name="_xlcn.WorksheetConnection_StockPortfolioManagementSolved.xlsxNSE" hidden="1">NSE[]</definedName>
    <definedName name="_xlcn.WorksheetConnection_StockPortfolioManagementSolved.xlsxRELIANCE" hidden="1">RELIANCE[]</definedName>
    <definedName name="_xlcn.WorksheetConnection_StockPortfolioManagementSolved.xlsxSBI" hidden="1">SBI[]</definedName>
    <definedName name="_xlcn.WorksheetConnection_StockPortfolioManagementSolved.xlsxTECHMAHINDRA" hidden="1">TECHMAHINDRA[]</definedName>
    <definedName name="_xlcn.WorksheetConnection_StockPortfolioManagementSolved.xlsxUPL" hidden="1">UPL[]</definedName>
    <definedName name="_xlcn.WorksheetConnection_StockPortfolioManagementSolved.xlsxWIPRO" hidden="1">WIPRO[]</definedName>
    <definedName name="Slicer_Date__Month">#N/A</definedName>
    <definedName name="Slicer_STOCKS">#N/A</definedName>
  </definedNames>
  <calcPr calcId="191029"/>
  <pivotCaches>
    <pivotCache cacheId="0" r:id="rId6"/>
    <pivotCache cacheId="1" r:id="rId7"/>
  </pivotCaches>
  <extLst>
    <ext xmlns:x14="http://schemas.microsoft.com/office/spreadsheetml/2009/9/main" uri="{876F7934-8845-4945-9796-88D515C7AA90}">
      <x14:pivotCaches>
        <pivotCache cacheId="2"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IPRO" name="WIPRO" connection="WorksheetConnection_Stock Portfolio Management(Solved).xlsx!WIPRO"/>
          <x15:modelTable id="UPL" name="UPL" connection="WorksheetConnection_Stock Portfolio Management(Solved).xlsx!UPL"/>
          <x15:modelTable id="TECHMAHINDRA" name="TECHMAHINDRA" connection="WorksheetConnection_Stock Portfolio Management(Solved).xlsx!TECHMAHINDRA"/>
          <x15:modelTable id="SBI" name="SBI" connection="WorksheetConnection_Stock Portfolio Management(Solved).xlsx!SBI"/>
          <x15:modelTable id="RELIANCE" name="RELIANCE" connection="WorksheetConnection_Stock Portfolio Management(Solved).xlsx!RELIANCE"/>
          <x15:modelTable id="NSE" name="NSE" connection="WorksheetConnection_Stock Portfolio Management(Solved).xlsx!NSE"/>
          <x15:modelTable id="INFOSYS" name="INFOSYS" connection="WorksheetConnection_Stock Portfolio Management(Solved).xlsx!INFOSYS"/>
          <x15:modelTable id="ICICI" name="ICICI" connection="WorksheetConnection_Stock Portfolio Management(Solved).xlsx!ICICI"/>
          <x15:modelTable id="HUL" name="HUL" connection="WorksheetConnection_Stock Portfolio Management(Solved).xlsx!HUL"/>
          <x15:modelTable id="HINDALCO" name="HINDALCO" connection="WorksheetConnection_Stock Portfolio Management(Solved).xlsx!HINDALCO"/>
          <x15:modelTable id="HDFC" name="HDFC" connection="WorksheetConnection_Stock Portfolio Management(Solved).xlsx!HDFC"/>
          <x15:modelTable id="DATE" name="DATE" connection="WorksheetConnection_Stock Portfolio Management(Solved).xlsx!DATE"/>
        </x15:modelTables>
        <x15:modelRelationships>
          <x15:modelRelationship fromTable="HUL" fromColumn="Date" toTable="DATE" toColumn="Date"/>
          <x15:modelRelationship fromTable="HDFC" fromColumn="Date" toTable="DATE" toColumn="Date"/>
          <x15:modelRelationship fromTable="HINDALCO" fromColumn="Date" toTable="DATE" toColumn="Date"/>
          <x15:modelRelationship fromTable="ICICI" fromColumn="Date" toTable="DATE" toColumn="Date"/>
          <x15:modelRelationship fromTable="INFOSYS" fromColumn="Date" toTable="DATE" toColumn="Date"/>
          <x15:modelRelationship fromTable="RELIANCE" fromColumn="Date" toTable="DATE" toColumn="Date"/>
          <x15:modelRelationship fromTable="SBI" fromColumn="Date" toTable="DATE" toColumn="Date"/>
          <x15:modelRelationship fromTable="TECHMAHINDRA" fromColumn="DATE" toTable="DATE" toColumn="Date"/>
          <x15:modelRelationship fromTable="UPL" fromColumn="Date" toTable="DATE" toColumn="Date"/>
          <x15:modelRelationship fromTable="WIPRO" fromColumn="Date" toTable="DATE" toColumn="Date"/>
          <x15:modelRelationship fromTable="NSE" fromColumn="Date" toTable="DATE" toColumn="Date"/>
        </x15:modelRelationships>
        <x15:extLst>
          <ext xmlns:x16="http://schemas.microsoft.com/office/spreadsheetml/2014/11/main" uri="{9835A34E-60A6-4A7C-AAB8-D5F71C897F49}">
            <x16:modelTimeGroupings>
              <x16:modelTimeGrouping tableName="DATE"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HINDALCO"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HUL"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RELIANCE"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TECHMAHINDRA"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4" l="1"/>
  <c r="I14" i="4"/>
  <c r="K9" i="4"/>
  <c r="K10" i="4"/>
  <c r="K11" i="4"/>
  <c r="K12" i="4"/>
  <c r="K13" i="4"/>
  <c r="K14" i="4"/>
  <c r="K8" i="4"/>
  <c r="J9" i="4"/>
  <c r="J10" i="4"/>
  <c r="J11" i="4"/>
  <c r="J12" i="4"/>
  <c r="J13" i="4"/>
  <c r="J14" i="4"/>
  <c r="J8" i="4"/>
  <c r="X268" i="1"/>
  <c r="V268" i="1"/>
  <c r="T268" i="1"/>
  <c r="R268" i="1"/>
  <c r="P268" i="1"/>
  <c r="N268" i="1"/>
  <c r="L268" i="1"/>
  <c r="J268" i="1"/>
  <c r="H268" i="1"/>
  <c r="F268" i="1"/>
  <c r="I9" i="4"/>
  <c r="I10" i="4"/>
  <c r="I11" i="4"/>
  <c r="I12" i="4"/>
  <c r="I13" i="4"/>
  <c r="H9" i="4"/>
  <c r="H10" i="4"/>
  <c r="H11" i="4"/>
  <c r="H12" i="4"/>
  <c r="H13" i="4"/>
  <c r="H14" i="4"/>
  <c r="H8" i="4"/>
  <c r="G14" i="4"/>
  <c r="D266" i="1"/>
  <c r="X264" i="1"/>
  <c r="V264" i="1"/>
  <c r="T264" i="1"/>
  <c r="R264" i="1"/>
  <c r="P264" i="1"/>
  <c r="N264" i="1"/>
  <c r="L264" i="1"/>
  <c r="J264" i="1"/>
  <c r="H264" i="1"/>
  <c r="F264" i="1"/>
  <c r="X259" i="1"/>
  <c r="V259" i="1"/>
  <c r="T259" i="1"/>
  <c r="R259" i="1"/>
  <c r="P259" i="1"/>
  <c r="N259" i="1"/>
  <c r="L259" i="1"/>
  <c r="J259" i="1"/>
  <c r="H259" i="1"/>
  <c r="F259" i="1"/>
  <c r="X257" i="1"/>
  <c r="V257" i="1"/>
  <c r="T257" i="1"/>
  <c r="R257" i="1"/>
  <c r="P257" i="1"/>
  <c r="N257" i="1"/>
  <c r="L257" i="1"/>
  <c r="J257" i="1"/>
  <c r="H257" i="1"/>
  <c r="F257" i="1"/>
  <c r="D257" i="1"/>
  <c r="X256" i="1"/>
  <c r="V256" i="1"/>
  <c r="T256" i="1"/>
  <c r="R256" i="1"/>
  <c r="P256" i="1"/>
  <c r="N256" i="1"/>
  <c r="L256" i="1"/>
  <c r="J256" i="1"/>
  <c r="H256" i="1"/>
  <c r="F256" i="1"/>
  <c r="D256" i="1"/>
  <c r="R4" i="3"/>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5" i="1"/>
  <c r="H6" i="3" l="1"/>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5" i="3"/>
  <c r="AM6" i="3"/>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M160" i="3"/>
  <c r="AM161" i="3"/>
  <c r="AM162" i="3"/>
  <c r="AM163" i="3"/>
  <c r="AM164" i="3"/>
  <c r="AM165" i="3"/>
  <c r="AM166" i="3"/>
  <c r="AM167" i="3"/>
  <c r="AM168" i="3"/>
  <c r="AM169" i="3"/>
  <c r="AM170" i="3"/>
  <c r="AM171" i="3"/>
  <c r="AM172" i="3"/>
  <c r="AM173" i="3"/>
  <c r="AM174" i="3"/>
  <c r="AM175" i="3"/>
  <c r="AM176" i="3"/>
  <c r="AM177" i="3"/>
  <c r="AM178" i="3"/>
  <c r="AM179" i="3"/>
  <c r="AM180" i="3"/>
  <c r="AM181" i="3"/>
  <c r="AM182" i="3"/>
  <c r="AM183" i="3"/>
  <c r="AM184" i="3"/>
  <c r="AM185" i="3"/>
  <c r="AM186" i="3"/>
  <c r="AM187" i="3"/>
  <c r="AM188" i="3"/>
  <c r="AM189" i="3"/>
  <c r="AM190" i="3"/>
  <c r="AM191" i="3"/>
  <c r="AM192" i="3"/>
  <c r="AM193" i="3"/>
  <c r="AM194" i="3"/>
  <c r="AM195" i="3"/>
  <c r="AM196" i="3"/>
  <c r="AM197" i="3"/>
  <c r="AM198" i="3"/>
  <c r="AM199" i="3"/>
  <c r="AM200" i="3"/>
  <c r="AM201" i="3"/>
  <c r="AM202" i="3"/>
  <c r="AM203" i="3"/>
  <c r="AM204" i="3"/>
  <c r="AM205" i="3"/>
  <c r="AM206" i="3"/>
  <c r="AM207" i="3"/>
  <c r="AM208" i="3"/>
  <c r="AM209" i="3"/>
  <c r="AM210" i="3"/>
  <c r="AM211" i="3"/>
  <c r="AM212" i="3"/>
  <c r="AM213" i="3"/>
  <c r="AM214" i="3"/>
  <c r="AM215" i="3"/>
  <c r="AM216" i="3"/>
  <c r="AM217" i="3"/>
  <c r="AM218" i="3"/>
  <c r="AM219" i="3"/>
  <c r="AM220" i="3"/>
  <c r="AM221" i="3"/>
  <c r="AM222" i="3"/>
  <c r="AM223" i="3"/>
  <c r="AM224" i="3"/>
  <c r="AM225" i="3"/>
  <c r="AM226" i="3"/>
  <c r="AM227" i="3"/>
  <c r="AM228" i="3"/>
  <c r="AM229" i="3"/>
  <c r="AM230" i="3"/>
  <c r="AM231" i="3"/>
  <c r="AM232" i="3"/>
  <c r="AM233" i="3"/>
  <c r="AM234" i="3"/>
  <c r="AM235" i="3"/>
  <c r="AM236" i="3"/>
  <c r="AM237" i="3"/>
  <c r="AM238" i="3"/>
  <c r="AM239" i="3"/>
  <c r="AM240" i="3"/>
  <c r="AM241" i="3"/>
  <c r="AM242" i="3"/>
  <c r="AM243" i="3"/>
  <c r="AM244" i="3"/>
  <c r="AM245" i="3"/>
  <c r="AM246" i="3"/>
  <c r="AM247" i="3"/>
  <c r="AM248" i="3"/>
  <c r="AM249" i="3"/>
  <c r="AM250" i="3"/>
  <c r="AM251" i="3"/>
  <c r="AM252" i="3"/>
  <c r="AM253" i="3"/>
  <c r="AM5" i="3"/>
  <c r="AW5" i="3"/>
  <c r="AW6" i="3"/>
  <c r="AW7" i="3"/>
  <c r="AW8" i="3"/>
  <c r="AW9" i="3"/>
  <c r="AW10" i="3"/>
  <c r="AW11" i="3"/>
  <c r="AW12" i="3"/>
  <c r="AW13" i="3"/>
  <c r="AW14" i="3"/>
  <c r="AW15" i="3"/>
  <c r="AW16" i="3"/>
  <c r="AW17" i="3"/>
  <c r="AW18" i="3"/>
  <c r="AW19" i="3"/>
  <c r="AW20" i="3"/>
  <c r="AW21" i="3"/>
  <c r="AW22" i="3"/>
  <c r="AW23" i="3"/>
  <c r="AW24" i="3"/>
  <c r="AW25" i="3"/>
  <c r="AW26" i="3"/>
  <c r="AW27" i="3"/>
  <c r="AW28" i="3"/>
  <c r="AW29" i="3"/>
  <c r="AW30" i="3"/>
  <c r="AW31" i="3"/>
  <c r="AW32" i="3"/>
  <c r="AW33" i="3"/>
  <c r="AW34" i="3"/>
  <c r="AW35" i="3"/>
  <c r="AW36" i="3"/>
  <c r="AW37" i="3"/>
  <c r="AW38" i="3"/>
  <c r="AW39" i="3"/>
  <c r="AW40" i="3"/>
  <c r="AW41" i="3"/>
  <c r="AW42" i="3"/>
  <c r="AW43" i="3"/>
  <c r="AW44" i="3"/>
  <c r="AW45" i="3"/>
  <c r="AW46" i="3"/>
  <c r="AW47" i="3"/>
  <c r="AW48" i="3"/>
  <c r="AW49" i="3"/>
  <c r="AW50" i="3"/>
  <c r="AW51" i="3"/>
  <c r="AW52" i="3"/>
  <c r="AW53" i="3"/>
  <c r="AW54" i="3"/>
  <c r="AW55" i="3"/>
  <c r="AW56" i="3"/>
  <c r="AW57" i="3"/>
  <c r="AW58" i="3"/>
  <c r="AW59" i="3"/>
  <c r="AW60" i="3"/>
  <c r="AW61" i="3"/>
  <c r="AW62" i="3"/>
  <c r="AW63" i="3"/>
  <c r="AW64" i="3"/>
  <c r="AW65" i="3"/>
  <c r="AW66" i="3"/>
  <c r="AW67" i="3"/>
  <c r="AW68" i="3"/>
  <c r="AW69" i="3"/>
  <c r="AW70" i="3"/>
  <c r="AW71" i="3"/>
  <c r="AW72" i="3"/>
  <c r="AW73" i="3"/>
  <c r="AW74" i="3"/>
  <c r="AW75" i="3"/>
  <c r="AW76" i="3"/>
  <c r="AW77" i="3"/>
  <c r="AW78" i="3"/>
  <c r="AW79" i="3"/>
  <c r="AW80" i="3"/>
  <c r="AW81" i="3"/>
  <c r="AW82" i="3"/>
  <c r="AW83" i="3"/>
  <c r="AW84" i="3"/>
  <c r="AW85" i="3"/>
  <c r="AW86" i="3"/>
  <c r="AW87" i="3"/>
  <c r="AW88" i="3"/>
  <c r="AW89" i="3"/>
  <c r="AW90" i="3"/>
  <c r="AW91" i="3"/>
  <c r="AW92" i="3"/>
  <c r="AW93" i="3"/>
  <c r="AW94" i="3"/>
  <c r="AW95" i="3"/>
  <c r="AW96" i="3"/>
  <c r="AW97" i="3"/>
  <c r="AW98" i="3"/>
  <c r="AW99" i="3"/>
  <c r="AW100" i="3"/>
  <c r="AW101" i="3"/>
  <c r="AW102" i="3"/>
  <c r="AW103" i="3"/>
  <c r="AW104" i="3"/>
  <c r="AW105" i="3"/>
  <c r="AW106" i="3"/>
  <c r="AW107" i="3"/>
  <c r="AW108" i="3"/>
  <c r="AW109" i="3"/>
  <c r="AW110" i="3"/>
  <c r="AW111" i="3"/>
  <c r="AW112" i="3"/>
  <c r="AW113" i="3"/>
  <c r="AW114" i="3"/>
  <c r="AW115" i="3"/>
  <c r="AW116" i="3"/>
  <c r="AW117" i="3"/>
  <c r="AW118" i="3"/>
  <c r="AW119" i="3"/>
  <c r="AW120" i="3"/>
  <c r="AW121" i="3"/>
  <c r="AW122" i="3"/>
  <c r="AW123" i="3"/>
  <c r="AW124" i="3"/>
  <c r="AW125" i="3"/>
  <c r="AW126" i="3"/>
  <c r="AW127" i="3"/>
  <c r="AW128" i="3"/>
  <c r="AW129" i="3"/>
  <c r="AW130" i="3"/>
  <c r="AW131" i="3"/>
  <c r="AW132" i="3"/>
  <c r="AW133" i="3"/>
  <c r="AW134" i="3"/>
  <c r="AW135" i="3"/>
  <c r="AW136" i="3"/>
  <c r="AW137" i="3"/>
  <c r="AW138" i="3"/>
  <c r="AW139" i="3"/>
  <c r="AW140" i="3"/>
  <c r="AW141" i="3"/>
  <c r="AW142" i="3"/>
  <c r="AW143" i="3"/>
  <c r="AW144" i="3"/>
  <c r="AW145" i="3"/>
  <c r="AW146" i="3"/>
  <c r="AW147" i="3"/>
  <c r="AW148" i="3"/>
  <c r="AW149" i="3"/>
  <c r="AW150" i="3"/>
  <c r="AW151" i="3"/>
  <c r="AW152" i="3"/>
  <c r="AW153" i="3"/>
  <c r="AW154" i="3"/>
  <c r="AW155" i="3"/>
  <c r="AW156" i="3"/>
  <c r="AW157" i="3"/>
  <c r="AW158" i="3"/>
  <c r="AW159" i="3"/>
  <c r="AW160" i="3"/>
  <c r="AW161" i="3"/>
  <c r="AW162" i="3"/>
  <c r="AW163" i="3"/>
  <c r="AW164" i="3"/>
  <c r="AW165" i="3"/>
  <c r="AW166" i="3"/>
  <c r="AW167" i="3"/>
  <c r="AW168" i="3"/>
  <c r="AW169" i="3"/>
  <c r="AW170" i="3"/>
  <c r="AW171" i="3"/>
  <c r="AW172" i="3"/>
  <c r="AW173" i="3"/>
  <c r="AW174" i="3"/>
  <c r="AW175" i="3"/>
  <c r="AW176" i="3"/>
  <c r="AW177" i="3"/>
  <c r="AW178" i="3"/>
  <c r="AW179" i="3"/>
  <c r="AW180" i="3"/>
  <c r="AW181" i="3"/>
  <c r="AW182" i="3"/>
  <c r="AW183" i="3"/>
  <c r="AW184" i="3"/>
  <c r="AW185" i="3"/>
  <c r="AW186" i="3"/>
  <c r="AW187" i="3"/>
  <c r="AW188" i="3"/>
  <c r="AW189" i="3"/>
  <c r="AW190" i="3"/>
  <c r="AW191" i="3"/>
  <c r="AW192" i="3"/>
  <c r="AW193" i="3"/>
  <c r="AW194" i="3"/>
  <c r="AW195" i="3"/>
  <c r="AW196" i="3"/>
  <c r="AW197" i="3"/>
  <c r="AW198" i="3"/>
  <c r="AW199" i="3"/>
  <c r="AW200" i="3"/>
  <c r="AW201" i="3"/>
  <c r="AW202" i="3"/>
  <c r="AW203" i="3"/>
  <c r="AW204" i="3"/>
  <c r="AW205" i="3"/>
  <c r="AW206" i="3"/>
  <c r="AW207" i="3"/>
  <c r="AW208" i="3"/>
  <c r="AW209" i="3"/>
  <c r="AW210" i="3"/>
  <c r="AW211" i="3"/>
  <c r="AW212" i="3"/>
  <c r="AW213" i="3"/>
  <c r="AW214" i="3"/>
  <c r="AW215" i="3"/>
  <c r="AW216" i="3"/>
  <c r="AW217" i="3"/>
  <c r="AW218" i="3"/>
  <c r="AW219" i="3"/>
  <c r="AW220" i="3"/>
  <c r="AW221" i="3"/>
  <c r="AW222" i="3"/>
  <c r="AW223" i="3"/>
  <c r="AW224" i="3"/>
  <c r="AW225" i="3"/>
  <c r="AW226" i="3"/>
  <c r="AW227" i="3"/>
  <c r="AW228" i="3"/>
  <c r="AW229" i="3"/>
  <c r="AW230" i="3"/>
  <c r="AW231" i="3"/>
  <c r="AW232" i="3"/>
  <c r="AW233" i="3"/>
  <c r="AW234" i="3"/>
  <c r="AW235" i="3"/>
  <c r="AW236" i="3"/>
  <c r="AW237" i="3"/>
  <c r="AW238" i="3"/>
  <c r="AW239" i="3"/>
  <c r="AW240" i="3"/>
  <c r="AW241" i="3"/>
  <c r="AW242" i="3"/>
  <c r="AW243" i="3"/>
  <c r="AW244" i="3"/>
  <c r="AW245" i="3"/>
  <c r="AW246" i="3"/>
  <c r="AW247" i="3"/>
  <c r="AW248" i="3"/>
  <c r="AW249" i="3"/>
  <c r="AW250" i="3"/>
  <c r="AW251" i="3"/>
  <c r="AW252" i="3"/>
  <c r="AW253" i="3"/>
  <c r="BG5" i="3"/>
  <c r="BG6" i="3"/>
  <c r="BG7" i="3"/>
  <c r="BG8" i="3"/>
  <c r="BG9" i="3"/>
  <c r="BG10" i="3"/>
  <c r="BG11" i="3"/>
  <c r="BG12" i="3"/>
  <c r="BG13" i="3"/>
  <c r="BG14" i="3"/>
  <c r="BG15" i="3"/>
  <c r="BG16" i="3"/>
  <c r="BG17" i="3"/>
  <c r="BG18" i="3"/>
  <c r="BG19" i="3"/>
  <c r="BG20" i="3"/>
  <c r="BG21" i="3"/>
  <c r="BG22" i="3"/>
  <c r="BG23" i="3"/>
  <c r="BG24" i="3"/>
  <c r="BG25" i="3"/>
  <c r="BG26" i="3"/>
  <c r="BG27" i="3"/>
  <c r="BG28" i="3"/>
  <c r="BG29" i="3"/>
  <c r="BG30" i="3"/>
  <c r="BG31" i="3"/>
  <c r="BG32" i="3"/>
  <c r="BG33" i="3"/>
  <c r="BG34" i="3"/>
  <c r="BG35" i="3"/>
  <c r="BG36" i="3"/>
  <c r="BG37" i="3"/>
  <c r="BG38" i="3"/>
  <c r="BG39" i="3"/>
  <c r="BG40" i="3"/>
  <c r="BG41" i="3"/>
  <c r="BG42" i="3"/>
  <c r="BG43" i="3"/>
  <c r="BG44" i="3"/>
  <c r="BG45" i="3"/>
  <c r="BG46" i="3"/>
  <c r="BG47" i="3"/>
  <c r="BG48" i="3"/>
  <c r="BG49" i="3"/>
  <c r="BG50" i="3"/>
  <c r="BG51" i="3"/>
  <c r="BG52" i="3"/>
  <c r="BG53" i="3"/>
  <c r="BG54" i="3"/>
  <c r="BG55" i="3"/>
  <c r="BG56" i="3"/>
  <c r="BG57" i="3"/>
  <c r="BG58" i="3"/>
  <c r="BG59" i="3"/>
  <c r="BG60" i="3"/>
  <c r="BG61" i="3"/>
  <c r="BG62" i="3"/>
  <c r="BG63" i="3"/>
  <c r="BG64" i="3"/>
  <c r="BG65" i="3"/>
  <c r="BG66" i="3"/>
  <c r="BG67" i="3"/>
  <c r="BG68" i="3"/>
  <c r="BG69" i="3"/>
  <c r="BG70" i="3"/>
  <c r="BG71" i="3"/>
  <c r="BG72" i="3"/>
  <c r="BG73" i="3"/>
  <c r="BG74" i="3"/>
  <c r="BG75" i="3"/>
  <c r="BG76" i="3"/>
  <c r="BG77" i="3"/>
  <c r="BG78" i="3"/>
  <c r="BG79" i="3"/>
  <c r="BG80" i="3"/>
  <c r="BG81" i="3"/>
  <c r="BG82" i="3"/>
  <c r="BG83" i="3"/>
  <c r="BG84" i="3"/>
  <c r="BG85" i="3"/>
  <c r="BG86" i="3"/>
  <c r="BG87" i="3"/>
  <c r="BG88" i="3"/>
  <c r="BG89" i="3"/>
  <c r="BG90" i="3"/>
  <c r="BG91" i="3"/>
  <c r="BG92" i="3"/>
  <c r="BG93" i="3"/>
  <c r="BG94" i="3"/>
  <c r="BG95" i="3"/>
  <c r="BG96" i="3"/>
  <c r="BG97" i="3"/>
  <c r="BG98" i="3"/>
  <c r="BG99" i="3"/>
  <c r="BG100" i="3"/>
  <c r="BG101" i="3"/>
  <c r="BG102" i="3"/>
  <c r="BG103" i="3"/>
  <c r="BG104" i="3"/>
  <c r="BG105" i="3"/>
  <c r="BG106" i="3"/>
  <c r="BG107" i="3"/>
  <c r="BG108" i="3"/>
  <c r="BG109" i="3"/>
  <c r="BG110" i="3"/>
  <c r="BG111" i="3"/>
  <c r="BG112" i="3"/>
  <c r="BG113" i="3"/>
  <c r="BG114" i="3"/>
  <c r="BG115" i="3"/>
  <c r="BG116" i="3"/>
  <c r="BG117" i="3"/>
  <c r="BG118" i="3"/>
  <c r="BG119" i="3"/>
  <c r="BG120" i="3"/>
  <c r="BG121" i="3"/>
  <c r="BG122" i="3"/>
  <c r="BG123" i="3"/>
  <c r="BG124" i="3"/>
  <c r="BG125" i="3"/>
  <c r="BG126" i="3"/>
  <c r="BG127" i="3"/>
  <c r="BG128" i="3"/>
  <c r="BG129" i="3"/>
  <c r="BG130" i="3"/>
  <c r="BG131" i="3"/>
  <c r="BG132" i="3"/>
  <c r="BG133" i="3"/>
  <c r="BG134" i="3"/>
  <c r="BG135" i="3"/>
  <c r="BG136" i="3"/>
  <c r="BG137" i="3"/>
  <c r="BG138" i="3"/>
  <c r="BG139" i="3"/>
  <c r="BG140" i="3"/>
  <c r="BG141" i="3"/>
  <c r="BG142" i="3"/>
  <c r="BG143" i="3"/>
  <c r="BG144" i="3"/>
  <c r="BG145" i="3"/>
  <c r="BG146" i="3"/>
  <c r="BG147" i="3"/>
  <c r="BG148" i="3"/>
  <c r="BG149" i="3"/>
  <c r="BG150" i="3"/>
  <c r="BG151" i="3"/>
  <c r="BG152" i="3"/>
  <c r="BG153" i="3"/>
  <c r="BG154" i="3"/>
  <c r="BG155" i="3"/>
  <c r="BG156" i="3"/>
  <c r="BG157" i="3"/>
  <c r="BG158" i="3"/>
  <c r="BG159" i="3"/>
  <c r="BG160" i="3"/>
  <c r="BG161" i="3"/>
  <c r="BG162" i="3"/>
  <c r="BG163" i="3"/>
  <c r="BG164" i="3"/>
  <c r="BG165" i="3"/>
  <c r="BG166" i="3"/>
  <c r="BG167" i="3"/>
  <c r="BG168" i="3"/>
  <c r="BG169" i="3"/>
  <c r="BG170" i="3"/>
  <c r="BG171" i="3"/>
  <c r="BG172" i="3"/>
  <c r="BG173" i="3"/>
  <c r="BG174" i="3"/>
  <c r="BG175" i="3"/>
  <c r="BG176" i="3"/>
  <c r="BG177" i="3"/>
  <c r="BG178" i="3"/>
  <c r="BG179" i="3"/>
  <c r="BG180" i="3"/>
  <c r="BG181" i="3"/>
  <c r="BG182" i="3"/>
  <c r="BG183" i="3"/>
  <c r="BG184" i="3"/>
  <c r="BG185" i="3"/>
  <c r="BG186" i="3"/>
  <c r="BG187" i="3"/>
  <c r="BG188" i="3"/>
  <c r="BG189" i="3"/>
  <c r="BG190" i="3"/>
  <c r="BG191" i="3"/>
  <c r="BG192" i="3"/>
  <c r="BG193" i="3"/>
  <c r="BG194" i="3"/>
  <c r="BG195" i="3"/>
  <c r="BG196" i="3"/>
  <c r="BG197" i="3"/>
  <c r="BG198" i="3"/>
  <c r="BG199" i="3"/>
  <c r="BG200" i="3"/>
  <c r="BG201" i="3"/>
  <c r="BG202" i="3"/>
  <c r="BG203" i="3"/>
  <c r="BG204" i="3"/>
  <c r="BG205" i="3"/>
  <c r="BG206" i="3"/>
  <c r="BG207" i="3"/>
  <c r="BG208" i="3"/>
  <c r="BG209" i="3"/>
  <c r="BG210" i="3"/>
  <c r="BG211" i="3"/>
  <c r="BG212" i="3"/>
  <c r="BG213" i="3"/>
  <c r="BG214" i="3"/>
  <c r="BG215" i="3"/>
  <c r="BG216" i="3"/>
  <c r="BG217" i="3"/>
  <c r="BG218" i="3"/>
  <c r="BG219" i="3"/>
  <c r="BG220" i="3"/>
  <c r="BG221" i="3"/>
  <c r="BG222" i="3"/>
  <c r="BG223" i="3"/>
  <c r="BG224" i="3"/>
  <c r="BG225" i="3"/>
  <c r="BG226" i="3"/>
  <c r="BG227" i="3"/>
  <c r="BG228" i="3"/>
  <c r="BG229" i="3"/>
  <c r="BG230" i="3"/>
  <c r="BG231" i="3"/>
  <c r="BG232" i="3"/>
  <c r="BG233" i="3"/>
  <c r="BG234" i="3"/>
  <c r="BG235" i="3"/>
  <c r="BG236" i="3"/>
  <c r="BG237" i="3"/>
  <c r="BG238" i="3"/>
  <c r="BG239" i="3"/>
  <c r="BG240" i="3"/>
  <c r="BG241" i="3"/>
  <c r="BG242" i="3"/>
  <c r="BG243" i="3"/>
  <c r="BG244" i="3"/>
  <c r="BG245" i="3"/>
  <c r="BG246" i="3"/>
  <c r="BG247" i="3"/>
  <c r="BG248" i="3"/>
  <c r="BG249" i="3"/>
  <c r="BG250" i="3"/>
  <c r="BG251" i="3"/>
  <c r="BG252" i="3"/>
  <c r="BG253" i="3"/>
  <c r="BQ6" i="3"/>
  <c r="BQ7" i="3"/>
  <c r="BQ8" i="3"/>
  <c r="BQ9" i="3"/>
  <c r="BQ10" i="3"/>
  <c r="BQ11" i="3"/>
  <c r="BQ12" i="3"/>
  <c r="BQ13" i="3"/>
  <c r="BQ14" i="3"/>
  <c r="BQ15" i="3"/>
  <c r="BQ16" i="3"/>
  <c r="BQ17" i="3"/>
  <c r="BQ18" i="3"/>
  <c r="BQ19" i="3"/>
  <c r="BQ20" i="3"/>
  <c r="BQ21" i="3"/>
  <c r="BQ22" i="3"/>
  <c r="BQ23" i="3"/>
  <c r="BQ24" i="3"/>
  <c r="BQ25" i="3"/>
  <c r="BQ26" i="3"/>
  <c r="BQ27" i="3"/>
  <c r="BQ28" i="3"/>
  <c r="BQ29" i="3"/>
  <c r="BQ30" i="3"/>
  <c r="BQ31" i="3"/>
  <c r="BQ32" i="3"/>
  <c r="BQ33" i="3"/>
  <c r="BQ34" i="3"/>
  <c r="BQ35" i="3"/>
  <c r="BQ36" i="3"/>
  <c r="BQ37" i="3"/>
  <c r="BQ38" i="3"/>
  <c r="BQ39" i="3"/>
  <c r="BQ40" i="3"/>
  <c r="BQ41" i="3"/>
  <c r="BQ42" i="3"/>
  <c r="BQ43" i="3"/>
  <c r="BQ44" i="3"/>
  <c r="BQ45" i="3"/>
  <c r="BQ46" i="3"/>
  <c r="BQ47" i="3"/>
  <c r="BQ48" i="3"/>
  <c r="BQ49" i="3"/>
  <c r="BQ50" i="3"/>
  <c r="BQ51" i="3"/>
  <c r="BQ52" i="3"/>
  <c r="BQ53" i="3"/>
  <c r="BQ54" i="3"/>
  <c r="BQ55" i="3"/>
  <c r="BQ56" i="3"/>
  <c r="BQ57" i="3"/>
  <c r="BQ58" i="3"/>
  <c r="BQ59" i="3"/>
  <c r="BQ60" i="3"/>
  <c r="BQ61" i="3"/>
  <c r="BQ62" i="3"/>
  <c r="BQ63" i="3"/>
  <c r="BQ64" i="3"/>
  <c r="BQ65" i="3"/>
  <c r="BQ66" i="3"/>
  <c r="BQ67" i="3"/>
  <c r="BQ68" i="3"/>
  <c r="BQ69" i="3"/>
  <c r="BQ70" i="3"/>
  <c r="BQ71" i="3"/>
  <c r="BQ72" i="3"/>
  <c r="BQ73" i="3"/>
  <c r="BQ74" i="3"/>
  <c r="BQ75" i="3"/>
  <c r="BQ76" i="3"/>
  <c r="BQ77" i="3"/>
  <c r="BQ78" i="3"/>
  <c r="BQ79" i="3"/>
  <c r="BQ80" i="3"/>
  <c r="BQ81" i="3"/>
  <c r="BQ82" i="3"/>
  <c r="BQ83" i="3"/>
  <c r="BQ84" i="3"/>
  <c r="BQ85" i="3"/>
  <c r="BQ86" i="3"/>
  <c r="BQ87" i="3"/>
  <c r="BQ88" i="3"/>
  <c r="BQ89" i="3"/>
  <c r="BQ90" i="3"/>
  <c r="BQ91" i="3"/>
  <c r="BQ92" i="3"/>
  <c r="BQ93" i="3"/>
  <c r="BQ94" i="3"/>
  <c r="BQ95" i="3"/>
  <c r="BQ96" i="3"/>
  <c r="BQ97" i="3"/>
  <c r="BQ98" i="3"/>
  <c r="BQ99" i="3"/>
  <c r="BQ100" i="3"/>
  <c r="BQ101" i="3"/>
  <c r="BQ102" i="3"/>
  <c r="BQ103" i="3"/>
  <c r="BQ104" i="3"/>
  <c r="BQ105" i="3"/>
  <c r="BQ106" i="3"/>
  <c r="BQ107" i="3"/>
  <c r="BQ108" i="3"/>
  <c r="BQ109" i="3"/>
  <c r="BQ110" i="3"/>
  <c r="BQ111" i="3"/>
  <c r="BQ112" i="3"/>
  <c r="BQ113" i="3"/>
  <c r="BQ114" i="3"/>
  <c r="BQ115" i="3"/>
  <c r="BQ116" i="3"/>
  <c r="BQ117" i="3"/>
  <c r="BQ118" i="3"/>
  <c r="BQ119" i="3"/>
  <c r="BQ120" i="3"/>
  <c r="BQ121" i="3"/>
  <c r="BQ122" i="3"/>
  <c r="BQ123" i="3"/>
  <c r="BQ124" i="3"/>
  <c r="BQ125" i="3"/>
  <c r="BQ126" i="3"/>
  <c r="BQ127" i="3"/>
  <c r="BQ128" i="3"/>
  <c r="BQ129" i="3"/>
  <c r="BQ130" i="3"/>
  <c r="BQ131" i="3"/>
  <c r="BQ132" i="3"/>
  <c r="BQ133" i="3"/>
  <c r="BQ134" i="3"/>
  <c r="BQ135" i="3"/>
  <c r="BQ136" i="3"/>
  <c r="BQ137" i="3"/>
  <c r="BQ138" i="3"/>
  <c r="BQ139" i="3"/>
  <c r="BQ140" i="3"/>
  <c r="BQ141" i="3"/>
  <c r="BQ142" i="3"/>
  <c r="BQ143" i="3"/>
  <c r="BQ144" i="3"/>
  <c r="BQ145" i="3"/>
  <c r="BQ146" i="3"/>
  <c r="BQ147" i="3"/>
  <c r="BQ148" i="3"/>
  <c r="BQ149" i="3"/>
  <c r="BQ150" i="3"/>
  <c r="BQ151" i="3"/>
  <c r="BQ152" i="3"/>
  <c r="BQ153" i="3"/>
  <c r="BQ154" i="3"/>
  <c r="BQ155" i="3"/>
  <c r="BQ156" i="3"/>
  <c r="BQ157" i="3"/>
  <c r="BQ158" i="3"/>
  <c r="BQ159" i="3"/>
  <c r="BQ160" i="3"/>
  <c r="BQ161" i="3"/>
  <c r="BQ162" i="3"/>
  <c r="BQ163" i="3"/>
  <c r="BQ164" i="3"/>
  <c r="BQ165" i="3"/>
  <c r="BQ166" i="3"/>
  <c r="BQ167" i="3"/>
  <c r="BQ168" i="3"/>
  <c r="BQ169" i="3"/>
  <c r="BQ170" i="3"/>
  <c r="BQ171" i="3"/>
  <c r="BQ172" i="3"/>
  <c r="BQ173" i="3"/>
  <c r="BQ174" i="3"/>
  <c r="BQ175" i="3"/>
  <c r="BQ176" i="3"/>
  <c r="BQ177" i="3"/>
  <c r="BQ178" i="3"/>
  <c r="BQ179" i="3"/>
  <c r="BQ180" i="3"/>
  <c r="BQ181" i="3"/>
  <c r="BQ182" i="3"/>
  <c r="BQ183" i="3"/>
  <c r="BQ184" i="3"/>
  <c r="BQ185" i="3"/>
  <c r="BQ186" i="3"/>
  <c r="BQ187" i="3"/>
  <c r="BQ188" i="3"/>
  <c r="BQ189" i="3"/>
  <c r="BQ190" i="3"/>
  <c r="BQ191" i="3"/>
  <c r="BQ192" i="3"/>
  <c r="BQ193" i="3"/>
  <c r="BQ194" i="3"/>
  <c r="BQ195" i="3"/>
  <c r="BQ196" i="3"/>
  <c r="BQ197" i="3"/>
  <c r="BQ198" i="3"/>
  <c r="BQ199" i="3"/>
  <c r="BQ200" i="3"/>
  <c r="BQ201" i="3"/>
  <c r="BQ202" i="3"/>
  <c r="BQ203" i="3"/>
  <c r="BQ204" i="3"/>
  <c r="BQ205" i="3"/>
  <c r="BQ206" i="3"/>
  <c r="BQ207" i="3"/>
  <c r="BQ208" i="3"/>
  <c r="BQ209" i="3"/>
  <c r="BQ210" i="3"/>
  <c r="BQ211" i="3"/>
  <c r="BQ212" i="3"/>
  <c r="BQ213" i="3"/>
  <c r="BQ214" i="3"/>
  <c r="BQ215" i="3"/>
  <c r="BQ216" i="3"/>
  <c r="BQ217" i="3"/>
  <c r="BQ218" i="3"/>
  <c r="BQ219" i="3"/>
  <c r="BQ220" i="3"/>
  <c r="BQ221" i="3"/>
  <c r="BQ222" i="3"/>
  <c r="BQ223" i="3"/>
  <c r="BQ224" i="3"/>
  <c r="BQ225" i="3"/>
  <c r="BQ226" i="3"/>
  <c r="BQ227" i="3"/>
  <c r="BQ228" i="3"/>
  <c r="BQ229" i="3"/>
  <c r="BQ230" i="3"/>
  <c r="BQ231" i="3"/>
  <c r="BQ232" i="3"/>
  <c r="BQ233" i="3"/>
  <c r="BQ234" i="3"/>
  <c r="BQ235" i="3"/>
  <c r="BQ236" i="3"/>
  <c r="BQ237" i="3"/>
  <c r="BQ238" i="3"/>
  <c r="BQ239" i="3"/>
  <c r="BQ240" i="3"/>
  <c r="BQ241" i="3"/>
  <c r="BQ242" i="3"/>
  <c r="BQ243" i="3"/>
  <c r="BQ244" i="3"/>
  <c r="BQ245" i="3"/>
  <c r="BQ246" i="3"/>
  <c r="BQ247" i="3"/>
  <c r="BQ248" i="3"/>
  <c r="BQ249" i="3"/>
  <c r="BQ250" i="3"/>
  <c r="BQ251" i="3"/>
  <c r="BQ252" i="3"/>
  <c r="BQ253" i="3"/>
  <c r="BQ5" i="3"/>
  <c r="CA6" i="3"/>
  <c r="CA7" i="3"/>
  <c r="CA8" i="3"/>
  <c r="CA9" i="3"/>
  <c r="CA10" i="3"/>
  <c r="CA11" i="3"/>
  <c r="CA12" i="3"/>
  <c r="CA13" i="3"/>
  <c r="CA14" i="3"/>
  <c r="CA15" i="3"/>
  <c r="CA16" i="3"/>
  <c r="CA17" i="3"/>
  <c r="CA18" i="3"/>
  <c r="CA19" i="3"/>
  <c r="CA20" i="3"/>
  <c r="CA21" i="3"/>
  <c r="CA22" i="3"/>
  <c r="CA23" i="3"/>
  <c r="CA24" i="3"/>
  <c r="CA25" i="3"/>
  <c r="CA26" i="3"/>
  <c r="CA27" i="3"/>
  <c r="CA28" i="3"/>
  <c r="CA29" i="3"/>
  <c r="CA30" i="3"/>
  <c r="CA31" i="3"/>
  <c r="CA32" i="3"/>
  <c r="CA33" i="3"/>
  <c r="CA34" i="3"/>
  <c r="CA35" i="3"/>
  <c r="CA36" i="3"/>
  <c r="CA37" i="3"/>
  <c r="CA38" i="3"/>
  <c r="CA39" i="3"/>
  <c r="CA40" i="3"/>
  <c r="CA41" i="3"/>
  <c r="CA42" i="3"/>
  <c r="CA43" i="3"/>
  <c r="CA44" i="3"/>
  <c r="CA45" i="3"/>
  <c r="CA46" i="3"/>
  <c r="CA47" i="3"/>
  <c r="CA48" i="3"/>
  <c r="CA49" i="3"/>
  <c r="CA50" i="3"/>
  <c r="CA51" i="3"/>
  <c r="CA52" i="3"/>
  <c r="CA53" i="3"/>
  <c r="CA54" i="3"/>
  <c r="CA55" i="3"/>
  <c r="CA56" i="3"/>
  <c r="CA57" i="3"/>
  <c r="CA58" i="3"/>
  <c r="CA59" i="3"/>
  <c r="CA60" i="3"/>
  <c r="CA61" i="3"/>
  <c r="CA62" i="3"/>
  <c r="CA63" i="3"/>
  <c r="CA64" i="3"/>
  <c r="CA65" i="3"/>
  <c r="CA66" i="3"/>
  <c r="CA67" i="3"/>
  <c r="CA68" i="3"/>
  <c r="CA69" i="3"/>
  <c r="CA70" i="3"/>
  <c r="CA71" i="3"/>
  <c r="CA72" i="3"/>
  <c r="CA73" i="3"/>
  <c r="CA74" i="3"/>
  <c r="CA75" i="3"/>
  <c r="CA76" i="3"/>
  <c r="CA77" i="3"/>
  <c r="CA78" i="3"/>
  <c r="CA79" i="3"/>
  <c r="CA80" i="3"/>
  <c r="CA81" i="3"/>
  <c r="CA82" i="3"/>
  <c r="CA83" i="3"/>
  <c r="CA84" i="3"/>
  <c r="CA85" i="3"/>
  <c r="CA86" i="3"/>
  <c r="CA87" i="3"/>
  <c r="CA88" i="3"/>
  <c r="CA89" i="3"/>
  <c r="CA90" i="3"/>
  <c r="CA91" i="3"/>
  <c r="CA92" i="3"/>
  <c r="CA93" i="3"/>
  <c r="CA94" i="3"/>
  <c r="CA95" i="3"/>
  <c r="CA96" i="3"/>
  <c r="CA97" i="3"/>
  <c r="CA98" i="3"/>
  <c r="CA99" i="3"/>
  <c r="CA100" i="3"/>
  <c r="CA101" i="3"/>
  <c r="CA102" i="3"/>
  <c r="CA103" i="3"/>
  <c r="CA104" i="3"/>
  <c r="CA105" i="3"/>
  <c r="CA106" i="3"/>
  <c r="CA107" i="3"/>
  <c r="CA108" i="3"/>
  <c r="CA109" i="3"/>
  <c r="CA110" i="3"/>
  <c r="CA111" i="3"/>
  <c r="CA112" i="3"/>
  <c r="CA113" i="3"/>
  <c r="CA114" i="3"/>
  <c r="CA115" i="3"/>
  <c r="CA116" i="3"/>
  <c r="CA117" i="3"/>
  <c r="CA118" i="3"/>
  <c r="CA119" i="3"/>
  <c r="CA120" i="3"/>
  <c r="CA121" i="3"/>
  <c r="CA122" i="3"/>
  <c r="CA123" i="3"/>
  <c r="CA124" i="3"/>
  <c r="CA125" i="3"/>
  <c r="CA126" i="3"/>
  <c r="CA127" i="3"/>
  <c r="CA128" i="3"/>
  <c r="CA129" i="3"/>
  <c r="CA130" i="3"/>
  <c r="CA131" i="3"/>
  <c r="CA132" i="3"/>
  <c r="CA133" i="3"/>
  <c r="CA134" i="3"/>
  <c r="CA135" i="3"/>
  <c r="CA136" i="3"/>
  <c r="CA137" i="3"/>
  <c r="CA138" i="3"/>
  <c r="CA139" i="3"/>
  <c r="CA140" i="3"/>
  <c r="CA141" i="3"/>
  <c r="CA142" i="3"/>
  <c r="CA143" i="3"/>
  <c r="CA144" i="3"/>
  <c r="CA145" i="3"/>
  <c r="CA146" i="3"/>
  <c r="CA147" i="3"/>
  <c r="CA148" i="3"/>
  <c r="CA149" i="3"/>
  <c r="CA150" i="3"/>
  <c r="CA151" i="3"/>
  <c r="CA152" i="3"/>
  <c r="CA153" i="3"/>
  <c r="CA154" i="3"/>
  <c r="CA155" i="3"/>
  <c r="CA156" i="3"/>
  <c r="CA157" i="3"/>
  <c r="CA158" i="3"/>
  <c r="CA159" i="3"/>
  <c r="CA160" i="3"/>
  <c r="CA161" i="3"/>
  <c r="CA162" i="3"/>
  <c r="CA163" i="3"/>
  <c r="CA164" i="3"/>
  <c r="CA165" i="3"/>
  <c r="CA166" i="3"/>
  <c r="CA167" i="3"/>
  <c r="CA168" i="3"/>
  <c r="CA169" i="3"/>
  <c r="CA170" i="3"/>
  <c r="CA171" i="3"/>
  <c r="CA172" i="3"/>
  <c r="CA173" i="3"/>
  <c r="CA174" i="3"/>
  <c r="CA175" i="3"/>
  <c r="CA176" i="3"/>
  <c r="CA177" i="3"/>
  <c r="CA178" i="3"/>
  <c r="CA179" i="3"/>
  <c r="CA180" i="3"/>
  <c r="CA181" i="3"/>
  <c r="CA182" i="3"/>
  <c r="CA183" i="3"/>
  <c r="CA184" i="3"/>
  <c r="CA185" i="3"/>
  <c r="CA186" i="3"/>
  <c r="CA187" i="3"/>
  <c r="CA188" i="3"/>
  <c r="CA189" i="3"/>
  <c r="CA190" i="3"/>
  <c r="CA191" i="3"/>
  <c r="CA192" i="3"/>
  <c r="CA193" i="3"/>
  <c r="CA194" i="3"/>
  <c r="CA195" i="3"/>
  <c r="CA196" i="3"/>
  <c r="CA197" i="3"/>
  <c r="CA198" i="3"/>
  <c r="CA199" i="3"/>
  <c r="CA200" i="3"/>
  <c r="CA201" i="3"/>
  <c r="CA202" i="3"/>
  <c r="CA203" i="3"/>
  <c r="CA204" i="3"/>
  <c r="CA205" i="3"/>
  <c r="CA206" i="3"/>
  <c r="CA207" i="3"/>
  <c r="CA208" i="3"/>
  <c r="CA209" i="3"/>
  <c r="CA210" i="3"/>
  <c r="CA211" i="3"/>
  <c r="CA212" i="3"/>
  <c r="CA213" i="3"/>
  <c r="CA214" i="3"/>
  <c r="CA215" i="3"/>
  <c r="CA216" i="3"/>
  <c r="CA217" i="3"/>
  <c r="CA218" i="3"/>
  <c r="CA219" i="3"/>
  <c r="CA220" i="3"/>
  <c r="CA221" i="3"/>
  <c r="CA222" i="3"/>
  <c r="CA223" i="3"/>
  <c r="CA224" i="3"/>
  <c r="CA225" i="3"/>
  <c r="CA226" i="3"/>
  <c r="CA227" i="3"/>
  <c r="CA228" i="3"/>
  <c r="CA229" i="3"/>
  <c r="CA230" i="3"/>
  <c r="CA231" i="3"/>
  <c r="CA232" i="3"/>
  <c r="CA233" i="3"/>
  <c r="CA234" i="3"/>
  <c r="CA235" i="3"/>
  <c r="CA236" i="3"/>
  <c r="CA237" i="3"/>
  <c r="CA238" i="3"/>
  <c r="CA239" i="3"/>
  <c r="CA240" i="3"/>
  <c r="CA241" i="3"/>
  <c r="CA242" i="3"/>
  <c r="CA243" i="3"/>
  <c r="CA244" i="3"/>
  <c r="CA245" i="3"/>
  <c r="CA246" i="3"/>
  <c r="CA247" i="3"/>
  <c r="CA248" i="3"/>
  <c r="CA249" i="3"/>
  <c r="CA250" i="3"/>
  <c r="CA251" i="3"/>
  <c r="CA252" i="3"/>
  <c r="CA253" i="3"/>
  <c r="CA5" i="3"/>
  <c r="CK6" i="3"/>
  <c r="CK7" i="3"/>
  <c r="CK8" i="3"/>
  <c r="CK9" i="3"/>
  <c r="CK10" i="3"/>
  <c r="CK11" i="3"/>
  <c r="CK12" i="3"/>
  <c r="CK13" i="3"/>
  <c r="CK14" i="3"/>
  <c r="CK15" i="3"/>
  <c r="CK16" i="3"/>
  <c r="CK17" i="3"/>
  <c r="CK18" i="3"/>
  <c r="CK19" i="3"/>
  <c r="CK20" i="3"/>
  <c r="CK21" i="3"/>
  <c r="CK22" i="3"/>
  <c r="CK23" i="3"/>
  <c r="CK24" i="3"/>
  <c r="CK25" i="3"/>
  <c r="CK26" i="3"/>
  <c r="CK27" i="3"/>
  <c r="CK28" i="3"/>
  <c r="CK29" i="3"/>
  <c r="CK30" i="3"/>
  <c r="CK31" i="3"/>
  <c r="CK32" i="3"/>
  <c r="CK33" i="3"/>
  <c r="CK34" i="3"/>
  <c r="CK35" i="3"/>
  <c r="CK36" i="3"/>
  <c r="CK37" i="3"/>
  <c r="CK38" i="3"/>
  <c r="CK39" i="3"/>
  <c r="CK40" i="3"/>
  <c r="CK41" i="3"/>
  <c r="CK42" i="3"/>
  <c r="CK43" i="3"/>
  <c r="CK44" i="3"/>
  <c r="CK45" i="3"/>
  <c r="CK46" i="3"/>
  <c r="CK47" i="3"/>
  <c r="CK48" i="3"/>
  <c r="CK49" i="3"/>
  <c r="CK50" i="3"/>
  <c r="CK51" i="3"/>
  <c r="CK52" i="3"/>
  <c r="CK53" i="3"/>
  <c r="CK54" i="3"/>
  <c r="CK55" i="3"/>
  <c r="CK56" i="3"/>
  <c r="CK57" i="3"/>
  <c r="CK58" i="3"/>
  <c r="CK59" i="3"/>
  <c r="CK60" i="3"/>
  <c r="CK61" i="3"/>
  <c r="CK62" i="3"/>
  <c r="CK63" i="3"/>
  <c r="CK64" i="3"/>
  <c r="CK65" i="3"/>
  <c r="CK66" i="3"/>
  <c r="CK67" i="3"/>
  <c r="CK68" i="3"/>
  <c r="CK69" i="3"/>
  <c r="CK70" i="3"/>
  <c r="CK71" i="3"/>
  <c r="CK72" i="3"/>
  <c r="CK73" i="3"/>
  <c r="CK74" i="3"/>
  <c r="CK75" i="3"/>
  <c r="CK76" i="3"/>
  <c r="CK77" i="3"/>
  <c r="CK78" i="3"/>
  <c r="CK79" i="3"/>
  <c r="CK80" i="3"/>
  <c r="CK81" i="3"/>
  <c r="CK82" i="3"/>
  <c r="CK83" i="3"/>
  <c r="CK84" i="3"/>
  <c r="CK85" i="3"/>
  <c r="CK86" i="3"/>
  <c r="CK87" i="3"/>
  <c r="CK88" i="3"/>
  <c r="CK89" i="3"/>
  <c r="CK90" i="3"/>
  <c r="CK91" i="3"/>
  <c r="CK92" i="3"/>
  <c r="CK93" i="3"/>
  <c r="CK94" i="3"/>
  <c r="CK95" i="3"/>
  <c r="CK96" i="3"/>
  <c r="CK97" i="3"/>
  <c r="CK98" i="3"/>
  <c r="CK99" i="3"/>
  <c r="CK100" i="3"/>
  <c r="CK101" i="3"/>
  <c r="CK102" i="3"/>
  <c r="CK103" i="3"/>
  <c r="CK104" i="3"/>
  <c r="CK105" i="3"/>
  <c r="CK106" i="3"/>
  <c r="CK107" i="3"/>
  <c r="CK108" i="3"/>
  <c r="CK109" i="3"/>
  <c r="CK110" i="3"/>
  <c r="CK111" i="3"/>
  <c r="CK112" i="3"/>
  <c r="CK113" i="3"/>
  <c r="CK114" i="3"/>
  <c r="CK115" i="3"/>
  <c r="CK116" i="3"/>
  <c r="CK117" i="3"/>
  <c r="CK118" i="3"/>
  <c r="CK119" i="3"/>
  <c r="CK120" i="3"/>
  <c r="CK121" i="3"/>
  <c r="CK122" i="3"/>
  <c r="CK123" i="3"/>
  <c r="CK124" i="3"/>
  <c r="CK125" i="3"/>
  <c r="CK126" i="3"/>
  <c r="CK127" i="3"/>
  <c r="CK128" i="3"/>
  <c r="CK129" i="3"/>
  <c r="CK130" i="3"/>
  <c r="CK131" i="3"/>
  <c r="CK132" i="3"/>
  <c r="CK133" i="3"/>
  <c r="CK134" i="3"/>
  <c r="CK135" i="3"/>
  <c r="CK136" i="3"/>
  <c r="CK137" i="3"/>
  <c r="CK138" i="3"/>
  <c r="CK139" i="3"/>
  <c r="CK140" i="3"/>
  <c r="CK141" i="3"/>
  <c r="CK142" i="3"/>
  <c r="CK143" i="3"/>
  <c r="CK144" i="3"/>
  <c r="CK145" i="3"/>
  <c r="CK146" i="3"/>
  <c r="CK147" i="3"/>
  <c r="CK148" i="3"/>
  <c r="CK149" i="3"/>
  <c r="CK150" i="3"/>
  <c r="CK151" i="3"/>
  <c r="CK152" i="3"/>
  <c r="CK153" i="3"/>
  <c r="CK154" i="3"/>
  <c r="CK155" i="3"/>
  <c r="CK156" i="3"/>
  <c r="CK157" i="3"/>
  <c r="CK158" i="3"/>
  <c r="CK159" i="3"/>
  <c r="CK160" i="3"/>
  <c r="CK161" i="3"/>
  <c r="CK162" i="3"/>
  <c r="CK163" i="3"/>
  <c r="CK164" i="3"/>
  <c r="CK165" i="3"/>
  <c r="CK166" i="3"/>
  <c r="CK167" i="3"/>
  <c r="CK168" i="3"/>
  <c r="CK169" i="3"/>
  <c r="CK170" i="3"/>
  <c r="CK171" i="3"/>
  <c r="CK172" i="3"/>
  <c r="CK173" i="3"/>
  <c r="CK174" i="3"/>
  <c r="CK175" i="3"/>
  <c r="CK176" i="3"/>
  <c r="CK177" i="3"/>
  <c r="CK178" i="3"/>
  <c r="CK179" i="3"/>
  <c r="CK180" i="3"/>
  <c r="CK181" i="3"/>
  <c r="CK182" i="3"/>
  <c r="CK183" i="3"/>
  <c r="CK184" i="3"/>
  <c r="CK185" i="3"/>
  <c r="CK186" i="3"/>
  <c r="CK187" i="3"/>
  <c r="CK188" i="3"/>
  <c r="CK189" i="3"/>
  <c r="CK190" i="3"/>
  <c r="CK191" i="3"/>
  <c r="CK192" i="3"/>
  <c r="CK193" i="3"/>
  <c r="CK194" i="3"/>
  <c r="CK195" i="3"/>
  <c r="CK196" i="3"/>
  <c r="CK197" i="3"/>
  <c r="CK198" i="3"/>
  <c r="CK199" i="3"/>
  <c r="CK200" i="3"/>
  <c r="CK201" i="3"/>
  <c r="CK202" i="3"/>
  <c r="CK203" i="3"/>
  <c r="CK204" i="3"/>
  <c r="CK205" i="3"/>
  <c r="CK206" i="3"/>
  <c r="CK207" i="3"/>
  <c r="CK208" i="3"/>
  <c r="CK209" i="3"/>
  <c r="CK210" i="3"/>
  <c r="CK211" i="3"/>
  <c r="CK212" i="3"/>
  <c r="CK213" i="3"/>
  <c r="CK214" i="3"/>
  <c r="CK215" i="3"/>
  <c r="CK216" i="3"/>
  <c r="CK217" i="3"/>
  <c r="CK218" i="3"/>
  <c r="CK219" i="3"/>
  <c r="CK220" i="3"/>
  <c r="CK221" i="3"/>
  <c r="CK222" i="3"/>
  <c r="CK223" i="3"/>
  <c r="CK224" i="3"/>
  <c r="CK225" i="3"/>
  <c r="CK226" i="3"/>
  <c r="CK227" i="3"/>
  <c r="CK228" i="3"/>
  <c r="CK229" i="3"/>
  <c r="CK230" i="3"/>
  <c r="CK231" i="3"/>
  <c r="CK232" i="3"/>
  <c r="CK233" i="3"/>
  <c r="CK234" i="3"/>
  <c r="CK235" i="3"/>
  <c r="CK236" i="3"/>
  <c r="CK237" i="3"/>
  <c r="CK238" i="3"/>
  <c r="CK239" i="3"/>
  <c r="CK240" i="3"/>
  <c r="CK241" i="3"/>
  <c r="CK242" i="3"/>
  <c r="CK243" i="3"/>
  <c r="CK244" i="3"/>
  <c r="CK245" i="3"/>
  <c r="CK246" i="3"/>
  <c r="CK247" i="3"/>
  <c r="CK248" i="3"/>
  <c r="CK249" i="3"/>
  <c r="CK250" i="3"/>
  <c r="CK251" i="3"/>
  <c r="CK252" i="3"/>
  <c r="CK253" i="3"/>
  <c r="CK5" i="3"/>
  <c r="CU6" i="3"/>
  <c r="CU7" i="3"/>
  <c r="CU8" i="3"/>
  <c r="CU9" i="3"/>
  <c r="CU10" i="3"/>
  <c r="CU11" i="3"/>
  <c r="CU12" i="3"/>
  <c r="CU13" i="3"/>
  <c r="CU14" i="3"/>
  <c r="CU15" i="3"/>
  <c r="CU16" i="3"/>
  <c r="CU17" i="3"/>
  <c r="CU18" i="3"/>
  <c r="CU19" i="3"/>
  <c r="CU20" i="3"/>
  <c r="CU21" i="3"/>
  <c r="CU22" i="3"/>
  <c r="CU23" i="3"/>
  <c r="CU24" i="3"/>
  <c r="CU25" i="3"/>
  <c r="CU26" i="3"/>
  <c r="CU27" i="3"/>
  <c r="CU28" i="3"/>
  <c r="CU29" i="3"/>
  <c r="CU30" i="3"/>
  <c r="CU31" i="3"/>
  <c r="CU32" i="3"/>
  <c r="CU33" i="3"/>
  <c r="CU34" i="3"/>
  <c r="CU35" i="3"/>
  <c r="CU36" i="3"/>
  <c r="CU37" i="3"/>
  <c r="CU38" i="3"/>
  <c r="CU39" i="3"/>
  <c r="CU40" i="3"/>
  <c r="CU41" i="3"/>
  <c r="CU42" i="3"/>
  <c r="CU43" i="3"/>
  <c r="CU44" i="3"/>
  <c r="CU45" i="3"/>
  <c r="CU46" i="3"/>
  <c r="CU47" i="3"/>
  <c r="CU48" i="3"/>
  <c r="CU49" i="3"/>
  <c r="CU50" i="3"/>
  <c r="CU51" i="3"/>
  <c r="CU52" i="3"/>
  <c r="CU53" i="3"/>
  <c r="CU54" i="3"/>
  <c r="CU55" i="3"/>
  <c r="CU56" i="3"/>
  <c r="CU57" i="3"/>
  <c r="CU58" i="3"/>
  <c r="CU59" i="3"/>
  <c r="CU60" i="3"/>
  <c r="CU61" i="3"/>
  <c r="CU62" i="3"/>
  <c r="CU63" i="3"/>
  <c r="CU64" i="3"/>
  <c r="CU65" i="3"/>
  <c r="CU66" i="3"/>
  <c r="CU67" i="3"/>
  <c r="CU68" i="3"/>
  <c r="CU69" i="3"/>
  <c r="CU70" i="3"/>
  <c r="CU71" i="3"/>
  <c r="CU72" i="3"/>
  <c r="CU73" i="3"/>
  <c r="CU74" i="3"/>
  <c r="CU75" i="3"/>
  <c r="CU76" i="3"/>
  <c r="CU77" i="3"/>
  <c r="CU78" i="3"/>
  <c r="CU79" i="3"/>
  <c r="CU80" i="3"/>
  <c r="CU81" i="3"/>
  <c r="CU82" i="3"/>
  <c r="CU83" i="3"/>
  <c r="CU84" i="3"/>
  <c r="CU85" i="3"/>
  <c r="CU86" i="3"/>
  <c r="CU87" i="3"/>
  <c r="CU88" i="3"/>
  <c r="CU89" i="3"/>
  <c r="CU90" i="3"/>
  <c r="CU91" i="3"/>
  <c r="CU92" i="3"/>
  <c r="CU93" i="3"/>
  <c r="CU94" i="3"/>
  <c r="CU95" i="3"/>
  <c r="CU96" i="3"/>
  <c r="CU97" i="3"/>
  <c r="CU98" i="3"/>
  <c r="CU99" i="3"/>
  <c r="CU100" i="3"/>
  <c r="CU101" i="3"/>
  <c r="CU102" i="3"/>
  <c r="CU103" i="3"/>
  <c r="CU104" i="3"/>
  <c r="CU105" i="3"/>
  <c r="CU106" i="3"/>
  <c r="CU107" i="3"/>
  <c r="CU108" i="3"/>
  <c r="CU109" i="3"/>
  <c r="CU110" i="3"/>
  <c r="CU111" i="3"/>
  <c r="CU112" i="3"/>
  <c r="CU113" i="3"/>
  <c r="CU114" i="3"/>
  <c r="CU115" i="3"/>
  <c r="CU116" i="3"/>
  <c r="CU117" i="3"/>
  <c r="CU118" i="3"/>
  <c r="CU119" i="3"/>
  <c r="CU120" i="3"/>
  <c r="CU121" i="3"/>
  <c r="CU122" i="3"/>
  <c r="CU123" i="3"/>
  <c r="CU124" i="3"/>
  <c r="CU125" i="3"/>
  <c r="CU126" i="3"/>
  <c r="CU127" i="3"/>
  <c r="CU128" i="3"/>
  <c r="CU129" i="3"/>
  <c r="CU130" i="3"/>
  <c r="CU131" i="3"/>
  <c r="CU132" i="3"/>
  <c r="CU133" i="3"/>
  <c r="CU134" i="3"/>
  <c r="CU135" i="3"/>
  <c r="CU136" i="3"/>
  <c r="CU137" i="3"/>
  <c r="CU138" i="3"/>
  <c r="CU139" i="3"/>
  <c r="CU140" i="3"/>
  <c r="CU141" i="3"/>
  <c r="CU142" i="3"/>
  <c r="CU143" i="3"/>
  <c r="CU144" i="3"/>
  <c r="CU145" i="3"/>
  <c r="CU146" i="3"/>
  <c r="CU147" i="3"/>
  <c r="CU148" i="3"/>
  <c r="CU149" i="3"/>
  <c r="CU150" i="3"/>
  <c r="CU151" i="3"/>
  <c r="CU152" i="3"/>
  <c r="CU153" i="3"/>
  <c r="CU154" i="3"/>
  <c r="CU155" i="3"/>
  <c r="CU156" i="3"/>
  <c r="CU157" i="3"/>
  <c r="CU158" i="3"/>
  <c r="CU159" i="3"/>
  <c r="CU160" i="3"/>
  <c r="CU161" i="3"/>
  <c r="CU162" i="3"/>
  <c r="CU163" i="3"/>
  <c r="CU164" i="3"/>
  <c r="CU165" i="3"/>
  <c r="CU166" i="3"/>
  <c r="CU167" i="3"/>
  <c r="CU168" i="3"/>
  <c r="CU169" i="3"/>
  <c r="CU170" i="3"/>
  <c r="CU171" i="3"/>
  <c r="CU172" i="3"/>
  <c r="CU173" i="3"/>
  <c r="CU174" i="3"/>
  <c r="CU175" i="3"/>
  <c r="CU176" i="3"/>
  <c r="CU177" i="3"/>
  <c r="CU178" i="3"/>
  <c r="CU179" i="3"/>
  <c r="CU180" i="3"/>
  <c r="CU181" i="3"/>
  <c r="CU182" i="3"/>
  <c r="CU183" i="3"/>
  <c r="CU184" i="3"/>
  <c r="CU185" i="3"/>
  <c r="CU186" i="3"/>
  <c r="CU187" i="3"/>
  <c r="CU188" i="3"/>
  <c r="CU189" i="3"/>
  <c r="CU190" i="3"/>
  <c r="CU191" i="3"/>
  <c r="CU192" i="3"/>
  <c r="CU193" i="3"/>
  <c r="CU194" i="3"/>
  <c r="CU195" i="3"/>
  <c r="CU196" i="3"/>
  <c r="CU197" i="3"/>
  <c r="CU198" i="3"/>
  <c r="CU199" i="3"/>
  <c r="CU200" i="3"/>
  <c r="CU201" i="3"/>
  <c r="CU202" i="3"/>
  <c r="CU203" i="3"/>
  <c r="CU204" i="3"/>
  <c r="CU205" i="3"/>
  <c r="CU206" i="3"/>
  <c r="CU207" i="3"/>
  <c r="CU208" i="3"/>
  <c r="CU209" i="3"/>
  <c r="CU210" i="3"/>
  <c r="CU211" i="3"/>
  <c r="CU212" i="3"/>
  <c r="CU213" i="3"/>
  <c r="CU214" i="3"/>
  <c r="CU215" i="3"/>
  <c r="CU216" i="3"/>
  <c r="CU217" i="3"/>
  <c r="CU218" i="3"/>
  <c r="CU219" i="3"/>
  <c r="CU220" i="3"/>
  <c r="CU221" i="3"/>
  <c r="CU222" i="3"/>
  <c r="CU223" i="3"/>
  <c r="CU224" i="3"/>
  <c r="CU225" i="3"/>
  <c r="CU226" i="3"/>
  <c r="CU227" i="3"/>
  <c r="CU228" i="3"/>
  <c r="CU229" i="3"/>
  <c r="CU230" i="3"/>
  <c r="CU231" i="3"/>
  <c r="CU232" i="3"/>
  <c r="CU233" i="3"/>
  <c r="CU234" i="3"/>
  <c r="CU235" i="3"/>
  <c r="CU236" i="3"/>
  <c r="CU237" i="3"/>
  <c r="CU238" i="3"/>
  <c r="CU239" i="3"/>
  <c r="CU240" i="3"/>
  <c r="CU241" i="3"/>
  <c r="CU242" i="3"/>
  <c r="CU243" i="3"/>
  <c r="CU244" i="3"/>
  <c r="CU245" i="3"/>
  <c r="CU246" i="3"/>
  <c r="CU247" i="3"/>
  <c r="CU248" i="3"/>
  <c r="CU249" i="3"/>
  <c r="CU250" i="3"/>
  <c r="CU251" i="3"/>
  <c r="CU252" i="3"/>
  <c r="CU253" i="3"/>
  <c r="CU5" i="3"/>
  <c r="DE6" i="3"/>
  <c r="DE7" i="3"/>
  <c r="DE8" i="3"/>
  <c r="DE9" i="3"/>
  <c r="DE10" i="3"/>
  <c r="DE11" i="3"/>
  <c r="DE12" i="3"/>
  <c r="DE13" i="3"/>
  <c r="DE14" i="3"/>
  <c r="DE15" i="3"/>
  <c r="DE16" i="3"/>
  <c r="DE17" i="3"/>
  <c r="DE18" i="3"/>
  <c r="DE19" i="3"/>
  <c r="DE20" i="3"/>
  <c r="DE21" i="3"/>
  <c r="DE22" i="3"/>
  <c r="DE23" i="3"/>
  <c r="DE24" i="3"/>
  <c r="DE25" i="3"/>
  <c r="DE26" i="3"/>
  <c r="DE27" i="3"/>
  <c r="DE28" i="3"/>
  <c r="DE29" i="3"/>
  <c r="DE30" i="3"/>
  <c r="DE31" i="3"/>
  <c r="DE32" i="3"/>
  <c r="DE33" i="3"/>
  <c r="DE34" i="3"/>
  <c r="DE35" i="3"/>
  <c r="DE36" i="3"/>
  <c r="DE37" i="3"/>
  <c r="DE38" i="3"/>
  <c r="DE39" i="3"/>
  <c r="DE40" i="3"/>
  <c r="DE41" i="3"/>
  <c r="DE42" i="3"/>
  <c r="DE43" i="3"/>
  <c r="DE44" i="3"/>
  <c r="DE45" i="3"/>
  <c r="DE46" i="3"/>
  <c r="DE47" i="3"/>
  <c r="DE48" i="3"/>
  <c r="DE49" i="3"/>
  <c r="DE50" i="3"/>
  <c r="DE51" i="3"/>
  <c r="DE52" i="3"/>
  <c r="DE53" i="3"/>
  <c r="DE54" i="3"/>
  <c r="DE55" i="3"/>
  <c r="DE56" i="3"/>
  <c r="DE57" i="3"/>
  <c r="DE58" i="3"/>
  <c r="DE59" i="3"/>
  <c r="DE60" i="3"/>
  <c r="DE61" i="3"/>
  <c r="DE62" i="3"/>
  <c r="DE63" i="3"/>
  <c r="DE64" i="3"/>
  <c r="DE65" i="3"/>
  <c r="DE66" i="3"/>
  <c r="DE67" i="3"/>
  <c r="DE68" i="3"/>
  <c r="DE69" i="3"/>
  <c r="DE70" i="3"/>
  <c r="DE71" i="3"/>
  <c r="DE72" i="3"/>
  <c r="DE73" i="3"/>
  <c r="DE74" i="3"/>
  <c r="DE75" i="3"/>
  <c r="DE76" i="3"/>
  <c r="DE77" i="3"/>
  <c r="DE78" i="3"/>
  <c r="DE79" i="3"/>
  <c r="DE80" i="3"/>
  <c r="DE81" i="3"/>
  <c r="DE82" i="3"/>
  <c r="DE83" i="3"/>
  <c r="DE84" i="3"/>
  <c r="DE85" i="3"/>
  <c r="DE86" i="3"/>
  <c r="DE87" i="3"/>
  <c r="DE88" i="3"/>
  <c r="DE89" i="3"/>
  <c r="DE90" i="3"/>
  <c r="DE91" i="3"/>
  <c r="DE92" i="3"/>
  <c r="DE93" i="3"/>
  <c r="DE94" i="3"/>
  <c r="DE95" i="3"/>
  <c r="DE96" i="3"/>
  <c r="DE97" i="3"/>
  <c r="DE98" i="3"/>
  <c r="DE99" i="3"/>
  <c r="DE100" i="3"/>
  <c r="DE101" i="3"/>
  <c r="DE102" i="3"/>
  <c r="DE103" i="3"/>
  <c r="DE104" i="3"/>
  <c r="DE105" i="3"/>
  <c r="DE106" i="3"/>
  <c r="DE107" i="3"/>
  <c r="DE108" i="3"/>
  <c r="DE109" i="3"/>
  <c r="DE110" i="3"/>
  <c r="DE111" i="3"/>
  <c r="DE112" i="3"/>
  <c r="DE113" i="3"/>
  <c r="DE114" i="3"/>
  <c r="DE115" i="3"/>
  <c r="DE116" i="3"/>
  <c r="DE117" i="3"/>
  <c r="DE118" i="3"/>
  <c r="DE119" i="3"/>
  <c r="DE120" i="3"/>
  <c r="DE121" i="3"/>
  <c r="DE122" i="3"/>
  <c r="DE123" i="3"/>
  <c r="DE124" i="3"/>
  <c r="DE125" i="3"/>
  <c r="DE126" i="3"/>
  <c r="DE127" i="3"/>
  <c r="DE128" i="3"/>
  <c r="DE129" i="3"/>
  <c r="DE130" i="3"/>
  <c r="DE131" i="3"/>
  <c r="DE132" i="3"/>
  <c r="DE133" i="3"/>
  <c r="DE134" i="3"/>
  <c r="DE135" i="3"/>
  <c r="DE136" i="3"/>
  <c r="DE137" i="3"/>
  <c r="DE138" i="3"/>
  <c r="DE139" i="3"/>
  <c r="DE140" i="3"/>
  <c r="DE141" i="3"/>
  <c r="DE142" i="3"/>
  <c r="DE143" i="3"/>
  <c r="DE144" i="3"/>
  <c r="DE145" i="3"/>
  <c r="DE146" i="3"/>
  <c r="DE147" i="3"/>
  <c r="DE148" i="3"/>
  <c r="DE149" i="3"/>
  <c r="DE150" i="3"/>
  <c r="DE151" i="3"/>
  <c r="DE152" i="3"/>
  <c r="DE153" i="3"/>
  <c r="DE154" i="3"/>
  <c r="DE155" i="3"/>
  <c r="DE156" i="3"/>
  <c r="DE157" i="3"/>
  <c r="DE158" i="3"/>
  <c r="DE159" i="3"/>
  <c r="DE160" i="3"/>
  <c r="DE161" i="3"/>
  <c r="DE162" i="3"/>
  <c r="DE163" i="3"/>
  <c r="DE164" i="3"/>
  <c r="DE165" i="3"/>
  <c r="DE166" i="3"/>
  <c r="DE167" i="3"/>
  <c r="DE168" i="3"/>
  <c r="DE169" i="3"/>
  <c r="DE170" i="3"/>
  <c r="DE171" i="3"/>
  <c r="DE172" i="3"/>
  <c r="DE173" i="3"/>
  <c r="DE174" i="3"/>
  <c r="DE175" i="3"/>
  <c r="DE176" i="3"/>
  <c r="DE177" i="3"/>
  <c r="DE178" i="3"/>
  <c r="DE179" i="3"/>
  <c r="DE180" i="3"/>
  <c r="DE181" i="3"/>
  <c r="DE182" i="3"/>
  <c r="DE183" i="3"/>
  <c r="DE184" i="3"/>
  <c r="DE185" i="3"/>
  <c r="DE186" i="3"/>
  <c r="DE187" i="3"/>
  <c r="DE188" i="3"/>
  <c r="DE189" i="3"/>
  <c r="DE190" i="3"/>
  <c r="DE191" i="3"/>
  <c r="DE192" i="3"/>
  <c r="DE193" i="3"/>
  <c r="DE194" i="3"/>
  <c r="DE195" i="3"/>
  <c r="DE196" i="3"/>
  <c r="DE197" i="3"/>
  <c r="DE198" i="3"/>
  <c r="DE199" i="3"/>
  <c r="DE200" i="3"/>
  <c r="DE201" i="3"/>
  <c r="DE202" i="3"/>
  <c r="DE203" i="3"/>
  <c r="DE204" i="3"/>
  <c r="DE205" i="3"/>
  <c r="DE206" i="3"/>
  <c r="DE207" i="3"/>
  <c r="DE208" i="3"/>
  <c r="DE209" i="3"/>
  <c r="DE210" i="3"/>
  <c r="DE211" i="3"/>
  <c r="DE212" i="3"/>
  <c r="DE213" i="3"/>
  <c r="DE214" i="3"/>
  <c r="DE215" i="3"/>
  <c r="DE216" i="3"/>
  <c r="DE217" i="3"/>
  <c r="DE218" i="3"/>
  <c r="DE219" i="3"/>
  <c r="DE220" i="3"/>
  <c r="DE221" i="3"/>
  <c r="DE222" i="3"/>
  <c r="DE223" i="3"/>
  <c r="DE224" i="3"/>
  <c r="DE225" i="3"/>
  <c r="DE226" i="3"/>
  <c r="DE227" i="3"/>
  <c r="DE228" i="3"/>
  <c r="DE229" i="3"/>
  <c r="DE230" i="3"/>
  <c r="DE231" i="3"/>
  <c r="DE232" i="3"/>
  <c r="DE233" i="3"/>
  <c r="DE234" i="3"/>
  <c r="DE235" i="3"/>
  <c r="DE236" i="3"/>
  <c r="DE237" i="3"/>
  <c r="DE238" i="3"/>
  <c r="DE239" i="3"/>
  <c r="DE240" i="3"/>
  <c r="DE241" i="3"/>
  <c r="DE242" i="3"/>
  <c r="DE243" i="3"/>
  <c r="DE244" i="3"/>
  <c r="DE245" i="3"/>
  <c r="DE246" i="3"/>
  <c r="DE247" i="3"/>
  <c r="DE248" i="3"/>
  <c r="DE249" i="3"/>
  <c r="DE250" i="3"/>
  <c r="DE251" i="3"/>
  <c r="DE252" i="3"/>
  <c r="DE253" i="3"/>
  <c r="DE5" i="3"/>
  <c r="DD5" i="3"/>
  <c r="DD6" i="3"/>
  <c r="DD7" i="3"/>
  <c r="DD8" i="3"/>
  <c r="DD9" i="3"/>
  <c r="DD10" i="3"/>
  <c r="DD11" i="3"/>
  <c r="DD12" i="3"/>
  <c r="DD13" i="3"/>
  <c r="DD14" i="3"/>
  <c r="DD15" i="3"/>
  <c r="DD16" i="3"/>
  <c r="DD17" i="3"/>
  <c r="DD18" i="3"/>
  <c r="DD19" i="3"/>
  <c r="DD20" i="3"/>
  <c r="DD21" i="3"/>
  <c r="DD22" i="3"/>
  <c r="DD23" i="3"/>
  <c r="DD24" i="3"/>
  <c r="DD25" i="3"/>
  <c r="DD26" i="3"/>
  <c r="DD27" i="3"/>
  <c r="DD28" i="3"/>
  <c r="DD29" i="3"/>
  <c r="DD30" i="3"/>
  <c r="DD31" i="3"/>
  <c r="DD32" i="3"/>
  <c r="DD33" i="3"/>
  <c r="DD34" i="3"/>
  <c r="DD35" i="3"/>
  <c r="DD36" i="3"/>
  <c r="DD37" i="3"/>
  <c r="DD38" i="3"/>
  <c r="DD39" i="3"/>
  <c r="DD40" i="3"/>
  <c r="DD41" i="3"/>
  <c r="DD42" i="3"/>
  <c r="DD43" i="3"/>
  <c r="DD44" i="3"/>
  <c r="DD45" i="3"/>
  <c r="DD46" i="3"/>
  <c r="DD47" i="3"/>
  <c r="DD48" i="3"/>
  <c r="DD49" i="3"/>
  <c r="DD50" i="3"/>
  <c r="DD51" i="3"/>
  <c r="DD52" i="3"/>
  <c r="DD53" i="3"/>
  <c r="DD54" i="3"/>
  <c r="DD55" i="3"/>
  <c r="DD56" i="3"/>
  <c r="DD57" i="3"/>
  <c r="DD58" i="3"/>
  <c r="DD59" i="3"/>
  <c r="DD60" i="3"/>
  <c r="DD61" i="3"/>
  <c r="DD62" i="3"/>
  <c r="DD63" i="3"/>
  <c r="DD64" i="3"/>
  <c r="DD65" i="3"/>
  <c r="DD66" i="3"/>
  <c r="DD67" i="3"/>
  <c r="DD68" i="3"/>
  <c r="DD69" i="3"/>
  <c r="DD70" i="3"/>
  <c r="DD71" i="3"/>
  <c r="DD72" i="3"/>
  <c r="DD73" i="3"/>
  <c r="DD74" i="3"/>
  <c r="DD75" i="3"/>
  <c r="DD76" i="3"/>
  <c r="DD77" i="3"/>
  <c r="DD78" i="3"/>
  <c r="DD79" i="3"/>
  <c r="DD80" i="3"/>
  <c r="DD81" i="3"/>
  <c r="DD82" i="3"/>
  <c r="DD83" i="3"/>
  <c r="DD84" i="3"/>
  <c r="DD85" i="3"/>
  <c r="DD86" i="3"/>
  <c r="DD87" i="3"/>
  <c r="DD88" i="3"/>
  <c r="DD89" i="3"/>
  <c r="DD90" i="3"/>
  <c r="DD91" i="3"/>
  <c r="DD92" i="3"/>
  <c r="DD93" i="3"/>
  <c r="DD94" i="3"/>
  <c r="DD95" i="3"/>
  <c r="DD96" i="3"/>
  <c r="DD97" i="3"/>
  <c r="DD98" i="3"/>
  <c r="DD99" i="3"/>
  <c r="DD100" i="3"/>
  <c r="DD101" i="3"/>
  <c r="DD102" i="3"/>
  <c r="DD103" i="3"/>
  <c r="DD104" i="3"/>
  <c r="DD105" i="3"/>
  <c r="DD106" i="3"/>
  <c r="DD107" i="3"/>
  <c r="DD108" i="3"/>
  <c r="DD109" i="3"/>
  <c r="DD110" i="3"/>
  <c r="DD111" i="3"/>
  <c r="DD112" i="3"/>
  <c r="DD113" i="3"/>
  <c r="DD114" i="3"/>
  <c r="DD115" i="3"/>
  <c r="DD116" i="3"/>
  <c r="DD117" i="3"/>
  <c r="DD118" i="3"/>
  <c r="DD119" i="3"/>
  <c r="DD120" i="3"/>
  <c r="DD121" i="3"/>
  <c r="DD122" i="3"/>
  <c r="DD123" i="3"/>
  <c r="DD124" i="3"/>
  <c r="DD125" i="3"/>
  <c r="DD126" i="3"/>
  <c r="DD127" i="3"/>
  <c r="DD128" i="3"/>
  <c r="DD129" i="3"/>
  <c r="DD130" i="3"/>
  <c r="DD131" i="3"/>
  <c r="DD132" i="3"/>
  <c r="DD133" i="3"/>
  <c r="DD134" i="3"/>
  <c r="DD135" i="3"/>
  <c r="DD136" i="3"/>
  <c r="DD137" i="3"/>
  <c r="DD138" i="3"/>
  <c r="DD139" i="3"/>
  <c r="DD140" i="3"/>
  <c r="DD141" i="3"/>
  <c r="DD142" i="3"/>
  <c r="DD143" i="3"/>
  <c r="DD144" i="3"/>
  <c r="DD145" i="3"/>
  <c r="DD146" i="3"/>
  <c r="DD147" i="3"/>
  <c r="DD148" i="3"/>
  <c r="DD149" i="3"/>
  <c r="DD150" i="3"/>
  <c r="DD151" i="3"/>
  <c r="DD152" i="3"/>
  <c r="DD153" i="3"/>
  <c r="DD154" i="3"/>
  <c r="DD155" i="3"/>
  <c r="DD156" i="3"/>
  <c r="DD157" i="3"/>
  <c r="DD158" i="3"/>
  <c r="DD159" i="3"/>
  <c r="DD160" i="3"/>
  <c r="DD161" i="3"/>
  <c r="DD162" i="3"/>
  <c r="DD163" i="3"/>
  <c r="DD164" i="3"/>
  <c r="DD165" i="3"/>
  <c r="DD166" i="3"/>
  <c r="DD167" i="3"/>
  <c r="DD168" i="3"/>
  <c r="DD169" i="3"/>
  <c r="DD170" i="3"/>
  <c r="DD171" i="3"/>
  <c r="DD172" i="3"/>
  <c r="DD173" i="3"/>
  <c r="DD174" i="3"/>
  <c r="DD175" i="3"/>
  <c r="DD176" i="3"/>
  <c r="DD177" i="3"/>
  <c r="DD178" i="3"/>
  <c r="DD179" i="3"/>
  <c r="DD180" i="3"/>
  <c r="DD181" i="3"/>
  <c r="DD182" i="3"/>
  <c r="DD183" i="3"/>
  <c r="DD184" i="3"/>
  <c r="DD185" i="3"/>
  <c r="DD186" i="3"/>
  <c r="DD187" i="3"/>
  <c r="DD188" i="3"/>
  <c r="DD189" i="3"/>
  <c r="DD190" i="3"/>
  <c r="DD191" i="3"/>
  <c r="DD192" i="3"/>
  <c r="DD193" i="3"/>
  <c r="DD194" i="3"/>
  <c r="DD195" i="3"/>
  <c r="DD196" i="3"/>
  <c r="DD197" i="3"/>
  <c r="DD198" i="3"/>
  <c r="DD199" i="3"/>
  <c r="DD200" i="3"/>
  <c r="DD201" i="3"/>
  <c r="DD202" i="3"/>
  <c r="DD203" i="3"/>
  <c r="DD204" i="3"/>
  <c r="DD205" i="3"/>
  <c r="DD206" i="3"/>
  <c r="DD207" i="3"/>
  <c r="DD208" i="3"/>
  <c r="DD209" i="3"/>
  <c r="DD210" i="3"/>
  <c r="DD211" i="3"/>
  <c r="DD212" i="3"/>
  <c r="DD213" i="3"/>
  <c r="DD214" i="3"/>
  <c r="DD215" i="3"/>
  <c r="DD216" i="3"/>
  <c r="DD217" i="3"/>
  <c r="DD218" i="3"/>
  <c r="DD219" i="3"/>
  <c r="DD220" i="3"/>
  <c r="DD221" i="3"/>
  <c r="DD222" i="3"/>
  <c r="DD223" i="3"/>
  <c r="DD224" i="3"/>
  <c r="DD225" i="3"/>
  <c r="DD226" i="3"/>
  <c r="DD227" i="3"/>
  <c r="DD228" i="3"/>
  <c r="DD229" i="3"/>
  <c r="DD230" i="3"/>
  <c r="DD231" i="3"/>
  <c r="DD232" i="3"/>
  <c r="DD233" i="3"/>
  <c r="DD234" i="3"/>
  <c r="DD235" i="3"/>
  <c r="DD236" i="3"/>
  <c r="DD237" i="3"/>
  <c r="DD238" i="3"/>
  <c r="DD239" i="3"/>
  <c r="DD240" i="3"/>
  <c r="DD241" i="3"/>
  <c r="DD242" i="3"/>
  <c r="DD243" i="3"/>
  <c r="DD244" i="3"/>
  <c r="DD245" i="3"/>
  <c r="DD246" i="3"/>
  <c r="DD247" i="3"/>
  <c r="DD248" i="3"/>
  <c r="DD249" i="3"/>
  <c r="DD250" i="3"/>
  <c r="DD251" i="3"/>
  <c r="DD252" i="3"/>
  <c r="DD253" i="3"/>
  <c r="DD4" i="3"/>
  <c r="CT5" i="3"/>
  <c r="CT6" i="3"/>
  <c r="CT7" i="3"/>
  <c r="CT8" i="3"/>
  <c r="CT9" i="3"/>
  <c r="CT10" i="3"/>
  <c r="CT11" i="3"/>
  <c r="CT12" i="3"/>
  <c r="CT13" i="3"/>
  <c r="CT14" i="3"/>
  <c r="CT15" i="3"/>
  <c r="CT16" i="3"/>
  <c r="CT17" i="3"/>
  <c r="CT18" i="3"/>
  <c r="CT19" i="3"/>
  <c r="CT20" i="3"/>
  <c r="CT21" i="3"/>
  <c r="CT22" i="3"/>
  <c r="CT23" i="3"/>
  <c r="CT24" i="3"/>
  <c r="CT25" i="3"/>
  <c r="CT26" i="3"/>
  <c r="CT27" i="3"/>
  <c r="CT28" i="3"/>
  <c r="CT29" i="3"/>
  <c r="CT30" i="3"/>
  <c r="CT31" i="3"/>
  <c r="CT32" i="3"/>
  <c r="CT33" i="3"/>
  <c r="CT34" i="3"/>
  <c r="CT35" i="3"/>
  <c r="CT36" i="3"/>
  <c r="CT37" i="3"/>
  <c r="CT38" i="3"/>
  <c r="CT39" i="3"/>
  <c r="CT40" i="3"/>
  <c r="CT41" i="3"/>
  <c r="CT42" i="3"/>
  <c r="CT43" i="3"/>
  <c r="CT44" i="3"/>
  <c r="CT45" i="3"/>
  <c r="CT46" i="3"/>
  <c r="CT47" i="3"/>
  <c r="CT48" i="3"/>
  <c r="CT49" i="3"/>
  <c r="CT50" i="3"/>
  <c r="CT51" i="3"/>
  <c r="CT52" i="3"/>
  <c r="CT53" i="3"/>
  <c r="CT54" i="3"/>
  <c r="CT55" i="3"/>
  <c r="CT56" i="3"/>
  <c r="CT57" i="3"/>
  <c r="CT58" i="3"/>
  <c r="CT59" i="3"/>
  <c r="CT60" i="3"/>
  <c r="CT61" i="3"/>
  <c r="CT62" i="3"/>
  <c r="CT63" i="3"/>
  <c r="CT64" i="3"/>
  <c r="CT65" i="3"/>
  <c r="CT66" i="3"/>
  <c r="CT67" i="3"/>
  <c r="CT68" i="3"/>
  <c r="CT69" i="3"/>
  <c r="CT70" i="3"/>
  <c r="CT71" i="3"/>
  <c r="CT72" i="3"/>
  <c r="CT73" i="3"/>
  <c r="CT74" i="3"/>
  <c r="CT75" i="3"/>
  <c r="CT76" i="3"/>
  <c r="CT77" i="3"/>
  <c r="CT78" i="3"/>
  <c r="CT79" i="3"/>
  <c r="CT80" i="3"/>
  <c r="CT81" i="3"/>
  <c r="CT82" i="3"/>
  <c r="CT83" i="3"/>
  <c r="CT84" i="3"/>
  <c r="CT85" i="3"/>
  <c r="CT86" i="3"/>
  <c r="CT87" i="3"/>
  <c r="CT88" i="3"/>
  <c r="CT89" i="3"/>
  <c r="CT90" i="3"/>
  <c r="CT91" i="3"/>
  <c r="CT92" i="3"/>
  <c r="CT93" i="3"/>
  <c r="CT94" i="3"/>
  <c r="CT95" i="3"/>
  <c r="CT96" i="3"/>
  <c r="CT97" i="3"/>
  <c r="CT98" i="3"/>
  <c r="CT99" i="3"/>
  <c r="CT100" i="3"/>
  <c r="CT101" i="3"/>
  <c r="CT102" i="3"/>
  <c r="CT103" i="3"/>
  <c r="CT104" i="3"/>
  <c r="CT105" i="3"/>
  <c r="CT106" i="3"/>
  <c r="CT107" i="3"/>
  <c r="CT108" i="3"/>
  <c r="CT109" i="3"/>
  <c r="CT110" i="3"/>
  <c r="CT111" i="3"/>
  <c r="CT112" i="3"/>
  <c r="CT113" i="3"/>
  <c r="CT114" i="3"/>
  <c r="CT115" i="3"/>
  <c r="CT116" i="3"/>
  <c r="CT117" i="3"/>
  <c r="CT118" i="3"/>
  <c r="CT119" i="3"/>
  <c r="CT120" i="3"/>
  <c r="CT121" i="3"/>
  <c r="CT122" i="3"/>
  <c r="CT123" i="3"/>
  <c r="CT124" i="3"/>
  <c r="CT125" i="3"/>
  <c r="CT126" i="3"/>
  <c r="CT127" i="3"/>
  <c r="CT128" i="3"/>
  <c r="CT129" i="3"/>
  <c r="CT130" i="3"/>
  <c r="CT131" i="3"/>
  <c r="CT132" i="3"/>
  <c r="CT133" i="3"/>
  <c r="CT134" i="3"/>
  <c r="CT135" i="3"/>
  <c r="CT136" i="3"/>
  <c r="CT137" i="3"/>
  <c r="CT138" i="3"/>
  <c r="CT139" i="3"/>
  <c r="CT140" i="3"/>
  <c r="CT141" i="3"/>
  <c r="CT142" i="3"/>
  <c r="CT143" i="3"/>
  <c r="CT144" i="3"/>
  <c r="CT145" i="3"/>
  <c r="CT146" i="3"/>
  <c r="CT147" i="3"/>
  <c r="CT148" i="3"/>
  <c r="CT149" i="3"/>
  <c r="CT150" i="3"/>
  <c r="CT151" i="3"/>
  <c r="CT152" i="3"/>
  <c r="CT153" i="3"/>
  <c r="CT154" i="3"/>
  <c r="CT155" i="3"/>
  <c r="CT156" i="3"/>
  <c r="CT157" i="3"/>
  <c r="CT158" i="3"/>
  <c r="CT159" i="3"/>
  <c r="CT160" i="3"/>
  <c r="CT161" i="3"/>
  <c r="CT162" i="3"/>
  <c r="CT163" i="3"/>
  <c r="CT164" i="3"/>
  <c r="CT165" i="3"/>
  <c r="CT166" i="3"/>
  <c r="CT167" i="3"/>
  <c r="CT168" i="3"/>
  <c r="CT169" i="3"/>
  <c r="CT170" i="3"/>
  <c r="CT171" i="3"/>
  <c r="CT172" i="3"/>
  <c r="CT173" i="3"/>
  <c r="CT174" i="3"/>
  <c r="CT175" i="3"/>
  <c r="CT176" i="3"/>
  <c r="CT177" i="3"/>
  <c r="CT178" i="3"/>
  <c r="CT179" i="3"/>
  <c r="CT180" i="3"/>
  <c r="CT181" i="3"/>
  <c r="CT182" i="3"/>
  <c r="CT183" i="3"/>
  <c r="CT184" i="3"/>
  <c r="CT185" i="3"/>
  <c r="CT186" i="3"/>
  <c r="CT187" i="3"/>
  <c r="CT188" i="3"/>
  <c r="CT189" i="3"/>
  <c r="CT190" i="3"/>
  <c r="CT191" i="3"/>
  <c r="CT192" i="3"/>
  <c r="CT193" i="3"/>
  <c r="CT194" i="3"/>
  <c r="CT195" i="3"/>
  <c r="CT196" i="3"/>
  <c r="CT197" i="3"/>
  <c r="CT198" i="3"/>
  <c r="CT199" i="3"/>
  <c r="CT200" i="3"/>
  <c r="CT201" i="3"/>
  <c r="CT202" i="3"/>
  <c r="CT203" i="3"/>
  <c r="CT204" i="3"/>
  <c r="CT205" i="3"/>
  <c r="CT206" i="3"/>
  <c r="CT207" i="3"/>
  <c r="CT208" i="3"/>
  <c r="CT209" i="3"/>
  <c r="CT210" i="3"/>
  <c r="CT211" i="3"/>
  <c r="CT212" i="3"/>
  <c r="CT213" i="3"/>
  <c r="CT214" i="3"/>
  <c r="CT215" i="3"/>
  <c r="CT216" i="3"/>
  <c r="CT217" i="3"/>
  <c r="CT218" i="3"/>
  <c r="CT219" i="3"/>
  <c r="CT220" i="3"/>
  <c r="CT221" i="3"/>
  <c r="CT222" i="3"/>
  <c r="CT223" i="3"/>
  <c r="CT224" i="3"/>
  <c r="CT225" i="3"/>
  <c r="CT226" i="3"/>
  <c r="CT227" i="3"/>
  <c r="CT228" i="3"/>
  <c r="CT229" i="3"/>
  <c r="CT230" i="3"/>
  <c r="CT231" i="3"/>
  <c r="CT232" i="3"/>
  <c r="CT233" i="3"/>
  <c r="CT234" i="3"/>
  <c r="CT235" i="3"/>
  <c r="CT236" i="3"/>
  <c r="CT237" i="3"/>
  <c r="CT238" i="3"/>
  <c r="CT239" i="3"/>
  <c r="CT240" i="3"/>
  <c r="CT241" i="3"/>
  <c r="CT242" i="3"/>
  <c r="CT243" i="3"/>
  <c r="CT244" i="3"/>
  <c r="CT245" i="3"/>
  <c r="CT246" i="3"/>
  <c r="CT247" i="3"/>
  <c r="CT248" i="3"/>
  <c r="CT249" i="3"/>
  <c r="CT250" i="3"/>
  <c r="CT251" i="3"/>
  <c r="CT252" i="3"/>
  <c r="CT253" i="3"/>
  <c r="CT4" i="3"/>
  <c r="CJ5" i="3"/>
  <c r="CJ6" i="3"/>
  <c r="CJ7" i="3"/>
  <c r="CJ8" i="3"/>
  <c r="CJ9" i="3"/>
  <c r="CJ10" i="3"/>
  <c r="CJ11" i="3"/>
  <c r="CJ12" i="3"/>
  <c r="CJ13" i="3"/>
  <c r="CJ14" i="3"/>
  <c r="CJ15" i="3"/>
  <c r="CJ16" i="3"/>
  <c r="CJ17" i="3"/>
  <c r="CJ18" i="3"/>
  <c r="CJ19" i="3"/>
  <c r="CJ20" i="3"/>
  <c r="CJ21" i="3"/>
  <c r="CJ22" i="3"/>
  <c r="CJ23" i="3"/>
  <c r="CJ24" i="3"/>
  <c r="CJ25" i="3"/>
  <c r="CJ26" i="3"/>
  <c r="CJ27" i="3"/>
  <c r="CJ28" i="3"/>
  <c r="CJ29" i="3"/>
  <c r="CJ30" i="3"/>
  <c r="CJ31" i="3"/>
  <c r="CJ32" i="3"/>
  <c r="CJ33" i="3"/>
  <c r="CJ34" i="3"/>
  <c r="CJ35" i="3"/>
  <c r="CJ36" i="3"/>
  <c r="CJ37" i="3"/>
  <c r="CJ38" i="3"/>
  <c r="CJ39" i="3"/>
  <c r="CJ40" i="3"/>
  <c r="CJ41" i="3"/>
  <c r="CJ42" i="3"/>
  <c r="CJ43" i="3"/>
  <c r="CJ44" i="3"/>
  <c r="CJ45" i="3"/>
  <c r="CJ46" i="3"/>
  <c r="CJ47" i="3"/>
  <c r="CJ48" i="3"/>
  <c r="CJ49" i="3"/>
  <c r="CJ50" i="3"/>
  <c r="CJ51" i="3"/>
  <c r="CJ52" i="3"/>
  <c r="CJ53" i="3"/>
  <c r="CJ54" i="3"/>
  <c r="CJ55" i="3"/>
  <c r="CJ56" i="3"/>
  <c r="CJ57" i="3"/>
  <c r="CJ58" i="3"/>
  <c r="CJ59" i="3"/>
  <c r="CJ60" i="3"/>
  <c r="CJ61" i="3"/>
  <c r="CJ62" i="3"/>
  <c r="CJ63" i="3"/>
  <c r="CJ64" i="3"/>
  <c r="CJ65" i="3"/>
  <c r="CJ66" i="3"/>
  <c r="CJ67" i="3"/>
  <c r="CJ68" i="3"/>
  <c r="CJ69" i="3"/>
  <c r="CJ70" i="3"/>
  <c r="CJ71" i="3"/>
  <c r="CJ72" i="3"/>
  <c r="CJ73" i="3"/>
  <c r="CJ74" i="3"/>
  <c r="CJ75" i="3"/>
  <c r="CJ76" i="3"/>
  <c r="CJ77" i="3"/>
  <c r="CJ78" i="3"/>
  <c r="CJ79" i="3"/>
  <c r="CJ80" i="3"/>
  <c r="CJ81" i="3"/>
  <c r="CJ82" i="3"/>
  <c r="CJ83" i="3"/>
  <c r="CJ84" i="3"/>
  <c r="CJ85" i="3"/>
  <c r="CJ86" i="3"/>
  <c r="CJ87" i="3"/>
  <c r="CJ88" i="3"/>
  <c r="CJ89" i="3"/>
  <c r="CJ90" i="3"/>
  <c r="CJ91" i="3"/>
  <c r="CJ92" i="3"/>
  <c r="CJ93" i="3"/>
  <c r="CJ94" i="3"/>
  <c r="CJ95" i="3"/>
  <c r="CJ96" i="3"/>
  <c r="CJ97" i="3"/>
  <c r="CJ98" i="3"/>
  <c r="CJ99" i="3"/>
  <c r="CJ100" i="3"/>
  <c r="CJ101" i="3"/>
  <c r="CJ102" i="3"/>
  <c r="CJ103" i="3"/>
  <c r="CJ104" i="3"/>
  <c r="CJ105" i="3"/>
  <c r="CJ106" i="3"/>
  <c r="CJ107" i="3"/>
  <c r="CJ108" i="3"/>
  <c r="CJ109" i="3"/>
  <c r="CJ110" i="3"/>
  <c r="CJ111" i="3"/>
  <c r="CJ112" i="3"/>
  <c r="CJ113" i="3"/>
  <c r="CJ114" i="3"/>
  <c r="CJ115" i="3"/>
  <c r="CJ116" i="3"/>
  <c r="CJ117" i="3"/>
  <c r="CJ118" i="3"/>
  <c r="CJ119" i="3"/>
  <c r="CJ120" i="3"/>
  <c r="CJ121" i="3"/>
  <c r="CJ122" i="3"/>
  <c r="CJ123" i="3"/>
  <c r="CJ124" i="3"/>
  <c r="CJ125" i="3"/>
  <c r="CJ126" i="3"/>
  <c r="CJ127" i="3"/>
  <c r="CJ128" i="3"/>
  <c r="CJ129" i="3"/>
  <c r="CJ130" i="3"/>
  <c r="CJ131" i="3"/>
  <c r="CJ132" i="3"/>
  <c r="CJ133" i="3"/>
  <c r="CJ134" i="3"/>
  <c r="CJ135" i="3"/>
  <c r="CJ136" i="3"/>
  <c r="CJ137" i="3"/>
  <c r="CJ138" i="3"/>
  <c r="CJ139" i="3"/>
  <c r="CJ140" i="3"/>
  <c r="CJ141" i="3"/>
  <c r="CJ142" i="3"/>
  <c r="CJ143" i="3"/>
  <c r="CJ144" i="3"/>
  <c r="CJ145" i="3"/>
  <c r="CJ146" i="3"/>
  <c r="CJ147" i="3"/>
  <c r="CJ148" i="3"/>
  <c r="CJ149" i="3"/>
  <c r="CJ150" i="3"/>
  <c r="CJ151" i="3"/>
  <c r="CJ152" i="3"/>
  <c r="CJ153" i="3"/>
  <c r="CJ154" i="3"/>
  <c r="CJ155" i="3"/>
  <c r="CJ156" i="3"/>
  <c r="CJ157" i="3"/>
  <c r="CJ158" i="3"/>
  <c r="CJ159" i="3"/>
  <c r="CJ160" i="3"/>
  <c r="CJ161" i="3"/>
  <c r="CJ162" i="3"/>
  <c r="CJ163" i="3"/>
  <c r="CJ164" i="3"/>
  <c r="CJ165" i="3"/>
  <c r="CJ166" i="3"/>
  <c r="CJ167" i="3"/>
  <c r="CJ168" i="3"/>
  <c r="CJ169" i="3"/>
  <c r="CJ170" i="3"/>
  <c r="CJ171" i="3"/>
  <c r="CJ172" i="3"/>
  <c r="CJ173" i="3"/>
  <c r="CJ174" i="3"/>
  <c r="CJ175" i="3"/>
  <c r="CJ176" i="3"/>
  <c r="CJ177" i="3"/>
  <c r="CJ178" i="3"/>
  <c r="CJ179" i="3"/>
  <c r="CJ180" i="3"/>
  <c r="CJ181" i="3"/>
  <c r="CJ182" i="3"/>
  <c r="CJ183" i="3"/>
  <c r="CJ184" i="3"/>
  <c r="CJ185" i="3"/>
  <c r="CJ186" i="3"/>
  <c r="CJ187" i="3"/>
  <c r="CJ188" i="3"/>
  <c r="CJ189" i="3"/>
  <c r="CJ190" i="3"/>
  <c r="CJ191" i="3"/>
  <c r="CJ192" i="3"/>
  <c r="CJ193" i="3"/>
  <c r="CJ194" i="3"/>
  <c r="CJ195" i="3"/>
  <c r="CJ196" i="3"/>
  <c r="CJ197" i="3"/>
  <c r="CJ198" i="3"/>
  <c r="CJ199" i="3"/>
  <c r="CJ200" i="3"/>
  <c r="CJ201" i="3"/>
  <c r="CJ202" i="3"/>
  <c r="CJ203" i="3"/>
  <c r="CJ204" i="3"/>
  <c r="CJ205" i="3"/>
  <c r="CJ206" i="3"/>
  <c r="CJ207" i="3"/>
  <c r="CJ208" i="3"/>
  <c r="CJ209" i="3"/>
  <c r="CJ210" i="3"/>
  <c r="CJ211" i="3"/>
  <c r="CJ212" i="3"/>
  <c r="CJ213" i="3"/>
  <c r="CJ214" i="3"/>
  <c r="CJ215" i="3"/>
  <c r="CJ216" i="3"/>
  <c r="CJ217" i="3"/>
  <c r="CJ218" i="3"/>
  <c r="CJ219" i="3"/>
  <c r="CJ220" i="3"/>
  <c r="CJ221" i="3"/>
  <c r="CJ222" i="3"/>
  <c r="CJ223" i="3"/>
  <c r="CJ224" i="3"/>
  <c r="CJ225" i="3"/>
  <c r="CJ226" i="3"/>
  <c r="CJ227" i="3"/>
  <c r="CJ228" i="3"/>
  <c r="CJ229" i="3"/>
  <c r="CJ230" i="3"/>
  <c r="CJ231" i="3"/>
  <c r="CJ232" i="3"/>
  <c r="CJ233" i="3"/>
  <c r="CJ234" i="3"/>
  <c r="CJ235" i="3"/>
  <c r="CJ236" i="3"/>
  <c r="CJ237" i="3"/>
  <c r="CJ238" i="3"/>
  <c r="CJ239" i="3"/>
  <c r="CJ240" i="3"/>
  <c r="CJ241" i="3"/>
  <c r="CJ242" i="3"/>
  <c r="CJ243" i="3"/>
  <c r="CJ244" i="3"/>
  <c r="CJ245" i="3"/>
  <c r="CJ246" i="3"/>
  <c r="CJ247" i="3"/>
  <c r="CJ248" i="3"/>
  <c r="CJ249" i="3"/>
  <c r="CJ250" i="3"/>
  <c r="CJ251" i="3"/>
  <c r="CJ252" i="3"/>
  <c r="CJ253" i="3"/>
  <c r="CJ4" i="3"/>
  <c r="BZ5" i="3"/>
  <c r="BZ6" i="3"/>
  <c r="BZ7" i="3"/>
  <c r="BZ8" i="3"/>
  <c r="BZ9" i="3"/>
  <c r="BZ10" i="3"/>
  <c r="BZ11" i="3"/>
  <c r="BZ12" i="3"/>
  <c r="BZ13" i="3"/>
  <c r="BZ14" i="3"/>
  <c r="BZ15" i="3"/>
  <c r="BZ16" i="3"/>
  <c r="BZ17" i="3"/>
  <c r="BZ18" i="3"/>
  <c r="BZ19" i="3"/>
  <c r="BZ20" i="3"/>
  <c r="BZ21" i="3"/>
  <c r="BZ22" i="3"/>
  <c r="BZ23" i="3"/>
  <c r="BZ24" i="3"/>
  <c r="BZ25" i="3"/>
  <c r="BZ26" i="3"/>
  <c r="BZ27" i="3"/>
  <c r="BZ28" i="3"/>
  <c r="BZ29" i="3"/>
  <c r="BZ30" i="3"/>
  <c r="BZ31" i="3"/>
  <c r="BZ32" i="3"/>
  <c r="BZ33" i="3"/>
  <c r="BZ34" i="3"/>
  <c r="BZ35" i="3"/>
  <c r="BZ36" i="3"/>
  <c r="BZ37" i="3"/>
  <c r="BZ38" i="3"/>
  <c r="BZ39" i="3"/>
  <c r="BZ40" i="3"/>
  <c r="BZ41" i="3"/>
  <c r="BZ42" i="3"/>
  <c r="BZ43" i="3"/>
  <c r="BZ44" i="3"/>
  <c r="BZ45" i="3"/>
  <c r="BZ46" i="3"/>
  <c r="BZ47" i="3"/>
  <c r="BZ48" i="3"/>
  <c r="BZ49" i="3"/>
  <c r="BZ50" i="3"/>
  <c r="BZ51" i="3"/>
  <c r="BZ52" i="3"/>
  <c r="BZ53" i="3"/>
  <c r="BZ54" i="3"/>
  <c r="BZ55" i="3"/>
  <c r="BZ56" i="3"/>
  <c r="BZ57" i="3"/>
  <c r="BZ58" i="3"/>
  <c r="BZ59" i="3"/>
  <c r="BZ60" i="3"/>
  <c r="BZ61" i="3"/>
  <c r="BZ62" i="3"/>
  <c r="BZ63" i="3"/>
  <c r="BZ64" i="3"/>
  <c r="BZ65" i="3"/>
  <c r="BZ66" i="3"/>
  <c r="BZ67" i="3"/>
  <c r="BZ68" i="3"/>
  <c r="BZ69" i="3"/>
  <c r="BZ70" i="3"/>
  <c r="BZ71" i="3"/>
  <c r="BZ72" i="3"/>
  <c r="BZ73" i="3"/>
  <c r="BZ74" i="3"/>
  <c r="BZ75" i="3"/>
  <c r="BZ76" i="3"/>
  <c r="BZ77" i="3"/>
  <c r="BZ78" i="3"/>
  <c r="BZ79" i="3"/>
  <c r="BZ80" i="3"/>
  <c r="BZ81" i="3"/>
  <c r="BZ82" i="3"/>
  <c r="BZ83" i="3"/>
  <c r="BZ84" i="3"/>
  <c r="BZ85" i="3"/>
  <c r="BZ86" i="3"/>
  <c r="BZ87" i="3"/>
  <c r="BZ88" i="3"/>
  <c r="BZ89" i="3"/>
  <c r="BZ90" i="3"/>
  <c r="BZ91" i="3"/>
  <c r="BZ92" i="3"/>
  <c r="BZ93" i="3"/>
  <c r="BZ94" i="3"/>
  <c r="BZ95" i="3"/>
  <c r="BZ96" i="3"/>
  <c r="BZ97" i="3"/>
  <c r="BZ98" i="3"/>
  <c r="BZ99" i="3"/>
  <c r="BZ100" i="3"/>
  <c r="BZ101" i="3"/>
  <c r="BZ102" i="3"/>
  <c r="BZ103" i="3"/>
  <c r="BZ104" i="3"/>
  <c r="BZ105" i="3"/>
  <c r="BZ106" i="3"/>
  <c r="BZ107" i="3"/>
  <c r="BZ108" i="3"/>
  <c r="BZ109" i="3"/>
  <c r="BZ110" i="3"/>
  <c r="BZ111" i="3"/>
  <c r="BZ112" i="3"/>
  <c r="BZ113" i="3"/>
  <c r="BZ114" i="3"/>
  <c r="BZ115" i="3"/>
  <c r="BZ116" i="3"/>
  <c r="BZ117" i="3"/>
  <c r="BZ118" i="3"/>
  <c r="BZ119" i="3"/>
  <c r="BZ120" i="3"/>
  <c r="BZ121" i="3"/>
  <c r="BZ122" i="3"/>
  <c r="BZ123" i="3"/>
  <c r="BZ124" i="3"/>
  <c r="BZ125" i="3"/>
  <c r="BZ126" i="3"/>
  <c r="BZ127" i="3"/>
  <c r="BZ128" i="3"/>
  <c r="BZ129" i="3"/>
  <c r="BZ130" i="3"/>
  <c r="BZ131" i="3"/>
  <c r="BZ132" i="3"/>
  <c r="BZ133" i="3"/>
  <c r="BZ134" i="3"/>
  <c r="BZ135" i="3"/>
  <c r="BZ136" i="3"/>
  <c r="BZ137" i="3"/>
  <c r="BZ138" i="3"/>
  <c r="BZ139" i="3"/>
  <c r="BZ140" i="3"/>
  <c r="BZ141" i="3"/>
  <c r="BZ142" i="3"/>
  <c r="BZ143" i="3"/>
  <c r="BZ144" i="3"/>
  <c r="BZ145" i="3"/>
  <c r="BZ146" i="3"/>
  <c r="BZ147" i="3"/>
  <c r="BZ148" i="3"/>
  <c r="BZ149" i="3"/>
  <c r="BZ150" i="3"/>
  <c r="BZ151" i="3"/>
  <c r="BZ152" i="3"/>
  <c r="BZ153" i="3"/>
  <c r="BZ154" i="3"/>
  <c r="BZ155" i="3"/>
  <c r="BZ156" i="3"/>
  <c r="BZ157" i="3"/>
  <c r="BZ158" i="3"/>
  <c r="BZ159" i="3"/>
  <c r="BZ160" i="3"/>
  <c r="BZ161" i="3"/>
  <c r="BZ162" i="3"/>
  <c r="BZ163" i="3"/>
  <c r="BZ164" i="3"/>
  <c r="BZ165" i="3"/>
  <c r="BZ166" i="3"/>
  <c r="BZ167" i="3"/>
  <c r="BZ168" i="3"/>
  <c r="BZ169" i="3"/>
  <c r="BZ170" i="3"/>
  <c r="BZ171" i="3"/>
  <c r="BZ172" i="3"/>
  <c r="BZ173" i="3"/>
  <c r="BZ174" i="3"/>
  <c r="BZ175" i="3"/>
  <c r="BZ176" i="3"/>
  <c r="BZ177" i="3"/>
  <c r="BZ178" i="3"/>
  <c r="BZ179" i="3"/>
  <c r="BZ180" i="3"/>
  <c r="BZ181" i="3"/>
  <c r="BZ182" i="3"/>
  <c r="BZ183" i="3"/>
  <c r="BZ184" i="3"/>
  <c r="BZ185" i="3"/>
  <c r="BZ186" i="3"/>
  <c r="BZ187" i="3"/>
  <c r="BZ188" i="3"/>
  <c r="BZ189" i="3"/>
  <c r="BZ190" i="3"/>
  <c r="BZ191" i="3"/>
  <c r="BZ192" i="3"/>
  <c r="BZ193" i="3"/>
  <c r="BZ194" i="3"/>
  <c r="BZ195" i="3"/>
  <c r="BZ196" i="3"/>
  <c r="BZ197" i="3"/>
  <c r="BZ198" i="3"/>
  <c r="BZ199" i="3"/>
  <c r="BZ200" i="3"/>
  <c r="BZ201" i="3"/>
  <c r="BZ202" i="3"/>
  <c r="BZ203" i="3"/>
  <c r="BZ204" i="3"/>
  <c r="BZ205" i="3"/>
  <c r="BZ206" i="3"/>
  <c r="BZ207" i="3"/>
  <c r="BZ208" i="3"/>
  <c r="BZ209" i="3"/>
  <c r="BZ210" i="3"/>
  <c r="BZ211" i="3"/>
  <c r="BZ212" i="3"/>
  <c r="BZ213" i="3"/>
  <c r="BZ214" i="3"/>
  <c r="BZ215" i="3"/>
  <c r="BZ216" i="3"/>
  <c r="BZ217" i="3"/>
  <c r="BZ218" i="3"/>
  <c r="BZ219" i="3"/>
  <c r="BZ220" i="3"/>
  <c r="BZ221" i="3"/>
  <c r="BZ222" i="3"/>
  <c r="BZ223" i="3"/>
  <c r="BZ224" i="3"/>
  <c r="BZ225" i="3"/>
  <c r="BZ226" i="3"/>
  <c r="BZ227" i="3"/>
  <c r="BZ228" i="3"/>
  <c r="BZ229" i="3"/>
  <c r="BZ230" i="3"/>
  <c r="BZ231" i="3"/>
  <c r="BZ232" i="3"/>
  <c r="BZ233" i="3"/>
  <c r="BZ234" i="3"/>
  <c r="BZ235" i="3"/>
  <c r="BZ236" i="3"/>
  <c r="BZ237" i="3"/>
  <c r="BZ238" i="3"/>
  <c r="BZ239" i="3"/>
  <c r="BZ240" i="3"/>
  <c r="BZ241" i="3"/>
  <c r="BZ242" i="3"/>
  <c r="BZ243" i="3"/>
  <c r="BZ244" i="3"/>
  <c r="BZ245" i="3"/>
  <c r="BZ246" i="3"/>
  <c r="BZ247" i="3"/>
  <c r="BZ248" i="3"/>
  <c r="BZ249" i="3"/>
  <c r="BZ250" i="3"/>
  <c r="BZ251" i="3"/>
  <c r="BZ252" i="3"/>
  <c r="BZ253" i="3"/>
  <c r="BZ4" i="3"/>
  <c r="BP5" i="3"/>
  <c r="BP6" i="3"/>
  <c r="BP7" i="3"/>
  <c r="BP8" i="3"/>
  <c r="BP9" i="3"/>
  <c r="BP10" i="3"/>
  <c r="BP11" i="3"/>
  <c r="BP12" i="3"/>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4" i="3"/>
  <c r="BF5" i="3"/>
  <c r="BF6" i="3"/>
  <c r="BF7" i="3"/>
  <c r="BF8" i="3"/>
  <c r="BF9" i="3"/>
  <c r="BF10" i="3"/>
  <c r="BF11" i="3"/>
  <c r="BF12" i="3"/>
  <c r="BF13" i="3"/>
  <c r="BF14" i="3"/>
  <c r="BF15" i="3"/>
  <c r="BF16" i="3"/>
  <c r="BF17" i="3"/>
  <c r="BF18" i="3"/>
  <c r="BF19" i="3"/>
  <c r="BF20" i="3"/>
  <c r="BF21" i="3"/>
  <c r="BF22" i="3"/>
  <c r="BF23" i="3"/>
  <c r="BF24" i="3"/>
  <c r="BF25" i="3"/>
  <c r="BF26" i="3"/>
  <c r="BF27" i="3"/>
  <c r="BF28" i="3"/>
  <c r="BF29" i="3"/>
  <c r="BF30" i="3"/>
  <c r="BF31" i="3"/>
  <c r="BF32" i="3"/>
  <c r="BF33" i="3"/>
  <c r="BF34" i="3"/>
  <c r="BF35" i="3"/>
  <c r="BF36" i="3"/>
  <c r="BF37" i="3"/>
  <c r="BF38" i="3"/>
  <c r="BF39" i="3"/>
  <c r="BF40" i="3"/>
  <c r="BF41" i="3"/>
  <c r="BF42" i="3"/>
  <c r="BF43" i="3"/>
  <c r="BF44" i="3"/>
  <c r="BF45" i="3"/>
  <c r="BF46" i="3"/>
  <c r="BF47" i="3"/>
  <c r="BF48" i="3"/>
  <c r="BF49" i="3"/>
  <c r="BF50" i="3"/>
  <c r="BF51" i="3"/>
  <c r="BF52" i="3"/>
  <c r="BF53" i="3"/>
  <c r="BF54" i="3"/>
  <c r="BF55" i="3"/>
  <c r="BF56" i="3"/>
  <c r="BF57" i="3"/>
  <c r="BF58" i="3"/>
  <c r="BF59" i="3"/>
  <c r="BF60" i="3"/>
  <c r="BF61" i="3"/>
  <c r="BF62" i="3"/>
  <c r="BF63" i="3"/>
  <c r="BF64" i="3"/>
  <c r="BF65" i="3"/>
  <c r="BF66" i="3"/>
  <c r="BF67" i="3"/>
  <c r="BF68" i="3"/>
  <c r="BF69" i="3"/>
  <c r="BF70" i="3"/>
  <c r="BF71" i="3"/>
  <c r="BF72" i="3"/>
  <c r="BF73" i="3"/>
  <c r="BF74" i="3"/>
  <c r="BF75" i="3"/>
  <c r="BF76" i="3"/>
  <c r="BF77" i="3"/>
  <c r="BF78" i="3"/>
  <c r="BF79" i="3"/>
  <c r="BF80" i="3"/>
  <c r="BF81" i="3"/>
  <c r="BF82" i="3"/>
  <c r="BF83" i="3"/>
  <c r="BF84" i="3"/>
  <c r="BF85" i="3"/>
  <c r="BF86" i="3"/>
  <c r="BF87" i="3"/>
  <c r="BF88" i="3"/>
  <c r="BF89" i="3"/>
  <c r="BF90" i="3"/>
  <c r="BF91" i="3"/>
  <c r="BF92" i="3"/>
  <c r="BF93" i="3"/>
  <c r="BF94" i="3"/>
  <c r="BF95" i="3"/>
  <c r="BF96" i="3"/>
  <c r="BF97" i="3"/>
  <c r="BF98" i="3"/>
  <c r="BF99" i="3"/>
  <c r="BF100" i="3"/>
  <c r="BF101" i="3"/>
  <c r="BF102" i="3"/>
  <c r="BF103" i="3"/>
  <c r="BF104" i="3"/>
  <c r="BF105" i="3"/>
  <c r="BF106" i="3"/>
  <c r="BF107" i="3"/>
  <c r="BF108" i="3"/>
  <c r="BF109" i="3"/>
  <c r="BF110" i="3"/>
  <c r="BF111" i="3"/>
  <c r="BF112" i="3"/>
  <c r="BF113" i="3"/>
  <c r="BF114" i="3"/>
  <c r="BF115" i="3"/>
  <c r="BF116" i="3"/>
  <c r="BF117" i="3"/>
  <c r="BF118" i="3"/>
  <c r="BF119" i="3"/>
  <c r="BF120" i="3"/>
  <c r="BF121" i="3"/>
  <c r="BF122" i="3"/>
  <c r="BF123" i="3"/>
  <c r="BF124" i="3"/>
  <c r="BF125" i="3"/>
  <c r="BF126" i="3"/>
  <c r="BF127" i="3"/>
  <c r="BF128" i="3"/>
  <c r="BF129" i="3"/>
  <c r="BF130" i="3"/>
  <c r="BF131" i="3"/>
  <c r="BF132" i="3"/>
  <c r="BF133" i="3"/>
  <c r="BF134" i="3"/>
  <c r="BF135" i="3"/>
  <c r="BF136" i="3"/>
  <c r="BF137" i="3"/>
  <c r="BF138" i="3"/>
  <c r="BF139" i="3"/>
  <c r="BF140" i="3"/>
  <c r="BF141" i="3"/>
  <c r="BF142" i="3"/>
  <c r="BF143" i="3"/>
  <c r="BF144" i="3"/>
  <c r="BF145" i="3"/>
  <c r="BF146" i="3"/>
  <c r="BF147" i="3"/>
  <c r="BF148" i="3"/>
  <c r="BF149" i="3"/>
  <c r="BF150" i="3"/>
  <c r="BF151" i="3"/>
  <c r="BF152" i="3"/>
  <c r="BF153" i="3"/>
  <c r="BF154" i="3"/>
  <c r="BF155" i="3"/>
  <c r="BF156" i="3"/>
  <c r="BF157" i="3"/>
  <c r="BF158" i="3"/>
  <c r="BF159" i="3"/>
  <c r="BF160" i="3"/>
  <c r="BF161" i="3"/>
  <c r="BF162" i="3"/>
  <c r="BF163" i="3"/>
  <c r="BF164" i="3"/>
  <c r="BF165" i="3"/>
  <c r="BF166" i="3"/>
  <c r="BF167" i="3"/>
  <c r="BF168" i="3"/>
  <c r="BF169" i="3"/>
  <c r="BF170" i="3"/>
  <c r="BF171" i="3"/>
  <c r="BF172" i="3"/>
  <c r="BF173" i="3"/>
  <c r="BF174" i="3"/>
  <c r="BF175" i="3"/>
  <c r="BF176" i="3"/>
  <c r="BF177" i="3"/>
  <c r="BF178" i="3"/>
  <c r="BF179" i="3"/>
  <c r="BF180" i="3"/>
  <c r="BF181" i="3"/>
  <c r="BF182" i="3"/>
  <c r="BF183" i="3"/>
  <c r="BF184" i="3"/>
  <c r="BF185" i="3"/>
  <c r="BF186" i="3"/>
  <c r="BF187" i="3"/>
  <c r="BF188" i="3"/>
  <c r="BF189" i="3"/>
  <c r="BF190" i="3"/>
  <c r="BF191" i="3"/>
  <c r="BF192" i="3"/>
  <c r="BF193" i="3"/>
  <c r="BF194" i="3"/>
  <c r="BF195" i="3"/>
  <c r="BF196" i="3"/>
  <c r="BF197" i="3"/>
  <c r="BF198" i="3"/>
  <c r="BF199" i="3"/>
  <c r="BF200" i="3"/>
  <c r="BF201" i="3"/>
  <c r="BF202" i="3"/>
  <c r="BF203" i="3"/>
  <c r="BF204" i="3"/>
  <c r="BF205" i="3"/>
  <c r="BF206" i="3"/>
  <c r="BF207" i="3"/>
  <c r="BF208" i="3"/>
  <c r="BF209" i="3"/>
  <c r="BF210" i="3"/>
  <c r="BF211" i="3"/>
  <c r="BF212" i="3"/>
  <c r="BF213" i="3"/>
  <c r="BF214" i="3"/>
  <c r="BF215" i="3"/>
  <c r="BF216" i="3"/>
  <c r="BF217" i="3"/>
  <c r="BF218" i="3"/>
  <c r="BF219" i="3"/>
  <c r="BF220" i="3"/>
  <c r="BF221" i="3"/>
  <c r="BF222" i="3"/>
  <c r="BF223" i="3"/>
  <c r="BF224" i="3"/>
  <c r="BF225" i="3"/>
  <c r="BF226" i="3"/>
  <c r="BF227" i="3"/>
  <c r="BF228" i="3"/>
  <c r="BF229" i="3"/>
  <c r="BF230" i="3"/>
  <c r="BF231" i="3"/>
  <c r="BF232" i="3"/>
  <c r="BF233" i="3"/>
  <c r="BF234" i="3"/>
  <c r="BF235" i="3"/>
  <c r="BF236" i="3"/>
  <c r="BF237" i="3"/>
  <c r="BF238" i="3"/>
  <c r="BF239" i="3"/>
  <c r="BF240" i="3"/>
  <c r="BF241" i="3"/>
  <c r="BF242" i="3"/>
  <c r="BF243" i="3"/>
  <c r="BF244" i="3"/>
  <c r="BF245" i="3"/>
  <c r="BF246" i="3"/>
  <c r="BF247" i="3"/>
  <c r="BF248" i="3"/>
  <c r="BF249" i="3"/>
  <c r="BF250" i="3"/>
  <c r="BF251" i="3"/>
  <c r="BF252" i="3"/>
  <c r="BF253" i="3"/>
  <c r="BF4" i="3"/>
  <c r="AV5" i="3"/>
  <c r="AV6" i="3"/>
  <c r="AV7" i="3"/>
  <c r="AV8" i="3"/>
  <c r="AV9" i="3"/>
  <c r="AV10" i="3"/>
  <c r="AV11" i="3"/>
  <c r="AV12" i="3"/>
  <c r="AV13" i="3"/>
  <c r="AV14" i="3"/>
  <c r="AV15" i="3"/>
  <c r="AV16" i="3"/>
  <c r="AV17" i="3"/>
  <c r="AV18" i="3"/>
  <c r="AV19" i="3"/>
  <c r="AV20" i="3"/>
  <c r="AV21" i="3"/>
  <c r="AV22" i="3"/>
  <c r="AV23" i="3"/>
  <c r="AV24" i="3"/>
  <c r="AV25" i="3"/>
  <c r="AV26" i="3"/>
  <c r="AV27" i="3"/>
  <c r="AV28" i="3"/>
  <c r="AV29" i="3"/>
  <c r="AV30" i="3"/>
  <c r="AV31" i="3"/>
  <c r="AV32" i="3"/>
  <c r="AV33" i="3"/>
  <c r="AV34" i="3"/>
  <c r="AV35" i="3"/>
  <c r="AV36" i="3"/>
  <c r="AV37" i="3"/>
  <c r="AV38" i="3"/>
  <c r="AV39" i="3"/>
  <c r="AV40" i="3"/>
  <c r="AV41" i="3"/>
  <c r="AV42" i="3"/>
  <c r="AV43" i="3"/>
  <c r="AV44" i="3"/>
  <c r="AV45" i="3"/>
  <c r="AV46" i="3"/>
  <c r="AV47" i="3"/>
  <c r="AV48" i="3"/>
  <c r="AV49" i="3"/>
  <c r="AV50" i="3"/>
  <c r="AV51" i="3"/>
  <c r="AV52" i="3"/>
  <c r="AV53" i="3"/>
  <c r="AV54" i="3"/>
  <c r="AV55" i="3"/>
  <c r="AV56" i="3"/>
  <c r="AV57" i="3"/>
  <c r="AV58" i="3"/>
  <c r="AV59" i="3"/>
  <c r="AV60" i="3"/>
  <c r="AV61" i="3"/>
  <c r="AV62" i="3"/>
  <c r="AV63" i="3"/>
  <c r="AV64" i="3"/>
  <c r="AV65" i="3"/>
  <c r="AV66" i="3"/>
  <c r="AV67" i="3"/>
  <c r="AV68" i="3"/>
  <c r="AV69" i="3"/>
  <c r="AV70" i="3"/>
  <c r="AV71" i="3"/>
  <c r="AV72" i="3"/>
  <c r="AV73" i="3"/>
  <c r="AV74" i="3"/>
  <c r="AV75" i="3"/>
  <c r="AV76" i="3"/>
  <c r="AV77" i="3"/>
  <c r="AV78" i="3"/>
  <c r="AV79" i="3"/>
  <c r="AV80" i="3"/>
  <c r="AV81" i="3"/>
  <c r="AV82" i="3"/>
  <c r="AV83" i="3"/>
  <c r="AV84" i="3"/>
  <c r="AV85" i="3"/>
  <c r="AV86" i="3"/>
  <c r="AV87" i="3"/>
  <c r="AV88" i="3"/>
  <c r="AV89" i="3"/>
  <c r="AV90" i="3"/>
  <c r="AV91" i="3"/>
  <c r="AV92" i="3"/>
  <c r="AV93" i="3"/>
  <c r="AV94" i="3"/>
  <c r="AV95" i="3"/>
  <c r="AV96" i="3"/>
  <c r="AV97" i="3"/>
  <c r="AV98" i="3"/>
  <c r="AV99" i="3"/>
  <c r="AV100" i="3"/>
  <c r="AV101" i="3"/>
  <c r="AV102" i="3"/>
  <c r="AV103" i="3"/>
  <c r="AV104" i="3"/>
  <c r="AV105" i="3"/>
  <c r="AV106" i="3"/>
  <c r="AV107" i="3"/>
  <c r="AV108" i="3"/>
  <c r="AV109" i="3"/>
  <c r="AV110" i="3"/>
  <c r="AV111" i="3"/>
  <c r="AV112" i="3"/>
  <c r="AV113" i="3"/>
  <c r="AV114" i="3"/>
  <c r="AV115" i="3"/>
  <c r="AV116" i="3"/>
  <c r="AV117" i="3"/>
  <c r="AV118" i="3"/>
  <c r="AV119" i="3"/>
  <c r="AV120" i="3"/>
  <c r="AV121" i="3"/>
  <c r="AV122" i="3"/>
  <c r="AV123" i="3"/>
  <c r="AV124" i="3"/>
  <c r="AV125" i="3"/>
  <c r="AV126" i="3"/>
  <c r="AV127" i="3"/>
  <c r="AV128" i="3"/>
  <c r="AV129" i="3"/>
  <c r="AV130" i="3"/>
  <c r="AV131" i="3"/>
  <c r="AV132" i="3"/>
  <c r="AV133" i="3"/>
  <c r="AV134" i="3"/>
  <c r="AV135" i="3"/>
  <c r="AV136" i="3"/>
  <c r="AV137" i="3"/>
  <c r="AV138" i="3"/>
  <c r="AV139" i="3"/>
  <c r="AV140" i="3"/>
  <c r="AV141" i="3"/>
  <c r="AV142" i="3"/>
  <c r="AV143" i="3"/>
  <c r="AV144" i="3"/>
  <c r="AV145" i="3"/>
  <c r="AV146" i="3"/>
  <c r="AV147" i="3"/>
  <c r="AV148" i="3"/>
  <c r="AV149" i="3"/>
  <c r="AV150" i="3"/>
  <c r="AV151" i="3"/>
  <c r="AV152" i="3"/>
  <c r="AV153" i="3"/>
  <c r="AV154" i="3"/>
  <c r="AV155" i="3"/>
  <c r="AV156" i="3"/>
  <c r="AV157" i="3"/>
  <c r="AV158" i="3"/>
  <c r="AV159" i="3"/>
  <c r="AV160" i="3"/>
  <c r="AV161" i="3"/>
  <c r="AV162" i="3"/>
  <c r="AV163" i="3"/>
  <c r="AV164" i="3"/>
  <c r="AV165" i="3"/>
  <c r="AV166" i="3"/>
  <c r="AV167" i="3"/>
  <c r="AV168" i="3"/>
  <c r="AV169" i="3"/>
  <c r="AV170" i="3"/>
  <c r="AV171" i="3"/>
  <c r="AV172" i="3"/>
  <c r="AV173" i="3"/>
  <c r="AV174" i="3"/>
  <c r="AV175" i="3"/>
  <c r="AV176" i="3"/>
  <c r="AV177" i="3"/>
  <c r="AV178" i="3"/>
  <c r="AV179" i="3"/>
  <c r="AV180" i="3"/>
  <c r="AV181" i="3"/>
  <c r="AV182" i="3"/>
  <c r="AV183" i="3"/>
  <c r="AV184" i="3"/>
  <c r="AV185" i="3"/>
  <c r="AV186" i="3"/>
  <c r="AV187" i="3"/>
  <c r="AV188" i="3"/>
  <c r="AV189" i="3"/>
  <c r="AV190" i="3"/>
  <c r="AV191" i="3"/>
  <c r="AV192" i="3"/>
  <c r="AV193" i="3"/>
  <c r="AV194" i="3"/>
  <c r="AV195" i="3"/>
  <c r="AV196" i="3"/>
  <c r="AV197" i="3"/>
  <c r="AV198" i="3"/>
  <c r="AV199" i="3"/>
  <c r="AV200" i="3"/>
  <c r="AV201" i="3"/>
  <c r="AV202" i="3"/>
  <c r="AV203" i="3"/>
  <c r="AV204" i="3"/>
  <c r="AV205" i="3"/>
  <c r="AV206" i="3"/>
  <c r="AV207" i="3"/>
  <c r="AV208" i="3"/>
  <c r="AV209" i="3"/>
  <c r="AV210" i="3"/>
  <c r="AV211" i="3"/>
  <c r="AV212" i="3"/>
  <c r="AV213" i="3"/>
  <c r="AV214" i="3"/>
  <c r="AV215" i="3"/>
  <c r="AV216" i="3"/>
  <c r="AV217" i="3"/>
  <c r="AV218" i="3"/>
  <c r="AV219" i="3"/>
  <c r="AV220" i="3"/>
  <c r="AV221" i="3"/>
  <c r="AV222" i="3"/>
  <c r="AV223" i="3"/>
  <c r="AV224" i="3"/>
  <c r="AV225" i="3"/>
  <c r="AV226" i="3"/>
  <c r="AV227" i="3"/>
  <c r="AV228" i="3"/>
  <c r="AV229" i="3"/>
  <c r="AV230" i="3"/>
  <c r="AV231" i="3"/>
  <c r="AV232" i="3"/>
  <c r="AV233" i="3"/>
  <c r="AV234" i="3"/>
  <c r="AV235" i="3"/>
  <c r="AV236" i="3"/>
  <c r="AV237" i="3"/>
  <c r="AV238" i="3"/>
  <c r="AV239" i="3"/>
  <c r="AV240" i="3"/>
  <c r="AV241" i="3"/>
  <c r="AV242" i="3"/>
  <c r="AV243" i="3"/>
  <c r="AV244" i="3"/>
  <c r="AV245" i="3"/>
  <c r="AV246" i="3"/>
  <c r="AV247" i="3"/>
  <c r="AV248" i="3"/>
  <c r="AV249" i="3"/>
  <c r="AV250" i="3"/>
  <c r="AV251" i="3"/>
  <c r="AV252" i="3"/>
  <c r="AV253" i="3"/>
  <c r="AV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13" i="3"/>
  <c r="AL214" i="3"/>
  <c r="AL215" i="3"/>
  <c r="AL216" i="3"/>
  <c r="AL217" i="3"/>
  <c r="AL218" i="3"/>
  <c r="AL219" i="3"/>
  <c r="AL220" i="3"/>
  <c r="AL221" i="3"/>
  <c r="AL222" i="3"/>
  <c r="AL223" i="3"/>
  <c r="AL224" i="3"/>
  <c r="AL225" i="3"/>
  <c r="AL226" i="3"/>
  <c r="AL227" i="3"/>
  <c r="AL228" i="3"/>
  <c r="AL229" i="3"/>
  <c r="AL230" i="3"/>
  <c r="AL231" i="3"/>
  <c r="AL232" i="3"/>
  <c r="AL233" i="3"/>
  <c r="AL234" i="3"/>
  <c r="AL235" i="3"/>
  <c r="AL236" i="3"/>
  <c r="AL237" i="3"/>
  <c r="AL238" i="3"/>
  <c r="AL239" i="3"/>
  <c r="AL240" i="3"/>
  <c r="AL241" i="3"/>
  <c r="AL242" i="3"/>
  <c r="AL243" i="3"/>
  <c r="AL244" i="3"/>
  <c r="AL245" i="3"/>
  <c r="AL246" i="3"/>
  <c r="AL247" i="3"/>
  <c r="AL248" i="3"/>
  <c r="AL249" i="3"/>
  <c r="AL250" i="3"/>
  <c r="AL251" i="3"/>
  <c r="AL252" i="3"/>
  <c r="AL253" i="3"/>
  <c r="AL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CA255" i="3" l="1"/>
  <c r="AM255" i="3"/>
  <c r="CK255" i="3"/>
  <c r="AW255" i="3"/>
  <c r="AM256" i="3"/>
  <c r="H255" i="3"/>
  <c r="DE255" i="3"/>
  <c r="CU256" i="3"/>
  <c r="BQ256" i="3"/>
  <c r="BG256" i="3"/>
  <c r="AC255" i="3"/>
  <c r="H256" i="3"/>
  <c r="CU255" i="3"/>
  <c r="BG255" i="3"/>
  <c r="S256" i="3"/>
  <c r="AC256" i="3"/>
  <c r="BQ255" i="3"/>
  <c r="DE256" i="3"/>
  <c r="S255" i="3"/>
  <c r="CK256" i="3"/>
  <c r="AW256" i="3"/>
  <c r="CA25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198512-63EF-4446-8DAE-B2E52977C72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165CB11F-AE75-46E3-AECA-7C53553F4B18}" name="WorksheetConnection_Stock Portfolio Management(Solved).xlsx!DATE" type="102" refreshedVersion="8" minRefreshableVersion="5">
    <extLst>
      <ext xmlns:x15="http://schemas.microsoft.com/office/spreadsheetml/2010/11/main" uri="{DE250136-89BD-433C-8126-D09CA5730AF9}">
        <x15:connection id="DATE">
          <x15:rangePr sourceName="_xlcn.WorksheetConnection_StockPortfolioManagementSolved.xlsxDATE"/>
        </x15:connection>
      </ext>
    </extLst>
  </connection>
  <connection id="3" xr16:uid="{F2E3CBBA-D270-46D8-965B-88A5C553873D}" name="WorksheetConnection_Stock Portfolio Management(Solved).xlsx!HDFC" type="102" refreshedVersion="8" minRefreshableVersion="5">
    <extLst>
      <ext xmlns:x15="http://schemas.microsoft.com/office/spreadsheetml/2010/11/main" uri="{DE250136-89BD-433C-8126-D09CA5730AF9}">
        <x15:connection id="HDFC">
          <x15:rangePr sourceName="_xlcn.WorksheetConnection_StockPortfolioManagementSolved.xlsxHDFC"/>
        </x15:connection>
      </ext>
    </extLst>
  </connection>
  <connection id="4" xr16:uid="{03549817-265D-4D12-B102-C3A1C7A8EBEA}" name="WorksheetConnection_Stock Portfolio Management(Solved).xlsx!HINDALCO" type="102" refreshedVersion="8" minRefreshableVersion="5">
    <extLst>
      <ext xmlns:x15="http://schemas.microsoft.com/office/spreadsheetml/2010/11/main" uri="{DE250136-89BD-433C-8126-D09CA5730AF9}">
        <x15:connection id="HINDALCO">
          <x15:rangePr sourceName="_xlcn.WorksheetConnection_StockPortfolioManagementSolved.xlsxHINDALCO"/>
        </x15:connection>
      </ext>
    </extLst>
  </connection>
  <connection id="5" xr16:uid="{E37A6319-DD7F-4CEA-B6A2-1B0CC7AE0A1B}" name="WorksheetConnection_Stock Portfolio Management(Solved).xlsx!HUL" type="102" refreshedVersion="8" minRefreshableVersion="5">
    <extLst>
      <ext xmlns:x15="http://schemas.microsoft.com/office/spreadsheetml/2010/11/main" uri="{DE250136-89BD-433C-8126-D09CA5730AF9}">
        <x15:connection id="HUL">
          <x15:rangePr sourceName="_xlcn.WorksheetConnection_StockPortfolioManagementSolved.xlsxHUL"/>
        </x15:connection>
      </ext>
    </extLst>
  </connection>
  <connection id="6" xr16:uid="{FC10FF47-6B56-4435-AC8D-62B1664D7E44}" name="WorksheetConnection_Stock Portfolio Management(Solved).xlsx!ICICI" type="102" refreshedVersion="8" minRefreshableVersion="5">
    <extLst>
      <ext xmlns:x15="http://schemas.microsoft.com/office/spreadsheetml/2010/11/main" uri="{DE250136-89BD-433C-8126-D09CA5730AF9}">
        <x15:connection id="ICICI">
          <x15:rangePr sourceName="_xlcn.WorksheetConnection_StockPortfolioManagementSolved.xlsxICICI"/>
        </x15:connection>
      </ext>
    </extLst>
  </connection>
  <connection id="7" xr16:uid="{7B652CC8-1782-4B59-A195-F0E61EEEF3F4}" name="WorksheetConnection_Stock Portfolio Management(Solved).xlsx!INFOSYS" type="102" refreshedVersion="8" minRefreshableVersion="5">
    <extLst>
      <ext xmlns:x15="http://schemas.microsoft.com/office/spreadsheetml/2010/11/main" uri="{DE250136-89BD-433C-8126-D09CA5730AF9}">
        <x15:connection id="INFOSYS">
          <x15:rangePr sourceName="_xlcn.WorksheetConnection_StockPortfolioManagementSolved.xlsxINFOSYS"/>
        </x15:connection>
      </ext>
    </extLst>
  </connection>
  <connection id="8" xr16:uid="{3F9DE434-09C4-4A31-A102-8567D46F053B}" name="WorksheetConnection_Stock Portfolio Management(Solved).xlsx!NSE" type="102" refreshedVersion="8" minRefreshableVersion="5">
    <extLst>
      <ext xmlns:x15="http://schemas.microsoft.com/office/spreadsheetml/2010/11/main" uri="{DE250136-89BD-433C-8126-D09CA5730AF9}">
        <x15:connection id="NSE">
          <x15:rangePr sourceName="_xlcn.WorksheetConnection_StockPortfolioManagementSolved.xlsxNSE"/>
        </x15:connection>
      </ext>
    </extLst>
  </connection>
  <connection id="9" xr16:uid="{51A9AD5F-9263-4FE2-A964-513426689A36}" name="WorksheetConnection_Stock Portfolio Management(Solved).xlsx!RELIANCE" type="102" refreshedVersion="8" minRefreshableVersion="5">
    <extLst>
      <ext xmlns:x15="http://schemas.microsoft.com/office/spreadsheetml/2010/11/main" uri="{DE250136-89BD-433C-8126-D09CA5730AF9}">
        <x15:connection id="RELIANCE">
          <x15:rangePr sourceName="_xlcn.WorksheetConnection_StockPortfolioManagementSolved.xlsxRELIANCE"/>
        </x15:connection>
      </ext>
    </extLst>
  </connection>
  <connection id="10" xr16:uid="{42777135-F8A4-4DFA-AB77-19885C54133D}" name="WorksheetConnection_Stock Portfolio Management(Solved).xlsx!SBI" type="102" refreshedVersion="8" minRefreshableVersion="5">
    <extLst>
      <ext xmlns:x15="http://schemas.microsoft.com/office/spreadsheetml/2010/11/main" uri="{DE250136-89BD-433C-8126-D09CA5730AF9}">
        <x15:connection id="SBI">
          <x15:rangePr sourceName="_xlcn.WorksheetConnection_StockPortfolioManagementSolved.xlsxSBI"/>
        </x15:connection>
      </ext>
    </extLst>
  </connection>
  <connection id="11" xr16:uid="{E36B6BB0-F919-4AB4-B21A-2859A462AD65}" name="WorksheetConnection_Stock Portfolio Management(Solved).xlsx!TECHMAHINDRA" type="102" refreshedVersion="8" minRefreshableVersion="5">
    <extLst>
      <ext xmlns:x15="http://schemas.microsoft.com/office/spreadsheetml/2010/11/main" uri="{DE250136-89BD-433C-8126-D09CA5730AF9}">
        <x15:connection id="TECHMAHINDRA">
          <x15:rangePr sourceName="_xlcn.WorksheetConnection_StockPortfolioManagementSolved.xlsxTECHMAHINDRA"/>
        </x15:connection>
      </ext>
    </extLst>
  </connection>
  <connection id="12" xr16:uid="{18B77A03-9A9B-4863-BDFD-C2817C75D22B}" name="WorksheetConnection_Stock Portfolio Management(Solved).xlsx!UPL" type="102" refreshedVersion="8" minRefreshableVersion="5">
    <extLst>
      <ext xmlns:x15="http://schemas.microsoft.com/office/spreadsheetml/2010/11/main" uri="{DE250136-89BD-433C-8126-D09CA5730AF9}">
        <x15:connection id="UPL">
          <x15:rangePr sourceName="_xlcn.WorksheetConnection_StockPortfolioManagementSolved.xlsxUPL"/>
        </x15:connection>
      </ext>
    </extLst>
  </connection>
  <connection id="13" xr16:uid="{004B036E-20DF-487B-937A-EBF766288849}" name="WorksheetConnection_Stock Portfolio Management(Solved).xlsx!WIPRO" type="102" refreshedVersion="8" minRefreshableVersion="5">
    <extLst>
      <ext xmlns:x15="http://schemas.microsoft.com/office/spreadsheetml/2010/11/main" uri="{DE250136-89BD-433C-8126-D09CA5730AF9}">
        <x15:connection id="WIPRO">
          <x15:rangePr sourceName="_xlcn.WorksheetConnection_StockPortfolioManagementSolved.xlsxWIPRO"/>
        </x15:connection>
      </ext>
    </extLst>
  </connection>
</connections>
</file>

<file path=xl/sharedStrings.xml><?xml version="1.0" encoding="utf-8"?>
<sst xmlns="http://schemas.openxmlformats.org/spreadsheetml/2006/main" count="253" uniqueCount="66">
  <si>
    <t>Return</t>
  </si>
  <si>
    <t>Date</t>
  </si>
  <si>
    <t>ICICI</t>
  </si>
  <si>
    <t>HDFC</t>
  </si>
  <si>
    <t>HINDALCO</t>
  </si>
  <si>
    <t xml:space="preserve">UPL Ltd </t>
  </si>
  <si>
    <t>SBI</t>
  </si>
  <si>
    <t>INFOSYS</t>
  </si>
  <si>
    <t>WIPRO</t>
  </si>
  <si>
    <t>TECH MAHINDRA</t>
  </si>
  <si>
    <t xml:space="preserve">Close </t>
  </si>
  <si>
    <t>Close</t>
  </si>
  <si>
    <t>HUL</t>
  </si>
  <si>
    <t>Open</t>
  </si>
  <si>
    <t>High</t>
  </si>
  <si>
    <t>Low</t>
  </si>
  <si>
    <t>Adj Close</t>
  </si>
  <si>
    <t>Volume</t>
  </si>
  <si>
    <t>HINDALCO LTD</t>
  </si>
  <si>
    <t>UPL Ltd</t>
  </si>
  <si>
    <t>SBI Ltd</t>
  </si>
  <si>
    <t xml:space="preserve">INFOSYS </t>
  </si>
  <si>
    <t>ICICI LTD</t>
  </si>
  <si>
    <t xml:space="preserve">Reliance </t>
  </si>
  <si>
    <t>NSE</t>
  </si>
  <si>
    <t>Return %</t>
  </si>
  <si>
    <t>Avg Return</t>
  </si>
  <si>
    <t>Risk (S.D.)</t>
  </si>
  <si>
    <t>Source: Yahoo Finance, NSE, MINT &amp; RBI Website</t>
  </si>
  <si>
    <t>Rf=6.076%</t>
  </si>
  <si>
    <t>EXPECTED RETURN</t>
  </si>
  <si>
    <t>no</t>
  </si>
  <si>
    <t>total a/m invested</t>
  </si>
  <si>
    <t>Return per day</t>
  </si>
  <si>
    <t>Beta</t>
  </si>
  <si>
    <t>Risk free return</t>
  </si>
  <si>
    <t>Return for 250days</t>
  </si>
  <si>
    <t>STOCKS</t>
  </si>
  <si>
    <t>ACTUAL RETURN</t>
  </si>
  <si>
    <t>RISK</t>
  </si>
  <si>
    <t>RANK</t>
  </si>
  <si>
    <t>WEIGHTAGE</t>
  </si>
  <si>
    <t>% OF A/M INVESTED</t>
  </si>
  <si>
    <t>A/M INVESTED</t>
  </si>
  <si>
    <t>RETURN</t>
  </si>
  <si>
    <t>RISK %</t>
  </si>
  <si>
    <t>ACTUAL RETURN %</t>
  </si>
  <si>
    <t>EXPECTED RETURN %</t>
  </si>
  <si>
    <t>Actual Return %</t>
  </si>
  <si>
    <t>Risk(S.D) %</t>
  </si>
  <si>
    <t>Average Return %</t>
  </si>
  <si>
    <t>CAPM  %</t>
  </si>
  <si>
    <t>Market Return(Rm)%</t>
  </si>
  <si>
    <t>Grand Total</t>
  </si>
  <si>
    <t>Column1</t>
  </si>
  <si>
    <t>DATE</t>
  </si>
  <si>
    <t>Sum of A/M INVESTED</t>
  </si>
  <si>
    <t>Sum of RISK2</t>
  </si>
  <si>
    <t>Sum of RETURN</t>
  </si>
  <si>
    <t>Row Labels</t>
  </si>
  <si>
    <t>Sum of HUL</t>
  </si>
  <si>
    <t>Sum of HINDALCO</t>
  </si>
  <si>
    <t>Sum of WIPRO</t>
  </si>
  <si>
    <t>Sum of TECH MAHINDRA</t>
  </si>
  <si>
    <t>Sum of INFOSYS</t>
  </si>
  <si>
    <t xml:space="preserve">Sum of Reliance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</si>
</sst>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entury Gothic"/>
      <family val="2"/>
      <scheme val="minor"/>
    </font>
    <font>
      <b/>
      <sz val="11"/>
      <color theme="1"/>
      <name val="Century Gothic"/>
      <family val="2"/>
      <scheme val="minor"/>
    </font>
    <font>
      <sz val="11"/>
      <color theme="1"/>
      <name val="Century Gothic"/>
      <family val="2"/>
      <scheme val="minor"/>
    </font>
    <font>
      <b/>
      <i/>
      <sz val="8"/>
      <color theme="1"/>
      <name val="Century Gothic"/>
      <family val="2"/>
      <scheme val="minor"/>
    </font>
    <font>
      <sz val="11"/>
      <color rgb="FFFF0000"/>
      <name val="Century Gothic"/>
      <family val="2"/>
      <scheme val="minor"/>
    </font>
    <font>
      <sz val="16"/>
      <color theme="1"/>
      <name val="Century Gothic"/>
      <family val="2"/>
      <scheme val="minor"/>
    </font>
    <font>
      <b/>
      <sz val="16"/>
      <color theme="1"/>
      <name val="Century Gothic"/>
      <family val="2"/>
      <scheme val="minor"/>
    </font>
    <font>
      <i/>
      <u/>
      <sz val="16"/>
      <color theme="1"/>
      <name val="Century Gothic"/>
      <family val="2"/>
      <scheme val="minor"/>
    </font>
    <font>
      <b/>
      <i/>
      <u/>
      <sz val="16"/>
      <color theme="1"/>
      <name val="Century Gothic"/>
      <family val="2"/>
      <scheme val="minor"/>
    </font>
    <font>
      <b/>
      <sz val="11"/>
      <color theme="0"/>
      <name val="Century Gothic"/>
      <family val="2"/>
      <scheme val="minor"/>
    </font>
    <font>
      <b/>
      <sz val="11"/>
      <color rgb="FF002060"/>
      <name val="Century Gothic"/>
      <family val="2"/>
      <scheme val="minor"/>
    </font>
  </fonts>
  <fills count="24">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FFFF00"/>
        <bgColor indexed="64"/>
      </patternFill>
    </fill>
    <fill>
      <patternFill patternType="solid">
        <fgColor theme="8" tint="0.39997558519241921"/>
        <bgColor indexed="64"/>
      </patternFill>
    </fill>
    <fill>
      <patternFill patternType="solid">
        <fgColor rgb="FF92D05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rgb="FFFF99FF"/>
        <bgColor indexed="64"/>
      </patternFill>
    </fill>
    <fill>
      <patternFill patternType="solid">
        <fgColor theme="4" tint="0.79998168889431442"/>
        <bgColor theme="4" tint="0.79998168889431442"/>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68">
    <xf numFmtId="0" fontId="0" fillId="0" borderId="0" xfId="0"/>
    <xf numFmtId="14" fontId="0" fillId="0" borderId="0" xfId="0" applyNumberFormat="1"/>
    <xf numFmtId="0" fontId="1" fillId="0" borderId="0" xfId="0" applyFont="1" applyAlignment="1">
      <alignment horizontal="center"/>
    </xf>
    <xf numFmtId="10" fontId="0" fillId="0" borderId="0" xfId="1" applyNumberFormat="1" applyFont="1"/>
    <xf numFmtId="10" fontId="0" fillId="0" borderId="0" xfId="0" applyNumberFormat="1"/>
    <xf numFmtId="0" fontId="0" fillId="0" borderId="0" xfId="0" applyAlignment="1">
      <alignment wrapText="1"/>
    </xf>
    <xf numFmtId="14" fontId="1" fillId="0" borderId="1" xfId="0" applyNumberFormat="1" applyFont="1" applyBorder="1" applyAlignment="1">
      <alignment horizontal="center" vertical="center"/>
    </xf>
    <xf numFmtId="14" fontId="1" fillId="0" borderId="5" xfId="0" applyNumberFormat="1" applyFont="1" applyBorder="1" applyAlignment="1">
      <alignment horizontal="center" vertical="center"/>
    </xf>
    <xf numFmtId="14" fontId="1" fillId="3" borderId="1" xfId="0" applyNumberFormat="1" applyFont="1" applyFill="1" applyBorder="1" applyAlignment="1">
      <alignment horizontal="center" vertical="center"/>
    </xf>
    <xf numFmtId="14" fontId="1" fillId="2" borderId="1" xfId="0" applyNumberFormat="1" applyFont="1" applyFill="1" applyBorder="1" applyAlignment="1">
      <alignment horizontal="center"/>
    </xf>
    <xf numFmtId="14" fontId="1" fillId="4" borderId="1" xfId="0" applyNumberFormat="1" applyFont="1" applyFill="1" applyBorder="1" applyAlignment="1">
      <alignment horizontal="center"/>
    </xf>
    <xf numFmtId="14" fontId="1" fillId="5" borderId="1" xfId="0" applyNumberFormat="1" applyFont="1" applyFill="1" applyBorder="1" applyAlignment="1">
      <alignment horizontal="center"/>
    </xf>
    <xf numFmtId="14" fontId="1" fillId="6" borderId="1" xfId="0" applyNumberFormat="1" applyFont="1" applyFill="1" applyBorder="1" applyAlignment="1">
      <alignment horizontal="center"/>
    </xf>
    <xf numFmtId="14" fontId="1" fillId="7" borderId="1" xfId="0" applyNumberFormat="1" applyFont="1" applyFill="1" applyBorder="1" applyAlignment="1">
      <alignment horizontal="center"/>
    </xf>
    <xf numFmtId="14" fontId="1" fillId="8" borderId="1" xfId="0" applyNumberFormat="1" applyFont="1" applyFill="1" applyBorder="1" applyAlignment="1">
      <alignment horizontal="center"/>
    </xf>
    <xf numFmtId="14" fontId="1" fillId="9" borderId="1" xfId="0" applyNumberFormat="1" applyFont="1" applyFill="1" applyBorder="1" applyAlignment="1">
      <alignment horizontal="center"/>
    </xf>
    <xf numFmtId="14" fontId="1" fillId="3" borderId="1" xfId="0" applyNumberFormat="1" applyFont="1" applyFill="1" applyBorder="1" applyAlignment="1">
      <alignment horizontal="center"/>
    </xf>
    <xf numFmtId="14" fontId="1" fillId="4" borderId="6" xfId="0" applyNumberFormat="1" applyFont="1" applyFill="1" applyBorder="1" applyAlignment="1">
      <alignment horizontal="center"/>
    </xf>
    <xf numFmtId="14" fontId="0" fillId="0" borderId="0" xfId="0" applyNumberFormat="1" applyAlignment="1">
      <alignment horizontal="center"/>
    </xf>
    <xf numFmtId="0" fontId="0" fillId="0" borderId="0" xfId="0" applyAlignment="1">
      <alignment horizontal="center"/>
    </xf>
    <xf numFmtId="10" fontId="0" fillId="0" borderId="1" xfId="1" applyNumberFormat="1" applyFont="1" applyBorder="1" applyAlignment="1">
      <alignment horizontal="center"/>
    </xf>
    <xf numFmtId="2" fontId="0" fillId="0" borderId="1" xfId="0" applyNumberFormat="1" applyBorder="1" applyAlignment="1">
      <alignment horizontal="center"/>
    </xf>
    <xf numFmtId="0" fontId="0" fillId="0" borderId="1" xfId="0" applyBorder="1" applyAlignment="1">
      <alignment horizontal="center"/>
    </xf>
    <xf numFmtId="2" fontId="0" fillId="3" borderId="1" xfId="0" applyNumberFormat="1" applyFill="1" applyBorder="1" applyAlignment="1">
      <alignment horizontal="center"/>
    </xf>
    <xf numFmtId="0" fontId="0" fillId="3" borderId="1" xfId="0" applyFill="1" applyBorder="1" applyAlignment="1">
      <alignment horizontal="center"/>
    </xf>
    <xf numFmtId="10" fontId="2" fillId="3" borderId="1" xfId="1" applyNumberFormat="1" applyFont="1" applyFill="1" applyBorder="1" applyAlignment="1">
      <alignment horizontal="center"/>
    </xf>
    <xf numFmtId="2" fontId="0" fillId="0" borderId="8" xfId="0" applyNumberFormat="1" applyBorder="1" applyAlignment="1">
      <alignment horizontal="center"/>
    </xf>
    <xf numFmtId="2" fontId="0" fillId="3" borderId="8" xfId="0" applyNumberFormat="1" applyFill="1" applyBorder="1" applyAlignment="1">
      <alignment horizontal="center"/>
    </xf>
    <xf numFmtId="0" fontId="3" fillId="0" borderId="0" xfId="0" applyFont="1" applyAlignment="1">
      <alignment horizontal="center"/>
    </xf>
    <xf numFmtId="0" fontId="1" fillId="0" borderId="2" xfId="0" applyFont="1" applyBorder="1" applyAlignment="1">
      <alignment horizontal="center"/>
    </xf>
    <xf numFmtId="14" fontId="0" fillId="0" borderId="5" xfId="0" applyNumberFormat="1" applyBorder="1" applyAlignment="1">
      <alignment horizontal="center"/>
    </xf>
    <xf numFmtId="2" fontId="0" fillId="2" borderId="1" xfId="0" applyNumberFormat="1" applyFill="1" applyBorder="1" applyAlignment="1">
      <alignment horizontal="center"/>
    </xf>
    <xf numFmtId="0" fontId="0" fillId="2" borderId="1" xfId="0" applyFill="1" applyBorder="1" applyAlignment="1">
      <alignment horizontal="center"/>
    </xf>
    <xf numFmtId="2" fontId="0" fillId="4" borderId="1" xfId="0" applyNumberFormat="1" applyFill="1" applyBorder="1" applyAlignment="1">
      <alignment horizontal="center"/>
    </xf>
    <xf numFmtId="10" fontId="2" fillId="4" borderId="1" xfId="1" applyNumberFormat="1" applyFont="1" applyFill="1" applyBorder="1" applyAlignment="1">
      <alignment horizontal="center"/>
    </xf>
    <xf numFmtId="2" fontId="0" fillId="5" borderId="1" xfId="0" applyNumberFormat="1" applyFill="1" applyBorder="1" applyAlignment="1">
      <alignment horizontal="center"/>
    </xf>
    <xf numFmtId="10" fontId="2" fillId="5" borderId="1" xfId="1" applyNumberFormat="1" applyFont="1" applyFill="1" applyBorder="1" applyAlignment="1">
      <alignment horizontal="center"/>
    </xf>
    <xf numFmtId="2" fontId="0" fillId="6" borderId="1" xfId="0" applyNumberFormat="1" applyFill="1" applyBorder="1" applyAlignment="1">
      <alignment horizontal="center"/>
    </xf>
    <xf numFmtId="10" fontId="2" fillId="6" borderId="1" xfId="1" applyNumberFormat="1" applyFont="1" applyFill="1" applyBorder="1" applyAlignment="1">
      <alignment horizontal="center"/>
    </xf>
    <xf numFmtId="2" fontId="0" fillId="7" borderId="1" xfId="0" applyNumberFormat="1" applyFill="1" applyBorder="1" applyAlignment="1">
      <alignment horizontal="center"/>
    </xf>
    <xf numFmtId="10" fontId="2" fillId="7" borderId="1" xfId="1" applyNumberFormat="1" applyFont="1" applyFill="1" applyBorder="1" applyAlignment="1">
      <alignment horizontal="center"/>
    </xf>
    <xf numFmtId="2" fontId="0" fillId="8" borderId="1" xfId="0" applyNumberFormat="1" applyFill="1" applyBorder="1" applyAlignment="1">
      <alignment horizontal="center"/>
    </xf>
    <xf numFmtId="10" fontId="2" fillId="8" borderId="1" xfId="1" applyNumberFormat="1" applyFont="1" applyFill="1" applyBorder="1" applyAlignment="1">
      <alignment horizontal="center"/>
    </xf>
    <xf numFmtId="2" fontId="0" fillId="9" borderId="1" xfId="0" applyNumberFormat="1" applyFill="1" applyBorder="1" applyAlignment="1">
      <alignment horizontal="center"/>
    </xf>
    <xf numFmtId="10" fontId="2" fillId="9" borderId="1" xfId="1" applyNumberFormat="1" applyFont="1" applyFill="1" applyBorder="1" applyAlignment="1">
      <alignment horizontal="center"/>
    </xf>
    <xf numFmtId="10" fontId="2" fillId="4" borderId="6" xfId="1" applyNumberFormat="1" applyFont="1" applyFill="1" applyBorder="1" applyAlignment="1">
      <alignment horizontal="center"/>
    </xf>
    <xf numFmtId="10" fontId="2" fillId="2" borderId="1" xfId="1" applyNumberFormat="1" applyFont="1" applyFill="1" applyBorder="1" applyAlignment="1">
      <alignment horizontal="center"/>
    </xf>
    <xf numFmtId="10" fontId="0" fillId="2" borderId="1" xfId="1" applyNumberFormat="1" applyFont="1" applyFill="1" applyBorder="1" applyAlignment="1">
      <alignment horizontal="center"/>
    </xf>
    <xf numFmtId="10" fontId="0" fillId="4" borderId="1" xfId="1" applyNumberFormat="1" applyFont="1" applyFill="1" applyBorder="1" applyAlignment="1">
      <alignment horizontal="center"/>
    </xf>
    <xf numFmtId="10" fontId="0" fillId="5" borderId="1" xfId="1" applyNumberFormat="1" applyFont="1" applyFill="1" applyBorder="1" applyAlignment="1">
      <alignment horizontal="center"/>
    </xf>
    <xf numFmtId="10" fontId="0" fillId="6" borderId="1" xfId="1" applyNumberFormat="1" applyFont="1" applyFill="1" applyBorder="1" applyAlignment="1">
      <alignment horizontal="center"/>
    </xf>
    <xf numFmtId="10" fontId="0" fillId="7" borderId="1" xfId="1" applyNumberFormat="1" applyFont="1" applyFill="1" applyBorder="1" applyAlignment="1">
      <alignment horizontal="center"/>
    </xf>
    <xf numFmtId="10" fontId="0" fillId="8" borderId="1" xfId="1" applyNumberFormat="1" applyFont="1" applyFill="1" applyBorder="1" applyAlignment="1">
      <alignment horizontal="center"/>
    </xf>
    <xf numFmtId="10" fontId="0" fillId="9" borderId="1" xfId="1" applyNumberFormat="1" applyFont="1" applyFill="1" applyBorder="1" applyAlignment="1">
      <alignment horizontal="center"/>
    </xf>
    <xf numFmtId="10" fontId="0" fillId="3" borderId="1" xfId="1" applyNumberFormat="1" applyFont="1" applyFill="1" applyBorder="1" applyAlignment="1">
      <alignment horizontal="center"/>
    </xf>
    <xf numFmtId="10" fontId="1" fillId="4" borderId="6" xfId="1" applyNumberFormat="1" applyFont="1" applyFill="1" applyBorder="1" applyAlignment="1">
      <alignment horizontal="center"/>
    </xf>
    <xf numFmtId="14" fontId="0" fillId="0" borderId="7" xfId="0" applyNumberFormat="1" applyBorder="1" applyAlignment="1">
      <alignment horizontal="center"/>
    </xf>
    <xf numFmtId="2" fontId="0" fillId="2" borderId="8" xfId="0" applyNumberFormat="1" applyFill="1" applyBorder="1" applyAlignment="1">
      <alignment horizontal="center"/>
    </xf>
    <xf numFmtId="10" fontId="0" fillId="2" borderId="8" xfId="1" applyNumberFormat="1" applyFont="1" applyFill="1" applyBorder="1" applyAlignment="1">
      <alignment horizontal="center"/>
    </xf>
    <xf numFmtId="2" fontId="0" fillId="4" borderId="8" xfId="0" applyNumberFormat="1" applyFill="1" applyBorder="1" applyAlignment="1">
      <alignment horizontal="center"/>
    </xf>
    <xf numFmtId="10" fontId="0" fillId="4" borderId="8" xfId="1" applyNumberFormat="1" applyFont="1" applyFill="1" applyBorder="1" applyAlignment="1">
      <alignment horizontal="center"/>
    </xf>
    <xf numFmtId="2" fontId="0" fillId="5" borderId="8" xfId="0" applyNumberFormat="1" applyFill="1" applyBorder="1" applyAlignment="1">
      <alignment horizontal="center"/>
    </xf>
    <xf numFmtId="10" fontId="0" fillId="5" borderId="8" xfId="1" applyNumberFormat="1" applyFont="1" applyFill="1" applyBorder="1" applyAlignment="1">
      <alignment horizontal="center"/>
    </xf>
    <xf numFmtId="2" fontId="0" fillId="6" borderId="8" xfId="0" applyNumberFormat="1" applyFill="1" applyBorder="1" applyAlignment="1">
      <alignment horizontal="center"/>
    </xf>
    <xf numFmtId="10" fontId="0" fillId="6" borderId="8" xfId="1" applyNumberFormat="1" applyFont="1" applyFill="1" applyBorder="1" applyAlignment="1">
      <alignment horizontal="center"/>
    </xf>
    <xf numFmtId="2" fontId="0" fillId="7" borderId="8" xfId="0" applyNumberFormat="1" applyFill="1" applyBorder="1" applyAlignment="1">
      <alignment horizontal="center"/>
    </xf>
    <xf numFmtId="10" fontId="0" fillId="7" borderId="8" xfId="1" applyNumberFormat="1" applyFont="1" applyFill="1" applyBorder="1" applyAlignment="1">
      <alignment horizontal="center"/>
    </xf>
    <xf numFmtId="2" fontId="0" fillId="8" borderId="8" xfId="0" applyNumberFormat="1" applyFill="1" applyBorder="1" applyAlignment="1">
      <alignment horizontal="center"/>
    </xf>
    <xf numFmtId="10" fontId="0" fillId="8" borderId="8" xfId="1" applyNumberFormat="1" applyFont="1" applyFill="1" applyBorder="1" applyAlignment="1">
      <alignment horizontal="center"/>
    </xf>
    <xf numFmtId="2" fontId="0" fillId="9" borderId="8" xfId="0" applyNumberFormat="1" applyFill="1" applyBorder="1" applyAlignment="1">
      <alignment horizontal="center"/>
    </xf>
    <xf numFmtId="10" fontId="0" fillId="9" borderId="8" xfId="1" applyNumberFormat="1" applyFont="1" applyFill="1" applyBorder="1" applyAlignment="1">
      <alignment horizontal="center"/>
    </xf>
    <xf numFmtId="10" fontId="0" fillId="3" borderId="8" xfId="1" applyNumberFormat="1" applyFont="1" applyFill="1" applyBorder="1" applyAlignment="1">
      <alignment horizontal="center"/>
    </xf>
    <xf numFmtId="10" fontId="1" fillId="4" borderId="9" xfId="1" applyNumberFormat="1" applyFont="1" applyFill="1" applyBorder="1" applyAlignment="1">
      <alignment horizontal="center"/>
    </xf>
    <xf numFmtId="10" fontId="0" fillId="0" borderId="0" xfId="1" applyNumberFormat="1" applyFont="1" applyAlignment="1">
      <alignment horizontal="center"/>
    </xf>
    <xf numFmtId="0" fontId="4" fillId="0" borderId="0" xfId="0" quotePrefix="1" applyFont="1" applyAlignment="1">
      <alignment horizontal="center"/>
    </xf>
    <xf numFmtId="0" fontId="1" fillId="12" borderId="0" xfId="0" applyFont="1" applyFill="1" applyAlignment="1">
      <alignment horizontal="center"/>
    </xf>
    <xf numFmtId="0" fontId="1" fillId="12" borderId="0" xfId="0" applyFont="1" applyFill="1"/>
    <xf numFmtId="14" fontId="0" fillId="9" borderId="0" xfId="0" applyNumberFormat="1" applyFill="1"/>
    <xf numFmtId="0" fontId="0" fillId="9" borderId="0" xfId="0" applyFill="1"/>
    <xf numFmtId="0" fontId="0" fillId="13" borderId="0" xfId="0" applyFill="1"/>
    <xf numFmtId="10" fontId="0" fillId="13" borderId="0" xfId="0" applyNumberFormat="1" applyFill="1"/>
    <xf numFmtId="10" fontId="0" fillId="13" borderId="0" xfId="1" applyNumberFormat="1" applyFont="1" applyFill="1"/>
    <xf numFmtId="0" fontId="5" fillId="0" borderId="0" xfId="0" applyFont="1" applyAlignment="1">
      <alignment horizontal="center"/>
    </xf>
    <xf numFmtId="10" fontId="5" fillId="0" borderId="0" xfId="0" applyNumberFormat="1" applyFont="1" applyAlignment="1">
      <alignment horizontal="center"/>
    </xf>
    <xf numFmtId="0" fontId="5" fillId="14" borderId="0" xfId="0" applyFont="1" applyFill="1" applyAlignment="1">
      <alignment horizontal="center"/>
    </xf>
    <xf numFmtId="0" fontId="5" fillId="15" borderId="0" xfId="0" applyFont="1" applyFill="1" applyAlignment="1">
      <alignment horizontal="center"/>
    </xf>
    <xf numFmtId="10" fontId="5" fillId="15" borderId="0" xfId="0" applyNumberFormat="1" applyFont="1" applyFill="1" applyAlignment="1">
      <alignment horizontal="center"/>
    </xf>
    <xf numFmtId="10" fontId="5" fillId="0" borderId="0" xfId="1" applyNumberFormat="1" applyFont="1" applyAlignment="1">
      <alignment horizontal="center"/>
    </xf>
    <xf numFmtId="2" fontId="5" fillId="0" borderId="0" xfId="0" applyNumberFormat="1" applyFont="1" applyAlignment="1">
      <alignment horizontal="center"/>
    </xf>
    <xf numFmtId="9" fontId="5" fillId="0" borderId="0" xfId="0" applyNumberFormat="1" applyFont="1" applyAlignment="1">
      <alignment horizontal="center"/>
    </xf>
    <xf numFmtId="0" fontId="5" fillId="0" borderId="0" xfId="0" applyFont="1" applyAlignment="1">
      <alignment horizontal="center" wrapText="1"/>
    </xf>
    <xf numFmtId="0" fontId="5" fillId="16" borderId="0" xfId="0" applyFont="1" applyFill="1" applyAlignment="1">
      <alignment horizontal="center"/>
    </xf>
    <xf numFmtId="10" fontId="5" fillId="16" borderId="0" xfId="0" applyNumberFormat="1" applyFont="1" applyFill="1" applyAlignment="1">
      <alignment horizontal="center"/>
    </xf>
    <xf numFmtId="0" fontId="6" fillId="2" borderId="0" xfId="0" applyFont="1" applyFill="1" applyAlignment="1">
      <alignment horizontal="center"/>
    </xf>
    <xf numFmtId="2" fontId="6" fillId="2" borderId="0" xfId="0" applyNumberFormat="1" applyFont="1" applyFill="1" applyAlignment="1">
      <alignment horizontal="center"/>
    </xf>
    <xf numFmtId="0" fontId="5" fillId="17" borderId="0" xfId="0" applyFont="1" applyFill="1" applyAlignment="1">
      <alignment horizontal="center"/>
    </xf>
    <xf numFmtId="10" fontId="5" fillId="17" borderId="0" xfId="0" applyNumberFormat="1" applyFont="1" applyFill="1" applyAlignment="1">
      <alignment horizontal="center"/>
    </xf>
    <xf numFmtId="0" fontId="5" fillId="7" borderId="0" xfId="0" applyFont="1" applyFill="1" applyAlignment="1">
      <alignment horizontal="center"/>
    </xf>
    <xf numFmtId="10" fontId="5" fillId="7" borderId="0" xfId="0" applyNumberFormat="1" applyFont="1" applyFill="1" applyAlignment="1">
      <alignment horizontal="center"/>
    </xf>
    <xf numFmtId="9" fontId="5" fillId="7" borderId="0" xfId="0" applyNumberFormat="1" applyFont="1" applyFill="1" applyAlignment="1">
      <alignment horizontal="center"/>
    </xf>
    <xf numFmtId="0" fontId="5" fillId="18" borderId="0" xfId="0" applyFont="1" applyFill="1" applyAlignment="1">
      <alignment horizontal="center"/>
    </xf>
    <xf numFmtId="9" fontId="5" fillId="18" borderId="0" xfId="0" applyNumberFormat="1" applyFont="1" applyFill="1" applyAlignment="1">
      <alignment horizontal="center"/>
    </xf>
    <xf numFmtId="0" fontId="5" fillId="13" borderId="0" xfId="0" applyFont="1" applyFill="1" applyAlignment="1">
      <alignment horizontal="center"/>
    </xf>
    <xf numFmtId="9" fontId="5" fillId="13" borderId="0" xfId="0" applyNumberFormat="1" applyFont="1" applyFill="1" applyAlignment="1">
      <alignment horizontal="center"/>
    </xf>
    <xf numFmtId="0" fontId="0" fillId="13" borderId="0" xfId="0" applyFill="1" applyAlignment="1">
      <alignment horizontal="center"/>
    </xf>
    <xf numFmtId="0" fontId="0" fillId="13" borderId="0" xfId="0" applyFill="1" applyAlignment="1">
      <alignment horizontal="center" wrapText="1"/>
    </xf>
    <xf numFmtId="10" fontId="0" fillId="13" borderId="0" xfId="1" applyNumberFormat="1" applyFont="1" applyFill="1" applyAlignment="1">
      <alignment horizontal="center" vertical="center"/>
    </xf>
    <xf numFmtId="10" fontId="0" fillId="13" borderId="0" xfId="0" applyNumberFormat="1" applyFill="1" applyAlignment="1">
      <alignment horizontal="center"/>
    </xf>
    <xf numFmtId="0" fontId="5" fillId="19" borderId="0" xfId="0" applyFont="1" applyFill="1" applyAlignment="1">
      <alignment horizontal="center"/>
    </xf>
    <xf numFmtId="0" fontId="7" fillId="20" borderId="1" xfId="0" applyFont="1" applyFill="1" applyBorder="1" applyAlignment="1">
      <alignment horizontal="center"/>
    </xf>
    <xf numFmtId="0" fontId="6" fillId="3" borderId="1" xfId="0" applyFont="1" applyFill="1" applyBorder="1" applyAlignment="1">
      <alignment horizontal="center"/>
    </xf>
    <xf numFmtId="0" fontId="6" fillId="2" borderId="1" xfId="0" applyFont="1" applyFill="1" applyBorder="1" applyAlignment="1">
      <alignment horizontal="center"/>
    </xf>
    <xf numFmtId="0" fontId="6" fillId="4" borderId="1" xfId="0" applyFont="1" applyFill="1" applyBorder="1" applyAlignment="1">
      <alignment horizontal="center"/>
    </xf>
    <xf numFmtId="0" fontId="6" fillId="5" borderId="1" xfId="0" applyFont="1" applyFill="1" applyBorder="1" applyAlignment="1">
      <alignment horizontal="center"/>
    </xf>
    <xf numFmtId="0" fontId="6" fillId="6" borderId="1" xfId="0" applyFont="1" applyFill="1" applyBorder="1" applyAlignment="1">
      <alignment horizontal="center"/>
    </xf>
    <xf numFmtId="0" fontId="6" fillId="7" borderId="1" xfId="0" applyFont="1" applyFill="1" applyBorder="1" applyAlignment="1">
      <alignment horizontal="center"/>
    </xf>
    <xf numFmtId="0" fontId="6" fillId="8" borderId="1" xfId="0" applyFont="1" applyFill="1" applyBorder="1" applyAlignment="1">
      <alignment horizontal="center"/>
    </xf>
    <xf numFmtId="0" fontId="6" fillId="9" borderId="1" xfId="0" applyFont="1" applyFill="1" applyBorder="1" applyAlignment="1">
      <alignment horizontal="center"/>
    </xf>
    <xf numFmtId="9" fontId="6" fillId="3" borderId="1" xfId="0" applyNumberFormat="1" applyFont="1" applyFill="1" applyBorder="1" applyAlignment="1">
      <alignment horizontal="center"/>
    </xf>
    <xf numFmtId="9" fontId="6" fillId="2" borderId="1" xfId="0" applyNumberFormat="1" applyFont="1" applyFill="1" applyBorder="1" applyAlignment="1">
      <alignment horizontal="center"/>
    </xf>
    <xf numFmtId="9" fontId="6" fillId="4" borderId="1" xfId="0" applyNumberFormat="1" applyFont="1" applyFill="1" applyBorder="1" applyAlignment="1">
      <alignment horizontal="center"/>
    </xf>
    <xf numFmtId="9" fontId="6" fillId="5" borderId="1" xfId="0" applyNumberFormat="1" applyFont="1" applyFill="1" applyBorder="1" applyAlignment="1">
      <alignment horizontal="center"/>
    </xf>
    <xf numFmtId="9" fontId="6" fillId="6" borderId="1" xfId="0" applyNumberFormat="1" applyFont="1" applyFill="1" applyBorder="1" applyAlignment="1">
      <alignment horizontal="center"/>
    </xf>
    <xf numFmtId="9" fontId="6" fillId="7" borderId="1" xfId="0" applyNumberFormat="1" applyFont="1" applyFill="1" applyBorder="1" applyAlignment="1">
      <alignment horizontal="center"/>
    </xf>
    <xf numFmtId="9" fontId="6" fillId="8" borderId="1" xfId="0" applyNumberFormat="1" applyFont="1" applyFill="1" applyBorder="1" applyAlignment="1">
      <alignment horizontal="center"/>
    </xf>
    <xf numFmtId="9" fontId="6" fillId="9" borderId="1" xfId="0" applyNumberFormat="1" applyFont="1" applyFill="1" applyBorder="1" applyAlignment="1">
      <alignment horizontal="center"/>
    </xf>
    <xf numFmtId="9" fontId="6" fillId="21" borderId="1" xfId="0" applyNumberFormat="1" applyFont="1" applyFill="1" applyBorder="1" applyAlignment="1">
      <alignment horizontal="center"/>
    </xf>
    <xf numFmtId="10" fontId="6" fillId="3" borderId="1" xfId="0" applyNumberFormat="1" applyFont="1" applyFill="1" applyBorder="1" applyAlignment="1">
      <alignment horizontal="center"/>
    </xf>
    <xf numFmtId="10" fontId="6" fillId="2" borderId="1" xfId="0" applyNumberFormat="1" applyFont="1" applyFill="1" applyBorder="1" applyAlignment="1">
      <alignment horizontal="center"/>
    </xf>
    <xf numFmtId="10" fontId="6" fillId="4" borderId="1" xfId="0" applyNumberFormat="1" applyFont="1" applyFill="1" applyBorder="1" applyAlignment="1">
      <alignment horizontal="center"/>
    </xf>
    <xf numFmtId="10" fontId="6" fillId="5" borderId="1" xfId="0" applyNumberFormat="1" applyFont="1" applyFill="1" applyBorder="1" applyAlignment="1">
      <alignment horizontal="center"/>
    </xf>
    <xf numFmtId="10" fontId="6" fillId="6" borderId="1" xfId="0" applyNumberFormat="1" applyFont="1" applyFill="1" applyBorder="1" applyAlignment="1">
      <alignment horizontal="center"/>
    </xf>
    <xf numFmtId="10" fontId="6" fillId="7" borderId="1" xfId="0" applyNumberFormat="1" applyFont="1" applyFill="1" applyBorder="1" applyAlignment="1">
      <alignment horizontal="center"/>
    </xf>
    <xf numFmtId="10" fontId="6" fillId="21" borderId="1" xfId="0" applyNumberFormat="1" applyFont="1" applyFill="1" applyBorder="1" applyAlignment="1">
      <alignment horizontal="center"/>
    </xf>
    <xf numFmtId="10" fontId="6" fillId="9" borderId="1" xfId="0" applyNumberFormat="1" applyFont="1" applyFill="1" applyBorder="1" applyAlignment="1">
      <alignment horizontal="center"/>
    </xf>
    <xf numFmtId="0" fontId="5" fillId="0" borderId="0" xfId="0" applyFont="1"/>
    <xf numFmtId="0" fontId="8" fillId="20" borderId="1" xfId="0" applyFont="1" applyFill="1" applyBorder="1" applyAlignment="1">
      <alignment horizontal="center"/>
    </xf>
    <xf numFmtId="9" fontId="6" fillId="19" borderId="1" xfId="0" applyNumberFormat="1" applyFont="1" applyFill="1" applyBorder="1" applyAlignment="1">
      <alignment horizontal="center"/>
    </xf>
    <xf numFmtId="9" fontId="6" fillId="0" borderId="1" xfId="0" applyNumberFormat="1" applyFont="1" applyBorder="1" applyAlignment="1">
      <alignment horizontal="center"/>
    </xf>
    <xf numFmtId="10" fontId="6" fillId="0" borderId="1" xfId="0" applyNumberFormat="1" applyFont="1" applyBorder="1" applyAlignment="1">
      <alignment horizontal="center"/>
    </xf>
    <xf numFmtId="0" fontId="6" fillId="0" borderId="1" xfId="0" applyFont="1" applyBorder="1" applyAlignment="1">
      <alignment horizontal="center"/>
    </xf>
    <xf numFmtId="1" fontId="6" fillId="11" borderId="1" xfId="0" applyNumberFormat="1" applyFont="1" applyFill="1" applyBorder="1" applyAlignment="1">
      <alignment horizontal="center"/>
    </xf>
    <xf numFmtId="1" fontId="6" fillId="0" borderId="1" xfId="0" applyNumberFormat="1" applyFont="1" applyBorder="1" applyAlignment="1">
      <alignment horizontal="center"/>
    </xf>
    <xf numFmtId="0" fontId="6" fillId="10" borderId="1" xfId="0" applyFont="1" applyFill="1" applyBorder="1" applyAlignment="1">
      <alignment horizontal="center"/>
    </xf>
    <xf numFmtId="9" fontId="6" fillId="10" borderId="1" xfId="0" applyNumberFormat="1" applyFont="1" applyFill="1" applyBorder="1" applyAlignment="1">
      <alignment horizontal="center"/>
    </xf>
    <xf numFmtId="10" fontId="6" fillId="10" borderId="1" xfId="0" applyNumberFormat="1" applyFont="1" applyFill="1" applyBorder="1" applyAlignment="1">
      <alignment horizontal="center"/>
    </xf>
    <xf numFmtId="1" fontId="6" fillId="22" borderId="1" xfId="0" applyNumberFormat="1" applyFont="1" applyFill="1" applyBorder="1" applyAlignment="1">
      <alignment horizontal="center"/>
    </xf>
    <xf numFmtId="0" fontId="0" fillId="0" borderId="0" xfId="0" pivotButton="1"/>
    <xf numFmtId="14" fontId="0" fillId="23" borderId="12" xfId="0" applyNumberFormat="1" applyFill="1" applyBorder="1"/>
    <xf numFmtId="14" fontId="0" fillId="0" borderId="12" xfId="0" applyNumberFormat="1" applyBorder="1"/>
    <xf numFmtId="14" fontId="9" fillId="9" borderId="10" xfId="0" applyNumberFormat="1" applyFont="1" applyFill="1" applyBorder="1"/>
    <xf numFmtId="14" fontId="0" fillId="0" borderId="11" xfId="0" applyNumberFormat="1" applyBorder="1"/>
    <xf numFmtId="0" fontId="5" fillId="9" borderId="0" xfId="0" applyFont="1" applyFill="1"/>
    <xf numFmtId="0" fontId="0" fillId="0" borderId="0" xfId="0" applyAlignment="1">
      <alignment horizontal="left"/>
    </xf>
    <xf numFmtId="1" fontId="0" fillId="0" borderId="0" xfId="0" applyNumberFormat="1"/>
    <xf numFmtId="0" fontId="10" fillId="0" borderId="0" xfId="0" applyFont="1"/>
    <xf numFmtId="0" fontId="1" fillId="0" borderId="0" xfId="0" applyFont="1"/>
    <xf numFmtId="0" fontId="1" fillId="0" borderId="3" xfId="0" applyFont="1" applyBorder="1" applyAlignment="1">
      <alignment horizontal="center"/>
    </xf>
    <xf numFmtId="0" fontId="1" fillId="3" borderId="3" xfId="0" applyFont="1" applyFill="1" applyBorder="1" applyAlignment="1">
      <alignment horizontal="center"/>
    </xf>
    <xf numFmtId="0" fontId="1" fillId="4" borderId="3" xfId="0" applyFont="1" applyFill="1" applyBorder="1" applyAlignment="1">
      <alignment horizontal="center"/>
    </xf>
    <xf numFmtId="0" fontId="1" fillId="4" borderId="4" xfId="0" applyFont="1" applyFill="1" applyBorder="1" applyAlignment="1">
      <alignment horizontal="center"/>
    </xf>
    <xf numFmtId="0" fontId="1" fillId="8" borderId="3" xfId="0" applyFont="1" applyFill="1" applyBorder="1" applyAlignment="1">
      <alignment horizontal="center"/>
    </xf>
    <xf numFmtId="0" fontId="1" fillId="9" borderId="3" xfId="0" applyFont="1" applyFill="1" applyBorder="1" applyAlignment="1">
      <alignment horizontal="center"/>
    </xf>
    <xf numFmtId="0" fontId="1" fillId="2" borderId="3" xfId="0" applyFont="1" applyFill="1" applyBorder="1" applyAlignment="1">
      <alignment horizontal="center"/>
    </xf>
    <xf numFmtId="0" fontId="1" fillId="5" borderId="3" xfId="0" applyFont="1" applyFill="1" applyBorder="1" applyAlignment="1">
      <alignment horizontal="center"/>
    </xf>
    <xf numFmtId="0" fontId="1" fillId="6" borderId="3" xfId="0" applyFont="1" applyFill="1" applyBorder="1" applyAlignment="1">
      <alignment horizontal="center"/>
    </xf>
    <xf numFmtId="0" fontId="1" fillId="7" borderId="3" xfId="0" applyFont="1" applyFill="1" applyBorder="1" applyAlignment="1">
      <alignment horizontal="center"/>
    </xf>
    <xf numFmtId="0" fontId="1" fillId="12" borderId="0" xfId="0" applyFont="1" applyFill="1" applyAlignment="1">
      <alignment horizontal="center"/>
    </xf>
  </cellXfs>
  <cellStyles count="2">
    <cellStyle name="Normal" xfId="0" builtinId="0"/>
    <cellStyle name="Percent" xfId="1" builtinId="5"/>
  </cellStyles>
  <dxfs count="39">
    <dxf>
      <font>
        <b val="0"/>
        <i val="0"/>
        <strike val="0"/>
        <condense val="0"/>
        <extend val="0"/>
        <outline val="0"/>
        <shadow val="0"/>
        <u val="none"/>
        <vertAlign val="baseline"/>
        <sz val="11"/>
        <color theme="1"/>
        <name val="Century Gothic"/>
        <family val="2"/>
        <scheme val="minor"/>
      </font>
      <numFmt numFmtId="19" formatCode="dd/mm/yyyy"/>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1"/>
        <color theme="1"/>
        <name val="Century Gothic"/>
        <family val="2"/>
        <scheme val="minor"/>
      </font>
    </dxf>
    <dxf>
      <border outline="0">
        <bottom style="thin">
          <color theme="4" tint="0.39997558519241921"/>
        </bottom>
      </border>
    </dxf>
    <dxf>
      <font>
        <b/>
        <i val="0"/>
        <strike val="0"/>
        <condense val="0"/>
        <extend val="0"/>
        <outline val="0"/>
        <shadow val="0"/>
        <u val="none"/>
        <vertAlign val="baseline"/>
        <sz val="11"/>
        <color theme="0"/>
        <name val="Century Gothic"/>
        <family val="2"/>
        <scheme val="minor"/>
      </font>
      <numFmt numFmtId="19" formatCode="dd/mm/yyyy"/>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
      <font>
        <b val="0"/>
        <i val="0"/>
        <strike val="0"/>
        <condense val="0"/>
        <extend val="0"/>
        <outline val="0"/>
        <shadow val="0"/>
        <u val="none"/>
        <vertAlign val="baseline"/>
        <sz val="11"/>
        <color theme="1"/>
        <name val="Century Gothic"/>
        <family val="2"/>
        <scheme val="minor"/>
      </font>
      <numFmt numFmtId="14" formatCode="0.00%"/>
    </dxf>
    <dxf>
      <numFmt numFmtId="19" formatCode="dd/mm/yyyy"/>
    </dxf>
    <dxf>
      <fill>
        <patternFill patternType="solid">
          <fgColor indexed="64"/>
          <bgColor theme="5" tint="0.39997558519241921"/>
        </patternFill>
      </fill>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microsoft.com/office/2007/relationships/slicerCache" Target="slicerCaches/slicerCache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Portfolio Management(Solved).xlsx]PIVOT TABLES!PivotTable7</c:name>
    <c:fmtId val="10"/>
  </c:pivotSource>
  <c:chart>
    <c:autoTitleDeleted val="1"/>
    <c:pivotFmts>
      <c:pivotFmt>
        <c:idx val="0"/>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pattFill prst="pct5">
                    <a:fgClr>
                      <a:schemeClr val="dk1"/>
                    </a:fgClr>
                    <a:bgClr>
                      <a:schemeClr val="bg1"/>
                    </a:bgClr>
                  </a:pattFill>
                  <a:effectLst>
                    <a:outerShdw blurRad="50800" dist="50800" dir="5400000" algn="ctr" rotWithShape="0">
                      <a:schemeClr val="tx2">
                        <a:lumMod val="60000"/>
                        <a:lumOff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2"/>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3"/>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4"/>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5"/>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6"/>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7"/>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pattFill prst="pct5">
                    <a:fgClr>
                      <a:schemeClr val="dk1"/>
                    </a:fgClr>
                    <a:bgClr>
                      <a:schemeClr val="bg1"/>
                    </a:bgClr>
                  </a:pattFill>
                  <a:effectLst>
                    <a:outerShdw blurRad="50800" dist="50800" dir="5400000" algn="ctr" rotWithShape="0">
                      <a:schemeClr val="tx2">
                        <a:lumMod val="60000"/>
                        <a:lumOff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9"/>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0"/>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1"/>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2"/>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3"/>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4"/>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pattFill prst="pct5">
                    <a:fgClr>
                      <a:schemeClr val="dk1"/>
                    </a:fgClr>
                    <a:bgClr>
                      <a:schemeClr val="bg1"/>
                    </a:bgClr>
                  </a:pattFill>
                  <a:effectLst>
                    <a:outerShdw blurRad="50800" dist="50800" dir="5400000" algn="ctr" rotWithShape="0">
                      <a:schemeClr val="tx2">
                        <a:lumMod val="60000"/>
                        <a:lumOff val="40000"/>
                      </a:schemeClr>
                    </a:outerShd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6"/>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7"/>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8"/>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19"/>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
        <c:idx val="20"/>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pivotFmt>
    </c:pivotFmts>
    <c:plotArea>
      <c:layout>
        <c:manualLayout>
          <c:layoutTarget val="inner"/>
          <c:xMode val="edge"/>
          <c:yMode val="edge"/>
          <c:x val="9.0617900703588522E-2"/>
          <c:y val="4.162741120242066E-2"/>
          <c:w val="0.9026108868744348"/>
          <c:h val="0.97866107347935216"/>
        </c:manualLayout>
      </c:layout>
      <c:doughnutChart>
        <c:varyColors val="1"/>
        <c:ser>
          <c:idx val="0"/>
          <c:order val="0"/>
          <c:tx>
            <c:strRef>
              <c:f>'PIVOT TABLES'!$E$3</c:f>
              <c:strCache>
                <c:ptCount val="1"/>
                <c:pt idx="0">
                  <c:v>Total</c:v>
                </c:pt>
              </c:strCache>
            </c:strRef>
          </c:tx>
          <c:spPr>
            <a:scene3d>
              <a:camera prst="orthographicFront"/>
              <a:lightRig rig="threePt" dir="t"/>
            </a:scene3d>
            <a:sp3d>
              <a:bevelT/>
              <a:bevelB prst="angle"/>
            </a:sp3d>
          </c:spPr>
          <c:dPt>
            <c:idx val="0"/>
            <c:bubble3D val="0"/>
            <c:spPr>
              <a:solidFill>
                <a:schemeClr val="accent1"/>
              </a:solidFill>
              <a:ln>
                <a:noFill/>
              </a:ln>
              <a:effectLst>
                <a:outerShdw blurRad="317500" algn="ctr" rotWithShape="0">
                  <a:prstClr val="black">
                    <a:alpha val="25000"/>
                  </a:prstClr>
                </a:outerShdw>
              </a:effectLst>
              <a:scene3d>
                <a:camera prst="orthographicFront"/>
                <a:lightRig rig="threePt" dir="t"/>
              </a:scene3d>
              <a:sp3d>
                <a:bevelT/>
                <a:bevelB prst="angle"/>
              </a:sp3d>
            </c:spPr>
            <c:extLst>
              <c:ext xmlns:c16="http://schemas.microsoft.com/office/drawing/2014/chart" uri="{C3380CC4-5D6E-409C-BE32-E72D297353CC}">
                <c16:uniqueId val="{00000001-E99F-43FF-A65C-EDBE27766856}"/>
              </c:ext>
            </c:extLst>
          </c:dPt>
          <c:dPt>
            <c:idx val="1"/>
            <c:bubble3D val="0"/>
            <c:spPr>
              <a:solidFill>
                <a:schemeClr val="accent2"/>
              </a:solidFill>
              <a:ln>
                <a:noFill/>
              </a:ln>
              <a:effectLst>
                <a:outerShdw blurRad="317500" algn="ctr" rotWithShape="0">
                  <a:prstClr val="black">
                    <a:alpha val="25000"/>
                  </a:prstClr>
                </a:outerShdw>
              </a:effectLst>
              <a:scene3d>
                <a:camera prst="orthographicFront"/>
                <a:lightRig rig="threePt" dir="t"/>
              </a:scene3d>
              <a:sp3d>
                <a:bevelT/>
                <a:bevelB prst="angle"/>
              </a:sp3d>
            </c:spPr>
            <c:extLst>
              <c:ext xmlns:c16="http://schemas.microsoft.com/office/drawing/2014/chart" uri="{C3380CC4-5D6E-409C-BE32-E72D297353CC}">
                <c16:uniqueId val="{00000003-E99F-43FF-A65C-EDBE27766856}"/>
              </c:ext>
            </c:extLst>
          </c:dPt>
          <c:dPt>
            <c:idx val="2"/>
            <c:bubble3D val="0"/>
            <c:spPr>
              <a:solidFill>
                <a:schemeClr val="accent3"/>
              </a:solidFill>
              <a:ln>
                <a:noFill/>
              </a:ln>
              <a:effectLst>
                <a:outerShdw blurRad="317500" algn="ctr" rotWithShape="0">
                  <a:prstClr val="black">
                    <a:alpha val="25000"/>
                  </a:prstClr>
                </a:outerShdw>
              </a:effectLst>
              <a:scene3d>
                <a:camera prst="orthographicFront"/>
                <a:lightRig rig="threePt" dir="t"/>
              </a:scene3d>
              <a:sp3d>
                <a:bevelT/>
                <a:bevelB prst="angle"/>
              </a:sp3d>
            </c:spPr>
            <c:extLst>
              <c:ext xmlns:c16="http://schemas.microsoft.com/office/drawing/2014/chart" uri="{C3380CC4-5D6E-409C-BE32-E72D297353CC}">
                <c16:uniqueId val="{00000005-E99F-43FF-A65C-EDBE27766856}"/>
              </c:ext>
            </c:extLst>
          </c:dPt>
          <c:dPt>
            <c:idx val="3"/>
            <c:bubble3D val="0"/>
            <c:spPr>
              <a:solidFill>
                <a:schemeClr val="accent4"/>
              </a:solidFill>
              <a:ln>
                <a:noFill/>
              </a:ln>
              <a:effectLst>
                <a:outerShdw blurRad="317500" algn="ctr" rotWithShape="0">
                  <a:prstClr val="black">
                    <a:alpha val="25000"/>
                  </a:prstClr>
                </a:outerShdw>
              </a:effectLst>
              <a:scene3d>
                <a:camera prst="orthographicFront"/>
                <a:lightRig rig="threePt" dir="t"/>
              </a:scene3d>
              <a:sp3d>
                <a:bevelT/>
                <a:bevelB prst="angle"/>
              </a:sp3d>
            </c:spPr>
            <c:extLst>
              <c:ext xmlns:c16="http://schemas.microsoft.com/office/drawing/2014/chart" uri="{C3380CC4-5D6E-409C-BE32-E72D297353CC}">
                <c16:uniqueId val="{00000007-E99F-43FF-A65C-EDBE27766856}"/>
              </c:ext>
            </c:extLst>
          </c:dPt>
          <c:dPt>
            <c:idx val="4"/>
            <c:bubble3D val="0"/>
            <c:spPr>
              <a:solidFill>
                <a:schemeClr val="accent5"/>
              </a:solidFill>
              <a:ln>
                <a:noFill/>
              </a:ln>
              <a:effectLst>
                <a:outerShdw blurRad="317500" algn="ctr" rotWithShape="0">
                  <a:prstClr val="black">
                    <a:alpha val="25000"/>
                  </a:prstClr>
                </a:outerShdw>
              </a:effectLst>
              <a:scene3d>
                <a:camera prst="orthographicFront"/>
                <a:lightRig rig="threePt" dir="t"/>
              </a:scene3d>
              <a:sp3d>
                <a:bevelT/>
                <a:bevelB prst="angle"/>
              </a:sp3d>
            </c:spPr>
            <c:extLst>
              <c:ext xmlns:c16="http://schemas.microsoft.com/office/drawing/2014/chart" uri="{C3380CC4-5D6E-409C-BE32-E72D297353CC}">
                <c16:uniqueId val="{00000009-E99F-43FF-A65C-EDBE27766856}"/>
              </c:ext>
            </c:extLst>
          </c:dPt>
          <c:dPt>
            <c:idx val="5"/>
            <c:bubble3D val="0"/>
            <c:spPr>
              <a:solidFill>
                <a:schemeClr val="accent6"/>
              </a:solidFill>
              <a:ln>
                <a:noFill/>
              </a:ln>
              <a:effectLst>
                <a:outerShdw blurRad="317500" algn="ctr" rotWithShape="0">
                  <a:prstClr val="black">
                    <a:alpha val="25000"/>
                  </a:prstClr>
                </a:outerShdw>
              </a:effectLst>
              <a:scene3d>
                <a:camera prst="orthographicFront"/>
                <a:lightRig rig="threePt" dir="t"/>
              </a:scene3d>
              <a:sp3d>
                <a:bevelT/>
                <a:bevelB prst="angle"/>
              </a:sp3d>
            </c:spPr>
            <c:extLst>
              <c:ext xmlns:c16="http://schemas.microsoft.com/office/drawing/2014/chart" uri="{C3380CC4-5D6E-409C-BE32-E72D297353CC}">
                <c16:uniqueId val="{0000000B-E99F-43FF-A65C-EDBE2776685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pattFill prst="pct5">
                      <a:fgClr>
                        <a:schemeClr val="dk1"/>
                      </a:fgClr>
                      <a:bgClr>
                        <a:schemeClr val="bg1"/>
                      </a:bgClr>
                    </a:pattFill>
                    <a:effectLst>
                      <a:outerShdw blurRad="50800" dist="50800" dir="5400000" algn="ctr" rotWithShape="0">
                        <a:schemeClr val="tx2">
                          <a:lumMod val="60000"/>
                          <a:lumOff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TABLES'!$D$4:$D$10</c:f>
              <c:strCache>
                <c:ptCount val="6"/>
                <c:pt idx="0">
                  <c:v>HINDALCO</c:v>
                </c:pt>
                <c:pt idx="1">
                  <c:v>HUL</c:v>
                </c:pt>
                <c:pt idx="2">
                  <c:v>INFOSYS</c:v>
                </c:pt>
                <c:pt idx="3">
                  <c:v>Reliance </c:v>
                </c:pt>
                <c:pt idx="4">
                  <c:v>TECH MAHINDRA</c:v>
                </c:pt>
                <c:pt idx="5">
                  <c:v>WIPRO</c:v>
                </c:pt>
              </c:strCache>
            </c:strRef>
          </c:cat>
          <c:val>
            <c:numRef>
              <c:f>'PIVOT TABLES'!$E$4:$E$10</c:f>
              <c:numCache>
                <c:formatCode>0</c:formatCode>
                <c:ptCount val="6"/>
                <c:pt idx="0">
                  <c:v>6006.9672342215154</c:v>
                </c:pt>
                <c:pt idx="1">
                  <c:v>12013.934468443031</c:v>
                </c:pt>
                <c:pt idx="2">
                  <c:v>36041.80340532909</c:v>
                </c:pt>
                <c:pt idx="3">
                  <c:v>24027.868936886061</c:v>
                </c:pt>
                <c:pt idx="4">
                  <c:v>18020.901702664545</c:v>
                </c:pt>
                <c:pt idx="5">
                  <c:v>30034.836171107574</c:v>
                </c:pt>
              </c:numCache>
            </c:numRef>
          </c:val>
          <c:extLst>
            <c:ext xmlns:c16="http://schemas.microsoft.com/office/drawing/2014/chart" uri="{C3380CC4-5D6E-409C-BE32-E72D297353CC}">
              <c16:uniqueId val="{0000000C-E99F-43FF-A65C-EDBE27766856}"/>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attFill prst="pct5">
            <a:fgClr>
              <a:schemeClr val="dk1"/>
            </a:fgClr>
            <a:bgClr>
              <a:schemeClr val="bg1"/>
            </a:bgClr>
          </a:pattFill>
          <a:effectLst>
            <a:outerShdw blurRad="50800" dist="50800" dir="5400000" algn="ctr" rotWithShape="0">
              <a:schemeClr val="tx2">
                <a:lumMod val="60000"/>
                <a:lumOff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Portfolio Management(Solved).xlsx]PIVOT TABLES!INVESTMENT AMOUNT</c:name>
    <c:fmtId val="13"/>
  </c:pivotSource>
  <c:chart>
    <c:autoTitleDeleted val="1"/>
    <c:pivotFmts>
      <c:pivotFmt>
        <c:idx val="0"/>
        <c:spPr>
          <a:solidFill>
            <a:schemeClr val="accent1"/>
          </a:solidFill>
          <a:ln w="19050">
            <a:solidFill>
              <a:schemeClr val="lt1"/>
            </a:solidFill>
          </a:ln>
          <a:effectLst/>
          <a:scene3d>
            <a:camera prst="orthographicFront"/>
            <a:lightRig rig="threePt" dir="t"/>
          </a:scene3d>
          <a:sp3d>
            <a:bevelT w="114300" prst="hardEdge"/>
          </a:sp3d>
        </c:spPr>
        <c:marker>
          <c:symbol val="none"/>
        </c:marker>
        <c:dLbl>
          <c:idx val="0"/>
          <c:spPr>
            <a:solidFill>
              <a:schemeClr val="tx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114300" prst="hardEdge"/>
          </a:sp3d>
        </c:spPr>
      </c:pivotFmt>
      <c:pivotFmt>
        <c:idx val="2"/>
        <c:spPr>
          <a:solidFill>
            <a:schemeClr val="accent1"/>
          </a:solidFill>
          <a:ln w="19050">
            <a:solidFill>
              <a:schemeClr val="lt1"/>
            </a:solidFill>
          </a:ln>
          <a:effectLst/>
          <a:scene3d>
            <a:camera prst="orthographicFront"/>
            <a:lightRig rig="threePt" dir="t"/>
          </a:scene3d>
          <a:sp3d>
            <a:bevelT w="114300" prst="hardEdge"/>
          </a:sp3d>
        </c:spPr>
      </c:pivotFmt>
      <c:pivotFmt>
        <c:idx val="3"/>
        <c:spPr>
          <a:solidFill>
            <a:schemeClr val="accent1"/>
          </a:solidFill>
          <a:ln w="19050">
            <a:solidFill>
              <a:schemeClr val="lt1"/>
            </a:solidFill>
          </a:ln>
          <a:effectLst/>
          <a:scene3d>
            <a:camera prst="orthographicFront"/>
            <a:lightRig rig="threePt" dir="t"/>
          </a:scene3d>
          <a:sp3d>
            <a:bevelT w="114300" prst="hardEdge"/>
          </a:sp3d>
        </c:spPr>
      </c:pivotFmt>
      <c:pivotFmt>
        <c:idx val="4"/>
        <c:spPr>
          <a:solidFill>
            <a:schemeClr val="accent1"/>
          </a:solidFill>
          <a:ln w="19050">
            <a:solidFill>
              <a:schemeClr val="lt1"/>
            </a:solidFill>
          </a:ln>
          <a:effectLst/>
          <a:scene3d>
            <a:camera prst="orthographicFront"/>
            <a:lightRig rig="threePt" dir="t"/>
          </a:scene3d>
          <a:sp3d>
            <a:bevelT w="114300" prst="hardEdge"/>
          </a:sp3d>
        </c:spPr>
      </c:pivotFmt>
      <c:pivotFmt>
        <c:idx val="5"/>
        <c:spPr>
          <a:solidFill>
            <a:schemeClr val="accent1"/>
          </a:solidFill>
          <a:ln w="19050">
            <a:solidFill>
              <a:schemeClr val="lt1"/>
            </a:solidFill>
          </a:ln>
          <a:effectLst/>
          <a:scene3d>
            <a:camera prst="orthographicFront"/>
            <a:lightRig rig="threePt" dir="t"/>
          </a:scene3d>
          <a:sp3d>
            <a:bevelT w="114300" prst="hardEdge"/>
          </a:sp3d>
        </c:spPr>
      </c:pivotFmt>
      <c:pivotFmt>
        <c:idx val="6"/>
        <c:spPr>
          <a:solidFill>
            <a:schemeClr val="accent1"/>
          </a:solidFill>
          <a:ln w="19050">
            <a:solidFill>
              <a:schemeClr val="lt1"/>
            </a:solidFill>
          </a:ln>
          <a:effectLst/>
          <a:scene3d>
            <a:camera prst="orthographicFront"/>
            <a:lightRig rig="threePt" dir="t"/>
          </a:scene3d>
          <a:sp3d>
            <a:bevelT w="114300" prst="hardEdge"/>
          </a:sp3d>
        </c:spPr>
      </c:pivotFmt>
      <c:pivotFmt>
        <c:idx val="7"/>
        <c:spPr>
          <a:solidFill>
            <a:schemeClr val="accent1"/>
          </a:solidFill>
          <a:ln w="19050">
            <a:solidFill>
              <a:schemeClr val="lt1"/>
            </a:solidFill>
          </a:ln>
          <a:effectLst/>
          <a:scene3d>
            <a:camera prst="orthographicFront"/>
            <a:lightRig rig="threePt" dir="t"/>
          </a:scene3d>
          <a:sp3d>
            <a:bevelT w="114300" prst="hardEdge"/>
          </a:sp3d>
        </c:spPr>
        <c:marker>
          <c:symbol val="none"/>
        </c:marker>
        <c:dLbl>
          <c:idx val="0"/>
          <c:spPr>
            <a:solidFill>
              <a:schemeClr val="tx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scene3d>
            <a:camera prst="orthographicFront"/>
            <a:lightRig rig="threePt" dir="t"/>
          </a:scene3d>
          <a:sp3d>
            <a:bevelT w="114300" prst="hardEdge"/>
          </a:sp3d>
        </c:spPr>
      </c:pivotFmt>
      <c:pivotFmt>
        <c:idx val="9"/>
        <c:spPr>
          <a:solidFill>
            <a:schemeClr val="accent1"/>
          </a:solidFill>
          <a:ln w="19050">
            <a:solidFill>
              <a:schemeClr val="lt1"/>
            </a:solidFill>
          </a:ln>
          <a:effectLst/>
          <a:scene3d>
            <a:camera prst="orthographicFront"/>
            <a:lightRig rig="threePt" dir="t"/>
          </a:scene3d>
          <a:sp3d>
            <a:bevelT w="114300" prst="hardEdge"/>
          </a:sp3d>
        </c:spPr>
      </c:pivotFmt>
      <c:pivotFmt>
        <c:idx val="10"/>
        <c:spPr>
          <a:solidFill>
            <a:schemeClr val="accent1"/>
          </a:solidFill>
          <a:ln w="19050">
            <a:solidFill>
              <a:schemeClr val="lt1"/>
            </a:solidFill>
          </a:ln>
          <a:effectLst/>
          <a:scene3d>
            <a:camera prst="orthographicFront"/>
            <a:lightRig rig="threePt" dir="t"/>
          </a:scene3d>
          <a:sp3d>
            <a:bevelT w="114300" prst="hardEdge"/>
          </a:sp3d>
        </c:spPr>
      </c:pivotFmt>
      <c:pivotFmt>
        <c:idx val="11"/>
        <c:spPr>
          <a:solidFill>
            <a:schemeClr val="accent1"/>
          </a:solidFill>
          <a:ln w="19050">
            <a:solidFill>
              <a:schemeClr val="lt1"/>
            </a:solidFill>
          </a:ln>
          <a:effectLst/>
          <a:scene3d>
            <a:camera prst="orthographicFront"/>
            <a:lightRig rig="threePt" dir="t"/>
          </a:scene3d>
          <a:sp3d>
            <a:bevelT w="114300" prst="hardEdge"/>
          </a:sp3d>
        </c:spPr>
      </c:pivotFmt>
      <c:pivotFmt>
        <c:idx val="12"/>
        <c:spPr>
          <a:solidFill>
            <a:schemeClr val="accent1"/>
          </a:solidFill>
          <a:ln w="19050">
            <a:solidFill>
              <a:schemeClr val="lt1"/>
            </a:solidFill>
          </a:ln>
          <a:effectLst/>
          <a:scene3d>
            <a:camera prst="orthographicFront"/>
            <a:lightRig rig="threePt" dir="t"/>
          </a:scene3d>
          <a:sp3d>
            <a:bevelT w="114300" prst="hardEdge"/>
          </a:sp3d>
        </c:spPr>
      </c:pivotFmt>
      <c:pivotFmt>
        <c:idx val="13"/>
        <c:spPr>
          <a:solidFill>
            <a:schemeClr val="accent1"/>
          </a:solidFill>
          <a:ln w="19050">
            <a:solidFill>
              <a:schemeClr val="lt1"/>
            </a:solidFill>
          </a:ln>
          <a:effectLst/>
          <a:scene3d>
            <a:camera prst="orthographicFront"/>
            <a:lightRig rig="threePt" dir="t"/>
          </a:scene3d>
          <a:sp3d>
            <a:bevelT w="114300" prst="hardEdge"/>
          </a:sp3d>
        </c:spPr>
      </c:pivotFmt>
      <c:pivotFmt>
        <c:idx val="14"/>
        <c:spPr>
          <a:solidFill>
            <a:schemeClr val="accent1"/>
          </a:solidFill>
          <a:ln w="19050">
            <a:solidFill>
              <a:schemeClr val="lt1"/>
            </a:solidFill>
          </a:ln>
          <a:effectLst/>
          <a:scene3d>
            <a:camera prst="orthographicFront"/>
            <a:lightRig rig="threePt" dir="t"/>
          </a:scene3d>
          <a:sp3d>
            <a:bevelT w="114300" prst="hardEdge"/>
          </a:sp3d>
        </c:spPr>
        <c:marker>
          <c:symbol val="none"/>
        </c:marker>
        <c:dLbl>
          <c:idx val="0"/>
          <c:spPr>
            <a:solidFill>
              <a:schemeClr val="tx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a:scene3d>
            <a:camera prst="orthographicFront"/>
            <a:lightRig rig="threePt" dir="t"/>
          </a:scene3d>
          <a:sp3d>
            <a:bevelT w="114300" prst="hardEdge"/>
          </a:sp3d>
        </c:spPr>
      </c:pivotFmt>
      <c:pivotFmt>
        <c:idx val="16"/>
        <c:spPr>
          <a:solidFill>
            <a:schemeClr val="accent1"/>
          </a:solidFill>
          <a:ln w="19050">
            <a:solidFill>
              <a:schemeClr val="lt1"/>
            </a:solidFill>
          </a:ln>
          <a:effectLst/>
          <a:scene3d>
            <a:camera prst="orthographicFront"/>
            <a:lightRig rig="threePt" dir="t"/>
          </a:scene3d>
          <a:sp3d>
            <a:bevelT w="114300" prst="hardEdge"/>
          </a:sp3d>
        </c:spPr>
      </c:pivotFmt>
      <c:pivotFmt>
        <c:idx val="17"/>
        <c:spPr>
          <a:solidFill>
            <a:schemeClr val="accent1"/>
          </a:solidFill>
          <a:ln w="19050">
            <a:solidFill>
              <a:schemeClr val="lt1"/>
            </a:solidFill>
          </a:ln>
          <a:effectLst/>
          <a:scene3d>
            <a:camera prst="orthographicFront"/>
            <a:lightRig rig="threePt" dir="t"/>
          </a:scene3d>
          <a:sp3d>
            <a:bevelT w="114300" prst="hardEdge"/>
          </a:sp3d>
        </c:spPr>
      </c:pivotFmt>
      <c:pivotFmt>
        <c:idx val="18"/>
        <c:spPr>
          <a:solidFill>
            <a:schemeClr val="accent1"/>
          </a:solidFill>
          <a:ln w="19050">
            <a:solidFill>
              <a:schemeClr val="lt1"/>
            </a:solidFill>
          </a:ln>
          <a:effectLst/>
          <a:scene3d>
            <a:camera prst="orthographicFront"/>
            <a:lightRig rig="threePt" dir="t"/>
          </a:scene3d>
          <a:sp3d>
            <a:bevelT w="114300" prst="hardEdge"/>
          </a:sp3d>
        </c:spPr>
      </c:pivotFmt>
      <c:pivotFmt>
        <c:idx val="19"/>
        <c:spPr>
          <a:solidFill>
            <a:schemeClr val="accent1"/>
          </a:solidFill>
          <a:ln w="19050">
            <a:solidFill>
              <a:schemeClr val="lt1"/>
            </a:solidFill>
          </a:ln>
          <a:effectLst/>
          <a:scene3d>
            <a:camera prst="orthographicFront"/>
            <a:lightRig rig="threePt" dir="t"/>
          </a:scene3d>
          <a:sp3d>
            <a:bevelT w="114300" prst="hardEdge"/>
          </a:sp3d>
        </c:spPr>
      </c:pivotFmt>
      <c:pivotFmt>
        <c:idx val="20"/>
        <c:spPr>
          <a:solidFill>
            <a:schemeClr val="accent1"/>
          </a:solidFill>
          <a:ln w="19050">
            <a:solidFill>
              <a:schemeClr val="lt1"/>
            </a:solidFill>
          </a:ln>
          <a:effectLst/>
          <a:scene3d>
            <a:camera prst="orthographicFront"/>
            <a:lightRig rig="threePt" dir="t"/>
          </a:scene3d>
          <a:sp3d>
            <a:bevelT w="114300" prst="hardEdge"/>
          </a:sp3d>
        </c:spPr>
      </c:pivotFmt>
    </c:pivotFmts>
    <c:plotArea>
      <c:layout>
        <c:manualLayout>
          <c:layoutTarget val="inner"/>
          <c:xMode val="edge"/>
          <c:yMode val="edge"/>
          <c:x val="0.11513183928931961"/>
          <c:y val="8.4172127085512916E-2"/>
          <c:w val="0.7671968354383053"/>
          <c:h val="0.94155975258337476"/>
        </c:manualLayout>
      </c:layout>
      <c:pieChart>
        <c:varyColors val="1"/>
        <c:ser>
          <c:idx val="0"/>
          <c:order val="0"/>
          <c:tx>
            <c:strRef>
              <c:f>'PIVOT TABLES'!$B$3</c:f>
              <c:strCache>
                <c:ptCount val="1"/>
                <c:pt idx="0">
                  <c:v>Total</c:v>
                </c:pt>
              </c:strCache>
            </c:strRef>
          </c:tx>
          <c:spPr>
            <a:scene3d>
              <a:camera prst="orthographicFront"/>
              <a:lightRig rig="threePt" dir="t"/>
            </a:scene3d>
            <a:sp3d>
              <a:bevelT w="114300" prst="hardEdge"/>
            </a:sp3d>
          </c:spPr>
          <c:explosion val="1"/>
          <c:dPt>
            <c:idx val="0"/>
            <c:bubble3D val="0"/>
            <c:spPr>
              <a:solidFill>
                <a:schemeClr val="accent1"/>
              </a:solidFill>
              <a:ln w="19050">
                <a:solidFill>
                  <a:schemeClr val="lt1"/>
                </a:solidFill>
              </a:ln>
              <a:effectLst/>
              <a:scene3d>
                <a:camera prst="orthographicFront"/>
                <a:lightRig rig="threePt" dir="t"/>
              </a:scene3d>
              <a:sp3d>
                <a:bevelT w="114300" prst="hardEdge"/>
              </a:sp3d>
            </c:spPr>
            <c:extLst>
              <c:ext xmlns:c16="http://schemas.microsoft.com/office/drawing/2014/chart" uri="{C3380CC4-5D6E-409C-BE32-E72D297353CC}">
                <c16:uniqueId val="{00000001-0A5E-46F4-88A3-02714B2272E5}"/>
              </c:ext>
            </c:extLst>
          </c:dPt>
          <c:dPt>
            <c:idx val="1"/>
            <c:bubble3D val="0"/>
            <c:spPr>
              <a:solidFill>
                <a:schemeClr val="accent2"/>
              </a:solidFill>
              <a:ln w="19050">
                <a:solidFill>
                  <a:schemeClr val="lt1"/>
                </a:solidFill>
              </a:ln>
              <a:effectLst/>
              <a:scene3d>
                <a:camera prst="orthographicFront"/>
                <a:lightRig rig="threePt" dir="t"/>
              </a:scene3d>
              <a:sp3d>
                <a:bevelT w="114300" prst="hardEdge"/>
              </a:sp3d>
            </c:spPr>
            <c:extLst>
              <c:ext xmlns:c16="http://schemas.microsoft.com/office/drawing/2014/chart" uri="{C3380CC4-5D6E-409C-BE32-E72D297353CC}">
                <c16:uniqueId val="{00000003-0A5E-46F4-88A3-02714B2272E5}"/>
              </c:ext>
            </c:extLst>
          </c:dPt>
          <c:dPt>
            <c:idx val="2"/>
            <c:bubble3D val="0"/>
            <c:spPr>
              <a:solidFill>
                <a:schemeClr val="accent3"/>
              </a:solidFill>
              <a:ln w="19050">
                <a:solidFill>
                  <a:schemeClr val="lt1"/>
                </a:solidFill>
              </a:ln>
              <a:effectLst/>
              <a:scene3d>
                <a:camera prst="orthographicFront"/>
                <a:lightRig rig="threePt" dir="t"/>
              </a:scene3d>
              <a:sp3d>
                <a:bevelT w="114300" prst="hardEdge"/>
              </a:sp3d>
            </c:spPr>
            <c:extLst>
              <c:ext xmlns:c16="http://schemas.microsoft.com/office/drawing/2014/chart" uri="{C3380CC4-5D6E-409C-BE32-E72D297353CC}">
                <c16:uniqueId val="{00000005-0A5E-46F4-88A3-02714B2272E5}"/>
              </c:ext>
            </c:extLst>
          </c:dPt>
          <c:dPt>
            <c:idx val="3"/>
            <c:bubble3D val="0"/>
            <c:spPr>
              <a:solidFill>
                <a:schemeClr val="accent4"/>
              </a:solidFill>
              <a:ln w="19050">
                <a:solidFill>
                  <a:schemeClr val="lt1"/>
                </a:solidFill>
              </a:ln>
              <a:effectLst/>
              <a:scene3d>
                <a:camera prst="orthographicFront"/>
                <a:lightRig rig="threePt" dir="t"/>
              </a:scene3d>
              <a:sp3d>
                <a:bevelT w="114300" prst="hardEdge"/>
              </a:sp3d>
            </c:spPr>
            <c:extLst>
              <c:ext xmlns:c16="http://schemas.microsoft.com/office/drawing/2014/chart" uri="{C3380CC4-5D6E-409C-BE32-E72D297353CC}">
                <c16:uniqueId val="{00000007-0A5E-46F4-88A3-02714B2272E5}"/>
              </c:ext>
            </c:extLst>
          </c:dPt>
          <c:dPt>
            <c:idx val="4"/>
            <c:bubble3D val="0"/>
            <c:spPr>
              <a:solidFill>
                <a:schemeClr val="accent5"/>
              </a:solidFill>
              <a:ln w="19050">
                <a:solidFill>
                  <a:schemeClr val="lt1"/>
                </a:solidFill>
              </a:ln>
              <a:effectLst/>
              <a:scene3d>
                <a:camera prst="orthographicFront"/>
                <a:lightRig rig="threePt" dir="t"/>
              </a:scene3d>
              <a:sp3d>
                <a:bevelT w="114300" prst="hardEdge"/>
              </a:sp3d>
            </c:spPr>
            <c:extLst>
              <c:ext xmlns:c16="http://schemas.microsoft.com/office/drawing/2014/chart" uri="{C3380CC4-5D6E-409C-BE32-E72D297353CC}">
                <c16:uniqueId val="{00000009-0A5E-46F4-88A3-02714B2272E5}"/>
              </c:ext>
            </c:extLst>
          </c:dPt>
          <c:dPt>
            <c:idx val="5"/>
            <c:bubble3D val="0"/>
            <c:spPr>
              <a:solidFill>
                <a:schemeClr val="accent6"/>
              </a:solidFill>
              <a:ln w="19050">
                <a:solidFill>
                  <a:schemeClr val="lt1"/>
                </a:solidFill>
              </a:ln>
              <a:effectLst/>
              <a:scene3d>
                <a:camera prst="orthographicFront"/>
                <a:lightRig rig="threePt" dir="t"/>
              </a:scene3d>
              <a:sp3d>
                <a:bevelT w="114300" prst="hardEdge"/>
              </a:sp3d>
            </c:spPr>
            <c:extLst>
              <c:ext xmlns:c16="http://schemas.microsoft.com/office/drawing/2014/chart" uri="{C3380CC4-5D6E-409C-BE32-E72D297353CC}">
                <c16:uniqueId val="{0000000B-0A5E-46F4-88A3-02714B2272E5}"/>
              </c:ext>
            </c:extLst>
          </c:dPt>
          <c:dLbls>
            <c:spPr>
              <a:solidFill>
                <a:schemeClr val="tx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TABLES'!$A$4:$A$10</c:f>
              <c:strCache>
                <c:ptCount val="6"/>
                <c:pt idx="0">
                  <c:v>HINDALCO</c:v>
                </c:pt>
                <c:pt idx="1">
                  <c:v>HUL</c:v>
                </c:pt>
                <c:pt idx="2">
                  <c:v>INFOSYS</c:v>
                </c:pt>
                <c:pt idx="3">
                  <c:v>Reliance </c:v>
                </c:pt>
                <c:pt idx="4">
                  <c:v>TECH MAHINDRA</c:v>
                </c:pt>
                <c:pt idx="5">
                  <c:v>WIPRO</c:v>
                </c:pt>
              </c:strCache>
            </c:strRef>
          </c:cat>
          <c:val>
            <c:numRef>
              <c:f>'PIVOT TABLES'!$B$4:$B$10</c:f>
              <c:numCache>
                <c:formatCode>0</c:formatCode>
                <c:ptCount val="6"/>
                <c:pt idx="0">
                  <c:v>238095.23809523808</c:v>
                </c:pt>
                <c:pt idx="1">
                  <c:v>476190.47619047615</c:v>
                </c:pt>
                <c:pt idx="2">
                  <c:v>1428571.4285714284</c:v>
                </c:pt>
                <c:pt idx="3">
                  <c:v>952380.95238095231</c:v>
                </c:pt>
                <c:pt idx="4">
                  <c:v>714285.7142857142</c:v>
                </c:pt>
                <c:pt idx="5">
                  <c:v>1190476.1904761903</c:v>
                </c:pt>
              </c:numCache>
            </c:numRef>
          </c:val>
          <c:extLst>
            <c:ext xmlns:c16="http://schemas.microsoft.com/office/drawing/2014/chart" uri="{C3380CC4-5D6E-409C-BE32-E72D297353CC}">
              <c16:uniqueId val="{0000000C-0A5E-46F4-88A3-02714B2272E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Portfolio Management(Solved).xlsx]PIVOT TABLES!PivotTable8</c:name>
    <c:fmtId val="6"/>
  </c:pivotSource>
  <c:chart>
    <c:autoTitleDeleted val="1"/>
    <c:pivotFmts>
      <c:pivotFmt>
        <c:idx val="0"/>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marker>
          <c:symbol val="none"/>
        </c:marker>
        <c:dLbl>
          <c:idx val="0"/>
          <c:spPr>
            <a:solidFill>
              <a:schemeClr val="tx1"/>
            </a:solidFill>
            <a:ln>
              <a:noFill/>
            </a:ln>
            <a:effectLst/>
            <a:scene3d>
              <a:camera prst="orthographicFront"/>
              <a:lightRig rig="threePt" dir="t"/>
            </a:scene3d>
            <a:sp3d prstMaterial="matte">
              <a:bevelT w="114300" prst="hardEdge"/>
            </a:sp3d>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2"/>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3"/>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4"/>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5"/>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6"/>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7"/>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marker>
          <c:symbol val="none"/>
        </c:marker>
        <c:dLbl>
          <c:idx val="0"/>
          <c:spPr>
            <a:solidFill>
              <a:schemeClr val="tx1"/>
            </a:solidFill>
            <a:ln>
              <a:noFill/>
            </a:ln>
            <a:effectLst/>
            <a:scene3d>
              <a:camera prst="orthographicFront"/>
              <a:lightRig rig="threePt" dir="t"/>
            </a:scene3d>
            <a:sp3d prstMaterial="matte">
              <a:bevelT w="114300" prst="hardEdge"/>
            </a:sp3d>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9"/>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0"/>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1"/>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2"/>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3"/>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4"/>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marker>
          <c:symbol val="none"/>
        </c:marker>
        <c:dLbl>
          <c:idx val="0"/>
          <c:spPr>
            <a:solidFill>
              <a:schemeClr val="tx1"/>
            </a:solidFill>
            <a:ln>
              <a:noFill/>
            </a:ln>
            <a:effectLst/>
            <a:scene3d>
              <a:camera prst="orthographicFront"/>
              <a:lightRig rig="threePt" dir="t"/>
            </a:scene3d>
            <a:sp3d prstMaterial="matte">
              <a:bevelT w="114300" prst="hardEdge"/>
            </a:sp3d>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6"/>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7"/>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8"/>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19"/>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
        <c:idx val="20"/>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972116109248728E-2"/>
          <c:y val="0.15269641294838143"/>
          <c:w val="0.9468849419390758"/>
          <c:h val="0.84177658985287385"/>
        </c:manualLayout>
      </c:layout>
      <c:pie3DChart>
        <c:varyColors val="1"/>
        <c:ser>
          <c:idx val="0"/>
          <c:order val="0"/>
          <c:tx>
            <c:strRef>
              <c:f>'PIVOT TABLES'!$H$3</c:f>
              <c:strCache>
                <c:ptCount val="1"/>
                <c:pt idx="0">
                  <c:v>Total</c:v>
                </c:pt>
              </c:strCache>
            </c:strRef>
          </c:tx>
          <c:spPr>
            <a:ln>
              <a:noFill/>
            </a:ln>
            <a:effectLst>
              <a:outerShdw blurRad="50800" dist="50800" dir="5400000" algn="ctr" rotWithShape="0">
                <a:schemeClr val="accent2"/>
              </a:outerShdw>
            </a:effectLst>
            <a:scene3d>
              <a:camera prst="orthographicFront"/>
              <a:lightRig rig="threePt" dir="t"/>
            </a:scene3d>
            <a:sp3d>
              <a:bevelT w="139700" h="139700" prst="divot"/>
            </a:sp3d>
          </c:spPr>
          <c:explosion val="13"/>
          <c:dPt>
            <c:idx val="0"/>
            <c:bubble3D val="0"/>
            <c:spPr>
              <a:solidFill>
                <a:schemeClr val="accent1"/>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extLst>
              <c:ext xmlns:c16="http://schemas.microsoft.com/office/drawing/2014/chart" uri="{C3380CC4-5D6E-409C-BE32-E72D297353CC}">
                <c16:uniqueId val="{00000001-BDEB-451D-AA9A-788BA12AD01F}"/>
              </c:ext>
            </c:extLst>
          </c:dPt>
          <c:dPt>
            <c:idx val="1"/>
            <c:bubble3D val="0"/>
            <c:spPr>
              <a:solidFill>
                <a:schemeClr val="accent2"/>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extLst>
              <c:ext xmlns:c16="http://schemas.microsoft.com/office/drawing/2014/chart" uri="{C3380CC4-5D6E-409C-BE32-E72D297353CC}">
                <c16:uniqueId val="{00000003-BDEB-451D-AA9A-788BA12AD01F}"/>
              </c:ext>
            </c:extLst>
          </c:dPt>
          <c:dPt>
            <c:idx val="2"/>
            <c:bubble3D val="0"/>
            <c:spPr>
              <a:solidFill>
                <a:schemeClr val="accent3"/>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extLst>
              <c:ext xmlns:c16="http://schemas.microsoft.com/office/drawing/2014/chart" uri="{C3380CC4-5D6E-409C-BE32-E72D297353CC}">
                <c16:uniqueId val="{00000005-BDEB-451D-AA9A-788BA12AD01F}"/>
              </c:ext>
            </c:extLst>
          </c:dPt>
          <c:dPt>
            <c:idx val="3"/>
            <c:bubble3D val="0"/>
            <c:explosion val="10"/>
            <c:spPr>
              <a:solidFill>
                <a:schemeClr val="accent4"/>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extLst>
              <c:ext xmlns:c16="http://schemas.microsoft.com/office/drawing/2014/chart" uri="{C3380CC4-5D6E-409C-BE32-E72D297353CC}">
                <c16:uniqueId val="{00000007-BDEB-451D-AA9A-788BA12AD01F}"/>
              </c:ext>
            </c:extLst>
          </c:dPt>
          <c:dPt>
            <c:idx val="4"/>
            <c:bubble3D val="0"/>
            <c:spPr>
              <a:solidFill>
                <a:schemeClr val="accent5"/>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extLst>
              <c:ext xmlns:c16="http://schemas.microsoft.com/office/drawing/2014/chart" uri="{C3380CC4-5D6E-409C-BE32-E72D297353CC}">
                <c16:uniqueId val="{00000009-BDEB-451D-AA9A-788BA12AD01F}"/>
              </c:ext>
            </c:extLst>
          </c:dPt>
          <c:dPt>
            <c:idx val="5"/>
            <c:bubble3D val="0"/>
            <c:spPr>
              <a:solidFill>
                <a:schemeClr val="accent6"/>
              </a:solidFill>
              <a:ln w="25400">
                <a:noFill/>
              </a:ln>
              <a:effectLst>
                <a:outerShdw blurRad="50800" dist="50800" dir="5400000" algn="ctr" rotWithShape="0">
                  <a:schemeClr val="accent2"/>
                </a:outerShdw>
              </a:effectLst>
              <a:scene3d>
                <a:camera prst="orthographicFront"/>
                <a:lightRig rig="threePt" dir="t"/>
              </a:scene3d>
              <a:sp3d>
                <a:bevelT w="139700" h="139700" prst="divot"/>
              </a:sp3d>
            </c:spPr>
            <c:extLst>
              <c:ext xmlns:c16="http://schemas.microsoft.com/office/drawing/2014/chart" uri="{C3380CC4-5D6E-409C-BE32-E72D297353CC}">
                <c16:uniqueId val="{0000000B-BDEB-451D-AA9A-788BA12AD01F}"/>
              </c:ext>
            </c:extLst>
          </c:dPt>
          <c:dLbls>
            <c:spPr>
              <a:solidFill>
                <a:schemeClr val="tx1"/>
              </a:solidFill>
              <a:ln>
                <a:noFill/>
              </a:ln>
              <a:effectLst/>
              <a:scene3d>
                <a:camera prst="orthographicFront"/>
                <a:lightRig rig="threePt" dir="t"/>
              </a:scene3d>
              <a:sp3d prstMaterial="matte">
                <a:bevelT w="114300" prst="hardEdge"/>
              </a:sp3d>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'PIVOT TABLES'!$G$4:$G$10</c:f>
              <c:strCache>
                <c:ptCount val="6"/>
                <c:pt idx="0">
                  <c:v>HINDALCO</c:v>
                </c:pt>
                <c:pt idx="1">
                  <c:v>HUL</c:v>
                </c:pt>
                <c:pt idx="2">
                  <c:v>INFOSYS</c:v>
                </c:pt>
                <c:pt idx="3">
                  <c:v>Reliance </c:v>
                </c:pt>
                <c:pt idx="4">
                  <c:v>TECH MAHINDRA</c:v>
                </c:pt>
                <c:pt idx="5">
                  <c:v>WIPRO</c:v>
                </c:pt>
              </c:strCache>
            </c:strRef>
          </c:cat>
          <c:val>
            <c:numRef>
              <c:f>'PIVOT TABLES'!$H$4:$H$10</c:f>
              <c:numCache>
                <c:formatCode>0</c:formatCode>
                <c:ptCount val="6"/>
                <c:pt idx="0">
                  <c:v>152173.79730499518</c:v>
                </c:pt>
                <c:pt idx="1">
                  <c:v>304347.59460999037</c:v>
                </c:pt>
                <c:pt idx="2">
                  <c:v>913042.7838299711</c:v>
                </c:pt>
                <c:pt idx="3">
                  <c:v>608695.18921998073</c:v>
                </c:pt>
                <c:pt idx="4">
                  <c:v>456521.39191498555</c:v>
                </c:pt>
                <c:pt idx="5">
                  <c:v>760868.98652497586</c:v>
                </c:pt>
              </c:numCache>
            </c:numRef>
          </c:val>
          <c:extLst>
            <c:ext xmlns:c16="http://schemas.microsoft.com/office/drawing/2014/chart" uri="{C3380CC4-5D6E-409C-BE32-E72D297353CC}">
              <c16:uniqueId val="{0000000C-BDEB-451D-AA9A-788BA12AD01F}"/>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softEdge rad="317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 Portfolio Management(Solved).xlsx]PIVOT TABLES!PivotTable1</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17533180692814E-2"/>
          <c:y val="0.12542594767341123"/>
          <c:w val="0.55137050687812961"/>
          <c:h val="0.65467660063274491"/>
        </c:manualLayout>
      </c:layout>
      <c:barChart>
        <c:barDir val="col"/>
        <c:grouping val="clustered"/>
        <c:varyColors val="0"/>
        <c:ser>
          <c:idx val="0"/>
          <c:order val="0"/>
          <c:tx>
            <c:strRef>
              <c:f>'PIVOT TABLES'!$B$13</c:f>
              <c:strCache>
                <c:ptCount val="1"/>
                <c:pt idx="0">
                  <c:v>Sum of HUL</c:v>
                </c:pt>
              </c:strCache>
            </c:strRef>
          </c:tx>
          <c:spPr>
            <a:solidFill>
              <a:schemeClr val="accent1"/>
            </a:solidFill>
            <a:ln>
              <a:noFill/>
            </a:ln>
            <a:effectLst/>
          </c:spPr>
          <c:invertIfNegative val="0"/>
          <c:cat>
            <c:strRef>
              <c:f>'PIVOT TABLES'!$A$14:$A$16</c:f>
              <c:strCache>
                <c:ptCount val="3"/>
                <c:pt idx="0">
                  <c:v>ACTUAL RETURN %</c:v>
                </c:pt>
                <c:pt idx="1">
                  <c:v>EXPECTED RETURN %</c:v>
                </c:pt>
                <c:pt idx="2">
                  <c:v>RISK %</c:v>
                </c:pt>
              </c:strCache>
            </c:strRef>
          </c:cat>
          <c:val>
            <c:numRef>
              <c:f>'PIVOT TABLES'!$B$14:$B$16</c:f>
              <c:numCache>
                <c:formatCode>General</c:formatCode>
                <c:ptCount val="3"/>
                <c:pt idx="0">
                  <c:v>0.2891511634968717</c:v>
                </c:pt>
                <c:pt idx="1">
                  <c:v>0.14000000000000001</c:v>
                </c:pt>
                <c:pt idx="2">
                  <c:v>2.1807331479302562E-2</c:v>
                </c:pt>
              </c:numCache>
            </c:numRef>
          </c:val>
          <c:extLst>
            <c:ext xmlns:c16="http://schemas.microsoft.com/office/drawing/2014/chart" uri="{C3380CC4-5D6E-409C-BE32-E72D297353CC}">
              <c16:uniqueId val="{00000000-E045-4302-B5EB-977B4346D8E7}"/>
            </c:ext>
          </c:extLst>
        </c:ser>
        <c:ser>
          <c:idx val="1"/>
          <c:order val="1"/>
          <c:tx>
            <c:strRef>
              <c:f>'PIVOT TABLES'!$C$13</c:f>
              <c:strCache>
                <c:ptCount val="1"/>
                <c:pt idx="0">
                  <c:v>Sum of HINDALCO</c:v>
                </c:pt>
              </c:strCache>
            </c:strRef>
          </c:tx>
          <c:spPr>
            <a:solidFill>
              <a:schemeClr val="accent2"/>
            </a:solidFill>
            <a:ln>
              <a:noFill/>
            </a:ln>
            <a:effectLst/>
          </c:spPr>
          <c:invertIfNegative val="0"/>
          <c:cat>
            <c:strRef>
              <c:f>'PIVOT TABLES'!$A$14:$A$16</c:f>
              <c:strCache>
                <c:ptCount val="3"/>
                <c:pt idx="0">
                  <c:v>ACTUAL RETURN %</c:v>
                </c:pt>
                <c:pt idx="1">
                  <c:v>EXPECTED RETURN %</c:v>
                </c:pt>
                <c:pt idx="2">
                  <c:v>RISK %</c:v>
                </c:pt>
              </c:strCache>
            </c:strRef>
          </c:cat>
          <c:val>
            <c:numRef>
              <c:f>'PIVOT TABLES'!$C$14:$C$16</c:f>
              <c:numCache>
                <c:formatCode>General</c:formatCode>
                <c:ptCount val="3"/>
                <c:pt idx="0">
                  <c:v>0.28832635116902916</c:v>
                </c:pt>
                <c:pt idx="1">
                  <c:v>0.24</c:v>
                </c:pt>
                <c:pt idx="2">
                  <c:v>3.6509229047129083E-2</c:v>
                </c:pt>
              </c:numCache>
            </c:numRef>
          </c:val>
          <c:extLst>
            <c:ext xmlns:c16="http://schemas.microsoft.com/office/drawing/2014/chart" uri="{C3380CC4-5D6E-409C-BE32-E72D297353CC}">
              <c16:uniqueId val="{00000001-E045-4302-B5EB-977B4346D8E7}"/>
            </c:ext>
          </c:extLst>
        </c:ser>
        <c:ser>
          <c:idx val="2"/>
          <c:order val="2"/>
          <c:tx>
            <c:strRef>
              <c:f>'PIVOT TABLES'!$D$13</c:f>
              <c:strCache>
                <c:ptCount val="1"/>
                <c:pt idx="0">
                  <c:v>Sum of INFOSYS</c:v>
                </c:pt>
              </c:strCache>
            </c:strRef>
          </c:tx>
          <c:spPr>
            <a:solidFill>
              <a:schemeClr val="accent3"/>
            </a:solidFill>
            <a:ln>
              <a:noFill/>
            </a:ln>
            <a:effectLst/>
          </c:spPr>
          <c:invertIfNegative val="0"/>
          <c:cat>
            <c:strRef>
              <c:f>'PIVOT TABLES'!$A$14:$A$16</c:f>
              <c:strCache>
                <c:ptCount val="3"/>
                <c:pt idx="0">
                  <c:v>ACTUAL RETURN %</c:v>
                </c:pt>
                <c:pt idx="1">
                  <c:v>EXPECTED RETURN %</c:v>
                </c:pt>
                <c:pt idx="2">
                  <c:v>RISK %</c:v>
                </c:pt>
              </c:strCache>
            </c:strRef>
          </c:cat>
          <c:val>
            <c:numRef>
              <c:f>'PIVOT TABLES'!$D$14:$D$16</c:f>
              <c:numCache>
                <c:formatCode>General</c:formatCode>
                <c:ptCount val="3"/>
                <c:pt idx="0">
                  <c:v>0.63912994868097983</c:v>
                </c:pt>
                <c:pt idx="1">
                  <c:v>0.17</c:v>
                </c:pt>
                <c:pt idx="2">
                  <c:v>2.5229262383730366E-2</c:v>
                </c:pt>
              </c:numCache>
            </c:numRef>
          </c:val>
          <c:extLst>
            <c:ext xmlns:c16="http://schemas.microsoft.com/office/drawing/2014/chart" uri="{C3380CC4-5D6E-409C-BE32-E72D297353CC}">
              <c16:uniqueId val="{00000002-E045-4302-B5EB-977B4346D8E7}"/>
            </c:ext>
          </c:extLst>
        </c:ser>
        <c:ser>
          <c:idx val="3"/>
          <c:order val="3"/>
          <c:tx>
            <c:strRef>
              <c:f>'PIVOT TABLES'!$E$13</c:f>
              <c:strCache>
                <c:ptCount val="1"/>
                <c:pt idx="0">
                  <c:v>Sum of WIPRO</c:v>
                </c:pt>
              </c:strCache>
            </c:strRef>
          </c:tx>
          <c:spPr>
            <a:solidFill>
              <a:schemeClr val="accent4"/>
            </a:solidFill>
            <a:ln>
              <a:noFill/>
            </a:ln>
            <a:effectLst/>
          </c:spPr>
          <c:invertIfNegative val="0"/>
          <c:cat>
            <c:strRef>
              <c:f>'PIVOT TABLES'!$A$14:$A$16</c:f>
              <c:strCache>
                <c:ptCount val="3"/>
                <c:pt idx="0">
                  <c:v>ACTUAL RETURN %</c:v>
                </c:pt>
                <c:pt idx="1">
                  <c:v>EXPECTED RETURN %</c:v>
                </c:pt>
                <c:pt idx="2">
                  <c:v>RISK %</c:v>
                </c:pt>
              </c:strCache>
            </c:strRef>
          </c:cat>
          <c:val>
            <c:numRef>
              <c:f>'PIVOT TABLES'!$E$14:$E$16</c:f>
              <c:numCache>
                <c:formatCode>General</c:formatCode>
                <c:ptCount val="3"/>
                <c:pt idx="0">
                  <c:v>0.52696663235372654</c:v>
                </c:pt>
                <c:pt idx="1">
                  <c:v>0.15</c:v>
                </c:pt>
                <c:pt idx="2">
                  <c:v>2.5064030831319983E-2</c:v>
                </c:pt>
              </c:numCache>
            </c:numRef>
          </c:val>
          <c:extLst>
            <c:ext xmlns:c16="http://schemas.microsoft.com/office/drawing/2014/chart" uri="{C3380CC4-5D6E-409C-BE32-E72D297353CC}">
              <c16:uniqueId val="{00000003-E045-4302-B5EB-977B4346D8E7}"/>
            </c:ext>
          </c:extLst>
        </c:ser>
        <c:ser>
          <c:idx val="4"/>
          <c:order val="4"/>
          <c:tx>
            <c:strRef>
              <c:f>'PIVOT TABLES'!$F$13</c:f>
              <c:strCache>
                <c:ptCount val="1"/>
                <c:pt idx="0">
                  <c:v>Sum of TECH MAHINDRA</c:v>
                </c:pt>
              </c:strCache>
            </c:strRef>
          </c:tx>
          <c:spPr>
            <a:solidFill>
              <a:schemeClr val="accent5"/>
            </a:solidFill>
            <a:ln>
              <a:noFill/>
            </a:ln>
            <a:effectLst/>
          </c:spPr>
          <c:invertIfNegative val="0"/>
          <c:cat>
            <c:strRef>
              <c:f>'PIVOT TABLES'!$A$14:$A$16</c:f>
              <c:strCache>
                <c:ptCount val="3"/>
                <c:pt idx="0">
                  <c:v>ACTUAL RETURN %</c:v>
                </c:pt>
                <c:pt idx="1">
                  <c:v>EXPECTED RETURN %</c:v>
                </c:pt>
                <c:pt idx="2">
                  <c:v>RISK %</c:v>
                </c:pt>
              </c:strCache>
            </c:strRef>
          </c:cat>
          <c:val>
            <c:numRef>
              <c:f>'PIVOT TABLES'!$F$14:$F$16</c:f>
              <c:numCache>
                <c:formatCode>General</c:formatCode>
                <c:ptCount val="3"/>
                <c:pt idx="0">
                  <c:v>0.37592270901478214</c:v>
                </c:pt>
                <c:pt idx="1">
                  <c:v>0.17</c:v>
                </c:pt>
                <c:pt idx="2">
                  <c:v>2.6481076594780731E-2</c:v>
                </c:pt>
              </c:numCache>
            </c:numRef>
          </c:val>
          <c:extLst>
            <c:ext xmlns:c16="http://schemas.microsoft.com/office/drawing/2014/chart" uri="{C3380CC4-5D6E-409C-BE32-E72D297353CC}">
              <c16:uniqueId val="{00000004-E045-4302-B5EB-977B4346D8E7}"/>
            </c:ext>
          </c:extLst>
        </c:ser>
        <c:ser>
          <c:idx val="5"/>
          <c:order val="5"/>
          <c:tx>
            <c:strRef>
              <c:f>'PIVOT TABLES'!$G$13</c:f>
              <c:strCache>
                <c:ptCount val="1"/>
                <c:pt idx="0">
                  <c:v>Sum of Reliance </c:v>
                </c:pt>
              </c:strCache>
            </c:strRef>
          </c:tx>
          <c:spPr>
            <a:solidFill>
              <a:schemeClr val="accent6"/>
            </a:solidFill>
            <a:ln>
              <a:noFill/>
            </a:ln>
            <a:effectLst/>
          </c:spPr>
          <c:invertIfNegative val="0"/>
          <c:cat>
            <c:strRef>
              <c:f>'PIVOT TABLES'!$A$14:$A$16</c:f>
              <c:strCache>
                <c:ptCount val="3"/>
                <c:pt idx="0">
                  <c:v>ACTUAL RETURN %</c:v>
                </c:pt>
                <c:pt idx="1">
                  <c:v>EXPECTED RETURN %</c:v>
                </c:pt>
                <c:pt idx="2">
                  <c:v>RISK %</c:v>
                </c:pt>
              </c:strCache>
            </c:strRef>
          </c:cat>
          <c:val>
            <c:numRef>
              <c:f>'PIVOT TABLES'!$G$14:$G$16</c:f>
              <c:numCache>
                <c:formatCode>General</c:formatCode>
                <c:ptCount val="3"/>
                <c:pt idx="0">
                  <c:v>0.39731682831670684</c:v>
                </c:pt>
                <c:pt idx="1">
                  <c:v>0.2</c:v>
                </c:pt>
                <c:pt idx="2">
                  <c:v>2.963034588448852E-2</c:v>
                </c:pt>
              </c:numCache>
            </c:numRef>
          </c:val>
          <c:extLst>
            <c:ext xmlns:c16="http://schemas.microsoft.com/office/drawing/2014/chart" uri="{C3380CC4-5D6E-409C-BE32-E72D297353CC}">
              <c16:uniqueId val="{00000005-E045-4302-B5EB-977B4346D8E7}"/>
            </c:ext>
          </c:extLst>
        </c:ser>
        <c:dLbls>
          <c:showLegendKey val="0"/>
          <c:showVal val="0"/>
          <c:showCatName val="0"/>
          <c:showSerName val="0"/>
          <c:showPercent val="0"/>
          <c:showBubbleSize val="0"/>
        </c:dLbls>
        <c:gapWidth val="219"/>
        <c:overlap val="-27"/>
        <c:axId val="1776406832"/>
        <c:axId val="865619344"/>
      </c:barChart>
      <c:catAx>
        <c:axId val="1776406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619344"/>
        <c:crosses val="autoZero"/>
        <c:auto val="1"/>
        <c:lblAlgn val="ctr"/>
        <c:lblOffset val="100"/>
        <c:noMultiLvlLbl val="0"/>
      </c:catAx>
      <c:valAx>
        <c:axId val="8656193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640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svg"/><Relationship Id="rId3" Type="http://schemas.openxmlformats.org/officeDocument/2006/relationships/chart" Target="../charts/chart2.xml"/><Relationship Id="rId7" Type="http://schemas.openxmlformats.org/officeDocument/2006/relationships/chart" Target="../charts/chart4.xml"/><Relationship Id="rId12" Type="http://schemas.openxmlformats.org/officeDocument/2006/relationships/image" Target="../media/image15.png"/><Relationship Id="rId2" Type="http://schemas.openxmlformats.org/officeDocument/2006/relationships/chart" Target="../charts/chart1.xml"/><Relationship Id="rId1" Type="http://schemas.openxmlformats.org/officeDocument/2006/relationships/image" Target="../media/image8.emf"/><Relationship Id="rId6" Type="http://schemas.openxmlformats.org/officeDocument/2006/relationships/image" Target="../media/image10.svg"/><Relationship Id="rId11" Type="http://schemas.openxmlformats.org/officeDocument/2006/relationships/image" Target="../media/image14.svg"/><Relationship Id="rId5" Type="http://schemas.openxmlformats.org/officeDocument/2006/relationships/image" Target="../media/image9.png"/><Relationship Id="rId10" Type="http://schemas.openxmlformats.org/officeDocument/2006/relationships/image" Target="../media/image13.png"/><Relationship Id="rId4" Type="http://schemas.openxmlformats.org/officeDocument/2006/relationships/chart" Target="../charts/chart3.xml"/><Relationship Id="rId9" Type="http://schemas.openxmlformats.org/officeDocument/2006/relationships/image" Target="../media/image12.svg"/></Relationships>
</file>

<file path=xl/drawings/drawing1.xml><?xml version="1.0" encoding="utf-8"?>
<xdr:wsDr xmlns:xdr="http://schemas.openxmlformats.org/drawingml/2006/spreadsheetDrawing" xmlns:a="http://schemas.openxmlformats.org/drawingml/2006/main">
  <xdr:oneCellAnchor>
    <xdr:from>
      <xdr:col>1</xdr:col>
      <xdr:colOff>22860</xdr:colOff>
      <xdr:row>272</xdr:row>
      <xdr:rowOff>38100</xdr:rowOff>
    </xdr:from>
    <xdr:ext cx="12649200" cy="4556760"/>
    <xdr:sp macro="" textlink="">
      <xdr:nvSpPr>
        <xdr:cNvPr id="2" name="TextBox 1">
          <a:extLst>
            <a:ext uri="{FF2B5EF4-FFF2-40B4-BE49-F238E27FC236}">
              <a16:creationId xmlns:a16="http://schemas.microsoft.com/office/drawing/2014/main" id="{161B7BEF-7BD3-B2DA-5732-8B3B0A7317C8}"/>
            </a:ext>
          </a:extLst>
        </xdr:cNvPr>
        <xdr:cNvSpPr txBox="1"/>
      </xdr:nvSpPr>
      <xdr:spPr>
        <a:xfrm>
          <a:off x="1722120" y="51054000"/>
          <a:ext cx="12649200" cy="455676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a:solidFill>
                <a:srgbClr val="C00000"/>
              </a:solidFill>
            </a:rPr>
            <a:t>AVERAGE RETURN</a:t>
          </a:r>
          <a:r>
            <a:rPr lang="en-IN" sz="1400">
              <a:solidFill>
                <a:schemeClr val="tx1"/>
              </a:solidFill>
            </a:rPr>
            <a:t>: percentage gain or loss investors earn over a period of time by investing in stocks. </a:t>
          </a:r>
        </a:p>
        <a:p>
          <a:r>
            <a:rPr lang="en-IN" sz="1400" b="1">
              <a:solidFill>
                <a:srgbClr val="C00000"/>
              </a:solidFill>
            </a:rPr>
            <a:t>RISK</a:t>
          </a:r>
          <a:r>
            <a:rPr lang="en-IN" sz="1400">
              <a:solidFill>
                <a:schemeClr val="tx1"/>
              </a:solidFill>
            </a:rPr>
            <a:t>:  it indicates how much the returns of a stock or portfolio fluctuate around its average return. A high standard deviation means more ups and downs (higher risk), while a low standard deviation implies steadier returns (lower risk).</a:t>
          </a:r>
        </a:p>
        <a:p>
          <a:r>
            <a:rPr lang="en-IN" sz="1400" b="1">
              <a:solidFill>
                <a:srgbClr val="C00000"/>
              </a:solidFill>
            </a:rPr>
            <a:t>BETA</a:t>
          </a:r>
          <a:r>
            <a:rPr lang="en-IN" sz="1400">
              <a:solidFill>
                <a:schemeClr val="tx1"/>
              </a:solidFill>
            </a:rPr>
            <a:t>: </a:t>
          </a:r>
          <a:r>
            <a:rPr lang="el-GR" sz="1400">
              <a:solidFill>
                <a:schemeClr val="tx1"/>
              </a:solidFill>
            </a:rPr>
            <a:t>(β) </a:t>
          </a:r>
          <a:r>
            <a:rPr lang="en-IN" sz="1400">
              <a:solidFill>
                <a:schemeClr val="tx1"/>
              </a:solidFill>
            </a:rPr>
            <a:t>is a measure of a stock's or portfolio's volatility in comparison to the overall market. It helps investors understand how much the price of a stock or portfolio tends to fluctuate relative to the market benchmark.</a:t>
          </a:r>
        </a:p>
        <a:p>
          <a:r>
            <a:rPr lang="en-IN" sz="1400">
              <a:solidFill>
                <a:schemeClr val="tx1"/>
              </a:solidFill>
            </a:rPr>
            <a:t>Beta = 1: The stock or portfolio moves in line with the market. If the market goes up by 5%, the stock is likely to go up by 5% too.</a:t>
          </a:r>
        </a:p>
        <a:p>
          <a:r>
            <a:rPr lang="en-IN" sz="1400">
              <a:solidFill>
                <a:schemeClr val="tx1"/>
              </a:solidFill>
            </a:rPr>
            <a:t>Beta &gt; 1: The stock or portfolio is more volatile than the market. For example, a Beta of 1.5 means the stock moves 50% more than the market—riskier but with potential for higher returns.</a:t>
          </a:r>
        </a:p>
        <a:p>
          <a:r>
            <a:rPr lang="en-IN" sz="1400">
              <a:solidFill>
                <a:schemeClr val="tx1"/>
              </a:solidFill>
            </a:rPr>
            <a:t>Beta &lt; 1: The stock or portfolio is less volatile than the market. A Beta of 0.5 means the stock moves half as much as the market—less risky, but also potentially lower returns.</a:t>
          </a:r>
        </a:p>
        <a:p>
          <a:r>
            <a:rPr lang="en-IN" sz="1400">
              <a:solidFill>
                <a:schemeClr val="tx1"/>
              </a:solidFill>
            </a:rPr>
            <a:t>Negative Beta (&lt; 0): This means the stock moves inversely to the market (rare but possible).</a:t>
          </a:r>
        </a:p>
        <a:p>
          <a:r>
            <a:rPr lang="en-IN" sz="1400">
              <a:solidFill>
                <a:schemeClr val="tx1"/>
              </a:solidFill>
            </a:rPr>
            <a:t>Beta is often used to estimate systematic risk.</a:t>
          </a:r>
        </a:p>
        <a:p>
          <a:r>
            <a:rPr lang="en-IN" sz="1400" b="1">
              <a:solidFill>
                <a:srgbClr val="C00000"/>
              </a:solidFill>
            </a:rPr>
            <a:t>RISK FREE RETURN</a:t>
          </a:r>
          <a:r>
            <a:rPr lang="en-IN" sz="1400">
              <a:solidFill>
                <a:schemeClr val="tx1"/>
              </a:solidFill>
            </a:rPr>
            <a:t>: It is the minimum return an investor expects for any investment since they could have earned it without taking any risks. Typically, the risk-free return is derived from government securities or bonds (like Treasury bills) because they are backed by the government and considered extremely safe.</a:t>
          </a:r>
        </a:p>
        <a:p>
          <a:r>
            <a:rPr lang="en-IN" sz="1400" b="1">
              <a:solidFill>
                <a:srgbClr val="C00000"/>
              </a:solidFill>
            </a:rPr>
            <a:t>MARKET RETURN</a:t>
          </a:r>
          <a:r>
            <a:rPr lang="en-IN" sz="1400">
              <a:solidFill>
                <a:schemeClr val="tx1"/>
              </a:solidFill>
            </a:rPr>
            <a:t>:</a:t>
          </a:r>
          <a:r>
            <a:rPr lang="en-IN" sz="1400" baseline="0">
              <a:solidFill>
                <a:schemeClr val="tx1"/>
              </a:solidFill>
            </a:rPr>
            <a:t>  overall return generated by the stock market over a given period.</a:t>
          </a:r>
        </a:p>
        <a:p>
          <a:r>
            <a:rPr lang="en-IN" sz="1400" b="1" baseline="0">
              <a:solidFill>
                <a:srgbClr val="C00000"/>
              </a:solidFill>
            </a:rPr>
            <a:t>CAPM</a:t>
          </a:r>
          <a:r>
            <a:rPr lang="en-IN" sz="1400" baseline="0">
              <a:solidFill>
                <a:schemeClr val="tx1"/>
              </a:solidFill>
            </a:rPr>
            <a:t>: (Capital Asset Pricing Model) is a financial model used to calculate the expected return on an investment based on its risk relative to the overall market. It helps investors decide if an investment offers a fair return for its level of risk.</a:t>
          </a:r>
        </a:p>
        <a:p>
          <a:r>
            <a:rPr lang="en-IN" sz="1400" baseline="0">
              <a:solidFill>
                <a:schemeClr val="tx1"/>
              </a:solidFill>
            </a:rPr>
            <a:t> </a:t>
          </a:r>
          <a:r>
            <a:rPr lang="en-IN" sz="1400" baseline="0">
              <a:solidFill>
                <a:srgbClr val="C00000"/>
              </a:solidFill>
            </a:rPr>
            <a:t>The formula for CAPM is:</a:t>
          </a:r>
        </a:p>
        <a:p>
          <a:r>
            <a:rPr lang="en-IN" sz="1400" baseline="0">
              <a:solidFill>
                <a:srgbClr val="C00000"/>
              </a:solidFill>
            </a:rPr>
            <a:t>Expected Return (E) = Risk-Free Rate (Rf) + Beta (</a:t>
          </a:r>
          <a:r>
            <a:rPr lang="el-GR" sz="1400" baseline="0">
              <a:solidFill>
                <a:srgbClr val="C00000"/>
              </a:solidFill>
            </a:rPr>
            <a:t>β) × [</a:t>
          </a:r>
          <a:r>
            <a:rPr lang="en-IN" sz="1400" baseline="0">
              <a:solidFill>
                <a:srgbClr val="C00000"/>
              </a:solidFill>
            </a:rPr>
            <a:t>Market Return (Rm) - Risk-Free Rate (Rf)]</a:t>
          </a:r>
        </a:p>
        <a:p>
          <a:r>
            <a:rPr lang="en-IN" sz="1400" baseline="0">
              <a:solidFill>
                <a:schemeClr val="tx1"/>
              </a:solidFill>
            </a:rPr>
            <a:t>(Rm - Rf): Known as the market risk premium, it's the extra return investors demand for taking market risk</a:t>
          </a:r>
        </a:p>
        <a:p>
          <a:endParaRPr lang="en-IN" sz="1400">
            <a:solidFill>
              <a:schemeClr val="tx1"/>
            </a:solidFill>
          </a:endParaRPr>
        </a:p>
        <a:p>
          <a:endParaRPr lang="en-IN" sz="1400">
            <a:solidFill>
              <a:schemeClr val="tx1"/>
            </a:solidFill>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1943100</xdr:colOff>
      <xdr:row>20</xdr:row>
      <xdr:rowOff>0</xdr:rowOff>
    </xdr:from>
    <xdr:ext cx="7589520" cy="1440180"/>
    <xdr:sp macro="" textlink="">
      <xdr:nvSpPr>
        <xdr:cNvPr id="2" name="TextBox 1">
          <a:extLst>
            <a:ext uri="{FF2B5EF4-FFF2-40B4-BE49-F238E27FC236}">
              <a16:creationId xmlns:a16="http://schemas.microsoft.com/office/drawing/2014/main" id="{74A57BF6-0890-A5B0-FAE7-333994802A7C}"/>
            </a:ext>
          </a:extLst>
        </xdr:cNvPr>
        <xdr:cNvSpPr txBox="1"/>
      </xdr:nvSpPr>
      <xdr:spPr>
        <a:xfrm>
          <a:off x="1943100" y="5082540"/>
          <a:ext cx="7589520" cy="1440180"/>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b="1" u="sng">
              <a:solidFill>
                <a:srgbClr val="FF0000"/>
              </a:solidFill>
            </a:rPr>
            <a:t>FORMULAS </a:t>
          </a:r>
          <a:r>
            <a:rPr lang="en-IN" sz="2000" b="1" u="sng" baseline="0">
              <a:solidFill>
                <a:srgbClr val="FF0000"/>
              </a:solidFill>
            </a:rPr>
            <a:t> USED</a:t>
          </a:r>
        </a:p>
        <a:p>
          <a:pPr algn="l"/>
          <a:r>
            <a:rPr lang="en-IN" sz="1600" b="1" u="sng">
              <a:solidFill>
                <a:schemeClr val="tx1"/>
              </a:solidFill>
            </a:rPr>
            <a:t>% OF AMOUNT INVESTED </a:t>
          </a:r>
          <a:r>
            <a:rPr lang="en-IN" sz="1600" b="0" u="none">
              <a:solidFill>
                <a:schemeClr val="tx1"/>
              </a:solidFill>
            </a:rPr>
            <a:t> = WEIGHTAGE / TOTAL WEIGHTAGE</a:t>
          </a:r>
        </a:p>
        <a:p>
          <a:pPr algn="l"/>
          <a:r>
            <a:rPr lang="en-IN" sz="1600" b="1" i="1" u="sng">
              <a:solidFill>
                <a:schemeClr val="tx1"/>
              </a:solidFill>
            </a:rPr>
            <a:t>AMOUNT INVESTED</a:t>
          </a:r>
          <a:r>
            <a:rPr lang="en-IN" sz="1600" b="0" u="none">
              <a:solidFill>
                <a:schemeClr val="tx1"/>
              </a:solidFill>
            </a:rPr>
            <a:t>             = % OF AMOUNT INVESTED * 5000000</a:t>
          </a:r>
        </a:p>
        <a:p>
          <a:pPr algn="l"/>
          <a:r>
            <a:rPr lang="en-IN" sz="1600" b="1" i="1" u="sng">
              <a:solidFill>
                <a:schemeClr val="tx1"/>
              </a:solidFill>
            </a:rPr>
            <a:t>RISK AMOUNT</a:t>
          </a:r>
          <a:r>
            <a:rPr lang="en-IN" sz="1600" b="0" u="none">
              <a:solidFill>
                <a:schemeClr val="tx1"/>
              </a:solidFill>
            </a:rPr>
            <a:t>                       = RISK% * AMOUNT INVESTED</a:t>
          </a:r>
        </a:p>
        <a:p>
          <a:pPr algn="l"/>
          <a:r>
            <a:rPr lang="en-IN" sz="1600" b="1" i="1" u="sng">
              <a:solidFill>
                <a:schemeClr val="tx1"/>
              </a:solidFill>
            </a:rPr>
            <a:t>RETURN AMOUNT </a:t>
          </a:r>
          <a:r>
            <a:rPr lang="en-IN" sz="1600" b="0" u="none">
              <a:solidFill>
                <a:schemeClr val="tx1"/>
              </a:solidFill>
            </a:rPr>
            <a:t>               = ACTUAL RETURN % * AMOUNT INVESTED</a:t>
          </a:r>
        </a:p>
        <a:p>
          <a:pPr algn="l"/>
          <a:endParaRPr lang="en-IN" sz="1600" b="0" u="none">
            <a:solidFill>
              <a:schemeClr val="tx1"/>
            </a:solidFill>
          </a:endParaRPr>
        </a:p>
        <a:p>
          <a:pPr algn="l"/>
          <a:endParaRPr lang="en-IN" sz="1100" b="1" u="sng">
            <a:solidFill>
              <a:schemeClr val="tx1"/>
            </a:solidFill>
          </a:endParaRPr>
        </a:p>
      </xdr:txBody>
    </xdr:sp>
    <xdr:clientData/>
  </xdr:oneCellAnchor>
  <xdr:oneCellAnchor>
    <xdr:from>
      <xdr:col>1</xdr:col>
      <xdr:colOff>45720</xdr:colOff>
      <xdr:row>29</xdr:row>
      <xdr:rowOff>121920</xdr:rowOff>
    </xdr:from>
    <xdr:ext cx="7528560" cy="3817620"/>
    <xdr:sp macro="" textlink="">
      <xdr:nvSpPr>
        <xdr:cNvPr id="3" name="TextBox 2">
          <a:extLst>
            <a:ext uri="{FF2B5EF4-FFF2-40B4-BE49-F238E27FC236}">
              <a16:creationId xmlns:a16="http://schemas.microsoft.com/office/drawing/2014/main" id="{A112CE7B-5353-32B2-6021-F1FA816EDAD1}"/>
            </a:ext>
          </a:extLst>
        </xdr:cNvPr>
        <xdr:cNvSpPr txBox="1"/>
      </xdr:nvSpPr>
      <xdr:spPr>
        <a:xfrm>
          <a:off x="2004060" y="6850380"/>
          <a:ext cx="7528560" cy="3817620"/>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i="1" u="sng">
              <a:solidFill>
                <a:srgbClr val="FF0000"/>
              </a:solidFill>
            </a:rPr>
            <a:t>CONCLUSION</a:t>
          </a:r>
        </a:p>
        <a:p>
          <a:pPr algn="ctr"/>
          <a:endParaRPr lang="en-IN" sz="1600" b="1" i="1" u="sng">
            <a:solidFill>
              <a:srgbClr val="FF0000"/>
            </a:solidFill>
          </a:endParaRPr>
        </a:p>
        <a:p>
          <a:pPr algn="l"/>
          <a:r>
            <a:rPr lang="en-IN" sz="1600" b="1" i="1" u="sng">
              <a:solidFill>
                <a:srgbClr val="C00000"/>
              </a:solidFill>
            </a:rPr>
            <a:t>1. Performance Insights</a:t>
          </a:r>
          <a:r>
            <a:rPr lang="en-IN" sz="1600" b="1" i="0" u="none">
              <a:solidFill>
                <a:schemeClr val="tx1"/>
              </a:solidFill>
            </a:rPr>
            <a:t>: By comparing the expected returns with the actual returns, you can assess which stocks are outperforming expectations and which are underperforming. For example, if Reliance's actual return exceeds its expected return, it indicates strong performance.</a:t>
          </a:r>
        </a:p>
        <a:p>
          <a:pPr algn="l"/>
          <a:r>
            <a:rPr lang="en-IN" sz="1600" b="1" i="0" u="none">
              <a:solidFill>
                <a:schemeClr val="tx1"/>
              </a:solidFill>
            </a:rPr>
            <a:t>2</a:t>
          </a:r>
          <a:r>
            <a:rPr lang="en-IN" sz="1600" b="1" i="0" u="none">
              <a:solidFill>
                <a:srgbClr val="C00000"/>
              </a:solidFill>
            </a:rPr>
            <a:t>. </a:t>
          </a:r>
          <a:r>
            <a:rPr lang="en-IN" sz="1600" b="1" i="1" u="sng">
              <a:solidFill>
                <a:srgbClr val="C00000"/>
              </a:solidFill>
            </a:rPr>
            <a:t>Risk Assessment</a:t>
          </a:r>
          <a:r>
            <a:rPr lang="en-IN" sz="1600" b="1" i="1" u="sng">
              <a:solidFill>
                <a:schemeClr val="tx1"/>
              </a:solidFill>
            </a:rPr>
            <a:t>: </a:t>
          </a:r>
          <a:r>
            <a:rPr lang="en-IN" sz="1600" b="1" i="0" u="none">
              <a:solidFill>
                <a:schemeClr val="tx1"/>
              </a:solidFill>
            </a:rPr>
            <a:t>Analyzing the risk percentages can help you understand the volatility of each stock. Lower risk stocks may provide stability, while higher risk ones might offer the potential for higher returns.</a:t>
          </a:r>
        </a:p>
        <a:p>
          <a:pPr algn="l"/>
          <a:r>
            <a:rPr lang="en-IN" sz="1600" b="1" i="0" u="none">
              <a:solidFill>
                <a:schemeClr val="tx1"/>
              </a:solidFill>
            </a:rPr>
            <a:t>3</a:t>
          </a:r>
          <a:r>
            <a:rPr lang="en-IN" sz="1600" b="1" i="0" u="none">
              <a:solidFill>
                <a:srgbClr val="C00000"/>
              </a:solidFill>
            </a:rPr>
            <a:t>.</a:t>
          </a:r>
          <a:r>
            <a:rPr lang="en-IN" sz="1600" b="1" i="1" u="sng">
              <a:solidFill>
                <a:srgbClr val="C00000"/>
              </a:solidFill>
            </a:rPr>
            <a:t>Investment Prioritization</a:t>
          </a:r>
          <a:r>
            <a:rPr lang="en-IN" sz="1600" b="1" i="0" u="none">
              <a:solidFill>
                <a:srgbClr val="C00000"/>
              </a:solidFill>
            </a:rPr>
            <a:t>: </a:t>
          </a:r>
          <a:r>
            <a:rPr lang="en-IN" sz="1600" b="1" i="0" u="none">
              <a:solidFill>
                <a:schemeClr val="tx1"/>
              </a:solidFill>
            </a:rPr>
            <a:t>The weightage and rank data could guide you in identifying which stocks should receive more investment focus, aligning with your financial strategy</a:t>
          </a:r>
        </a:p>
        <a:p>
          <a:pPr algn="l"/>
          <a:r>
            <a:rPr lang="en-IN" sz="1600" b="1" i="0" u="none">
              <a:solidFill>
                <a:schemeClr val="tx1"/>
              </a:solidFill>
            </a:rPr>
            <a:t>4.</a:t>
          </a:r>
          <a:r>
            <a:rPr lang="en-IN" sz="1600" b="1" i="0" u="sng">
              <a:solidFill>
                <a:srgbClr val="C00000"/>
              </a:solidFill>
            </a:rPr>
            <a:t>Portfolio Diversification</a:t>
          </a:r>
          <a:r>
            <a:rPr lang="en-IN" sz="1600" b="1" i="0" u="sng">
              <a:solidFill>
                <a:schemeClr val="tx1"/>
              </a:solidFill>
            </a:rPr>
            <a:t>: </a:t>
          </a:r>
          <a:r>
            <a:rPr lang="en-IN" sz="1600" b="1" i="0" u="none">
              <a:solidFill>
                <a:schemeClr val="tx1"/>
              </a:solidFill>
            </a:rPr>
            <a:t>Examining the amounts invested across companies can help evaluate whether your portfolio is well-diversified or heavily weighted in specific sectors or stocks.</a:t>
          </a:r>
        </a:p>
        <a:p>
          <a:pPr algn="l"/>
          <a:endParaRPr lang="en-IN" sz="1600" b="1" i="0" u="none">
            <a:solidFill>
              <a:schemeClr val="tx1"/>
            </a:solidFill>
          </a:endParaRPr>
        </a:p>
        <a:p>
          <a:pPr algn="l"/>
          <a:endParaRPr lang="en-IN" sz="1600" b="1" i="0" u="none">
            <a:solidFill>
              <a:schemeClr val="tx1"/>
            </a:solidFill>
          </a:endParaRPr>
        </a:p>
      </xdr:txBody>
    </xdr:sp>
    <xdr:clientData/>
  </xdr:oneCellAnchor>
  <xdr:twoCellAnchor>
    <xdr:from>
      <xdr:col>7</xdr:col>
      <xdr:colOff>624840</xdr:colOff>
      <xdr:row>20</xdr:row>
      <xdr:rowOff>0</xdr:rowOff>
    </xdr:from>
    <xdr:to>
      <xdr:col>16</xdr:col>
      <xdr:colOff>68580</xdr:colOff>
      <xdr:row>77</xdr:row>
      <xdr:rowOff>22860</xdr:rowOff>
    </xdr:to>
    <xdr:sp macro="" textlink="">
      <xdr:nvSpPr>
        <xdr:cNvPr id="4" name="TextBox 3">
          <a:extLst>
            <a:ext uri="{FF2B5EF4-FFF2-40B4-BE49-F238E27FC236}">
              <a16:creationId xmlns:a16="http://schemas.microsoft.com/office/drawing/2014/main" id="{0FCA6CBD-4F1D-BE1A-BE3E-9CDB492DFD15}"/>
            </a:ext>
          </a:extLst>
        </xdr:cNvPr>
        <xdr:cNvSpPr txBox="1"/>
      </xdr:nvSpPr>
      <xdr:spPr>
        <a:xfrm>
          <a:off x="11186160" y="5059680"/>
          <a:ext cx="8580120" cy="1001268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1" u="sng">
              <a:solidFill>
                <a:srgbClr val="C00000"/>
              </a:solidFill>
            </a:rPr>
            <a:t>Stock-Specific Insights and Preferences:</a:t>
          </a:r>
        </a:p>
        <a:p>
          <a:endParaRPr lang="en-IN" sz="1100"/>
        </a:p>
        <a:p>
          <a:r>
            <a:rPr lang="en-IN" sz="1400" b="1" i="1" u="sng">
              <a:solidFill>
                <a:srgbClr val="FF0000"/>
              </a:solidFill>
            </a:rPr>
            <a:t>Infosys</a:t>
          </a:r>
        </a:p>
        <a:p>
          <a:r>
            <a:rPr lang="en-IN" sz="1400"/>
            <a:t>If the actual return exceeds the expected return with a manageable risk percentage, Infosys may be a strong performer.</a:t>
          </a:r>
        </a:p>
        <a:p>
          <a:r>
            <a:rPr lang="en-IN" sz="1400"/>
            <a:t>Preference: High, if stable and reliable returns are observed.</a:t>
          </a:r>
        </a:p>
        <a:p>
          <a:r>
            <a:rPr lang="en-IN" sz="1400"/>
            <a:t>Advice: Focus on this stock for long-term growth if the risk aligns with your portfolio strategy.</a:t>
          </a:r>
        </a:p>
        <a:p>
          <a:endParaRPr lang="en-IN" sz="1400"/>
        </a:p>
        <a:p>
          <a:endParaRPr lang="en-IN" sz="1400" b="1" i="1" u="sng">
            <a:solidFill>
              <a:srgbClr val="FF0000"/>
            </a:solidFill>
          </a:endParaRPr>
        </a:p>
        <a:p>
          <a:endParaRPr lang="en-IN" sz="1400" b="1" i="1" u="sng">
            <a:solidFill>
              <a:srgbClr val="FF0000"/>
            </a:solidFill>
          </a:endParaRPr>
        </a:p>
        <a:p>
          <a:endParaRPr lang="en-IN" sz="1400"/>
        </a:p>
        <a:p>
          <a:r>
            <a:rPr lang="en-IN" sz="1400"/>
            <a:t>Wipro's industry position as a reliable IT service provider can offer stability, making it is</a:t>
          </a:r>
          <a:r>
            <a:rPr lang="en-IN" sz="1400" baseline="0"/>
            <a:t> a </a:t>
          </a:r>
          <a:r>
            <a:rPr lang="en-IN" sz="1400"/>
            <a:t>high preference for portfolios focusing on tech stocks.</a:t>
          </a:r>
        </a:p>
        <a:p>
          <a:r>
            <a:rPr lang="en-IN" sz="1400"/>
            <a:t>Monitor Closely: Keep an eye on quarterly performance and market conditions for informed decisions.</a:t>
          </a:r>
        </a:p>
        <a:p>
          <a:r>
            <a:rPr lang="en-IN" sz="1400"/>
            <a:t>Diversification Strategy: Include Wipro as part of a broader IT sector investment to balance risks.</a:t>
          </a:r>
        </a:p>
        <a:p>
          <a:r>
            <a:rPr lang="en-IN" sz="1400"/>
            <a:t>	</a:t>
          </a:r>
        </a:p>
        <a:p>
          <a:endParaRPr lang="en-IN" sz="1400" b="1" i="1" u="sng">
            <a:solidFill>
              <a:srgbClr val="FF0000"/>
            </a:solidFill>
          </a:endParaRPr>
        </a:p>
        <a:p>
          <a:endParaRPr lang="en-IN" sz="1400"/>
        </a:p>
        <a:p>
          <a:r>
            <a:rPr lang="en-IN" sz="1400"/>
            <a:t>With its diversified business model, strong performance (higher actual return) would make it a prime choice.</a:t>
          </a:r>
        </a:p>
        <a:p>
          <a:r>
            <a:rPr lang="en-IN" sz="1400"/>
            <a:t>Preference: High, if it shows both growth potential and moderate risk.</a:t>
          </a:r>
        </a:p>
        <a:p>
          <a:r>
            <a:rPr lang="en-IN" sz="1400"/>
            <a:t>Advice: Prioritize this stock for a balanced portfolio as it may provide stability and growth.</a:t>
          </a:r>
        </a:p>
        <a:p>
          <a:endParaRPr lang="en-IN" sz="1400"/>
        </a:p>
        <a:p>
          <a:endParaRPr lang="en-IN" sz="1400"/>
        </a:p>
        <a:p>
          <a:endParaRPr lang="en-IN" sz="1400"/>
        </a:p>
        <a:p>
          <a:endParaRPr lang="en-IN" sz="1400"/>
        </a:p>
        <a:p>
          <a:r>
            <a:rPr lang="en-IN" sz="1400"/>
            <a:t>A prominent player in the IT sector, it holds potential for steady growth, particularly with advancements in AI, cloud computing, and digital transformation.</a:t>
          </a:r>
        </a:p>
        <a:p>
          <a:r>
            <a:rPr lang="en-IN" sz="1400"/>
            <a:t>Investment Advice: Prioritize if aiming for long-term returns in the technology sector. Monitor innovation trends and global IT demand for better insights.</a:t>
          </a:r>
        </a:p>
        <a:p>
          <a:endParaRPr lang="en-IN" sz="1400"/>
        </a:p>
        <a:p>
          <a:endParaRPr lang="en-IN" sz="1400"/>
        </a:p>
        <a:p>
          <a:endParaRPr lang="en-IN" sz="1400"/>
        </a:p>
        <a:p>
          <a:r>
            <a:rPr lang="en-IN" sz="1400"/>
            <a:t>Known for its stable presence in the FMCG sector, HUL often provides consistent returns, appealing to risk-averse investors.</a:t>
          </a:r>
        </a:p>
        <a:p>
          <a:r>
            <a:rPr lang="en-IN" sz="1400"/>
            <a:t>Investment Advice: Ideal for portfolios focusing on stability and consistent dividends. Watch for emerging consumer trends and inflation's impact on FMCG goods.</a:t>
          </a:r>
        </a:p>
        <a:p>
          <a:endParaRPr lang="en-IN" sz="1400"/>
        </a:p>
        <a:p>
          <a:endParaRPr lang="en-IN" sz="1400"/>
        </a:p>
        <a:p>
          <a:endParaRPr lang="en-IN" sz="1400"/>
        </a:p>
        <a:p>
          <a:r>
            <a:rPr lang="en-IN" sz="1400"/>
            <a:t>As a key player in the aluminum and copper sectors, Hindalco benefits from infrastructure and industrial demand. Volatility in metal prices might pose risks.</a:t>
          </a:r>
        </a:p>
        <a:p>
          <a:r>
            <a:rPr lang="en-IN" sz="1400"/>
            <a:t>Investment Advice: Suitable for diversification in portfolios with exposure to raw materials. Track global metal prices and geopolitical factors affecting supply chains.</a:t>
          </a:r>
        </a:p>
        <a:p>
          <a:endParaRPr lang="en-IN" sz="1400"/>
        </a:p>
        <a:p>
          <a:endParaRPr lang="en-IN" sz="1400"/>
        </a:p>
        <a:p>
          <a:endParaRPr lang="en-IN" sz="1400"/>
        </a:p>
        <a:p>
          <a:endParaRPr lang="en-IN" sz="1400" b="1" i="1" u="sng">
            <a:solidFill>
              <a:srgbClr val="FF0000"/>
            </a:solidFill>
          </a:endParaRPr>
        </a:p>
        <a:p>
          <a:endParaRPr lang="en-IN" sz="1400" b="1" i="1" u="sng">
            <a:solidFill>
              <a:srgbClr val="FF0000"/>
            </a:solidFill>
          </a:endParaRPr>
        </a:p>
        <a:p>
          <a:endParaRPr lang="en-IN" sz="1400"/>
        </a:p>
        <a:p>
          <a:endParaRPr lang="en-IN" sz="1400"/>
        </a:p>
        <a:p>
          <a:endParaRPr lang="en-IN" sz="1100"/>
        </a:p>
        <a:p>
          <a:endParaRPr lang="en-IN" sz="1100"/>
        </a:p>
        <a:p>
          <a:endParaRPr lang="en-IN" sz="1100"/>
        </a:p>
        <a:p>
          <a:endParaRPr lang="en-IN" sz="1100"/>
        </a:p>
      </xdr:txBody>
    </xdr:sp>
    <xdr:clientData/>
  </xdr:twoCellAnchor>
  <xdr:twoCellAnchor editAs="oneCell">
    <xdr:from>
      <xdr:col>7</xdr:col>
      <xdr:colOff>725644</xdr:colOff>
      <xdr:row>21</xdr:row>
      <xdr:rowOff>106679</xdr:rowOff>
    </xdr:from>
    <xdr:to>
      <xdr:col>7</xdr:col>
      <xdr:colOff>1729740</xdr:colOff>
      <xdr:row>23</xdr:row>
      <xdr:rowOff>160020</xdr:rowOff>
    </xdr:to>
    <xdr:pic>
      <xdr:nvPicPr>
        <xdr:cNvPr id="5" name="Picture 4">
          <a:extLst>
            <a:ext uri="{FF2B5EF4-FFF2-40B4-BE49-F238E27FC236}">
              <a16:creationId xmlns:a16="http://schemas.microsoft.com/office/drawing/2014/main" id="{EDE6714E-62F0-74E3-55A8-681EE96A50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65884" y="5372099"/>
          <a:ext cx="1004096" cy="403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304800</xdr:colOff>
      <xdr:row>61</xdr:row>
      <xdr:rowOff>129540</xdr:rowOff>
    </xdr:to>
    <xdr:sp macro="" textlink="">
      <xdr:nvSpPr>
        <xdr:cNvPr id="2051" name="AutoShape 3">
          <a:extLst>
            <a:ext uri="{FF2B5EF4-FFF2-40B4-BE49-F238E27FC236}">
              <a16:creationId xmlns:a16="http://schemas.microsoft.com/office/drawing/2014/main" id="{72B93DA7-9DFF-B6B2-B9C6-3EB78E9357C9}"/>
            </a:ext>
          </a:extLst>
        </xdr:cNvPr>
        <xdr:cNvSpPr>
          <a:spLocks noChangeAspect="1" noChangeArrowheads="1"/>
        </xdr:cNvSpPr>
      </xdr:nvSpPr>
      <xdr:spPr bwMode="auto">
        <a:xfrm>
          <a:off x="9540240" y="12397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60</xdr:row>
      <xdr:rowOff>0</xdr:rowOff>
    </xdr:from>
    <xdr:to>
      <xdr:col>7</xdr:col>
      <xdr:colOff>304800</xdr:colOff>
      <xdr:row>61</xdr:row>
      <xdr:rowOff>129540</xdr:rowOff>
    </xdr:to>
    <xdr:sp macro="" textlink="">
      <xdr:nvSpPr>
        <xdr:cNvPr id="2052" name="AutoShape 4">
          <a:extLst>
            <a:ext uri="{FF2B5EF4-FFF2-40B4-BE49-F238E27FC236}">
              <a16:creationId xmlns:a16="http://schemas.microsoft.com/office/drawing/2014/main" id="{07DC13BC-1DDC-4293-202D-6A67BBA3617A}"/>
            </a:ext>
          </a:extLst>
        </xdr:cNvPr>
        <xdr:cNvSpPr>
          <a:spLocks noChangeAspect="1" noChangeArrowheads="1"/>
        </xdr:cNvSpPr>
      </xdr:nvSpPr>
      <xdr:spPr bwMode="auto">
        <a:xfrm>
          <a:off x="9540240" y="12397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60</xdr:row>
      <xdr:rowOff>0</xdr:rowOff>
    </xdr:from>
    <xdr:to>
      <xdr:col>7</xdr:col>
      <xdr:colOff>304800</xdr:colOff>
      <xdr:row>61</xdr:row>
      <xdr:rowOff>129540</xdr:rowOff>
    </xdr:to>
    <xdr:sp macro="" textlink="">
      <xdr:nvSpPr>
        <xdr:cNvPr id="2056" name="AutoShape 8">
          <a:extLst>
            <a:ext uri="{FF2B5EF4-FFF2-40B4-BE49-F238E27FC236}">
              <a16:creationId xmlns:a16="http://schemas.microsoft.com/office/drawing/2014/main" id="{54A96FB2-CD16-51EA-B5DD-5D8CF9D42625}"/>
            </a:ext>
          </a:extLst>
        </xdr:cNvPr>
        <xdr:cNvSpPr>
          <a:spLocks noChangeAspect="1" noChangeArrowheads="1"/>
        </xdr:cNvSpPr>
      </xdr:nvSpPr>
      <xdr:spPr bwMode="auto">
        <a:xfrm>
          <a:off x="9540240" y="12397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515464</xdr:colOff>
      <xdr:row>29</xdr:row>
      <xdr:rowOff>30480</xdr:rowOff>
    </xdr:from>
    <xdr:to>
      <xdr:col>7</xdr:col>
      <xdr:colOff>1516380</xdr:colOff>
      <xdr:row>33</xdr:row>
      <xdr:rowOff>73981</xdr:rowOff>
    </xdr:to>
    <xdr:pic>
      <xdr:nvPicPr>
        <xdr:cNvPr id="8" name="Picture 7">
          <a:extLst>
            <a:ext uri="{FF2B5EF4-FFF2-40B4-BE49-F238E27FC236}">
              <a16:creationId xmlns:a16="http://schemas.microsoft.com/office/drawing/2014/main" id="{21C088CE-5F2D-9C0D-1544-10692A4D8A4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55704" y="6758940"/>
          <a:ext cx="1000916" cy="744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762000</xdr:colOff>
      <xdr:row>39</xdr:row>
      <xdr:rowOff>109271</xdr:rowOff>
    </xdr:from>
    <xdr:to>
      <xdr:col>7</xdr:col>
      <xdr:colOff>1463040</xdr:colOff>
      <xdr:row>43</xdr:row>
      <xdr:rowOff>68581</xdr:rowOff>
    </xdr:to>
    <xdr:pic>
      <xdr:nvPicPr>
        <xdr:cNvPr id="9" name="Picture 8">
          <a:extLst>
            <a:ext uri="{FF2B5EF4-FFF2-40B4-BE49-F238E27FC236}">
              <a16:creationId xmlns:a16="http://schemas.microsoft.com/office/drawing/2014/main" id="{9B9F3BC7-4209-C4BB-D0B1-C63E0E75E1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323320" y="8498891"/>
          <a:ext cx="701040" cy="66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731520</xdr:colOff>
      <xdr:row>49</xdr:row>
      <xdr:rowOff>76200</xdr:rowOff>
    </xdr:from>
    <xdr:to>
      <xdr:col>7</xdr:col>
      <xdr:colOff>1607820</xdr:colOff>
      <xdr:row>52</xdr:row>
      <xdr:rowOff>121920</xdr:rowOff>
    </xdr:to>
    <xdr:pic>
      <xdr:nvPicPr>
        <xdr:cNvPr id="6" name="Picture 5">
          <a:extLst>
            <a:ext uri="{FF2B5EF4-FFF2-40B4-BE49-F238E27FC236}">
              <a16:creationId xmlns:a16="http://schemas.microsoft.com/office/drawing/2014/main" id="{8EF3AA43-EF9D-19D7-9D4F-32806CB8C7A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292840" y="10218420"/>
          <a:ext cx="8763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746760</xdr:colOff>
      <xdr:row>59</xdr:row>
      <xdr:rowOff>15240</xdr:rowOff>
    </xdr:from>
    <xdr:to>
      <xdr:col>8</xdr:col>
      <xdr:colOff>335280</xdr:colOff>
      <xdr:row>61</xdr:row>
      <xdr:rowOff>160020</xdr:rowOff>
    </xdr:to>
    <xdr:pic>
      <xdr:nvPicPr>
        <xdr:cNvPr id="12" name="Picture 11">
          <a:extLst>
            <a:ext uri="{FF2B5EF4-FFF2-40B4-BE49-F238E27FC236}">
              <a16:creationId xmlns:a16="http://schemas.microsoft.com/office/drawing/2014/main" id="{82F3AE32-CC89-29D4-E097-DE5CE53FBEC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308080" y="11910060"/>
          <a:ext cx="174498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830580</xdr:colOff>
      <xdr:row>67</xdr:row>
      <xdr:rowOff>106680</xdr:rowOff>
    </xdr:from>
    <xdr:to>
      <xdr:col>7</xdr:col>
      <xdr:colOff>1821180</xdr:colOff>
      <xdr:row>71</xdr:row>
      <xdr:rowOff>99059</xdr:rowOff>
    </xdr:to>
    <xdr:pic>
      <xdr:nvPicPr>
        <xdr:cNvPr id="13" name="Picture 12">
          <a:extLst>
            <a:ext uri="{FF2B5EF4-FFF2-40B4-BE49-F238E27FC236}">
              <a16:creationId xmlns:a16="http://schemas.microsoft.com/office/drawing/2014/main" id="{2E1D8D7B-84C6-0945-044B-3B80618E63B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391900" y="13403580"/>
          <a:ext cx="990600" cy="6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213360</xdr:colOff>
      <xdr:row>32</xdr:row>
      <xdr:rowOff>160020</xdr:rowOff>
    </xdr:to>
    <xdr:sp macro="" textlink="">
      <xdr:nvSpPr>
        <xdr:cNvPr id="2" name="Rectangle 1">
          <a:extLst>
            <a:ext uri="{FF2B5EF4-FFF2-40B4-BE49-F238E27FC236}">
              <a16:creationId xmlns:a16="http://schemas.microsoft.com/office/drawing/2014/main" id="{D0533474-4F80-65C5-B8DB-DA4029071835}"/>
            </a:ext>
          </a:extLst>
        </xdr:cNvPr>
        <xdr:cNvSpPr/>
      </xdr:nvSpPr>
      <xdr:spPr>
        <a:xfrm>
          <a:off x="0" y="0"/>
          <a:ext cx="15453360" cy="6012180"/>
        </a:xfrm>
        <a:prstGeom prst="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38100</xdr:colOff>
      <xdr:row>21</xdr:row>
      <xdr:rowOff>30480</xdr:rowOff>
    </xdr:from>
    <xdr:to>
      <xdr:col>21</xdr:col>
      <xdr:colOff>0</xdr:colOff>
      <xdr:row>25</xdr:row>
      <xdr:rowOff>53341</xdr:rowOff>
    </xdr:to>
    <mc:AlternateContent xmlns:mc="http://schemas.openxmlformats.org/markup-compatibility/2006" xmlns:a14="http://schemas.microsoft.com/office/drawing/2010/main">
      <mc:Choice Requires="a14">
        <xdr:graphicFrame macro="">
          <xdr:nvGraphicFramePr>
            <xdr:cNvPr id="3" name="Date (Month) 1">
              <a:extLst>
                <a:ext uri="{FF2B5EF4-FFF2-40B4-BE49-F238E27FC236}">
                  <a16:creationId xmlns:a16="http://schemas.microsoft.com/office/drawing/2014/main" id="{6D0D004C-432A-4F28-AC04-59D781CC88DB}"/>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38100" y="3710940"/>
              <a:ext cx="14043660" cy="723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25</xdr:row>
      <xdr:rowOff>91440</xdr:rowOff>
    </xdr:from>
    <xdr:to>
      <xdr:col>21</xdr:col>
      <xdr:colOff>106680</xdr:colOff>
      <xdr:row>32</xdr:row>
      <xdr:rowOff>152400</xdr:rowOff>
    </xdr:to>
    <xdr:pic>
      <xdr:nvPicPr>
        <xdr:cNvPr id="6" name="Picture 5">
          <a:extLst>
            <a:ext uri="{FF2B5EF4-FFF2-40B4-BE49-F238E27FC236}">
              <a16:creationId xmlns:a16="http://schemas.microsoft.com/office/drawing/2014/main" id="{1BE5CF55-E052-9094-7643-AFBA2FAAD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 y="4663440"/>
          <a:ext cx="14157960"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594360</xdr:colOff>
      <xdr:row>8</xdr:row>
      <xdr:rowOff>129540</xdr:rowOff>
    </xdr:from>
    <xdr:to>
      <xdr:col>10</xdr:col>
      <xdr:colOff>579120</xdr:colOff>
      <xdr:row>20</xdr:row>
      <xdr:rowOff>167640</xdr:rowOff>
    </xdr:to>
    <xdr:graphicFrame macro="">
      <xdr:nvGraphicFramePr>
        <xdr:cNvPr id="7" name="Chart 6">
          <a:extLst>
            <a:ext uri="{FF2B5EF4-FFF2-40B4-BE49-F238E27FC236}">
              <a16:creationId xmlns:a16="http://schemas.microsoft.com/office/drawing/2014/main" id="{54A081F9-3443-494D-B6D6-3DF46B45E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464820</xdr:colOff>
      <xdr:row>8</xdr:row>
      <xdr:rowOff>137160</xdr:rowOff>
    </xdr:from>
    <xdr:to>
      <xdr:col>6</xdr:col>
      <xdr:colOff>502920</xdr:colOff>
      <xdr:row>20</xdr:row>
      <xdr:rowOff>121920</xdr:rowOff>
    </xdr:to>
    <xdr:graphicFrame macro="">
      <xdr:nvGraphicFramePr>
        <xdr:cNvPr id="8" name="Chart 7">
          <a:extLst>
            <a:ext uri="{FF2B5EF4-FFF2-40B4-BE49-F238E27FC236}">
              <a16:creationId xmlns:a16="http://schemas.microsoft.com/office/drawing/2014/main" id="{7E6F7B3E-1752-4E49-B76A-CD6D0FC3D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175260</xdr:colOff>
      <xdr:row>7</xdr:row>
      <xdr:rowOff>99060</xdr:rowOff>
    </xdr:from>
    <xdr:to>
      <xdr:col>16</xdr:col>
      <xdr:colOff>320040</xdr:colOff>
      <xdr:row>19</xdr:row>
      <xdr:rowOff>144780</xdr:rowOff>
    </xdr:to>
    <xdr:graphicFrame macro="">
      <xdr:nvGraphicFramePr>
        <xdr:cNvPr id="10" name="Chart 9">
          <a:extLst>
            <a:ext uri="{FF2B5EF4-FFF2-40B4-BE49-F238E27FC236}">
              <a16:creationId xmlns:a16="http://schemas.microsoft.com/office/drawing/2014/main" id="{D541AAE5-8578-47A0-809B-F1C6BFB2D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22860</xdr:colOff>
      <xdr:row>0</xdr:row>
      <xdr:rowOff>30480</xdr:rowOff>
    </xdr:from>
    <xdr:to>
      <xdr:col>23</xdr:col>
      <xdr:colOff>68580</xdr:colOff>
      <xdr:row>2</xdr:row>
      <xdr:rowOff>144780</xdr:rowOff>
    </xdr:to>
    <xdr:sp macro="" textlink="">
      <xdr:nvSpPr>
        <xdr:cNvPr id="11" name="TextBox 10">
          <a:extLst>
            <a:ext uri="{FF2B5EF4-FFF2-40B4-BE49-F238E27FC236}">
              <a16:creationId xmlns:a16="http://schemas.microsoft.com/office/drawing/2014/main" id="{BF92EA42-AADD-DB1A-0F3D-F32049D91876}"/>
            </a:ext>
          </a:extLst>
        </xdr:cNvPr>
        <xdr:cNvSpPr txBox="1"/>
      </xdr:nvSpPr>
      <xdr:spPr>
        <a:xfrm>
          <a:off x="22860" y="30480"/>
          <a:ext cx="14066520" cy="48006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FF0000"/>
              </a:solidFill>
              <a:latin typeface="Algerian" panose="04020705040A02060702" pitchFamily="82" charset="0"/>
            </a:rPr>
            <a:t>stock portfolio</a:t>
          </a:r>
          <a:r>
            <a:rPr lang="en-IN" sz="2000" b="1" baseline="0">
              <a:solidFill>
                <a:srgbClr val="FF0000"/>
              </a:solidFill>
              <a:latin typeface="Algerian" panose="04020705040A02060702" pitchFamily="82" charset="0"/>
            </a:rPr>
            <a:t> management -financial modelling  </a:t>
          </a:r>
          <a:endParaRPr lang="en-IN" sz="2000" b="1">
            <a:solidFill>
              <a:srgbClr val="FF0000"/>
            </a:solidFill>
            <a:latin typeface="Algerian" panose="04020705040A02060702" pitchFamily="82" charset="0"/>
          </a:endParaRPr>
        </a:p>
      </xdr:txBody>
    </xdr:sp>
    <xdr:clientData/>
  </xdr:twoCellAnchor>
  <xdr:twoCellAnchor editAs="oneCell">
    <xdr:from>
      <xdr:col>5</xdr:col>
      <xdr:colOff>327660</xdr:colOff>
      <xdr:row>0</xdr:row>
      <xdr:rowOff>0</xdr:rowOff>
    </xdr:from>
    <xdr:to>
      <xdr:col>6</xdr:col>
      <xdr:colOff>335280</xdr:colOff>
      <xdr:row>3</xdr:row>
      <xdr:rowOff>30480</xdr:rowOff>
    </xdr:to>
    <xdr:pic>
      <xdr:nvPicPr>
        <xdr:cNvPr id="13" name="Graphic 12" descr="Bank with solid fill">
          <a:extLst>
            <a:ext uri="{FF2B5EF4-FFF2-40B4-BE49-F238E27FC236}">
              <a16:creationId xmlns:a16="http://schemas.microsoft.com/office/drawing/2014/main" id="{2917CE55-3E08-7E81-7D01-81133824453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375660" y="0"/>
          <a:ext cx="678180" cy="556260"/>
        </a:xfrm>
        <a:prstGeom prst="rect">
          <a:avLst/>
        </a:prstGeom>
      </xdr:spPr>
    </xdr:pic>
    <xdr:clientData/>
  </xdr:twoCellAnchor>
  <xdr:twoCellAnchor editAs="oneCell">
    <xdr:from>
      <xdr:col>16</xdr:col>
      <xdr:colOff>426720</xdr:colOff>
      <xdr:row>0</xdr:row>
      <xdr:rowOff>0</xdr:rowOff>
    </xdr:from>
    <xdr:to>
      <xdr:col>17</xdr:col>
      <xdr:colOff>434340</xdr:colOff>
      <xdr:row>3</xdr:row>
      <xdr:rowOff>30480</xdr:rowOff>
    </xdr:to>
    <xdr:pic>
      <xdr:nvPicPr>
        <xdr:cNvPr id="14" name="Graphic 13" descr="Bank with solid fill">
          <a:extLst>
            <a:ext uri="{FF2B5EF4-FFF2-40B4-BE49-F238E27FC236}">
              <a16:creationId xmlns:a16="http://schemas.microsoft.com/office/drawing/2014/main" id="{0A30E0E7-C39E-4A63-9395-7BAFEBB7739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180320" y="0"/>
          <a:ext cx="678180" cy="556260"/>
        </a:xfrm>
        <a:prstGeom prst="rect">
          <a:avLst/>
        </a:prstGeom>
      </xdr:spPr>
    </xdr:pic>
    <xdr:clientData/>
  </xdr:twoCellAnchor>
  <xdr:twoCellAnchor editAs="oneCell">
    <xdr:from>
      <xdr:col>0</xdr:col>
      <xdr:colOff>0</xdr:colOff>
      <xdr:row>9</xdr:row>
      <xdr:rowOff>160020</xdr:rowOff>
    </xdr:from>
    <xdr:to>
      <xdr:col>2</xdr:col>
      <xdr:colOff>152400</xdr:colOff>
      <xdr:row>21</xdr:row>
      <xdr:rowOff>83820</xdr:rowOff>
    </xdr:to>
    <mc:AlternateContent xmlns:mc="http://schemas.openxmlformats.org/markup-compatibility/2006" xmlns:a14="http://schemas.microsoft.com/office/drawing/2010/main">
      <mc:Choice Requires="a14">
        <xdr:graphicFrame macro="">
          <xdr:nvGraphicFramePr>
            <xdr:cNvPr id="15" name="STOCKS 1">
              <a:extLst>
                <a:ext uri="{FF2B5EF4-FFF2-40B4-BE49-F238E27FC236}">
                  <a16:creationId xmlns:a16="http://schemas.microsoft.com/office/drawing/2014/main" id="{E5801935-ADF0-4DE0-BD27-71D3DA4CB72B}"/>
                </a:ext>
              </a:extLst>
            </xdr:cNvPr>
            <xdr:cNvGraphicFramePr/>
          </xdr:nvGraphicFramePr>
          <xdr:xfrm>
            <a:off x="0" y="0"/>
            <a:ext cx="0" cy="0"/>
          </xdr:xfrm>
          <a:graphic>
            <a:graphicData uri="http://schemas.microsoft.com/office/drawing/2010/slicer">
              <sle:slicer xmlns:sle="http://schemas.microsoft.com/office/drawing/2010/slicer" name="STOCKS 1"/>
            </a:graphicData>
          </a:graphic>
        </xdr:graphicFrame>
      </mc:Choice>
      <mc:Fallback xmlns="">
        <xdr:sp macro="" textlink="">
          <xdr:nvSpPr>
            <xdr:cNvPr id="0" name=""/>
            <xdr:cNvSpPr>
              <a:spLocks noTextEdit="1"/>
            </xdr:cNvSpPr>
          </xdr:nvSpPr>
          <xdr:spPr>
            <a:xfrm>
              <a:off x="0" y="1737360"/>
              <a:ext cx="149352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502920</xdr:colOff>
      <xdr:row>3</xdr:row>
      <xdr:rowOff>22860</xdr:rowOff>
    </xdr:from>
    <xdr:to>
      <xdr:col>6</xdr:col>
      <xdr:colOff>53340</xdr:colOff>
      <xdr:row>6</xdr:row>
      <xdr:rowOff>144780</xdr:rowOff>
    </xdr:to>
    <xdr:sp macro="" textlink="Analysis!I14">
      <xdr:nvSpPr>
        <xdr:cNvPr id="16" name="TextBox 15">
          <a:extLst>
            <a:ext uri="{FF2B5EF4-FFF2-40B4-BE49-F238E27FC236}">
              <a16:creationId xmlns:a16="http://schemas.microsoft.com/office/drawing/2014/main" id="{117C1FBD-1020-B26D-4101-A593A8786407}"/>
            </a:ext>
          </a:extLst>
        </xdr:cNvPr>
        <xdr:cNvSpPr txBox="1"/>
      </xdr:nvSpPr>
      <xdr:spPr>
        <a:xfrm>
          <a:off x="502920" y="571500"/>
          <a:ext cx="3208020" cy="67056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rgbClr val="000000"/>
              </a:solidFill>
              <a:latin typeface="Calibri"/>
              <a:ea typeface="Calibri"/>
              <a:cs typeface="Calibri"/>
            </a:rPr>
            <a:t>TOTAL</a:t>
          </a:r>
          <a:r>
            <a:rPr lang="en-US" sz="1600" b="1" i="0" u="none" strike="noStrike" baseline="0">
              <a:solidFill>
                <a:srgbClr val="000000"/>
              </a:solidFill>
              <a:latin typeface="Calibri"/>
              <a:ea typeface="Calibri"/>
              <a:cs typeface="Calibri"/>
            </a:rPr>
            <a:t> AMOUNT INVESTED</a:t>
          </a:r>
        </a:p>
        <a:p>
          <a:fld id="{D2DDCF6A-8D5E-4273-AE98-0269C3948FD9}" type="TxLink">
            <a:rPr lang="en-US" sz="1600" b="1" i="0" u="none" strike="noStrike">
              <a:solidFill>
                <a:srgbClr val="000000"/>
              </a:solidFill>
              <a:latin typeface="Calibri"/>
              <a:ea typeface="Calibri"/>
              <a:cs typeface="Calibri"/>
            </a:rPr>
            <a:pPr/>
            <a:t>5000000</a:t>
          </a:fld>
          <a:endParaRPr lang="en-US" sz="1100"/>
        </a:p>
      </xdr:txBody>
    </xdr:sp>
    <xdr:clientData/>
  </xdr:twoCellAnchor>
  <xdr:twoCellAnchor>
    <xdr:from>
      <xdr:col>6</xdr:col>
      <xdr:colOff>411480</xdr:colOff>
      <xdr:row>3</xdr:row>
      <xdr:rowOff>30480</xdr:rowOff>
    </xdr:from>
    <xdr:to>
      <xdr:col>10</xdr:col>
      <xdr:colOff>495300</xdr:colOff>
      <xdr:row>6</xdr:row>
      <xdr:rowOff>129540</xdr:rowOff>
    </xdr:to>
    <xdr:sp macro="" textlink="Analysis!J14">
      <xdr:nvSpPr>
        <xdr:cNvPr id="17" name="TextBox 16">
          <a:extLst>
            <a:ext uri="{FF2B5EF4-FFF2-40B4-BE49-F238E27FC236}">
              <a16:creationId xmlns:a16="http://schemas.microsoft.com/office/drawing/2014/main" id="{A48DD61B-1FFF-1940-F294-4D1AB0AD4652}"/>
            </a:ext>
          </a:extLst>
        </xdr:cNvPr>
        <xdr:cNvSpPr txBox="1"/>
      </xdr:nvSpPr>
      <xdr:spPr>
        <a:xfrm>
          <a:off x="4069080" y="579120"/>
          <a:ext cx="2522220" cy="647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rgbClr val="000000"/>
              </a:solidFill>
              <a:latin typeface="Calibri"/>
              <a:ea typeface="Calibri"/>
              <a:cs typeface="Calibri"/>
            </a:rPr>
            <a:t>TOTAL RISK</a:t>
          </a:r>
        </a:p>
        <a:p>
          <a:fld id="{160CA0E7-F394-477E-B55F-30FC966F8886}" type="TxLink">
            <a:rPr lang="en-US" sz="1600" b="1" i="0" u="none" strike="noStrike">
              <a:solidFill>
                <a:srgbClr val="000000"/>
              </a:solidFill>
              <a:latin typeface="Calibri"/>
              <a:ea typeface="Calibri"/>
              <a:cs typeface="Calibri"/>
            </a:rPr>
            <a:pPr/>
            <a:t>126146</a:t>
          </a:fld>
          <a:endParaRPr lang="en-IN" sz="1100"/>
        </a:p>
      </xdr:txBody>
    </xdr:sp>
    <xdr:clientData/>
  </xdr:twoCellAnchor>
  <xdr:twoCellAnchor>
    <xdr:from>
      <xdr:col>11</xdr:col>
      <xdr:colOff>480060</xdr:colOff>
      <xdr:row>3</xdr:row>
      <xdr:rowOff>45720</xdr:rowOff>
    </xdr:from>
    <xdr:to>
      <xdr:col>16</xdr:col>
      <xdr:colOff>259080</xdr:colOff>
      <xdr:row>6</xdr:row>
      <xdr:rowOff>129540</xdr:rowOff>
    </xdr:to>
    <xdr:sp macro="" textlink="Analysis!K14">
      <xdr:nvSpPr>
        <xdr:cNvPr id="18" name="TextBox 17">
          <a:extLst>
            <a:ext uri="{FF2B5EF4-FFF2-40B4-BE49-F238E27FC236}">
              <a16:creationId xmlns:a16="http://schemas.microsoft.com/office/drawing/2014/main" id="{F7FCFAEB-D221-4ADD-6435-EC33D988F66B}"/>
            </a:ext>
          </a:extLst>
        </xdr:cNvPr>
        <xdr:cNvSpPr txBox="1"/>
      </xdr:nvSpPr>
      <xdr:spPr>
        <a:xfrm>
          <a:off x="7185660" y="594360"/>
          <a:ext cx="2827020" cy="63246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rgbClr val="000000"/>
              </a:solidFill>
              <a:latin typeface="Calibri"/>
              <a:ea typeface="Calibri"/>
              <a:cs typeface="Calibri"/>
            </a:rPr>
            <a:t>TOTAL RETURN</a:t>
          </a:r>
        </a:p>
        <a:p>
          <a:fld id="{93EE404D-C3FD-4DD0-A957-6A5CA15EE84F}" type="TxLink">
            <a:rPr lang="en-US" sz="1600" b="1" i="0" u="none" strike="noStrike">
              <a:solidFill>
                <a:srgbClr val="000000"/>
              </a:solidFill>
              <a:latin typeface="Calibri"/>
              <a:ea typeface="Calibri"/>
              <a:cs typeface="Calibri"/>
            </a:rPr>
            <a:pPr/>
            <a:t>3195650</a:t>
          </a:fld>
          <a:endParaRPr lang="en-IN" sz="1100"/>
        </a:p>
      </xdr:txBody>
    </xdr:sp>
    <xdr:clientData/>
  </xdr:twoCellAnchor>
  <xdr:twoCellAnchor>
    <xdr:from>
      <xdr:col>16</xdr:col>
      <xdr:colOff>289560</xdr:colOff>
      <xdr:row>3</xdr:row>
      <xdr:rowOff>38100</xdr:rowOff>
    </xdr:from>
    <xdr:to>
      <xdr:col>22</xdr:col>
      <xdr:colOff>243840</xdr:colOff>
      <xdr:row>21</xdr:row>
      <xdr:rowOff>38100</xdr:rowOff>
    </xdr:to>
    <xdr:graphicFrame macro="">
      <xdr:nvGraphicFramePr>
        <xdr:cNvPr id="19" name="Chart 18">
          <a:extLst>
            <a:ext uri="{FF2B5EF4-FFF2-40B4-BE49-F238E27FC236}">
              <a16:creationId xmlns:a16="http://schemas.microsoft.com/office/drawing/2014/main" id="{90D71CAF-978C-479A-BC63-8DE5ACA1A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533400</xdr:colOff>
      <xdr:row>6</xdr:row>
      <xdr:rowOff>167640</xdr:rowOff>
    </xdr:from>
    <xdr:to>
      <xdr:col>4</xdr:col>
      <xdr:colOff>388620</xdr:colOff>
      <xdr:row>8</xdr:row>
      <xdr:rowOff>144780</xdr:rowOff>
    </xdr:to>
    <xdr:sp macro="" textlink="">
      <xdr:nvSpPr>
        <xdr:cNvPr id="20" name="Arrow: Down 19">
          <a:extLst>
            <a:ext uri="{FF2B5EF4-FFF2-40B4-BE49-F238E27FC236}">
              <a16:creationId xmlns:a16="http://schemas.microsoft.com/office/drawing/2014/main" id="{8EFDA8C4-D54C-C9B0-2C59-FB47A17699F3}"/>
            </a:ext>
          </a:extLst>
        </xdr:cNvPr>
        <xdr:cNvSpPr/>
      </xdr:nvSpPr>
      <xdr:spPr>
        <a:xfrm>
          <a:off x="2362200" y="1264920"/>
          <a:ext cx="464820" cy="3429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121920</xdr:colOff>
      <xdr:row>6</xdr:row>
      <xdr:rowOff>160020</xdr:rowOff>
    </xdr:from>
    <xdr:to>
      <xdr:col>9</xdr:col>
      <xdr:colOff>586740</xdr:colOff>
      <xdr:row>8</xdr:row>
      <xdr:rowOff>137160</xdr:rowOff>
    </xdr:to>
    <xdr:sp macro="" textlink="">
      <xdr:nvSpPr>
        <xdr:cNvPr id="21" name="Arrow: Down 20">
          <a:extLst>
            <a:ext uri="{FF2B5EF4-FFF2-40B4-BE49-F238E27FC236}">
              <a16:creationId xmlns:a16="http://schemas.microsoft.com/office/drawing/2014/main" id="{14CC4CF2-1997-420D-903A-EA8B1F6A93BF}"/>
            </a:ext>
          </a:extLst>
        </xdr:cNvPr>
        <xdr:cNvSpPr/>
      </xdr:nvSpPr>
      <xdr:spPr>
        <a:xfrm>
          <a:off x="5608320" y="1257300"/>
          <a:ext cx="464820" cy="3429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297180</xdr:colOff>
      <xdr:row>6</xdr:row>
      <xdr:rowOff>167640</xdr:rowOff>
    </xdr:from>
    <xdr:to>
      <xdr:col>15</xdr:col>
      <xdr:colOff>152400</xdr:colOff>
      <xdr:row>8</xdr:row>
      <xdr:rowOff>144780</xdr:rowOff>
    </xdr:to>
    <xdr:sp macro="" textlink="">
      <xdr:nvSpPr>
        <xdr:cNvPr id="22" name="Arrow: Down 21">
          <a:extLst>
            <a:ext uri="{FF2B5EF4-FFF2-40B4-BE49-F238E27FC236}">
              <a16:creationId xmlns:a16="http://schemas.microsoft.com/office/drawing/2014/main" id="{5C2D43A6-DF9B-4712-8B25-925261774FB3}"/>
            </a:ext>
          </a:extLst>
        </xdr:cNvPr>
        <xdr:cNvSpPr/>
      </xdr:nvSpPr>
      <xdr:spPr>
        <a:xfrm>
          <a:off x="8831580" y="1264920"/>
          <a:ext cx="464820" cy="3429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137160</xdr:colOff>
      <xdr:row>3</xdr:row>
      <xdr:rowOff>83820</xdr:rowOff>
    </xdr:from>
    <xdr:to>
      <xdr:col>10</xdr:col>
      <xdr:colOff>381000</xdr:colOff>
      <xdr:row>6</xdr:row>
      <xdr:rowOff>144780</xdr:rowOff>
    </xdr:to>
    <xdr:pic>
      <xdr:nvPicPr>
        <xdr:cNvPr id="24" name="Graphic 23" descr="Bar graph with downward trend with solid fill">
          <a:extLst>
            <a:ext uri="{FF2B5EF4-FFF2-40B4-BE49-F238E27FC236}">
              <a16:creationId xmlns:a16="http://schemas.microsoft.com/office/drawing/2014/main" id="{5A57B992-2701-3884-B79B-262E06AA2A7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623560" y="632460"/>
          <a:ext cx="914400" cy="586740"/>
        </a:xfrm>
        <a:prstGeom prst="rect">
          <a:avLst/>
        </a:prstGeom>
      </xdr:spPr>
    </xdr:pic>
    <xdr:clientData/>
  </xdr:twoCellAnchor>
  <xdr:twoCellAnchor editAs="oneCell">
    <xdr:from>
      <xdr:col>15</xdr:col>
      <xdr:colOff>0</xdr:colOff>
      <xdr:row>3</xdr:row>
      <xdr:rowOff>45720</xdr:rowOff>
    </xdr:from>
    <xdr:to>
      <xdr:col>16</xdr:col>
      <xdr:colOff>243840</xdr:colOff>
      <xdr:row>7</xdr:row>
      <xdr:rowOff>38100</xdr:rowOff>
    </xdr:to>
    <xdr:pic>
      <xdr:nvPicPr>
        <xdr:cNvPr id="26" name="Graphic 25" descr="Bar graph with upward trend with solid fill">
          <a:extLst>
            <a:ext uri="{FF2B5EF4-FFF2-40B4-BE49-F238E27FC236}">
              <a16:creationId xmlns:a16="http://schemas.microsoft.com/office/drawing/2014/main" id="{A03B56EC-C2F7-BB53-1C20-D970616097D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144000" y="594360"/>
          <a:ext cx="914400" cy="693420"/>
        </a:xfrm>
        <a:prstGeom prst="rect">
          <a:avLst/>
        </a:prstGeom>
      </xdr:spPr>
    </xdr:pic>
    <xdr:clientData/>
  </xdr:twoCellAnchor>
  <xdr:twoCellAnchor editAs="oneCell">
    <xdr:from>
      <xdr:col>4</xdr:col>
      <xdr:colOff>335280</xdr:colOff>
      <xdr:row>4</xdr:row>
      <xdr:rowOff>30480</xdr:rowOff>
    </xdr:from>
    <xdr:to>
      <xdr:col>5</xdr:col>
      <xdr:colOff>579120</xdr:colOff>
      <xdr:row>7</xdr:row>
      <xdr:rowOff>83820</xdr:rowOff>
    </xdr:to>
    <xdr:pic>
      <xdr:nvPicPr>
        <xdr:cNvPr id="28" name="Graphic 27" descr="Briefcase with solid fill">
          <a:extLst>
            <a:ext uri="{FF2B5EF4-FFF2-40B4-BE49-F238E27FC236}">
              <a16:creationId xmlns:a16="http://schemas.microsoft.com/office/drawing/2014/main" id="{BCEFC462-A9F8-D3C2-7CE1-85E8CDFBC00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773680" y="762000"/>
          <a:ext cx="914400" cy="5791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LAVI" refreshedDate="45765.023088310183" createdVersion="8" refreshedVersion="8" minRefreshableVersion="3" recordCount="6" xr:uid="{9BEAF20F-BC4B-4176-A3DE-F5F318202741}">
  <cacheSource type="worksheet">
    <worksheetSource ref="B7:K13" sheet="Analysis"/>
  </cacheSource>
  <cacheFields count="10">
    <cacheField name="STOCKS" numFmtId="0">
      <sharedItems count="6">
        <s v="INFOSYS"/>
        <s v="WIPRO"/>
        <s v="Reliance "/>
        <s v="TECH MAHINDRA"/>
        <s v="HUL"/>
        <s v="HINDALCO"/>
      </sharedItems>
    </cacheField>
    <cacheField name="EXPECTED RETURN" numFmtId="9">
      <sharedItems containsSemiMixedTypes="0" containsString="0" containsNumber="1" minValue="0.14000000000000001" maxValue="0.24"/>
    </cacheField>
    <cacheField name="ACTUAL RETURN" numFmtId="9">
      <sharedItems containsSemiMixedTypes="0" containsString="0" containsNumber="1" minValue="0.28832635116902916" maxValue="0.63912994868097983"/>
    </cacheField>
    <cacheField name="RISK" numFmtId="10">
      <sharedItems containsSemiMixedTypes="0" containsString="0" containsNumber="1" minValue="2.1807331479302562E-2" maxValue="3.6509229047129083E-2"/>
    </cacheField>
    <cacheField name="RANK" numFmtId="0">
      <sharedItems containsSemiMixedTypes="0" containsString="0" containsNumber="1" containsInteger="1" minValue="1" maxValue="6"/>
    </cacheField>
    <cacheField name="WEIGHTAGE" numFmtId="0">
      <sharedItems containsSemiMixedTypes="0" containsString="0" containsNumber="1" containsInteger="1" minValue="1" maxValue="6"/>
    </cacheField>
    <cacheField name="% OF A/M INVESTED" numFmtId="9">
      <sharedItems containsSemiMixedTypes="0" containsString="0" containsNumber="1" minValue="4.7619047619047616E-2" maxValue="0.2857142857142857"/>
    </cacheField>
    <cacheField name="A/M INVESTED" numFmtId="1">
      <sharedItems containsSemiMixedTypes="0" containsString="0" containsNumber="1" minValue="238095.23809523808" maxValue="1428571.4285714284"/>
    </cacheField>
    <cacheField name="RISK2" numFmtId="1">
      <sharedItems containsSemiMixedTypes="0" containsString="0" containsNumber="1" minValue="6006.9672342215154" maxValue="36041.80340532909"/>
    </cacheField>
    <cacheField name="RETURN" numFmtId="1">
      <sharedItems containsSemiMixedTypes="0" containsString="0" containsNumber="1" minValue="152173.79730499518" maxValue="913042.7838299711"/>
    </cacheField>
  </cacheFields>
  <extLst>
    <ext xmlns:x14="http://schemas.microsoft.com/office/spreadsheetml/2009/9/main" uri="{725AE2AE-9491-48be-B2B4-4EB974FC3084}">
      <x14:pivotCacheDefinition pivotCacheId="19970304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LLAVI" refreshedDate="45765.694089583332" createdVersion="8" refreshedVersion="8" minRefreshableVersion="3" recordCount="3" xr:uid="{C4B46E94-B4C3-4B6B-BDA0-71553C37D95A}">
  <cacheSource type="worksheet">
    <worksheetSource ref="A1:K4" sheet="Analysis"/>
  </cacheSource>
  <cacheFields count="11">
    <cacheField name="STOCKS" numFmtId="0">
      <sharedItems count="3">
        <s v="EXPECTED RETURN %"/>
        <s v="ACTUAL RETURN %"/>
        <s v="RISK %"/>
      </sharedItems>
    </cacheField>
    <cacheField name="HUL" numFmtId="0">
      <sharedItems containsSemiMixedTypes="0" containsString="0" containsNumber="1" minValue="2.1807331479302562E-2" maxValue="0.2891511634968717" count="3">
        <n v="0.14000000000000001"/>
        <n v="0.2891511634968717"/>
        <n v="2.1807331479302562E-2"/>
      </sharedItems>
    </cacheField>
    <cacheField name="HDFC" numFmtId="0">
      <sharedItems containsSemiMixedTypes="0" containsString="0" containsNumber="1" minValue="2.6026138954819863E-2" maxValue="0.20182715252204275"/>
    </cacheField>
    <cacheField name="HINDALCO" numFmtId="0">
      <sharedItems containsSemiMixedTypes="0" containsString="0" containsNumber="1" minValue="3.6509229047129083E-2" maxValue="0.28832635116902916"/>
    </cacheField>
    <cacheField name="UPL Ltd " numFmtId="0">
      <sharedItems containsSemiMixedTypes="0" containsString="0" containsNumber="1" minValue="-7.8582105122702334E-2" maxValue="0.2"/>
    </cacheField>
    <cacheField name="SBI" numFmtId="0">
      <sharedItems containsSemiMixedTypes="0" containsString="0" containsNumber="1" minValue="-7.9847616569214561E-2" maxValue="0.21"/>
    </cacheField>
    <cacheField name="INFOSYS" numFmtId="0">
      <sharedItems containsSemiMixedTypes="0" containsString="0" containsNumber="1" minValue="2.5229262383730366E-2" maxValue="0.63912994868097983" count="3">
        <n v="0.17"/>
        <n v="0.63912994868097983"/>
        <n v="2.5229262383730366E-2"/>
      </sharedItems>
    </cacheField>
    <cacheField name="WIPRO" numFmtId="0">
      <sharedItems containsSemiMixedTypes="0" containsString="0" containsNumber="1" minValue="2.5064030831319983E-2" maxValue="0.52696663235372654"/>
    </cacheField>
    <cacheField name="TECH MAHINDRA" numFmtId="0">
      <sharedItems containsSemiMixedTypes="0" containsString="0" containsNumber="1" minValue="2.6481076594780731E-2" maxValue="0.37592270901478214"/>
    </cacheField>
    <cacheField name="ICICI" numFmtId="0">
      <sharedItems containsSemiMixedTypes="0" containsString="0" containsNumber="1" minValue="3.3682823420661319E-2" maxValue="0.25"/>
    </cacheField>
    <cacheField name="Reliance " numFmtId="0">
      <sharedItems containsSemiMixedTypes="0" containsString="0" containsNumber="1" minValue="2.963034588448852E-2" maxValue="0.3973168283167068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LLAVI" refreshedDate="45765.648723842591" createdVersion="3" refreshedVersion="8" minRefreshableVersion="3" recordCount="0" supportSubquery="1" supportAdvancedDrill="1" xr:uid="{202D4ECF-9033-4133-B358-AB80F44B8C02}">
  <cacheSource type="external" connectionId="1">
    <extLst>
      <ext xmlns:x14="http://schemas.microsoft.com/office/spreadsheetml/2009/9/main" uri="{F057638F-6D5F-4e77-A914-E7F072B9BCA8}">
        <x14:sourceConnection name="ThisWorkbookDataModel"/>
      </ext>
    </extLst>
  </cacheSource>
  <cacheFields count="0"/>
  <cacheHierarchies count="155">
    <cacheHierarchy uniqueName="[DATE].[Date]" caption="Date" attribute="1" time="1" defaultMemberUniqueName="[DATE].[Date].[All]" allUniqueName="[DATE].[Date].[All]" dimensionUniqueName="[DATE]" displayFolder="" count="2" memberValueDatatype="7" unbalanced="0"/>
    <cacheHierarchy uniqueName="[DATE].[Date (Month)]" caption="Date (Month)" attribute="1" defaultMemberUniqueName="[DATE].[Date (Month)].[All]" allUniqueName="[DATE].[Date (Month)].[All]" dimensionUniqueName="[DATE]" displayFolder="" count="2" memberValueDatatype="130" unbalanced="0"/>
    <cacheHierarchy uniqueName="[HDFC].[Date]" caption="Date" attribute="1" time="1" defaultMemberUniqueName="[HDFC].[Date].[All]" allUniqueName="[HDFC].[Date].[All]" dimensionUniqueName="[HDFC]" displayFolder="" count="2" memberValueDatatype="7" unbalanced="0"/>
    <cacheHierarchy uniqueName="[HDFC].[Open]" caption="Open" attribute="1" defaultMemberUniqueName="[HDFC].[Open].[All]" allUniqueName="[HDFC].[Open].[All]" dimensionUniqueName="[HDFC]" displayFolder="" count="2" memberValueDatatype="5" unbalanced="0"/>
    <cacheHierarchy uniqueName="[HDFC].[High]" caption="High" attribute="1" defaultMemberUniqueName="[HDFC].[High].[All]" allUniqueName="[HDFC].[High].[All]" dimensionUniqueName="[HDFC]" displayFolder="" count="2" memberValueDatatype="5" unbalanced="0"/>
    <cacheHierarchy uniqueName="[HDFC].[Low]" caption="Low" attribute="1" defaultMemberUniqueName="[HDFC].[Low].[All]" allUniqueName="[HDFC].[Low].[All]" dimensionUniqueName="[HDFC]" displayFolder="" count="2" memberValueDatatype="5" unbalanced="0"/>
    <cacheHierarchy uniqueName="[HDFC].[Close]" caption="Close" attribute="1" defaultMemberUniqueName="[HDFC].[Close].[All]" allUniqueName="[HDFC].[Close].[All]" dimensionUniqueName="[HDFC]" displayFolder="" count="2" memberValueDatatype="5" unbalanced="0"/>
    <cacheHierarchy uniqueName="[HDFC].[Adj Close]" caption="Adj Close" attribute="1" defaultMemberUniqueName="[HDFC].[Adj Close].[All]" allUniqueName="[HDFC].[Adj Close].[All]" dimensionUniqueName="[HDFC]" displayFolder="" count="2" memberValueDatatype="5" unbalanced="0"/>
    <cacheHierarchy uniqueName="[HDFC].[Volume]" caption="Volume" attribute="1" defaultMemberUniqueName="[HDFC].[Volume].[All]" allUniqueName="[HDFC].[Volume].[All]" dimensionUniqueName="[HDFC]" displayFolder="" count="2" memberValueDatatype="20" unbalanced="0"/>
    <cacheHierarchy uniqueName="[HDFC].[Column1]" caption="Column1" attribute="1" defaultMemberUniqueName="[HDFC].[Column1].[All]" allUniqueName="[HDFC].[Column1].[All]" dimensionUniqueName="[HDFC]" displayFolder="" count="2" memberValueDatatype="11" unbalanced="0"/>
    <cacheHierarchy uniqueName="[HDFC].[Return %]" caption="Return %" attribute="1" defaultMemberUniqueName="[HDFC].[Return %].[All]" allUniqueName="[HDFC].[Return %].[All]" dimensionUniqueName="[HDFC]" displayFolder="" count="2" memberValueDatatype="5" unbalanced="0"/>
    <cacheHierarchy uniqueName="[HINDALCO].[Date]" caption="Date" attribute="1" time="1" defaultMemberUniqueName="[HINDALCO].[Date].[All]" allUniqueName="[HINDALCO].[Date].[All]" dimensionUniqueName="[HINDALCO]" displayFolder="" count="2" memberValueDatatype="7" unbalanced="0"/>
    <cacheHierarchy uniqueName="[HINDALCO].[Open]" caption="Open" attribute="1" defaultMemberUniqueName="[HINDALCO].[Open].[All]" allUniqueName="[HINDALCO].[Open].[All]" dimensionUniqueName="[HINDALCO]" displayFolder="" count="2" memberValueDatatype="5" unbalanced="0"/>
    <cacheHierarchy uniqueName="[HINDALCO].[High]" caption="High" attribute="1" defaultMemberUniqueName="[HINDALCO].[High].[All]" allUniqueName="[HINDALCO].[High].[All]" dimensionUniqueName="[HINDALCO]" displayFolder="" count="2" memberValueDatatype="5" unbalanced="0"/>
    <cacheHierarchy uniqueName="[HINDALCO].[Low]" caption="Low" attribute="1" defaultMemberUniqueName="[HINDALCO].[Low].[All]" allUniqueName="[HINDALCO].[Low].[All]" dimensionUniqueName="[HINDALCO]" displayFolder="" count="2" memberValueDatatype="5" unbalanced="0"/>
    <cacheHierarchy uniqueName="[HINDALCO].[Close]" caption="Close" attribute="1" defaultMemberUniqueName="[HINDALCO].[Close].[All]" allUniqueName="[HINDALCO].[Close].[All]" dimensionUniqueName="[HINDALCO]" displayFolder="" count="2" memberValueDatatype="5" unbalanced="0"/>
    <cacheHierarchy uniqueName="[HINDALCO].[Adj Close]" caption="Adj Close" attribute="1" defaultMemberUniqueName="[HINDALCO].[Adj Close].[All]" allUniqueName="[HINDALCO].[Adj Close].[All]" dimensionUniqueName="[HINDALCO]" displayFolder="" count="2" memberValueDatatype="5" unbalanced="0"/>
    <cacheHierarchy uniqueName="[HINDALCO].[Volume]" caption="Volume" attribute="1" defaultMemberUniqueName="[HINDALCO].[Volume].[All]" allUniqueName="[HINDALCO].[Volume].[All]" dimensionUniqueName="[HINDALCO]" displayFolder="" count="2" memberValueDatatype="20" unbalanced="0"/>
    <cacheHierarchy uniqueName="[HINDALCO].[Column1]" caption="Column1" attribute="1" defaultMemberUniqueName="[HINDALCO].[Column1].[All]" allUniqueName="[HINDALCO].[Column1].[All]" dimensionUniqueName="[HINDALCO]" displayFolder="" count="2" memberValueDatatype="11" unbalanced="0"/>
    <cacheHierarchy uniqueName="[HINDALCO].[Return %]" caption="Return %" attribute="1" defaultMemberUniqueName="[HINDALCO].[Return %].[All]" allUniqueName="[HINDALCO].[Return %].[All]" dimensionUniqueName="[HINDALCO]" displayFolder="" count="2" memberValueDatatype="5" unbalanced="0"/>
    <cacheHierarchy uniqueName="[HINDALCO].[Date (Month)]" caption="Date (Month)" attribute="1" defaultMemberUniqueName="[HINDALCO].[Date (Month)].[All]" allUniqueName="[HINDALCO].[Date (Month)].[All]" dimensionUniqueName="[HINDALCO]" displayFolder="" count="2" memberValueDatatype="130" unbalanced="0"/>
    <cacheHierarchy uniqueName="[HUL].[Date]" caption="Date" attribute="1" time="1" defaultMemberUniqueName="[HUL].[Date].[All]" allUniqueName="[HUL].[Date].[All]" dimensionUniqueName="[HUL]" displayFolder="" count="2" memberValueDatatype="7" unbalanced="0"/>
    <cacheHierarchy uniqueName="[HUL].[Open]" caption="Open" attribute="1" defaultMemberUniqueName="[HUL].[Open].[All]" allUniqueName="[HUL].[Open].[All]" dimensionUniqueName="[HUL]" displayFolder="" count="2" memberValueDatatype="5" unbalanced="0"/>
    <cacheHierarchy uniqueName="[HUL].[High]" caption="High" attribute="1" defaultMemberUniqueName="[HUL].[High].[All]" allUniqueName="[HUL].[High].[All]" dimensionUniqueName="[HUL]" displayFolder="" count="2" memberValueDatatype="5" unbalanced="0"/>
    <cacheHierarchy uniqueName="[HUL].[Low]" caption="Low" attribute="1" defaultMemberUniqueName="[HUL].[Low].[All]" allUniqueName="[HUL].[Low].[All]" dimensionUniqueName="[HUL]" displayFolder="" count="2" memberValueDatatype="5" unbalanced="0"/>
    <cacheHierarchy uniqueName="[HUL].[Close]" caption="Close" attribute="1" defaultMemberUniqueName="[HUL].[Close].[All]" allUniqueName="[HUL].[Close].[All]" dimensionUniqueName="[HUL]" displayFolder="" count="2" memberValueDatatype="5" unbalanced="0"/>
    <cacheHierarchy uniqueName="[HUL].[Adj Close]" caption="Adj Close" attribute="1" defaultMemberUniqueName="[HUL].[Adj Close].[All]" allUniqueName="[HUL].[Adj Close].[All]" dimensionUniqueName="[HUL]" displayFolder="" count="2" memberValueDatatype="5" unbalanced="0"/>
    <cacheHierarchy uniqueName="[HUL].[Volume]" caption="Volume" attribute="1" defaultMemberUniqueName="[HUL].[Volume].[All]" allUniqueName="[HUL].[Volume].[All]" dimensionUniqueName="[HUL]" displayFolder="" count="2" memberValueDatatype="20" unbalanced="0"/>
    <cacheHierarchy uniqueName="[HUL].[Column1]" caption="Column1" attribute="1" defaultMemberUniqueName="[HUL].[Column1].[All]" allUniqueName="[HUL].[Column1].[All]" dimensionUniqueName="[HUL]" displayFolder="" count="2" memberValueDatatype="11" unbalanced="0"/>
    <cacheHierarchy uniqueName="[HUL].[Return %]" caption="Return %" attribute="1" defaultMemberUniqueName="[HUL].[Return %].[All]" allUniqueName="[HUL].[Return %].[All]" dimensionUniqueName="[HUL]" displayFolder="" count="2" memberValueDatatype="5" unbalanced="0"/>
    <cacheHierarchy uniqueName="[HUL].[Date (Month)]" caption="Date (Month)" attribute="1" defaultMemberUniqueName="[HUL].[Date (Month)].[All]" allUniqueName="[HUL].[Date (Month)].[All]" dimensionUniqueName="[HUL]" displayFolder="" count="2" memberValueDatatype="130" unbalanced="0"/>
    <cacheHierarchy uniqueName="[ICICI].[Date]" caption="Date" attribute="1" time="1" defaultMemberUniqueName="[ICICI].[Date].[All]" allUniqueName="[ICICI].[Date].[All]" dimensionUniqueName="[ICICI]" displayFolder="" count="2" memberValueDatatype="7" unbalanced="0"/>
    <cacheHierarchy uniqueName="[ICICI].[Open]" caption="Open" attribute="1" defaultMemberUniqueName="[ICICI].[Open].[All]" allUniqueName="[ICICI].[Open].[All]" dimensionUniqueName="[ICICI]" displayFolder="" count="2" memberValueDatatype="5" unbalanced="0"/>
    <cacheHierarchy uniqueName="[ICICI].[High]" caption="High" attribute="1" defaultMemberUniqueName="[ICICI].[High].[All]" allUniqueName="[ICICI].[High].[All]" dimensionUniqueName="[ICICI]" displayFolder="" count="2" memberValueDatatype="5" unbalanced="0"/>
    <cacheHierarchy uniqueName="[ICICI].[Low]" caption="Low" attribute="1" defaultMemberUniqueName="[ICICI].[Low].[All]" allUniqueName="[ICICI].[Low].[All]" dimensionUniqueName="[ICICI]" displayFolder="" count="2" memberValueDatatype="5" unbalanced="0"/>
    <cacheHierarchy uniqueName="[ICICI].[Close]" caption="Close" attribute="1" defaultMemberUniqueName="[ICICI].[Close].[All]" allUniqueName="[ICICI].[Close].[All]" dimensionUniqueName="[ICICI]" displayFolder="" count="2" memberValueDatatype="5" unbalanced="0"/>
    <cacheHierarchy uniqueName="[ICICI].[Adj Close]" caption="Adj Close" attribute="1" defaultMemberUniqueName="[ICICI].[Adj Close].[All]" allUniqueName="[ICICI].[Adj Close].[All]" dimensionUniqueName="[ICICI]" displayFolder="" count="2" memberValueDatatype="5" unbalanced="0"/>
    <cacheHierarchy uniqueName="[ICICI].[Volume]" caption="Volume" attribute="1" defaultMemberUniqueName="[ICICI].[Volume].[All]" allUniqueName="[ICICI].[Volume].[All]" dimensionUniqueName="[ICICI]" displayFolder="" count="2" memberValueDatatype="20" unbalanced="0"/>
    <cacheHierarchy uniqueName="[ICICI].[Column1]" caption="Column1" attribute="1" defaultMemberUniqueName="[ICICI].[Column1].[All]" allUniqueName="[ICICI].[Column1].[All]" dimensionUniqueName="[ICICI]" displayFolder="" count="2" memberValueDatatype="11" unbalanced="0"/>
    <cacheHierarchy uniqueName="[ICICI].[Return %]" caption="Return %" attribute="1" defaultMemberUniqueName="[ICICI].[Return %].[All]" allUniqueName="[ICICI].[Return %].[All]" dimensionUniqueName="[ICICI]" displayFolder="" count="2" memberValueDatatype="5" unbalanced="0"/>
    <cacheHierarchy uniqueName="[INFOSYS].[Date]" caption="Date" attribute="1" time="1" defaultMemberUniqueName="[INFOSYS].[Date].[All]" allUniqueName="[INFOSYS].[Date].[All]" dimensionUniqueName="[INFOSYS]" displayFolder="" count="2" memberValueDatatype="7" unbalanced="0"/>
    <cacheHierarchy uniqueName="[INFOSYS].[Open]" caption="Open" attribute="1" defaultMemberUniqueName="[INFOSYS].[Open].[All]" allUniqueName="[INFOSYS].[Open].[All]" dimensionUniqueName="[INFOSYS]" displayFolder="" count="2" memberValueDatatype="5" unbalanced="0"/>
    <cacheHierarchy uniqueName="[INFOSYS].[High]" caption="High" attribute="1" defaultMemberUniqueName="[INFOSYS].[High].[All]" allUniqueName="[INFOSYS].[High].[All]" dimensionUniqueName="[INFOSYS]" displayFolder="" count="2" memberValueDatatype="5" unbalanced="0"/>
    <cacheHierarchy uniqueName="[INFOSYS].[Low]" caption="Low" attribute="1" defaultMemberUniqueName="[INFOSYS].[Low].[All]" allUniqueName="[INFOSYS].[Low].[All]" dimensionUniqueName="[INFOSYS]" displayFolder="" count="2" memberValueDatatype="5" unbalanced="0"/>
    <cacheHierarchy uniqueName="[INFOSYS].[Close]" caption="Close" attribute="1" defaultMemberUniqueName="[INFOSYS].[Close].[All]" allUniqueName="[INFOSYS].[Close].[All]" dimensionUniqueName="[INFOSYS]" displayFolder="" count="2" memberValueDatatype="5" unbalanced="0"/>
    <cacheHierarchy uniqueName="[INFOSYS].[Adj Close]" caption="Adj Close" attribute="1" defaultMemberUniqueName="[INFOSYS].[Adj Close].[All]" allUniqueName="[INFOSYS].[Adj Close].[All]" dimensionUniqueName="[INFOSYS]" displayFolder="" count="2" memberValueDatatype="5" unbalanced="0"/>
    <cacheHierarchy uniqueName="[INFOSYS].[Volume]" caption="Volume" attribute="1" defaultMemberUniqueName="[INFOSYS].[Volume].[All]" allUniqueName="[INFOSYS].[Volume].[All]" dimensionUniqueName="[INFOSYS]" displayFolder="" count="2" memberValueDatatype="20" unbalanced="0"/>
    <cacheHierarchy uniqueName="[INFOSYS].[Column1]" caption="Column1" attribute="1" defaultMemberUniqueName="[INFOSYS].[Column1].[All]" allUniqueName="[INFOSYS].[Column1].[All]" dimensionUniqueName="[INFOSYS]" displayFolder="" count="2" memberValueDatatype="11" unbalanced="0"/>
    <cacheHierarchy uniqueName="[INFOSYS].[Return %]" caption="Return %" attribute="1" defaultMemberUniqueName="[INFOSYS].[Return %].[All]" allUniqueName="[INFOSYS].[Return %].[All]" dimensionUniqueName="[INFOSYS]" displayFolder="" count="2" memberValueDatatype="5" unbalanced="0"/>
    <cacheHierarchy uniqueName="[Measures]" caption="Measures" attribute="1" keyAttribute="1" defaultMemberUniqueName="[Measures].[__No measures defined]" dimensionUniqueName="[Measures]" displayFolder="" measures="1" count="1" memberValueDatatype="130" unbalanced="0"/>
    <cacheHierarchy uniqueName="[NSE].[Date]" caption="Date" attribute="1" time="1" defaultMemberUniqueName="[NSE].[Date].[All]" allUniqueName="[NSE].[Date].[All]" dimensionUniqueName="[NSE]" displayFolder="" count="2" memberValueDatatype="7" unbalanced="0"/>
    <cacheHierarchy uniqueName="[NSE].[Open]" caption="Open" attribute="1" defaultMemberUniqueName="[NSE].[Open].[All]" allUniqueName="[NSE].[Open].[All]" dimensionUniqueName="[NSE]" displayFolder="" count="2" memberValueDatatype="5" unbalanced="0"/>
    <cacheHierarchy uniqueName="[NSE].[High]" caption="High" attribute="1" defaultMemberUniqueName="[NSE].[High].[All]" allUniqueName="[NSE].[High].[All]" dimensionUniqueName="[NSE]" displayFolder="" count="2" memberValueDatatype="5" unbalanced="0"/>
    <cacheHierarchy uniqueName="[NSE].[Low]" caption="Low" attribute="1" defaultMemberUniqueName="[NSE].[Low].[All]" allUniqueName="[NSE].[Low].[All]" dimensionUniqueName="[NSE]" displayFolder="" count="2" memberValueDatatype="5" unbalanced="0"/>
    <cacheHierarchy uniqueName="[NSE].[Close]" caption="Close" attribute="1" defaultMemberUniqueName="[NSE].[Close].[All]" allUniqueName="[NSE].[Close].[All]" dimensionUniqueName="[NSE]" displayFolder="" count="2" memberValueDatatype="5" unbalanced="0"/>
    <cacheHierarchy uniqueName="[NSE].[Adj Close]" caption="Adj Close" attribute="1" defaultMemberUniqueName="[NSE].[Adj Close].[All]" allUniqueName="[NSE].[Adj Close].[All]" dimensionUniqueName="[NSE]" displayFolder="" count="2" memberValueDatatype="5" unbalanced="0"/>
    <cacheHierarchy uniqueName="[NSE].[Return %]" caption="Return %" attribute="1" defaultMemberUniqueName="[NSE].[Return %].[All]" allUniqueName="[NSE].[Return %].[All]" dimensionUniqueName="[NSE]" displayFolder="" count="2" memberValueDatatype="5" unbalanced="0"/>
    <cacheHierarchy uniqueName="[RELIANCE].[Date]" caption="Date" attribute="1" time="1" defaultMemberUniqueName="[RELIANCE].[Date].[All]" allUniqueName="[RELIANCE].[Date].[All]" dimensionUniqueName="[RELIANCE]" displayFolder="" count="2" memberValueDatatype="7" unbalanced="0"/>
    <cacheHierarchy uniqueName="[RELIANCE].[Open]" caption="Open" attribute="1" defaultMemberUniqueName="[RELIANCE].[Open].[All]" allUniqueName="[RELIANCE].[Open].[All]" dimensionUniqueName="[RELIANCE]" displayFolder="" count="2" memberValueDatatype="5" unbalanced="0"/>
    <cacheHierarchy uniqueName="[RELIANCE].[High]" caption="High" attribute="1" defaultMemberUniqueName="[RELIANCE].[High].[All]" allUniqueName="[RELIANCE].[High].[All]" dimensionUniqueName="[RELIANCE]" displayFolder="" count="2" memberValueDatatype="5" unbalanced="0"/>
    <cacheHierarchy uniqueName="[RELIANCE].[Low]" caption="Low" attribute="1" defaultMemberUniqueName="[RELIANCE].[Low].[All]" allUniqueName="[RELIANCE].[Low].[All]" dimensionUniqueName="[RELIANCE]" displayFolder="" count="2" memberValueDatatype="5" unbalanced="0"/>
    <cacheHierarchy uniqueName="[RELIANCE].[Close]" caption="Close" attribute="1" defaultMemberUniqueName="[RELIANCE].[Close].[All]" allUniqueName="[RELIANCE].[Close].[All]" dimensionUniqueName="[RELIANCE]" displayFolder="" count="2" memberValueDatatype="5" unbalanced="0"/>
    <cacheHierarchy uniqueName="[RELIANCE].[Adj Close]" caption="Adj Close" attribute="1" defaultMemberUniqueName="[RELIANCE].[Adj Close].[All]" allUniqueName="[RELIANCE].[Adj Close].[All]" dimensionUniqueName="[RELIANCE]" displayFolder="" count="2" memberValueDatatype="5" unbalanced="0"/>
    <cacheHierarchy uniqueName="[RELIANCE].[Volume]" caption="Volume" attribute="1" defaultMemberUniqueName="[RELIANCE].[Volume].[All]" allUniqueName="[RELIANCE].[Volume].[All]" dimensionUniqueName="[RELIANCE]" displayFolder="" count="2" memberValueDatatype="20" unbalanced="0"/>
    <cacheHierarchy uniqueName="[RELIANCE].[Column1]" caption="Column1" attribute="1" defaultMemberUniqueName="[RELIANCE].[Column1].[All]" allUniqueName="[RELIANCE].[Column1].[All]" dimensionUniqueName="[RELIANCE]" displayFolder="" count="2" memberValueDatatype="11" unbalanced="0"/>
    <cacheHierarchy uniqueName="[RELIANCE].[Return]" caption="Return" attribute="1" defaultMemberUniqueName="[RELIANCE].[Return].[All]" allUniqueName="[RELIANCE].[Return].[All]" dimensionUniqueName="[RELIANCE]" displayFolder="" count="2" memberValueDatatype="5" unbalanced="0"/>
    <cacheHierarchy uniqueName="[RELIANCE].[Date (Month)]" caption="Date (Month)" attribute="1" defaultMemberUniqueName="[RELIANCE].[Date (Month)].[All]" allUniqueName="[RELIANCE].[Date (Month)].[All]" dimensionUniqueName="[RELIANCE]" displayFolder="" count="2" memberValueDatatype="130" unbalanced="0"/>
    <cacheHierarchy uniqueName="[SBI].[Date]" caption="Date" attribute="1" time="1" defaultMemberUniqueName="[SBI].[Date].[All]" allUniqueName="[SBI].[Date].[All]" dimensionUniqueName="[SBI]" displayFolder="" count="2" memberValueDatatype="7" unbalanced="0"/>
    <cacheHierarchy uniqueName="[SBI].[Open]" caption="Open" attribute="1" defaultMemberUniqueName="[SBI].[Open].[All]" allUniqueName="[SBI].[Open].[All]" dimensionUniqueName="[SBI]" displayFolder="" count="2" memberValueDatatype="5" unbalanced="0"/>
    <cacheHierarchy uniqueName="[SBI].[High]" caption="High" attribute="1" defaultMemberUniqueName="[SBI].[High].[All]" allUniqueName="[SBI].[High].[All]" dimensionUniqueName="[SBI]" displayFolder="" count="2" memberValueDatatype="5" unbalanced="0"/>
    <cacheHierarchy uniqueName="[SBI].[Low]" caption="Low" attribute="1" defaultMemberUniqueName="[SBI].[Low].[All]" allUniqueName="[SBI].[Low].[All]" dimensionUniqueName="[SBI]" displayFolder="" count="2" memberValueDatatype="5" unbalanced="0"/>
    <cacheHierarchy uniqueName="[SBI].[Close]" caption="Close" attribute="1" defaultMemberUniqueName="[SBI].[Close].[All]" allUniqueName="[SBI].[Close].[All]" dimensionUniqueName="[SBI]" displayFolder="" count="2" memberValueDatatype="5" unbalanced="0"/>
    <cacheHierarchy uniqueName="[SBI].[Adj Close]" caption="Adj Close" attribute="1" defaultMemberUniqueName="[SBI].[Adj Close].[All]" allUniqueName="[SBI].[Adj Close].[All]" dimensionUniqueName="[SBI]" displayFolder="" count="2" memberValueDatatype="5" unbalanced="0"/>
    <cacheHierarchy uniqueName="[SBI].[Volume]" caption="Volume" attribute="1" defaultMemberUniqueName="[SBI].[Volume].[All]" allUniqueName="[SBI].[Volume].[All]" dimensionUniqueName="[SBI]" displayFolder="" count="2" memberValueDatatype="20" unbalanced="0"/>
    <cacheHierarchy uniqueName="[SBI].[Column1]" caption="Column1" attribute="1" defaultMemberUniqueName="[SBI].[Column1].[All]" allUniqueName="[SBI].[Column1].[All]" dimensionUniqueName="[SBI]" displayFolder="" count="2" memberValueDatatype="11" unbalanced="0"/>
    <cacheHierarchy uniqueName="[SBI].[Return %]" caption="Return %" attribute="1" defaultMemberUniqueName="[SBI].[Return %].[All]" allUniqueName="[SBI].[Return %].[All]" dimensionUniqueName="[SBI]" displayFolder="" count="2" memberValueDatatype="5" unbalanced="0"/>
    <cacheHierarchy uniqueName="[TECHMAHINDRA].[DATE]" caption="DATE" attribute="1" time="1" defaultMemberUniqueName="[TECHMAHINDRA].[DATE].[All]" allUniqueName="[TECHMAHINDRA].[DATE].[All]" dimensionUniqueName="[TECHMAHINDRA]" displayFolder="" count="2" memberValueDatatype="7" unbalanced="0"/>
    <cacheHierarchy uniqueName="[TECHMAHINDRA].[Open]" caption="Open" attribute="1" defaultMemberUniqueName="[TECHMAHINDRA].[Open].[All]" allUniqueName="[TECHMAHINDRA].[Open].[All]" dimensionUniqueName="[TECHMAHINDRA]" displayFolder="" count="2" memberValueDatatype="5" unbalanced="0"/>
    <cacheHierarchy uniqueName="[TECHMAHINDRA].[High]" caption="High" attribute="1" defaultMemberUniqueName="[TECHMAHINDRA].[High].[All]" allUniqueName="[TECHMAHINDRA].[High].[All]" dimensionUniqueName="[TECHMAHINDRA]" displayFolder="" count="2" memberValueDatatype="5" unbalanced="0"/>
    <cacheHierarchy uniqueName="[TECHMAHINDRA].[Low]" caption="Low" attribute="1" defaultMemberUniqueName="[TECHMAHINDRA].[Low].[All]" allUniqueName="[TECHMAHINDRA].[Low].[All]" dimensionUniqueName="[TECHMAHINDRA]" displayFolder="" count="2" memberValueDatatype="5" unbalanced="0"/>
    <cacheHierarchy uniqueName="[TECHMAHINDRA].[Close]" caption="Close" attribute="1" defaultMemberUniqueName="[TECHMAHINDRA].[Close].[All]" allUniqueName="[TECHMAHINDRA].[Close].[All]" dimensionUniqueName="[TECHMAHINDRA]" displayFolder="" count="2" memberValueDatatype="5" unbalanced="0"/>
    <cacheHierarchy uniqueName="[TECHMAHINDRA].[Adj Close]" caption="Adj Close" attribute="1" defaultMemberUniqueName="[TECHMAHINDRA].[Adj Close].[All]" allUniqueName="[TECHMAHINDRA].[Adj Close].[All]" dimensionUniqueName="[TECHMAHINDRA]" displayFolder="" count="2" memberValueDatatype="5" unbalanced="0"/>
    <cacheHierarchy uniqueName="[TECHMAHINDRA].[Volume]" caption="Volume" attribute="1" defaultMemberUniqueName="[TECHMAHINDRA].[Volume].[All]" allUniqueName="[TECHMAHINDRA].[Volume].[All]" dimensionUniqueName="[TECHMAHINDRA]" displayFolder="" count="2" memberValueDatatype="20" unbalanced="0"/>
    <cacheHierarchy uniqueName="[TECHMAHINDRA].[Column1]" caption="Column1" attribute="1" defaultMemberUniqueName="[TECHMAHINDRA].[Column1].[All]" allUniqueName="[TECHMAHINDRA].[Column1].[All]" dimensionUniqueName="[TECHMAHINDRA]" displayFolder="" count="2" memberValueDatatype="11" unbalanced="0"/>
    <cacheHierarchy uniqueName="[TECHMAHINDRA].[Return %]" caption="Return %" attribute="1" defaultMemberUniqueName="[TECHMAHINDRA].[Return %].[All]" allUniqueName="[TECHMAHINDRA].[Return %].[All]" dimensionUniqueName="[TECHMAHINDRA]" displayFolder="" count="2" memberValueDatatype="5" unbalanced="0"/>
    <cacheHierarchy uniqueName="[TECHMAHINDRA].[DATE (Month)]" caption="DATE (Month)" attribute="1" defaultMemberUniqueName="[TECHMAHINDRA].[DATE (Month)].[All]" allUniqueName="[TECHMAHINDRA].[DATE (Month)].[All]" dimensionUniqueName="[TECHMAHINDRA]" displayFolder="" count="2" memberValueDatatype="130" unbalanced="0"/>
    <cacheHierarchy uniqueName="[UPL].[Date]" caption="Date" attribute="1" time="1" defaultMemberUniqueName="[UPL].[Date].[All]" allUniqueName="[UPL].[Date].[All]" dimensionUniqueName="[UPL]" displayFolder="" count="2" memberValueDatatype="7" unbalanced="0"/>
    <cacheHierarchy uniqueName="[UPL].[Open]" caption="Open" attribute="1" defaultMemberUniqueName="[UPL].[Open].[All]" allUniqueName="[UPL].[Open].[All]" dimensionUniqueName="[UPL]" displayFolder="" count="2" memberValueDatatype="5" unbalanced="0"/>
    <cacheHierarchy uniqueName="[UPL].[High]" caption="High" attribute="1" defaultMemberUniqueName="[UPL].[High].[All]" allUniqueName="[UPL].[High].[All]" dimensionUniqueName="[UPL]" displayFolder="" count="2" memberValueDatatype="5" unbalanced="0"/>
    <cacheHierarchy uniqueName="[UPL].[Low]" caption="Low" attribute="1" defaultMemberUniqueName="[UPL].[Low].[All]" allUniqueName="[UPL].[Low].[All]" dimensionUniqueName="[UPL]" displayFolder="" count="2" memberValueDatatype="5" unbalanced="0"/>
    <cacheHierarchy uniqueName="[UPL].[Close]" caption="Close" attribute="1" defaultMemberUniqueName="[UPL].[Close].[All]" allUniqueName="[UPL].[Close].[All]" dimensionUniqueName="[UPL]" displayFolder="" count="2" memberValueDatatype="5" unbalanced="0"/>
    <cacheHierarchy uniqueName="[UPL].[Adj Close]" caption="Adj Close" attribute="1" defaultMemberUniqueName="[UPL].[Adj Close].[All]" allUniqueName="[UPL].[Adj Close].[All]" dimensionUniqueName="[UPL]" displayFolder="" count="2" memberValueDatatype="5" unbalanced="0"/>
    <cacheHierarchy uniqueName="[UPL].[Volume]" caption="Volume" attribute="1" defaultMemberUniqueName="[UPL].[Volume].[All]" allUniqueName="[UPL].[Volume].[All]" dimensionUniqueName="[UPL]" displayFolder="" count="2" memberValueDatatype="20" unbalanced="0"/>
    <cacheHierarchy uniqueName="[UPL].[Column1]" caption="Column1" attribute="1" defaultMemberUniqueName="[UPL].[Column1].[All]" allUniqueName="[UPL].[Column1].[All]" dimensionUniqueName="[UPL]" displayFolder="" count="2" memberValueDatatype="11" unbalanced="0"/>
    <cacheHierarchy uniqueName="[UPL].[Return %]" caption="Return %" attribute="1" defaultMemberUniqueName="[UPL].[Return %].[All]" allUniqueName="[UPL].[Return %].[All]" dimensionUniqueName="[UPL]" displayFolder="" count="2" memberValueDatatype="5" unbalanced="0"/>
    <cacheHierarchy uniqueName="[WIPRO].[Date]" caption="Date" attribute="1" time="1" defaultMemberUniqueName="[WIPRO].[Date].[All]" allUniqueName="[WIPRO].[Date].[All]" dimensionUniqueName="[WIPRO]" displayFolder="" count="2" memberValueDatatype="7" unbalanced="0"/>
    <cacheHierarchy uniqueName="[WIPRO].[Open]" caption="Open" attribute="1" defaultMemberUniqueName="[WIPRO].[Open].[All]" allUniqueName="[WIPRO].[Open].[All]" dimensionUniqueName="[WIPRO]" displayFolder="" count="2" memberValueDatatype="5" unbalanced="0"/>
    <cacheHierarchy uniqueName="[WIPRO].[High]" caption="High" attribute="1" defaultMemberUniqueName="[WIPRO].[High].[All]" allUniqueName="[WIPRO].[High].[All]" dimensionUniqueName="[WIPRO]" displayFolder="" count="2" memberValueDatatype="5" unbalanced="0"/>
    <cacheHierarchy uniqueName="[WIPRO].[Low]" caption="Low" attribute="1" defaultMemberUniqueName="[WIPRO].[Low].[All]" allUniqueName="[WIPRO].[Low].[All]" dimensionUniqueName="[WIPRO]" displayFolder="" count="2" memberValueDatatype="5" unbalanced="0"/>
    <cacheHierarchy uniqueName="[WIPRO].[Close]" caption="Close" attribute="1" defaultMemberUniqueName="[WIPRO].[Close].[All]" allUniqueName="[WIPRO].[Close].[All]" dimensionUniqueName="[WIPRO]" displayFolder="" count="2" memberValueDatatype="5" unbalanced="0"/>
    <cacheHierarchy uniqueName="[WIPRO].[Adj Close]" caption="Adj Close" attribute="1" defaultMemberUniqueName="[WIPRO].[Adj Close].[All]" allUniqueName="[WIPRO].[Adj Close].[All]" dimensionUniqueName="[WIPRO]" displayFolder="" count="2" memberValueDatatype="5" unbalanced="0"/>
    <cacheHierarchy uniqueName="[WIPRO].[Volume]" caption="Volume" attribute="1" defaultMemberUniqueName="[WIPRO].[Volume].[All]" allUniqueName="[WIPRO].[Volume].[All]" dimensionUniqueName="[WIPRO]" displayFolder="" count="2" memberValueDatatype="20" unbalanced="0"/>
    <cacheHierarchy uniqueName="[WIPRO].[Column1]" caption="Column1" attribute="1" defaultMemberUniqueName="[WIPRO].[Column1].[All]" allUniqueName="[WIPRO].[Column1].[All]" dimensionUniqueName="[WIPRO]" displayFolder="" count="2" memberValueDatatype="11" unbalanced="0"/>
    <cacheHierarchy uniqueName="[WIPRO].[Return %]" caption="Return %" attribute="1" defaultMemberUniqueName="[WIPRO].[Return %].[All]" allUniqueName="[WIPRO].[Return %].[All]" dimensionUniqueName="[WIPRO]" displayFolder="" count="2" memberValueDatatype="5" unbalanced="0"/>
    <cacheHierarchy uniqueName="[DATE].[Date (Month Index)]" caption="Date (Month Index)" attribute="1" defaultMemberUniqueName="[DATE].[Date (Month Index)].[All]" allUniqueName="[DATE].[Date (Month Index)].[All]" dimensionUniqueName="[DATE]" displayFolder="" count="2" memberValueDatatype="20" unbalanced="0" hidden="1"/>
    <cacheHierarchy uniqueName="[HINDALCO].[Date (Month Index)]" caption="Date (Month Index)" attribute="1" defaultMemberUniqueName="[HINDALCO].[Date (Month Index)].[All]" allUniqueName="[HINDALCO].[Date (Month Index)].[All]" dimensionUniqueName="[HINDALCO]" displayFolder="" count="2" memberValueDatatype="20" unbalanced="0" hidden="1"/>
    <cacheHierarchy uniqueName="[HUL].[Date (Month Index)]" caption="Date (Month Index)" attribute="1" defaultMemberUniqueName="[HUL].[Date (Month Index)].[All]" allUniqueName="[HUL].[Date (Month Index)].[All]" dimensionUniqueName="[HUL]" displayFolder="" count="2" memberValueDatatype="20" unbalanced="0" hidden="1"/>
    <cacheHierarchy uniqueName="[RELIANCE].[Date (Month Index)]" caption="Date (Month Index)" attribute="1" defaultMemberUniqueName="[RELIANCE].[Date (Month Index)].[All]" allUniqueName="[RELIANCE].[Date (Month Index)].[All]" dimensionUniqueName="[RELIANCE]" displayFolder="" count="2" memberValueDatatype="20" unbalanced="0" hidden="1"/>
    <cacheHierarchy uniqueName="[TECHMAHINDRA].[DATE (Month Index)]" caption="DATE (Month Index)" attribute="1" defaultMemberUniqueName="[TECHMAHINDRA].[DATE (Month Index)].[All]" allUniqueName="[TECHMAHINDRA].[DATE (Month Index)].[All]" dimensionUniqueName="[TECHMAHINDRA]" displayFolder="" count="2" memberValueDatatype="20" unbalanced="0" hidden="1"/>
    <cacheHierarchy uniqueName="[Measures].[__XL_Count HUL]" caption="__XL_Count HUL" measure="1" displayFolder="" measureGroup="HUL" count="0" hidden="1"/>
    <cacheHierarchy uniqueName="[Measures].[__XL_Count DATE]" caption="__XL_Count DATE" measure="1" displayFolder="" measureGroup="DATE" count="0" hidden="1"/>
    <cacheHierarchy uniqueName="[Measures].[__XL_Count HDFC]" caption="__XL_Count HDFC" measure="1" displayFolder="" measureGroup="HDFC" count="0" hidden="1"/>
    <cacheHierarchy uniqueName="[Measures].[__XL_Count HINDALCO]" caption="__XL_Count HINDALCO" measure="1" displayFolder="" measureGroup="HINDALCO" count="0" hidden="1"/>
    <cacheHierarchy uniqueName="[Measures].[__XL_Count ICICI]" caption="__XL_Count ICICI" measure="1" displayFolder="" measureGroup="ICICI" count="0" hidden="1"/>
    <cacheHierarchy uniqueName="[Measures].[__XL_Count INFOSYS]" caption="__XL_Count INFOSYS" measure="1" displayFolder="" measureGroup="INFOSYS" count="0" hidden="1"/>
    <cacheHierarchy uniqueName="[Measures].[__XL_Count RELIANCE]" caption="__XL_Count RELIANCE" measure="1" displayFolder="" measureGroup="RELIANCE" count="0" hidden="1"/>
    <cacheHierarchy uniqueName="[Measures].[__XL_Count SBI]" caption="__XL_Count SBI" measure="1" displayFolder="" measureGroup="SBI" count="0" hidden="1"/>
    <cacheHierarchy uniqueName="[Measures].[__XL_Count TECHMAHINDRA]" caption="__XL_Count TECHMAHINDRA" measure="1" displayFolder="" measureGroup="TECHMAHINDRA" count="0" hidden="1"/>
    <cacheHierarchy uniqueName="[Measures].[__XL_Count UPL]" caption="__XL_Count UPL" measure="1" displayFolder="" measureGroup="UPL" count="0" hidden="1"/>
    <cacheHierarchy uniqueName="[Measures].[__XL_Count WIPRO]" caption="__XL_Count WIPRO" measure="1" displayFolder="" measureGroup="WIPRO" count="0" hidden="1"/>
    <cacheHierarchy uniqueName="[Measures].[__XL_Count NSE]" caption="__XL_Count NSE" measure="1" displayFolder="" measureGroup="NSE" count="0" hidden="1"/>
    <cacheHierarchy uniqueName="[Measures].[__No measures defined]" caption="__No measures defined" measure="1" displayFolder="" count="0" hidden="1"/>
    <cacheHierarchy uniqueName="[Measures].[Sum of High]" caption="Sum of High" measure="1" displayFolder="" measureGroup="HDFC" count="0" hidden="1">
      <extLst>
        <ext xmlns:x15="http://schemas.microsoft.com/office/spreadsheetml/2010/11/main" uri="{B97F6D7D-B522-45F9-BDA1-12C45D357490}">
          <x15:cacheHierarchy aggregatedColumn="4"/>
        </ext>
      </extLst>
    </cacheHierarchy>
    <cacheHierarchy uniqueName="[Measures].[Sum of Return %]" caption="Sum of Return %" measure="1" displayFolder="" measureGroup="HDFC" count="0" hidden="1">
      <extLst>
        <ext xmlns:x15="http://schemas.microsoft.com/office/spreadsheetml/2010/11/main" uri="{B97F6D7D-B522-45F9-BDA1-12C45D357490}">
          <x15:cacheHierarchy aggregatedColumn="10"/>
        </ext>
      </extLst>
    </cacheHierarchy>
    <cacheHierarchy uniqueName="[Measures].[Sum of Low]" caption="Sum of Low" measure="1" displayFolder="" measureGroup="HDFC" count="0" hidden="1">
      <extLst>
        <ext xmlns:x15="http://schemas.microsoft.com/office/spreadsheetml/2010/11/main" uri="{B97F6D7D-B522-45F9-BDA1-12C45D357490}">
          <x15:cacheHierarchy aggregatedColumn="5"/>
        </ext>
      </extLst>
    </cacheHierarchy>
    <cacheHierarchy uniqueName="[Measures].[Sum of High 2]" caption="Sum of High 2" measure="1" displayFolder="" measureGroup="HINDALCO" count="0" hidden="1">
      <extLst>
        <ext xmlns:x15="http://schemas.microsoft.com/office/spreadsheetml/2010/11/main" uri="{B97F6D7D-B522-45F9-BDA1-12C45D357490}">
          <x15:cacheHierarchy aggregatedColumn="13"/>
        </ext>
      </extLst>
    </cacheHierarchy>
    <cacheHierarchy uniqueName="[Measures].[Sum of Low 2]" caption="Sum of Low 2" measure="1" displayFolder="" measureGroup="HINDALCO" count="0" hidden="1">
      <extLst>
        <ext xmlns:x15="http://schemas.microsoft.com/office/spreadsheetml/2010/11/main" uri="{B97F6D7D-B522-45F9-BDA1-12C45D357490}">
          <x15:cacheHierarchy aggregatedColumn="14"/>
        </ext>
      </extLst>
    </cacheHierarchy>
    <cacheHierarchy uniqueName="[Measures].[Sum of Return % 2]" caption="Sum of Return % 2" measure="1" displayFolder="" measureGroup="HINDALCO" count="0" hidden="1">
      <extLst>
        <ext xmlns:x15="http://schemas.microsoft.com/office/spreadsheetml/2010/11/main" uri="{B97F6D7D-B522-45F9-BDA1-12C45D357490}">
          <x15:cacheHierarchy aggregatedColumn="19"/>
        </ext>
      </extLst>
    </cacheHierarchy>
    <cacheHierarchy uniqueName="[Measures].[Sum of High 3]" caption="Sum of High 3" measure="1" displayFolder="" measureGroup="HUL" count="0" hidden="1">
      <extLst>
        <ext xmlns:x15="http://schemas.microsoft.com/office/spreadsheetml/2010/11/main" uri="{B97F6D7D-B522-45F9-BDA1-12C45D357490}">
          <x15:cacheHierarchy aggregatedColumn="23"/>
        </ext>
      </extLst>
    </cacheHierarchy>
    <cacheHierarchy uniqueName="[Measures].[Sum of Low 3]" caption="Sum of Low 3" measure="1" displayFolder="" measureGroup="HUL" count="0" hidden="1">
      <extLst>
        <ext xmlns:x15="http://schemas.microsoft.com/office/spreadsheetml/2010/11/main" uri="{B97F6D7D-B522-45F9-BDA1-12C45D357490}">
          <x15:cacheHierarchy aggregatedColumn="24"/>
        </ext>
      </extLst>
    </cacheHierarchy>
    <cacheHierarchy uniqueName="[Measures].[Sum of Return % 3]" caption="Sum of Return % 3" measure="1" displayFolder="" measureGroup="HUL" count="0" hidden="1">
      <extLst>
        <ext xmlns:x15="http://schemas.microsoft.com/office/spreadsheetml/2010/11/main" uri="{B97F6D7D-B522-45F9-BDA1-12C45D357490}">
          <x15:cacheHierarchy aggregatedColumn="29"/>
        </ext>
      </extLst>
    </cacheHierarchy>
    <cacheHierarchy uniqueName="[Measures].[Sum of High 4]" caption="Sum of High 4" measure="1" displayFolder="" measureGroup="ICICI" count="0" hidden="1">
      <extLst>
        <ext xmlns:x15="http://schemas.microsoft.com/office/spreadsheetml/2010/11/main" uri="{B97F6D7D-B522-45F9-BDA1-12C45D357490}">
          <x15:cacheHierarchy aggregatedColumn="33"/>
        </ext>
      </extLst>
    </cacheHierarchy>
    <cacheHierarchy uniqueName="[Measures].[Sum of Low 4]" caption="Sum of Low 4" measure="1" displayFolder="" measureGroup="ICICI" count="0" hidden="1">
      <extLst>
        <ext xmlns:x15="http://schemas.microsoft.com/office/spreadsheetml/2010/11/main" uri="{B97F6D7D-B522-45F9-BDA1-12C45D357490}">
          <x15:cacheHierarchy aggregatedColumn="34"/>
        </ext>
      </extLst>
    </cacheHierarchy>
    <cacheHierarchy uniqueName="[Measures].[Sum of Return % 4]" caption="Sum of Return % 4" measure="1" displayFolder="" measureGroup="ICICI" count="0" hidden="1">
      <extLst>
        <ext xmlns:x15="http://schemas.microsoft.com/office/spreadsheetml/2010/11/main" uri="{B97F6D7D-B522-45F9-BDA1-12C45D357490}">
          <x15:cacheHierarchy aggregatedColumn="39"/>
        </ext>
      </extLst>
    </cacheHierarchy>
    <cacheHierarchy uniqueName="[Measures].[Sum of High 5]" caption="Sum of High 5" measure="1" displayFolder="" measureGroup="INFOSYS" count="0" hidden="1">
      <extLst>
        <ext xmlns:x15="http://schemas.microsoft.com/office/spreadsheetml/2010/11/main" uri="{B97F6D7D-B522-45F9-BDA1-12C45D357490}">
          <x15:cacheHierarchy aggregatedColumn="42"/>
        </ext>
      </extLst>
    </cacheHierarchy>
    <cacheHierarchy uniqueName="[Measures].[Sum of Low 5]" caption="Sum of Low 5" measure="1" displayFolder="" measureGroup="INFOSYS" count="0" hidden="1">
      <extLst>
        <ext xmlns:x15="http://schemas.microsoft.com/office/spreadsheetml/2010/11/main" uri="{B97F6D7D-B522-45F9-BDA1-12C45D357490}">
          <x15:cacheHierarchy aggregatedColumn="43"/>
        </ext>
      </extLst>
    </cacheHierarchy>
    <cacheHierarchy uniqueName="[Measures].[Sum of Return % 5]" caption="Sum of Return % 5" measure="1" displayFolder="" measureGroup="INFOSYS" count="0" hidden="1">
      <extLst>
        <ext xmlns:x15="http://schemas.microsoft.com/office/spreadsheetml/2010/11/main" uri="{B97F6D7D-B522-45F9-BDA1-12C45D357490}">
          <x15:cacheHierarchy aggregatedColumn="48"/>
        </ext>
      </extLst>
    </cacheHierarchy>
    <cacheHierarchy uniqueName="[Measures].[Sum of High 6]" caption="Sum of High 6" measure="1" displayFolder="" measureGroup="RELIANCE" count="0" hidden="1">
      <extLst>
        <ext xmlns:x15="http://schemas.microsoft.com/office/spreadsheetml/2010/11/main" uri="{B97F6D7D-B522-45F9-BDA1-12C45D357490}">
          <x15:cacheHierarchy aggregatedColumn="59"/>
        </ext>
      </extLst>
    </cacheHierarchy>
    <cacheHierarchy uniqueName="[Measures].[Sum of Low 6]" caption="Sum of Low 6" measure="1" displayFolder="" measureGroup="RELIANCE" count="0" hidden="1">
      <extLst>
        <ext xmlns:x15="http://schemas.microsoft.com/office/spreadsheetml/2010/11/main" uri="{B97F6D7D-B522-45F9-BDA1-12C45D357490}">
          <x15:cacheHierarchy aggregatedColumn="60"/>
        </ext>
      </extLst>
    </cacheHierarchy>
    <cacheHierarchy uniqueName="[Measures].[Sum of Return]" caption="Sum of Return" measure="1" displayFolder="" measureGroup="RELIANCE" count="0" hidden="1">
      <extLst>
        <ext xmlns:x15="http://schemas.microsoft.com/office/spreadsheetml/2010/11/main" uri="{B97F6D7D-B522-45F9-BDA1-12C45D357490}">
          <x15:cacheHierarchy aggregatedColumn="65"/>
        </ext>
      </extLst>
    </cacheHierarchy>
    <cacheHierarchy uniqueName="[Measures].[Sum of High 7]" caption="Sum of High 7" measure="1" displayFolder="" measureGroup="SBI" count="0" hidden="1">
      <extLst>
        <ext xmlns:x15="http://schemas.microsoft.com/office/spreadsheetml/2010/11/main" uri="{B97F6D7D-B522-45F9-BDA1-12C45D357490}">
          <x15:cacheHierarchy aggregatedColumn="69"/>
        </ext>
      </extLst>
    </cacheHierarchy>
    <cacheHierarchy uniqueName="[Measures].[Sum of Low 7]" caption="Sum of Low 7" measure="1" displayFolder="" measureGroup="SBI" count="0" hidden="1">
      <extLst>
        <ext xmlns:x15="http://schemas.microsoft.com/office/spreadsheetml/2010/11/main" uri="{B97F6D7D-B522-45F9-BDA1-12C45D357490}">
          <x15:cacheHierarchy aggregatedColumn="70"/>
        </ext>
      </extLst>
    </cacheHierarchy>
    <cacheHierarchy uniqueName="[Measures].[Sum of Return % 6]" caption="Sum of Return % 6" measure="1" displayFolder="" measureGroup="SBI" count="0" hidden="1">
      <extLst>
        <ext xmlns:x15="http://schemas.microsoft.com/office/spreadsheetml/2010/11/main" uri="{B97F6D7D-B522-45F9-BDA1-12C45D357490}">
          <x15:cacheHierarchy aggregatedColumn="75"/>
        </ext>
      </extLst>
    </cacheHierarchy>
    <cacheHierarchy uniqueName="[Measures].[Sum of High 8]" caption="Sum of High 8" measure="1" displayFolder="" measureGroup="TECHMAHINDRA" count="0" hidden="1">
      <extLst>
        <ext xmlns:x15="http://schemas.microsoft.com/office/spreadsheetml/2010/11/main" uri="{B97F6D7D-B522-45F9-BDA1-12C45D357490}">
          <x15:cacheHierarchy aggregatedColumn="78"/>
        </ext>
      </extLst>
    </cacheHierarchy>
    <cacheHierarchy uniqueName="[Measures].[Sum of Low 8]" caption="Sum of Low 8" measure="1" displayFolder="" measureGroup="TECHMAHINDRA" count="0" hidden="1">
      <extLst>
        <ext xmlns:x15="http://schemas.microsoft.com/office/spreadsheetml/2010/11/main" uri="{B97F6D7D-B522-45F9-BDA1-12C45D357490}">
          <x15:cacheHierarchy aggregatedColumn="79"/>
        </ext>
      </extLst>
    </cacheHierarchy>
    <cacheHierarchy uniqueName="[Measures].[Sum of Return % 7]" caption="Sum of Return % 7" measure="1" displayFolder="" measureGroup="TECHMAHINDRA" count="0" hidden="1">
      <extLst>
        <ext xmlns:x15="http://schemas.microsoft.com/office/spreadsheetml/2010/11/main" uri="{B97F6D7D-B522-45F9-BDA1-12C45D357490}">
          <x15:cacheHierarchy aggregatedColumn="84"/>
        </ext>
      </extLst>
    </cacheHierarchy>
    <cacheHierarchy uniqueName="[Measures].[Sum of High 9]" caption="Sum of High 9" measure="1" displayFolder="" measureGroup="UPL" count="0" hidden="1">
      <extLst>
        <ext xmlns:x15="http://schemas.microsoft.com/office/spreadsheetml/2010/11/main" uri="{B97F6D7D-B522-45F9-BDA1-12C45D357490}">
          <x15:cacheHierarchy aggregatedColumn="88"/>
        </ext>
      </extLst>
    </cacheHierarchy>
    <cacheHierarchy uniqueName="[Measures].[Sum of Low 9]" caption="Sum of Low 9" measure="1" displayFolder="" measureGroup="UPL" count="0" hidden="1">
      <extLst>
        <ext xmlns:x15="http://schemas.microsoft.com/office/spreadsheetml/2010/11/main" uri="{B97F6D7D-B522-45F9-BDA1-12C45D357490}">
          <x15:cacheHierarchy aggregatedColumn="89"/>
        </ext>
      </extLst>
    </cacheHierarchy>
    <cacheHierarchy uniqueName="[Measures].[Sum of Return % 8]" caption="Sum of Return % 8" measure="1" displayFolder="" measureGroup="UPL" count="0" hidden="1">
      <extLst>
        <ext xmlns:x15="http://schemas.microsoft.com/office/spreadsheetml/2010/11/main" uri="{B97F6D7D-B522-45F9-BDA1-12C45D357490}">
          <x15:cacheHierarchy aggregatedColumn="94"/>
        </ext>
      </extLst>
    </cacheHierarchy>
    <cacheHierarchy uniqueName="[Measures].[Sum of High 10]" caption="Sum of High 10" measure="1" displayFolder="" measureGroup="WIPRO" count="0" hidden="1">
      <extLst>
        <ext xmlns:x15="http://schemas.microsoft.com/office/spreadsheetml/2010/11/main" uri="{B97F6D7D-B522-45F9-BDA1-12C45D357490}">
          <x15:cacheHierarchy aggregatedColumn="97"/>
        </ext>
      </extLst>
    </cacheHierarchy>
    <cacheHierarchy uniqueName="[Measures].[Sum of Low 10]" caption="Sum of Low 10" measure="1" displayFolder="" measureGroup="WIPRO" count="0" hidden="1">
      <extLst>
        <ext xmlns:x15="http://schemas.microsoft.com/office/spreadsheetml/2010/11/main" uri="{B97F6D7D-B522-45F9-BDA1-12C45D357490}">
          <x15:cacheHierarchy aggregatedColumn="98"/>
        </ext>
      </extLst>
    </cacheHierarchy>
    <cacheHierarchy uniqueName="[Measures].[Sum of Return % 9]" caption="Sum of Return % 9" measure="1" displayFolder="" measureGroup="WIPRO" count="0" hidden="1">
      <extLst>
        <ext xmlns:x15="http://schemas.microsoft.com/office/spreadsheetml/2010/11/main" uri="{B97F6D7D-B522-45F9-BDA1-12C45D357490}">
          <x15:cacheHierarchy aggregatedColumn="103"/>
        </ext>
      </extLst>
    </cacheHierarchy>
    <cacheHierarchy uniqueName="[Measures].[Sum of High 11]" caption="Sum of High 11" measure="1" displayFolder="" measureGroup="NSE" count="0" hidden="1">
      <extLst>
        <ext xmlns:x15="http://schemas.microsoft.com/office/spreadsheetml/2010/11/main" uri="{B97F6D7D-B522-45F9-BDA1-12C45D357490}">
          <x15:cacheHierarchy aggregatedColumn="52"/>
        </ext>
      </extLst>
    </cacheHierarchy>
    <cacheHierarchy uniqueName="[Measures].[Sum of Low 11]" caption="Sum of Low 11" measure="1" displayFolder="" measureGroup="NSE" count="0" hidden="1">
      <extLst>
        <ext xmlns:x15="http://schemas.microsoft.com/office/spreadsheetml/2010/11/main" uri="{B97F6D7D-B522-45F9-BDA1-12C45D357490}">
          <x15:cacheHierarchy aggregatedColumn="53"/>
        </ext>
      </extLst>
    </cacheHierarchy>
    <cacheHierarchy uniqueName="[Measures].[Sum of Return % 10]" caption="Sum of Return % 10" measure="1" displayFolder="" measureGroup="NSE" count="0" hidden="1">
      <extLst>
        <ext xmlns:x15="http://schemas.microsoft.com/office/spreadsheetml/2010/11/main" uri="{B97F6D7D-B522-45F9-BDA1-12C45D357490}">
          <x15:cacheHierarchy aggregatedColumn="56"/>
        </ext>
      </extLst>
    </cacheHierarchy>
  </cacheHierarchies>
  <kpis count="0"/>
  <dimensions count="13">
    <dimension name="DATE" uniqueName="[DATE]" caption="DATE"/>
    <dimension name="HDFC" uniqueName="[HDFC]" caption="HDFC"/>
    <dimension name="HINDALCO" uniqueName="[HINDALCO]" caption="HINDALCO"/>
    <dimension name="HUL" uniqueName="[HUL]" caption="HUL"/>
    <dimension name="ICICI" uniqueName="[ICICI]" caption="ICICI"/>
    <dimension name="INFOSYS" uniqueName="[INFOSYS]" caption="INFOSYS"/>
    <dimension measure="1" name="Measures" uniqueName="[Measures]" caption="Measures"/>
    <dimension name="NSE" uniqueName="[NSE]" caption="NSE"/>
    <dimension name="RELIANCE" uniqueName="[RELIANCE]" caption="RELIANCE"/>
    <dimension name="SBI" uniqueName="[SBI]" caption="SBI"/>
    <dimension name="TECHMAHINDRA" uniqueName="[TECHMAHINDRA]" caption="TECHMAHINDRA"/>
    <dimension name="UPL" uniqueName="[UPL]" caption="UPL"/>
    <dimension name="WIPRO" uniqueName="[WIPRO]" caption="WIPRO"/>
  </dimensions>
  <measureGroups count="12">
    <measureGroup name="DATE" caption="DATE"/>
    <measureGroup name="HDFC" caption="HDFC"/>
    <measureGroup name="HINDALCO" caption="HINDALCO"/>
    <measureGroup name="HUL" caption="HUL"/>
    <measureGroup name="ICICI" caption="ICICI"/>
    <measureGroup name="INFOSYS" caption="INFOSYS"/>
    <measureGroup name="NSE" caption="NSE"/>
    <measureGroup name="RELIANCE" caption="RELIANCE"/>
    <measureGroup name="SBI" caption="SBI"/>
    <measureGroup name="TECHMAHINDRA" caption="TECHMAHINDRA"/>
    <measureGroup name="UPL" caption="UPL"/>
    <measureGroup name="WIPRO" caption="WIPRO"/>
  </measureGroups>
  <maps count="23">
    <map measureGroup="0" dimension="0"/>
    <map measureGroup="1" dimension="0"/>
    <map measureGroup="1" dimension="1"/>
    <map measureGroup="2" dimension="0"/>
    <map measureGroup="2" dimension="2"/>
    <map measureGroup="3" dimension="0"/>
    <map measureGroup="3" dimension="3"/>
    <map measureGroup="4" dimension="0"/>
    <map measureGroup="4" dimension="4"/>
    <map measureGroup="5" dimension="0"/>
    <map measureGroup="5" dimension="5"/>
    <map measureGroup="6" dimension="0"/>
    <map measureGroup="6" dimension="7"/>
    <map measureGroup="7" dimension="0"/>
    <map measureGroup="7" dimension="8"/>
    <map measureGroup="8" dimension="0"/>
    <map measureGroup="8" dimension="9"/>
    <map measureGroup="9" dimension="0"/>
    <map measureGroup="9" dimension="10"/>
    <map measureGroup="10" dimension="0"/>
    <map measureGroup="10" dimension="11"/>
    <map measureGroup="11" dimension="0"/>
    <map measureGroup="11" dimension="12"/>
  </maps>
  <extLst>
    <ext xmlns:x14="http://schemas.microsoft.com/office/spreadsheetml/2009/9/main" uri="{725AE2AE-9491-48be-B2B4-4EB974FC3084}">
      <x14:pivotCacheDefinition slicerData="1" pivotCacheId="183719526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n v="0.17"/>
    <n v="0.63912994868097983"/>
    <n v="2.5229262383730366E-2"/>
    <n v="1"/>
    <n v="6"/>
    <n v="0.2857142857142857"/>
    <n v="1428571.4285714284"/>
    <n v="36041.80340532909"/>
    <n v="913042.7838299711"/>
  </r>
  <r>
    <x v="1"/>
    <n v="0.15"/>
    <n v="0.52696663235372654"/>
    <n v="2.5064030831319983E-2"/>
    <n v="2"/>
    <n v="5"/>
    <n v="0.23809523809523808"/>
    <n v="1190476.1904761903"/>
    <n v="30034.836171107574"/>
    <n v="760868.98652497586"/>
  </r>
  <r>
    <x v="2"/>
    <n v="0.2"/>
    <n v="0.39731682831670684"/>
    <n v="2.963034588448852E-2"/>
    <n v="3"/>
    <n v="4"/>
    <n v="0.19047619047619047"/>
    <n v="952380.95238095231"/>
    <n v="24027.868936886061"/>
    <n v="608695.18921998073"/>
  </r>
  <r>
    <x v="3"/>
    <n v="0.17"/>
    <n v="0.37592270901478214"/>
    <n v="2.6481076594780731E-2"/>
    <n v="4"/>
    <n v="3"/>
    <n v="0.14285714285714285"/>
    <n v="714285.7142857142"/>
    <n v="18020.901702664545"/>
    <n v="456521.39191498555"/>
  </r>
  <r>
    <x v="4"/>
    <n v="0.14000000000000001"/>
    <n v="0.2891511634968717"/>
    <n v="2.1807331479302562E-2"/>
    <n v="5"/>
    <n v="2"/>
    <n v="9.5238095238095233E-2"/>
    <n v="476190.47619047615"/>
    <n v="12013.934468443031"/>
    <n v="304347.59460999037"/>
  </r>
  <r>
    <x v="5"/>
    <n v="0.24"/>
    <n v="0.28832635116902916"/>
    <n v="3.6509229047129083E-2"/>
    <n v="6"/>
    <n v="1"/>
    <n v="4.7619047619047616E-2"/>
    <n v="238095.23809523808"/>
    <n v="6006.9672342215154"/>
    <n v="152173.797304995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n v="0.2"/>
    <n v="0.24"/>
    <n v="0.2"/>
    <n v="0.21"/>
    <x v="0"/>
    <n v="0.15"/>
    <n v="0.17"/>
    <n v="0.25"/>
    <n v="0.2"/>
  </r>
  <r>
    <x v="1"/>
    <x v="1"/>
    <n v="0.20182715252204275"/>
    <n v="0.28832635116902916"/>
    <n v="-7.8582105122702334E-2"/>
    <n v="-7.9847616569214561E-2"/>
    <x v="1"/>
    <n v="0.52696663235372654"/>
    <n v="0.37592270901478214"/>
    <n v="0.14071819887333095"/>
    <n v="0.39731682831670684"/>
  </r>
  <r>
    <x v="2"/>
    <x v="2"/>
    <n v="2.6026138954819863E-2"/>
    <n v="3.6509229047129083E-2"/>
    <n v="3.3583502189350918E-2"/>
    <n v="3.0432155340631085E-2"/>
    <x v="2"/>
    <n v="2.5064030831319983E-2"/>
    <n v="2.6481076594780731E-2"/>
    <n v="3.3682823420661319E-2"/>
    <n v="2.963034588448852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0983DD-2865-4756-8493-34C2831F6466}" name="INVESTMENT AMOUNT"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rowHeaderCaption="STOCKS">
  <location ref="A3:B10" firstHeaderRow="1" firstDataRow="1" firstDataCol="1"/>
  <pivotFields count="10">
    <pivotField axis="axisRow" showAll="0">
      <items count="7">
        <item x="5"/>
        <item x="4"/>
        <item x="0"/>
        <item x="2"/>
        <item x="3"/>
        <item x="1"/>
        <item t="default"/>
      </items>
    </pivotField>
    <pivotField numFmtId="9" showAll="0"/>
    <pivotField numFmtId="9" showAll="0"/>
    <pivotField numFmtId="10" showAll="0"/>
    <pivotField showAll="0"/>
    <pivotField showAll="0"/>
    <pivotField numFmtId="9" showAll="0"/>
    <pivotField dataField="1" numFmtId="1" showAll="0"/>
    <pivotField numFmtId="1" showAll="0"/>
    <pivotField numFmtId="1" showAll="0"/>
  </pivotFields>
  <rowFields count="1">
    <field x="0"/>
  </rowFields>
  <rowItems count="7">
    <i>
      <x/>
    </i>
    <i>
      <x v="1"/>
    </i>
    <i>
      <x v="2"/>
    </i>
    <i>
      <x v="3"/>
    </i>
    <i>
      <x v="4"/>
    </i>
    <i>
      <x v="5"/>
    </i>
    <i t="grand">
      <x/>
    </i>
  </rowItems>
  <colItems count="1">
    <i/>
  </colItems>
  <dataFields count="1">
    <dataField name="Sum of A/M INVESTED" fld="7" baseField="0" baseItem="0" numFmtId="1"/>
  </dataFields>
  <chartFormats count="7">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0" count="1" selected="0">
            <x v="0"/>
          </reference>
        </references>
      </pivotArea>
    </chartFormat>
    <chartFormat chart="13" format="16">
      <pivotArea type="data" outline="0" fieldPosition="0">
        <references count="2">
          <reference field="4294967294" count="1" selected="0">
            <x v="0"/>
          </reference>
          <reference field="0" count="1" selected="0">
            <x v="1"/>
          </reference>
        </references>
      </pivotArea>
    </chartFormat>
    <chartFormat chart="13" format="17">
      <pivotArea type="data" outline="0" fieldPosition="0">
        <references count="2">
          <reference field="4294967294" count="1" selected="0">
            <x v="0"/>
          </reference>
          <reference field="0" count="1" selected="0">
            <x v="2"/>
          </reference>
        </references>
      </pivotArea>
    </chartFormat>
    <chartFormat chart="13" format="18">
      <pivotArea type="data" outline="0" fieldPosition="0">
        <references count="2">
          <reference field="4294967294" count="1" selected="0">
            <x v="0"/>
          </reference>
          <reference field="0" count="1" selected="0">
            <x v="3"/>
          </reference>
        </references>
      </pivotArea>
    </chartFormat>
    <chartFormat chart="13" format="19">
      <pivotArea type="data" outline="0" fieldPosition="0">
        <references count="2">
          <reference field="4294967294" count="1" selected="0">
            <x v="0"/>
          </reference>
          <reference field="0" count="1" selected="0">
            <x v="4"/>
          </reference>
        </references>
      </pivotArea>
    </chartFormat>
    <chartFormat chart="13"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97F66F-6CF1-46E0-B5EE-5BEB13014677}"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rowHeaderCaption="STOCKS">
  <location ref="G3:H10" firstHeaderRow="1" firstDataRow="1" firstDataCol="1"/>
  <pivotFields count="10">
    <pivotField axis="axisRow" showAll="0">
      <items count="7">
        <item x="5"/>
        <item x="4"/>
        <item x="0"/>
        <item x="2"/>
        <item x="3"/>
        <item x="1"/>
        <item t="default"/>
      </items>
    </pivotField>
    <pivotField numFmtId="9" showAll="0"/>
    <pivotField numFmtId="9" showAll="0"/>
    <pivotField numFmtId="10" showAll="0"/>
    <pivotField showAll="0"/>
    <pivotField showAll="0"/>
    <pivotField numFmtId="9" showAll="0"/>
    <pivotField numFmtId="1" showAll="0"/>
    <pivotField numFmtId="1" showAll="0"/>
    <pivotField dataField="1" numFmtId="1" showAll="0"/>
  </pivotFields>
  <rowFields count="1">
    <field x="0"/>
  </rowFields>
  <rowItems count="7">
    <i>
      <x/>
    </i>
    <i>
      <x v="1"/>
    </i>
    <i>
      <x v="2"/>
    </i>
    <i>
      <x v="3"/>
    </i>
    <i>
      <x v="4"/>
    </i>
    <i>
      <x v="5"/>
    </i>
    <i t="grand">
      <x/>
    </i>
  </rowItems>
  <colItems count="1">
    <i/>
  </colItems>
  <dataFields count="1">
    <dataField name="Sum of RETURN" fld="9" baseField="0" baseItem="0" numFmtId="1"/>
  </dataFields>
  <chartFormats count="7">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0"/>
          </reference>
        </references>
      </pivotArea>
    </chartFormat>
    <chartFormat chart="6" format="16">
      <pivotArea type="data" outline="0" fieldPosition="0">
        <references count="2">
          <reference field="4294967294" count="1" selected="0">
            <x v="0"/>
          </reference>
          <reference field="0" count="1" selected="0">
            <x v="1"/>
          </reference>
        </references>
      </pivotArea>
    </chartFormat>
    <chartFormat chart="6" format="17">
      <pivotArea type="data" outline="0" fieldPosition="0">
        <references count="2">
          <reference field="4294967294" count="1" selected="0">
            <x v="0"/>
          </reference>
          <reference field="0" count="1" selected="0">
            <x v="2"/>
          </reference>
        </references>
      </pivotArea>
    </chartFormat>
    <chartFormat chart="6" format="18">
      <pivotArea type="data" outline="0" fieldPosition="0">
        <references count="2">
          <reference field="4294967294" count="1" selected="0">
            <x v="0"/>
          </reference>
          <reference field="0" count="1" selected="0">
            <x v="3"/>
          </reference>
        </references>
      </pivotArea>
    </chartFormat>
    <chartFormat chart="6" format="19">
      <pivotArea type="data" outline="0" fieldPosition="0">
        <references count="2">
          <reference field="4294967294" count="1" selected="0">
            <x v="0"/>
          </reference>
          <reference field="0" count="1" selected="0">
            <x v="4"/>
          </reference>
        </references>
      </pivotArea>
    </chartFormat>
    <chartFormat chart="6"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640E73-6816-456F-A781-24079705235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4">
  <location ref="A13:G16" firstHeaderRow="0" firstDataRow="1" firstDataCol="1"/>
  <pivotFields count="11">
    <pivotField axis="axisRow" showAll="0">
      <items count="4">
        <item x="1"/>
        <item x="0"/>
        <item x="2"/>
        <item t="default"/>
      </items>
    </pivotField>
    <pivotField dataField="1" showAll="0">
      <items count="4">
        <item x="2"/>
        <item x="0"/>
        <item x="1"/>
        <item t="default"/>
      </items>
    </pivotField>
    <pivotField showAll="0"/>
    <pivotField dataField="1" showAll="0"/>
    <pivotField showAll="0"/>
    <pivotField showAll="0"/>
    <pivotField dataField="1" showAll="0">
      <items count="4">
        <item x="2"/>
        <item x="0"/>
        <item x="1"/>
        <item t="default"/>
      </items>
    </pivotField>
    <pivotField dataField="1" showAll="0"/>
    <pivotField dataField="1" showAll="0"/>
    <pivotField showAll="0"/>
    <pivotField dataField="1" showAll="0"/>
  </pivotFields>
  <rowFields count="1">
    <field x="0"/>
  </rowFields>
  <rowItems count="3">
    <i>
      <x/>
    </i>
    <i>
      <x v="1"/>
    </i>
    <i>
      <x v="2"/>
    </i>
  </rowItems>
  <colFields count="1">
    <field x="-2"/>
  </colFields>
  <colItems count="6">
    <i>
      <x/>
    </i>
    <i i="1">
      <x v="1"/>
    </i>
    <i i="2">
      <x v="2"/>
    </i>
    <i i="3">
      <x v="3"/>
    </i>
    <i i="4">
      <x v="4"/>
    </i>
    <i i="5">
      <x v="5"/>
    </i>
  </colItems>
  <dataFields count="6">
    <dataField name="Sum of HUL" fld="1" baseField="0" baseItem="0"/>
    <dataField name="Sum of HINDALCO" fld="3" baseField="0" baseItem="0"/>
    <dataField name="Sum of INFOSYS" fld="6" baseField="0" baseItem="0"/>
    <dataField name="Sum of WIPRO" fld="7" baseField="0" baseItem="0"/>
    <dataField name="Sum of TECH MAHINDRA" fld="8" baseField="0" baseItem="0"/>
    <dataField name="Sum of Reliance " fld="10" baseField="0" baseItem="0"/>
  </dataFields>
  <chartFormats count="6">
    <chartFormat chart="20" format="12" series="1">
      <pivotArea type="data" outline="0" fieldPosition="0">
        <references count="1">
          <reference field="4294967294" count="1" selected="0">
            <x v="0"/>
          </reference>
        </references>
      </pivotArea>
    </chartFormat>
    <chartFormat chart="20" format="13" series="1">
      <pivotArea type="data" outline="0" fieldPosition="0">
        <references count="1">
          <reference field="4294967294" count="1" selected="0">
            <x v="1"/>
          </reference>
        </references>
      </pivotArea>
    </chartFormat>
    <chartFormat chart="20" format="14" series="1">
      <pivotArea type="data" outline="0" fieldPosition="0">
        <references count="1">
          <reference field="4294967294" count="1" selected="0">
            <x v="2"/>
          </reference>
        </references>
      </pivotArea>
    </chartFormat>
    <chartFormat chart="20" format="15" series="1">
      <pivotArea type="data" outline="0" fieldPosition="0">
        <references count="1">
          <reference field="4294967294" count="1" selected="0">
            <x v="3"/>
          </reference>
        </references>
      </pivotArea>
    </chartFormat>
    <chartFormat chart="20" format="16" series="1">
      <pivotArea type="data" outline="0" fieldPosition="0">
        <references count="1">
          <reference field="4294967294" count="1" selected="0">
            <x v="4"/>
          </reference>
        </references>
      </pivotArea>
    </chartFormat>
    <chartFormat chart="20"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547F82-70A6-404C-9739-A458F3D97B4F}"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rowHeaderCaption="STOCKS">
  <location ref="D3:E10" firstHeaderRow="1" firstDataRow="1" firstDataCol="1"/>
  <pivotFields count="10">
    <pivotField axis="axisRow" showAll="0">
      <items count="7">
        <item x="5"/>
        <item x="4"/>
        <item x="0"/>
        <item x="2"/>
        <item x="3"/>
        <item x="1"/>
        <item t="default"/>
      </items>
    </pivotField>
    <pivotField numFmtId="9" showAll="0"/>
    <pivotField numFmtId="9" showAll="0"/>
    <pivotField numFmtId="10" showAll="0"/>
    <pivotField showAll="0"/>
    <pivotField showAll="0"/>
    <pivotField numFmtId="9" showAll="0"/>
    <pivotField numFmtId="1" showAll="0"/>
    <pivotField dataField="1" numFmtId="1" showAll="0"/>
    <pivotField numFmtId="1" showAll="0"/>
  </pivotFields>
  <rowFields count="1">
    <field x="0"/>
  </rowFields>
  <rowItems count="7">
    <i>
      <x/>
    </i>
    <i>
      <x v="1"/>
    </i>
    <i>
      <x v="2"/>
    </i>
    <i>
      <x v="3"/>
    </i>
    <i>
      <x v="4"/>
    </i>
    <i>
      <x v="5"/>
    </i>
    <i t="grand">
      <x/>
    </i>
  </rowItems>
  <colItems count="1">
    <i/>
  </colItems>
  <dataFields count="1">
    <dataField name="Sum of RISK2" fld="8" baseField="0" baseItem="0" numFmtId="1"/>
  </dataFields>
  <chartFormats count="7">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0" count="1" selected="0">
            <x v="0"/>
          </reference>
        </references>
      </pivotArea>
    </chartFormat>
    <chartFormat chart="10" format="16">
      <pivotArea type="data" outline="0" fieldPosition="0">
        <references count="2">
          <reference field="4294967294" count="1" selected="0">
            <x v="0"/>
          </reference>
          <reference field="0" count="1" selected="0">
            <x v="1"/>
          </reference>
        </references>
      </pivotArea>
    </chartFormat>
    <chartFormat chart="10" format="17">
      <pivotArea type="data" outline="0" fieldPosition="0">
        <references count="2">
          <reference field="4294967294" count="1" selected="0">
            <x v="0"/>
          </reference>
          <reference field="0" count="1" selected="0">
            <x v="2"/>
          </reference>
        </references>
      </pivotArea>
    </chartFormat>
    <chartFormat chart="10" format="18">
      <pivotArea type="data" outline="0" fieldPosition="0">
        <references count="2">
          <reference field="4294967294" count="1" selected="0">
            <x v="0"/>
          </reference>
          <reference field="0" count="1" selected="0">
            <x v="3"/>
          </reference>
        </references>
      </pivotArea>
    </chartFormat>
    <chartFormat chart="10" format="19">
      <pivotArea type="data" outline="0" fieldPosition="0">
        <references count="2">
          <reference field="4294967294" count="1" selected="0">
            <x v="0"/>
          </reference>
          <reference field="0" count="1" selected="0">
            <x v="4"/>
          </reference>
        </references>
      </pivotArea>
    </chartFormat>
    <chartFormat chart="10"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CKS" xr10:uid="{4F2C9A04-D208-49FF-A1F7-8405CF3589AA}" sourceName="STOCKS">
  <pivotTables>
    <pivotTable tabId="18" name="PivotTable7"/>
    <pivotTable tabId="18" name="INVESTMENT AMOUNT"/>
    <pivotTable tabId="18" name="PivotTable8"/>
  </pivotTables>
  <data>
    <tabular pivotCacheId="1997030468">
      <items count="6">
        <i x="5" s="1"/>
        <i x="4" s="1"/>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4A8FC48B-AE84-4D90-87AA-1C23BE2325DB}" sourceName="[DATE].[Date (Month)]">
  <data>
    <olap pivotCacheId="1837195264">
      <levels count="2">
        <level uniqueName="[DATE].[Date (Month)].[(All)]" sourceCaption="(All)" count="0"/>
        <level uniqueName="[DATE].[Date (Month)].[Date (Month)]" sourceCaption="Date (Month)" count="12">
          <ranges>
            <range startItem="0">
              <i n="[DATE].[Date (Month)].&amp;[Jan]" c="Jan"/>
              <i n="[DATE].[Date (Month)].&amp;[Feb]" c="Feb"/>
              <i n="[DATE].[Date (Month)].&amp;[Mar]" c="Mar"/>
              <i n="[DATE].[Date (Month)].&amp;[Apr]" c="Apr"/>
              <i n="[DATE].[Date (Month)].&amp;[May]" c="May"/>
              <i n="[DATE].[Date (Month)].&amp;[Jun]" c="Jun"/>
              <i n="[DATE].[Date (Month)].&amp;[Jul]" c="Jul"/>
              <i n="[DATE].[Date (Month)].&amp;[Aug]" c="Aug"/>
              <i n="[DATE].[Date (Month)].&amp;[Sep]" c="Sep"/>
              <i n="[DATE].[Date (Month)].&amp;[Oct]" c="Oct"/>
              <i n="[DATE].[Date (Month)].&amp;[Nov]" c="Nov"/>
              <i n="[DATE].[Date (Month)].&amp;[Dec]" c="Dec"/>
            </range>
          </ranges>
        </level>
      </levels>
      <selections count="1">
        <selection n="[DATE].[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CKS 1" xr10:uid="{4B56CC02-6FC4-4CFB-BB42-EC1BD3A37563}" cache="Slicer_STOCKS" caption="STOCKS" style="SlicerStyleLight4" rowHeight="234950"/>
  <slicer name="Date (Month) 1" xr10:uid="{DC976967-9254-4BDD-AE9E-E667811B1728}" cache="Slicer_Date__Month" caption="Date (Month)" columnCount="12" level="1"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EF4EA4-95D8-40D5-ABD8-520FDF61047B}" name="NSE" displayName="NSE" ref="B3:H253" totalsRowShown="0" headerRowDxfId="38">
  <autoFilter ref="B3:H253" xr:uid="{95EF4EA4-95D8-40D5-ABD8-520FDF61047B}"/>
  <tableColumns count="7">
    <tableColumn id="1" xr3:uid="{603A4394-377F-45BC-ABBA-E4571F4D719D}" name="Date" dataDxfId="37"/>
    <tableColumn id="2" xr3:uid="{20664EDB-A5E4-4906-9530-88BFD5E99BCF}" name="Open"/>
    <tableColumn id="3" xr3:uid="{042105C9-C2D8-44C5-917F-2C6D95F893F5}" name="High"/>
    <tableColumn id="4" xr3:uid="{CC0E78F2-E907-4DB0-AB68-A49FD0ECA3BB}" name="Low"/>
    <tableColumn id="5" xr3:uid="{1764A317-8FD2-4990-B8F8-DA81BF74AD3D}" name="Close"/>
    <tableColumn id="6" xr3:uid="{062EC4B7-9A9E-422B-A346-F1642DE55E08}" name="Adj Close"/>
    <tableColumn id="7" xr3:uid="{1C518BBE-0E95-47E3-A509-9615170CDC69}" name="Return %" dataDxfId="36" dataCellStyle="Percent">
      <calculatedColumnFormula>(G4-G3)/G3</calculatedColumnFormula>
    </tableColumn>
  </tableColumns>
  <tableStyleInfo name="TableStyleDark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2AEDEE-56E6-447E-8010-BC718EB38E9D}" name="HUL" displayName="HUL" ref="K3:S253" totalsRowShown="0" headerRowDxfId="35">
  <autoFilter ref="K3:S253" xr:uid="{DA2AEDEE-56E6-447E-8010-BC718EB38E9D}"/>
  <tableColumns count="9">
    <tableColumn id="1" xr3:uid="{7157F456-9016-4490-A3BC-409E8BAA8D5B}" name="Date" dataDxfId="34"/>
    <tableColumn id="2" xr3:uid="{20489CF9-9B51-4D66-ADBD-BC2B28C0E7CD}" name="Open"/>
    <tableColumn id="3" xr3:uid="{05119DE1-A5FB-45BA-A474-A3245B5A602E}" name="High"/>
    <tableColumn id="4" xr3:uid="{3A26E94D-E6C7-4721-A4C5-77EAC5703F44}" name="Low"/>
    <tableColumn id="5" xr3:uid="{3592FA08-8D9C-4430-8EE0-E6F40C3FF45E}" name="Close"/>
    <tableColumn id="6" xr3:uid="{9D5069F1-0C70-4350-825A-D4891DEEF4DF}" name="Adj Close"/>
    <tableColumn id="7" xr3:uid="{687923E9-105F-4ACB-9908-30C71E1087FB}" name="Volume"/>
    <tableColumn id="8" xr3:uid="{D940434B-8E04-494B-B90A-A080588B7CD2}" name="Column1">
      <calculatedColumnFormula>K4=B4</calculatedColumnFormula>
    </tableColumn>
    <tableColumn id="9" xr3:uid="{DEC12B0F-E1F1-445A-8A2F-2CBDCEF7A767}" name="Return %" dataDxfId="33" dataCellStyle="Percent">
      <calculatedColumnFormula>(P4-P3)/P3</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970DEA-8316-4DCD-AE29-8F0F2BCA0F51}" name="HDFC" displayName="HDFC" ref="U3:AC253" totalsRowShown="0" headerRowDxfId="32">
  <autoFilter ref="U3:AC253" xr:uid="{0B970DEA-8316-4DCD-AE29-8F0F2BCA0F51}"/>
  <tableColumns count="9">
    <tableColumn id="1" xr3:uid="{85B4965C-FDFB-4D55-8A88-7C229649469B}" name="Date" dataDxfId="31"/>
    <tableColumn id="2" xr3:uid="{5BC1697D-9D4D-45F8-AB15-C3150BABD526}" name="Open"/>
    <tableColumn id="3" xr3:uid="{C2314796-4349-4310-A037-89BC49C0C498}" name="High"/>
    <tableColumn id="4" xr3:uid="{1073EE67-EC97-43A1-BEC5-D164E1B12FB2}" name="Low"/>
    <tableColumn id="5" xr3:uid="{EC32CEDD-AE43-46A8-BC08-8397D9B6ED3C}" name="Close"/>
    <tableColumn id="6" xr3:uid="{628862D2-F868-46D8-AEF5-8C8EDA895800}" name="Adj Close"/>
    <tableColumn id="7" xr3:uid="{E19F5E25-990C-45F1-A239-A5379DFDC651}" name="Volume"/>
    <tableColumn id="8" xr3:uid="{5378EE79-209E-489F-B447-7A1C1074C49C}" name="Column1">
      <calculatedColumnFormula>U4=B4</calculatedColumnFormula>
    </tableColumn>
    <tableColumn id="9" xr3:uid="{F7F2E936-5177-4CC7-BAA7-37DAB8F7BF28}" name="Return %" dataDxfId="30" dataCellStyle="Percent">
      <calculatedColumnFormula>(Z4-Z3)/Z3</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0C7026D-ABC0-4D7D-AF94-E6BA89E5F412}" name="HINDALCO" displayName="HINDALCO" ref="AE3:AM253" totalsRowShown="0" headerRowDxfId="29">
  <autoFilter ref="AE3:AM253" xr:uid="{F0C7026D-ABC0-4D7D-AF94-E6BA89E5F412}"/>
  <tableColumns count="9">
    <tableColumn id="1" xr3:uid="{696B47DC-2471-419B-94A1-77ADE985F622}" name="Date" dataDxfId="28"/>
    <tableColumn id="2" xr3:uid="{5C898943-D944-4C78-89B3-E568C3A68523}" name="Open"/>
    <tableColumn id="3" xr3:uid="{4DB12F8C-47DC-48CC-B641-8A98EA911A6E}" name="High"/>
    <tableColumn id="4" xr3:uid="{8FCE6446-563D-4055-BA4C-CB3EE7F2708C}" name="Low"/>
    <tableColumn id="5" xr3:uid="{E4EB7CBC-66BA-43C3-A604-CD03D29A30DE}" name="Close"/>
    <tableColumn id="6" xr3:uid="{5563F879-0CB4-4FDD-A711-485F8FC91E9D}" name="Adj Close"/>
    <tableColumn id="7" xr3:uid="{AA760A8E-9BC5-407C-92A0-AFCF3299196E}" name="Volume"/>
    <tableColumn id="8" xr3:uid="{E9388C87-8450-45FA-8223-0787548CD4DC}" name="Column1">
      <calculatedColumnFormula>AE4=B4</calculatedColumnFormula>
    </tableColumn>
    <tableColumn id="9" xr3:uid="{27B6E532-4F99-4212-B664-257464128737}" name="Return %" dataDxfId="27" dataCellStyle="Percent">
      <calculatedColumnFormula>(AJ4-AJ3)/AJ3</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16DEB5F-0B25-4AD1-B83E-B10474C26FF8}" name="UPL" displayName="UPL" ref="AO3:AW253" totalsRowShown="0" headerRowDxfId="26">
  <autoFilter ref="AO3:AW253" xr:uid="{D16DEB5F-0B25-4AD1-B83E-B10474C26FF8}"/>
  <tableColumns count="9">
    <tableColumn id="1" xr3:uid="{8DEF2DD2-8182-4E64-A8F9-50770D693642}" name="Date" dataDxfId="25"/>
    <tableColumn id="2" xr3:uid="{2FCB54BF-AEF7-4C09-A1A8-C6D42D151E2A}" name="Open"/>
    <tableColumn id="3" xr3:uid="{6946E857-2D9A-4364-BDF5-FB1847D12D98}" name="High"/>
    <tableColumn id="4" xr3:uid="{A8000AD8-B879-4F91-82EC-CB9174ADEB82}" name="Low"/>
    <tableColumn id="5" xr3:uid="{C0160243-5DDA-4733-B721-C06AAFFC9CD7}" name="Close"/>
    <tableColumn id="6" xr3:uid="{4DB2819B-7BB6-4505-8EED-D491978E4C4B}" name="Adj Close"/>
    <tableColumn id="7" xr3:uid="{F7EDA15C-5883-4D7C-B7AE-549F9A449F75}" name="Volume"/>
    <tableColumn id="8" xr3:uid="{F8EAAE29-100F-4625-A2E4-AD94F9D8EBA6}" name="Column1">
      <calculatedColumnFormula>AO4=B4</calculatedColumnFormula>
    </tableColumn>
    <tableColumn id="9" xr3:uid="{05735E47-B05A-4300-88E0-BEFD1827E73C}" name="Return %" dataDxfId="24" dataCellStyle="Percent">
      <calculatedColumnFormula>(AT4-AT3)/AT3</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AA25402-C376-4448-B8EF-C730A406AC5E}" name="SBI" displayName="SBI" ref="AY3:BG253" totalsRowShown="0" headerRowDxfId="23">
  <autoFilter ref="AY3:BG253" xr:uid="{5AA25402-C376-4448-B8EF-C730A406AC5E}"/>
  <tableColumns count="9">
    <tableColumn id="1" xr3:uid="{1E5AB31A-0500-4380-80AA-B273F59C0BE0}" name="Date" dataDxfId="22"/>
    <tableColumn id="2" xr3:uid="{C66EE208-79B6-41B1-8710-4158EC7AA374}" name="Open"/>
    <tableColumn id="3" xr3:uid="{03F16FC3-2A87-404D-959D-8A93877A340B}" name="High"/>
    <tableColumn id="4" xr3:uid="{03F9A4C8-DC74-4210-804A-2FD906C17A8F}" name="Low"/>
    <tableColumn id="5" xr3:uid="{2E5FAE1E-BFF0-4DD0-BDAD-A4001ADAB12D}" name="Close"/>
    <tableColumn id="6" xr3:uid="{A3B187A7-7239-488C-B095-D8A584233041}" name="Adj Close"/>
    <tableColumn id="7" xr3:uid="{3CD77D88-8691-405B-8FBD-844D062C59FD}" name="Volume"/>
    <tableColumn id="8" xr3:uid="{434B9034-67D8-4924-ACA6-ED7D5C09DBBF}" name="Column1">
      <calculatedColumnFormula>AY4=B4</calculatedColumnFormula>
    </tableColumn>
    <tableColumn id="9" xr3:uid="{77BA5F39-022F-43F2-BD31-F4E53EEC207E}" name="Return %" dataDxfId="21" dataCellStyle="Percent">
      <calculatedColumnFormula>(BD4-BD3)/BD3</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64C6247-BE0B-4AAC-8E6B-1835B3195E6D}" name="INFOSYS" displayName="INFOSYS" ref="BI3:BQ253" totalsRowShown="0" headerRowDxfId="20">
  <autoFilter ref="BI3:BQ253" xr:uid="{664C6247-BE0B-4AAC-8E6B-1835B3195E6D}"/>
  <tableColumns count="9">
    <tableColumn id="1" xr3:uid="{D8333F4E-D5BB-48CA-9D82-88273E51E4FB}" name="Date" dataDxfId="19"/>
    <tableColumn id="2" xr3:uid="{A94222AE-3EAA-4878-8F87-8BC755723A2D}" name="Open"/>
    <tableColumn id="3" xr3:uid="{4EBDD14F-3CE3-43DC-B0EF-B723EA3C9B1B}" name="High"/>
    <tableColumn id="4" xr3:uid="{5CD337FB-8C71-410A-BA32-6B4A573CE2EB}" name="Low"/>
    <tableColumn id="5" xr3:uid="{ECBF2077-A5D6-49C5-96E8-47C8AE9D6D51}" name="Close"/>
    <tableColumn id="6" xr3:uid="{97155EEB-4A8A-41FE-B8C8-6A58B9C57E9D}" name="Adj Close"/>
    <tableColumn id="7" xr3:uid="{2180E565-7F4E-4001-84C8-BAA5CAA0A12E}" name="Volume"/>
    <tableColumn id="8" xr3:uid="{DD563F0D-94AA-47EE-BA12-A3FBCD615F1D}" name="Column1">
      <calculatedColumnFormula>BI4=B4</calculatedColumnFormula>
    </tableColumn>
    <tableColumn id="9" xr3:uid="{74F721E9-5CAE-4184-A3C9-7E52AC934989}" name="Return %" dataDxfId="18" dataCellStyle="Percent">
      <calculatedColumnFormula>(BN4-BN3)/BN3</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A0FCE63-5B8B-42A1-AC81-FB63A91D544E}" name="WIPRO" displayName="WIPRO" ref="BS3:CA253" totalsRowShown="0" headerRowDxfId="17">
  <autoFilter ref="BS3:CA253" xr:uid="{7A0FCE63-5B8B-42A1-AC81-FB63A91D544E}"/>
  <tableColumns count="9">
    <tableColumn id="1" xr3:uid="{B1BD54FE-03D0-4078-B216-B0B90F625B21}" name="Date" dataDxfId="16"/>
    <tableColumn id="2" xr3:uid="{8CFC612B-3087-4882-90B9-247398211807}" name="Open"/>
    <tableColumn id="3" xr3:uid="{AB1F91D7-62A5-43E9-A89B-D9030728B739}" name="High"/>
    <tableColumn id="4" xr3:uid="{8016F3DD-1E13-4F04-8A2E-221A6E2E30CC}" name="Low"/>
    <tableColumn id="5" xr3:uid="{04936911-B2DA-496D-91B9-07D04E2AD656}" name="Close"/>
    <tableColumn id="6" xr3:uid="{AE95B2F4-A2BF-4759-A280-D52354512A36}" name="Adj Close"/>
    <tableColumn id="7" xr3:uid="{F708E758-A391-4948-AE30-B32F017FEB11}" name="Volume"/>
    <tableColumn id="8" xr3:uid="{B8B79FF6-5AF7-4A63-98A4-F5EA7733183D}" name="Column1">
      <calculatedColumnFormula>BS4=B4</calculatedColumnFormula>
    </tableColumn>
    <tableColumn id="9" xr3:uid="{0EFBAB05-C848-49EB-9610-F941CC276C78}" name="Return %" dataDxfId="15" dataCellStyle="Percent">
      <calculatedColumnFormula>(BX4-BX3)/BX3</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0DD51B-A394-4FBB-858D-2AD71849D34A}" name="TECHMAHINDRA" displayName="TECHMAHINDRA" ref="CC3:CK253" totalsRowShown="0" headerRowDxfId="14">
  <autoFilter ref="CC3:CK253" xr:uid="{E90DD51B-A394-4FBB-858D-2AD71849D34A}"/>
  <tableColumns count="9">
    <tableColumn id="1" xr3:uid="{1B222102-5874-4C5C-B768-77E129A535D5}" name="DATE" dataDxfId="13"/>
    <tableColumn id="2" xr3:uid="{070430BC-80AA-4F86-AFF0-FA8F0BF3E03A}" name="Open"/>
    <tableColumn id="3" xr3:uid="{69C7230B-AF79-4EA7-81A9-AFDEA7BA5B04}" name="High"/>
    <tableColumn id="4" xr3:uid="{B3A879C0-0F71-4F42-9CBE-A2B5F02687A1}" name="Low"/>
    <tableColumn id="5" xr3:uid="{3C1A454B-688F-47E9-9C43-7B1DC82A071A}" name="Close"/>
    <tableColumn id="6" xr3:uid="{8ECC2649-D374-40A5-AAF8-1AEC0B8A1EF3}" name="Adj Close"/>
    <tableColumn id="7" xr3:uid="{2A602FB5-AFE5-4B6B-8558-0A07137A7CC5}" name="Volume"/>
    <tableColumn id="8" xr3:uid="{7ECF7AD0-E216-4FB6-A7D8-96281E54FB37}" name="Column1">
      <calculatedColumnFormula>CC4=B4</calculatedColumnFormula>
    </tableColumn>
    <tableColumn id="9" xr3:uid="{DB162DB4-0629-4879-A95F-57AA72C0E672}" name="Return %" dataDxfId="12" dataCellStyle="Percent">
      <calculatedColumnFormula>(CH4-CH3)/CH3</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47DA3E1-6705-45A0-8837-7B41ABECD242}" name="ICICI" displayName="ICICI" ref="CM3:CU253" totalsRowShown="0" headerRowDxfId="11">
  <autoFilter ref="CM3:CU253" xr:uid="{447DA3E1-6705-45A0-8837-7B41ABECD242}"/>
  <tableColumns count="9">
    <tableColumn id="1" xr3:uid="{F7D6E62C-1422-4381-9B81-23D61AC8CEFE}" name="Date" dataDxfId="10"/>
    <tableColumn id="2" xr3:uid="{91C68EBE-1AE1-4C44-B63A-483D79C8CF90}" name="Open"/>
    <tableColumn id="3" xr3:uid="{F2001127-684B-4064-9F66-1F32CEEC7E1C}" name="High"/>
    <tableColumn id="4" xr3:uid="{BD9CBB66-4C63-40F9-96EA-BEFAFD31C88C}" name="Low"/>
    <tableColumn id="5" xr3:uid="{44AF4FD5-680B-4828-80C2-6199B7712745}" name="Close"/>
    <tableColumn id="6" xr3:uid="{76A15E63-26B8-410B-994B-00A60BCB0C34}" name="Adj Close"/>
    <tableColumn id="7" xr3:uid="{EBD07CBD-8366-4858-860E-6416A0D187A4}" name="Volume"/>
    <tableColumn id="8" xr3:uid="{E18B9D20-1371-47F3-9724-F942ECB40081}" name="Column1">
      <calculatedColumnFormula>CM4=B4</calculatedColumnFormula>
    </tableColumn>
    <tableColumn id="9" xr3:uid="{66AA7710-073C-45DF-8968-9B2B8D7E9DF9}" name="Return %" dataDxfId="9" dataCellStyle="Percent">
      <calculatedColumnFormula>(CR4-CR3)/CR3</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980536D-B071-403E-AA72-DF97D8C867FD}" name="RELIANCE" displayName="RELIANCE" ref="CW3:DE253" totalsRowShown="0" headerRowDxfId="8">
  <autoFilter ref="CW3:DE253" xr:uid="{9980536D-B071-403E-AA72-DF97D8C867FD}"/>
  <tableColumns count="9">
    <tableColumn id="1" xr3:uid="{FA38B0C0-F912-4E5E-8C02-53C44B91B03A}" name="Date" dataDxfId="7"/>
    <tableColumn id="2" xr3:uid="{15ED73CF-C2C6-4587-AB94-21AF328CAEBF}" name="Open"/>
    <tableColumn id="3" xr3:uid="{9C883139-328E-4376-BCF8-27D19586D895}" name="High"/>
    <tableColumn id="4" xr3:uid="{CFAF4F62-A0F4-4310-99F1-49AE039BCF9D}" name="Low"/>
    <tableColumn id="5" xr3:uid="{AA2FA42E-C322-4544-B77D-AE059F3F5B24}" name="Close"/>
    <tableColumn id="6" xr3:uid="{A0FCCFE2-2177-4BAE-BA90-3539149B5C17}" name="Adj Close"/>
    <tableColumn id="7" xr3:uid="{BC4E7A33-DBB0-4953-8A5C-65EF4F292A51}" name="Volume"/>
    <tableColumn id="8" xr3:uid="{960F8F60-F191-46DE-98A9-93AAE934809A}" name="Column1">
      <calculatedColumnFormula>CW4=B4</calculatedColumnFormula>
    </tableColumn>
    <tableColumn id="9" xr3:uid="{F1BA2F2B-75A6-4774-B4B6-8498F8E9C291}" name="Return" dataDxfId="6" dataCellStyle="Percent">
      <calculatedColumnFormula>(DB4-DB3)/DB3</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1D73C15-5B9B-430C-809F-C0121686E730}" name="DATE" displayName="DATE" ref="DG3:DG253" totalsRowShown="0" headerRowDxfId="5" dataDxfId="3" headerRowBorderDxfId="4" tableBorderDxfId="2" totalsRowBorderDxfId="1">
  <autoFilter ref="DG3:DG253" xr:uid="{81D73C15-5B9B-430C-809F-C0121686E730}"/>
  <tableColumns count="1">
    <tableColumn id="1" xr3:uid="{3AB00818-7F5E-414A-A9D5-C87836AF00E7}" name="Date" dataDxfId="0"/>
  </tableColumns>
  <tableStyleInfo name="TableStyleMedium26"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A7CDF3C-A8E1-4255-AFAC-5D0C6410233C}">
  <we:reference id="wa104379220" version="8.0.0.0" store="en-US" storeType="OMEX"/>
  <we:alternateReferences>
    <we:reference id="WA104379220" version="8.0.0.0" store="WA104379220" storeType="OMEX"/>
  </we:alternateReferences>
  <we:properties>
    <we:property name="Office.AutoShowTaskpaneWithDocument" value="true"/>
    <we:property name="lastCryptoCompare" value="0"/>
    <we:property name="lastIexCall" value="0"/>
    <we:property name="lastMutualFundsCall" value="0"/>
    <we:property name="stocks" value="{}"/>
    <we:property name="stocksChange" value="{}"/>
    <we:property name="stocksOrder" value="[]"/>
    <we:property name="stocksSources" value="{}"/>
    <we:property name="updateIntervalIndex" value="2"/>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952DE-D5F7-4B2A-B0B8-98D701400FB5}">
  <dimension ref="A1:BA274"/>
  <sheetViews>
    <sheetView topLeftCell="A274" zoomScaleNormal="150" workbookViewId="0">
      <selection activeCell="A255" sqref="A255:Y270"/>
    </sheetView>
  </sheetViews>
  <sheetFormatPr defaultColWidth="8.69921875" defaultRowHeight="13.8" x14ac:dyDescent="0.25"/>
  <cols>
    <col min="1" max="1" width="24.69921875" style="19" customWidth="1"/>
    <col min="2" max="2" width="30.8984375" style="19" customWidth="1"/>
    <col min="3" max="3" width="8.5" style="19" customWidth="1"/>
    <col min="4" max="4" width="8.69921875" style="19" customWidth="1"/>
    <col min="5" max="5" width="7.5" style="19" customWidth="1"/>
    <col min="6" max="6" width="8.69921875" style="19" customWidth="1"/>
    <col min="7" max="7" width="7.5" style="19" customWidth="1"/>
    <col min="8" max="8" width="8.69921875" style="19" customWidth="1"/>
    <col min="9" max="9" width="6.5" style="19" customWidth="1"/>
    <col min="10" max="10" width="8.69921875" style="19" customWidth="1"/>
    <col min="11" max="11" width="6.5" style="19" customWidth="1"/>
    <col min="12" max="12" width="9.59765625" style="19" customWidth="1"/>
    <col min="13" max="13" width="6.5" style="19" customWidth="1"/>
    <col min="14" max="14" width="9.59765625" style="19" customWidth="1"/>
    <col min="15" max="15" width="7.5" style="19" customWidth="1"/>
    <col min="16" max="16" width="8.69921875" style="19" customWidth="1"/>
    <col min="17" max="17" width="6.5" style="19" customWidth="1"/>
    <col min="18" max="18" width="8.69921875" style="19" customWidth="1"/>
    <col min="19" max="19" width="6.5" style="19" customWidth="1"/>
    <col min="20" max="20" width="8.69921875" style="19" customWidth="1"/>
    <col min="21" max="21" width="6.5" style="19" customWidth="1"/>
    <col min="22" max="22" width="8.69921875" style="19" customWidth="1"/>
    <col min="23" max="23" width="7.5" style="19" customWidth="1"/>
    <col min="24" max="24" width="8.69921875" style="19" customWidth="1"/>
    <col min="25" max="16384" width="8.69921875" style="19"/>
  </cols>
  <sheetData>
    <row r="1" spans="2:53" ht="14.4" thickBot="1" x14ac:dyDescent="0.3">
      <c r="B1" s="28" t="s">
        <v>28</v>
      </c>
    </row>
    <row r="2" spans="2:53" x14ac:dyDescent="0.25">
      <c r="B2" s="29"/>
      <c r="C2" s="157" t="s">
        <v>24</v>
      </c>
      <c r="D2" s="157"/>
      <c r="E2" s="158" t="s">
        <v>12</v>
      </c>
      <c r="F2" s="158"/>
      <c r="G2" s="163" t="s">
        <v>3</v>
      </c>
      <c r="H2" s="163"/>
      <c r="I2" s="159" t="s">
        <v>4</v>
      </c>
      <c r="J2" s="159"/>
      <c r="K2" s="164" t="s">
        <v>5</v>
      </c>
      <c r="L2" s="164"/>
      <c r="M2" s="165" t="s">
        <v>6</v>
      </c>
      <c r="N2" s="165"/>
      <c r="O2" s="166" t="s">
        <v>7</v>
      </c>
      <c r="P2" s="166"/>
      <c r="Q2" s="161" t="s">
        <v>8</v>
      </c>
      <c r="R2" s="161"/>
      <c r="S2" s="162" t="s">
        <v>9</v>
      </c>
      <c r="T2" s="162"/>
      <c r="U2" s="158" t="s">
        <v>2</v>
      </c>
      <c r="V2" s="158"/>
      <c r="W2" s="159" t="s">
        <v>23</v>
      </c>
      <c r="X2" s="160"/>
    </row>
    <row r="3" spans="2:53" x14ac:dyDescent="0.25">
      <c r="B3" s="7" t="s">
        <v>1</v>
      </c>
      <c r="C3" s="6" t="s">
        <v>10</v>
      </c>
      <c r="D3" s="6" t="s">
        <v>0</v>
      </c>
      <c r="E3" s="8" t="s">
        <v>10</v>
      </c>
      <c r="F3" s="8" t="s">
        <v>0</v>
      </c>
      <c r="G3" s="9" t="s">
        <v>10</v>
      </c>
      <c r="H3" s="9" t="s">
        <v>0</v>
      </c>
      <c r="I3" s="10" t="s">
        <v>11</v>
      </c>
      <c r="J3" s="10" t="s">
        <v>0</v>
      </c>
      <c r="K3" s="11" t="s">
        <v>11</v>
      </c>
      <c r="L3" s="11" t="s">
        <v>0</v>
      </c>
      <c r="M3" s="12" t="s">
        <v>11</v>
      </c>
      <c r="N3" s="12" t="s">
        <v>0</v>
      </c>
      <c r="O3" s="13" t="s">
        <v>11</v>
      </c>
      <c r="P3" s="13" t="s">
        <v>0</v>
      </c>
      <c r="Q3" s="14" t="s">
        <v>11</v>
      </c>
      <c r="R3" s="14" t="s">
        <v>0</v>
      </c>
      <c r="S3" s="15" t="s">
        <v>11</v>
      </c>
      <c r="T3" s="15" t="s">
        <v>0</v>
      </c>
      <c r="U3" s="16" t="s">
        <v>11</v>
      </c>
      <c r="V3" s="16" t="s">
        <v>0</v>
      </c>
      <c r="W3" s="10" t="s">
        <v>11</v>
      </c>
      <c r="X3" s="17" t="s">
        <v>0</v>
      </c>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row>
    <row r="4" spans="2:53" x14ac:dyDescent="0.25">
      <c r="B4" s="30">
        <v>43831</v>
      </c>
      <c r="C4" s="21">
        <v>12182.5</v>
      </c>
      <c r="D4" s="22"/>
      <c r="E4" s="23">
        <v>1889.2457280000001</v>
      </c>
      <c r="F4" s="24"/>
      <c r="G4" s="31">
        <v>1278.599976</v>
      </c>
      <c r="H4" s="32"/>
      <c r="I4" s="33">
        <v>211.74290500000001</v>
      </c>
      <c r="J4" s="34"/>
      <c r="K4" s="35">
        <v>588.25</v>
      </c>
      <c r="L4" s="36"/>
      <c r="M4" s="37">
        <v>331.39044200000001</v>
      </c>
      <c r="N4" s="38"/>
      <c r="O4" s="39">
        <v>711.54974400000003</v>
      </c>
      <c r="P4" s="40"/>
      <c r="Q4" s="41">
        <v>246.15062</v>
      </c>
      <c r="R4" s="42"/>
      <c r="S4" s="43">
        <v>712.73254399999996</v>
      </c>
      <c r="T4" s="44"/>
      <c r="U4" s="23">
        <v>535.18298300000004</v>
      </c>
      <c r="V4" s="25"/>
      <c r="W4" s="33">
        <v>1485.053467</v>
      </c>
      <c r="X4" s="45"/>
    </row>
    <row r="5" spans="2:53" x14ac:dyDescent="0.25">
      <c r="B5" s="30">
        <v>43832</v>
      </c>
      <c r="C5" s="21">
        <v>12282.2</v>
      </c>
      <c r="D5" s="20">
        <f>(C5-C4)/C4</f>
        <v>8.1838703057665278E-3</v>
      </c>
      <c r="E5" s="23">
        <v>1890.709106</v>
      </c>
      <c r="F5" s="25">
        <f>(E5-E4)/E4</f>
        <v>7.7458319916334382E-4</v>
      </c>
      <c r="G5" s="31">
        <v>1286.75</v>
      </c>
      <c r="H5" s="46">
        <v>6.374150640626239E-3</v>
      </c>
      <c r="I5" s="33">
        <v>217.523087</v>
      </c>
      <c r="J5" s="34">
        <v>2.7298114191830872E-2</v>
      </c>
      <c r="K5" s="35">
        <v>595.45001200000002</v>
      </c>
      <c r="L5" s="36">
        <v>1.2239724316664563E-2</v>
      </c>
      <c r="M5" s="37">
        <v>336.19604500000003</v>
      </c>
      <c r="N5" s="38">
        <v>1.4501332539940966E-2</v>
      </c>
      <c r="O5" s="39">
        <v>709.47363299999995</v>
      </c>
      <c r="P5" s="40">
        <v>-2.9177313568116221E-3</v>
      </c>
      <c r="Q5" s="41">
        <v>246.746872</v>
      </c>
      <c r="R5" s="42">
        <v>2.4223054973413947E-3</v>
      </c>
      <c r="S5" s="43">
        <v>716.42669699999999</v>
      </c>
      <c r="T5" s="44">
        <v>5.1830844979628551E-3</v>
      </c>
      <c r="U5" s="23">
        <v>539.02166699999998</v>
      </c>
      <c r="V5" s="25">
        <v>7.1726570573712421E-3</v>
      </c>
      <c r="W5" s="33">
        <v>1510.335693</v>
      </c>
      <c r="X5" s="45">
        <v>1.7024455052836181E-2</v>
      </c>
    </row>
    <row r="6" spans="2:53" x14ac:dyDescent="0.25">
      <c r="B6" s="30">
        <v>43833</v>
      </c>
      <c r="C6" s="21">
        <v>12226.65</v>
      </c>
      <c r="D6" s="20">
        <f t="shared" ref="D6:D69" si="0">(C6-C5)/C5</f>
        <v>-4.5228053606032378E-3</v>
      </c>
      <c r="E6" s="23">
        <v>1880.3679199999999</v>
      </c>
      <c r="F6" s="25">
        <f t="shared" ref="F6:F69" si="1">(E6-E5)/E5</f>
        <v>-5.4694749008101021E-3</v>
      </c>
      <c r="G6" s="31">
        <v>1268.400024</v>
      </c>
      <c r="H6" s="46">
        <v>-1.4260695694655157E-2</v>
      </c>
      <c r="I6" s="33">
        <v>213.86724899999999</v>
      </c>
      <c r="J6" s="34">
        <v>-1.6806666595348643E-2</v>
      </c>
      <c r="K6" s="35">
        <v>590.75</v>
      </c>
      <c r="L6" s="36">
        <v>-7.8931348277659127E-3</v>
      </c>
      <c r="M6" s="37">
        <v>330.64730800000001</v>
      </c>
      <c r="N6" s="38">
        <v>-1.6504468397300798E-2</v>
      </c>
      <c r="O6" s="39">
        <v>720.38562000000002</v>
      </c>
      <c r="P6" s="40">
        <v>1.5380398216997682E-2</v>
      </c>
      <c r="Q6" s="41">
        <v>249.529358</v>
      </c>
      <c r="R6" s="42">
        <v>1.1276681959315804E-2</v>
      </c>
      <c r="S6" s="43">
        <v>724.89044200000001</v>
      </c>
      <c r="T6" s="44">
        <v>1.1813832504346243E-2</v>
      </c>
      <c r="U6" s="23">
        <v>537.276794</v>
      </c>
      <c r="V6" s="25">
        <v>-3.2371110603240079E-3</v>
      </c>
      <c r="W6" s="33">
        <v>1512.155518</v>
      </c>
      <c r="X6" s="45">
        <v>1.2049142508082388E-3</v>
      </c>
    </row>
    <row r="7" spans="2:53" x14ac:dyDescent="0.25">
      <c r="B7" s="30">
        <v>43836</v>
      </c>
      <c r="C7" s="21">
        <v>11993.05</v>
      </c>
      <c r="D7" s="20">
        <f t="shared" si="0"/>
        <v>-1.9105805760367751E-2</v>
      </c>
      <c r="E7" s="23">
        <v>1868.6610109999999</v>
      </c>
      <c r="F7" s="25">
        <f t="shared" si="1"/>
        <v>-6.22586084110603E-3</v>
      </c>
      <c r="G7" s="31">
        <v>1240.9499510000001</v>
      </c>
      <c r="H7" s="46">
        <v>-2.164149925918309E-2</v>
      </c>
      <c r="I7" s="33">
        <v>206.80255099999999</v>
      </c>
      <c r="J7" s="34">
        <v>-3.3033098957568736E-2</v>
      </c>
      <c r="K7" s="35">
        <v>584.95001200000002</v>
      </c>
      <c r="L7" s="36">
        <v>-9.8180590136974673E-3</v>
      </c>
      <c r="M7" s="37">
        <v>316.08175699999998</v>
      </c>
      <c r="N7" s="38">
        <v>-4.4051624336829708E-2</v>
      </c>
      <c r="O7" s="39">
        <v>713.48113999999998</v>
      </c>
      <c r="P7" s="40">
        <v>-9.5844222987127858E-3</v>
      </c>
      <c r="Q7" s="41">
        <v>250.57278400000001</v>
      </c>
      <c r="R7" s="42">
        <v>4.1815761013580246E-3</v>
      </c>
      <c r="S7" s="43">
        <v>720.49505599999998</v>
      </c>
      <c r="T7" s="44">
        <v>-6.0635176646459772E-3</v>
      </c>
      <c r="U7" s="23">
        <v>524.16522199999997</v>
      </c>
      <c r="V7" s="25">
        <v>-2.4403756399722754E-2</v>
      </c>
      <c r="W7" s="33">
        <v>1477.0850829999999</v>
      </c>
      <c r="X7" s="45">
        <v>-2.3192346675019765E-2</v>
      </c>
    </row>
    <row r="8" spans="2:53" x14ac:dyDescent="0.25">
      <c r="B8" s="30">
        <v>43837</v>
      </c>
      <c r="C8" s="21">
        <v>12052.95</v>
      </c>
      <c r="D8" s="20">
        <f t="shared" si="0"/>
        <v>4.9945593489563924E-3</v>
      </c>
      <c r="E8" s="23">
        <v>1873.782837</v>
      </c>
      <c r="F8" s="25">
        <f t="shared" si="1"/>
        <v>2.7409069755563362E-3</v>
      </c>
      <c r="G8" s="31">
        <v>1260.599976</v>
      </c>
      <c r="H8" s="46">
        <v>1.5834632291614664E-2</v>
      </c>
      <c r="I8" s="33">
        <v>206.35794100000001</v>
      </c>
      <c r="J8" s="34">
        <v>-2.149925123505769E-3</v>
      </c>
      <c r="K8" s="35">
        <v>595.04998799999998</v>
      </c>
      <c r="L8" s="36">
        <v>1.7266424400724744E-2</v>
      </c>
      <c r="M8" s="37">
        <v>315.48724399999998</v>
      </c>
      <c r="N8" s="38">
        <v>-1.880883622144654E-3</v>
      </c>
      <c r="O8" s="39">
        <v>702.907104</v>
      </c>
      <c r="P8" s="40">
        <v>-1.4820344094869807E-2</v>
      </c>
      <c r="Q8" s="41">
        <v>253.603714</v>
      </c>
      <c r="R8" s="42">
        <v>1.2096006404270878E-2</v>
      </c>
      <c r="S8" s="43">
        <v>726.76086399999997</v>
      </c>
      <c r="T8" s="44">
        <v>8.6965315692603355E-3</v>
      </c>
      <c r="U8" s="23">
        <v>521.37341300000003</v>
      </c>
      <c r="V8" s="25">
        <v>-5.3262003712255899E-3</v>
      </c>
      <c r="W8" s="33">
        <v>1499.8095699999999</v>
      </c>
      <c r="X8" s="45">
        <v>1.5384683835440206E-2</v>
      </c>
    </row>
    <row r="9" spans="2:53" x14ac:dyDescent="0.25">
      <c r="B9" s="30">
        <v>43838</v>
      </c>
      <c r="C9" s="21">
        <v>12025.35</v>
      </c>
      <c r="D9" s="20">
        <f t="shared" si="0"/>
        <v>-2.2898958346297266E-3</v>
      </c>
      <c r="E9" s="23">
        <v>1882.221558</v>
      </c>
      <c r="F9" s="25">
        <f t="shared" si="1"/>
        <v>4.503574711736986E-3</v>
      </c>
      <c r="G9" s="31">
        <v>1257.3000489999999</v>
      </c>
      <c r="H9" s="46">
        <v>-2.6177914345038092E-3</v>
      </c>
      <c r="I9" s="33">
        <v>204.92523199999999</v>
      </c>
      <c r="J9" s="34">
        <v>-6.9428343443299657E-3</v>
      </c>
      <c r="K9" s="35">
        <v>600.84997599999997</v>
      </c>
      <c r="L9" s="36">
        <v>9.7470063050047809E-3</v>
      </c>
      <c r="M9" s="37">
        <v>316.87445100000002</v>
      </c>
      <c r="N9" s="38">
        <v>4.3970303915046608E-3</v>
      </c>
      <c r="O9" s="39">
        <v>693.54016100000001</v>
      </c>
      <c r="P9" s="40">
        <v>-1.3326004171384775E-2</v>
      </c>
      <c r="Q9" s="41">
        <v>253.20620700000001</v>
      </c>
      <c r="R9" s="42">
        <v>-1.5674336693664915E-3</v>
      </c>
      <c r="S9" s="43">
        <v>719.93383800000004</v>
      </c>
      <c r="T9" s="44">
        <v>-9.3937721995992519E-3</v>
      </c>
      <c r="U9" s="23">
        <v>524.41449</v>
      </c>
      <c r="V9" s="25">
        <v>5.83281948057442E-3</v>
      </c>
      <c r="W9" s="33">
        <v>1488.5457759999999</v>
      </c>
      <c r="X9" s="45">
        <v>-7.5101494385050246E-3</v>
      </c>
    </row>
    <row r="10" spans="2:53" x14ac:dyDescent="0.25">
      <c r="B10" s="30">
        <v>43839</v>
      </c>
      <c r="C10" s="21">
        <v>12215.9</v>
      </c>
      <c r="D10" s="20">
        <f t="shared" si="0"/>
        <v>1.5845692640962573E-2</v>
      </c>
      <c r="E10" s="23">
        <v>1887.782471</v>
      </c>
      <c r="F10" s="25">
        <f t="shared" si="1"/>
        <v>2.9544412433087368E-3</v>
      </c>
      <c r="G10" s="31">
        <v>1271.400024</v>
      </c>
      <c r="H10" s="46">
        <v>1.1214562426161768E-2</v>
      </c>
      <c r="I10" s="33">
        <v>208.23526000000001</v>
      </c>
      <c r="J10" s="34">
        <v>1.6152369172381938E-2</v>
      </c>
      <c r="K10" s="35">
        <v>604.54998799999998</v>
      </c>
      <c r="L10" s="36">
        <v>6.1578747385861625E-3</v>
      </c>
      <c r="M10" s="37">
        <v>327.17932100000002</v>
      </c>
      <c r="N10" s="38">
        <v>3.2520356145721553E-2</v>
      </c>
      <c r="O10" s="39">
        <v>702.56909199999996</v>
      </c>
      <c r="P10" s="40">
        <v>1.3018613063418462E-2</v>
      </c>
      <c r="Q10" s="41">
        <v>252.06338500000001</v>
      </c>
      <c r="R10" s="42">
        <v>-4.5134043653202996E-3</v>
      </c>
      <c r="S10" s="43">
        <v>723.53448500000002</v>
      </c>
      <c r="T10" s="44">
        <v>5.0013581942511508E-3</v>
      </c>
      <c r="U10" s="23">
        <v>544.70507799999996</v>
      </c>
      <c r="V10" s="25">
        <v>3.8691890454819348E-2</v>
      </c>
      <c r="W10" s="33">
        <v>1522.8289789999999</v>
      </c>
      <c r="X10" s="45">
        <v>2.3031339413776927E-2</v>
      </c>
    </row>
    <row r="11" spans="2:53" x14ac:dyDescent="0.25">
      <c r="B11" s="30">
        <v>43840</v>
      </c>
      <c r="C11" s="21">
        <v>12256.8</v>
      </c>
      <c r="D11" s="20">
        <f t="shared" si="0"/>
        <v>3.3480955148617489E-3</v>
      </c>
      <c r="E11" s="23">
        <v>1906.2695309999999</v>
      </c>
      <c r="F11" s="25">
        <f t="shared" si="1"/>
        <v>9.7930033168529881E-3</v>
      </c>
      <c r="G11" s="31">
        <v>1282.6999510000001</v>
      </c>
      <c r="H11" s="46">
        <v>8.8877731936260699E-3</v>
      </c>
      <c r="I11" s="33">
        <v>208.97631799999999</v>
      </c>
      <c r="J11" s="34">
        <v>3.5587536904171805E-3</v>
      </c>
      <c r="K11" s="35">
        <v>600.29998799999998</v>
      </c>
      <c r="L11" s="36">
        <v>-7.0299477473015504E-3</v>
      </c>
      <c r="M11" s="37">
        <v>329.21057100000002</v>
      </c>
      <c r="N11" s="38">
        <v>6.2083691407868648E-3</v>
      </c>
      <c r="O11" s="39">
        <v>712.80517599999996</v>
      </c>
      <c r="P11" s="40">
        <v>1.456950514412895E-2</v>
      </c>
      <c r="Q11" s="41">
        <v>250.17529300000001</v>
      </c>
      <c r="R11" s="42">
        <v>-7.4905444914183002E-3</v>
      </c>
      <c r="S11" s="43">
        <v>725.966003</v>
      </c>
      <c r="T11" s="44">
        <v>3.3606110702518658E-3</v>
      </c>
      <c r="U11" s="23">
        <v>538.672729</v>
      </c>
      <c r="V11" s="25">
        <v>-1.1074523156914564E-2</v>
      </c>
      <c r="W11" s="33">
        <v>1522.484741</v>
      </c>
      <c r="X11" s="45">
        <v>-2.2605164778644838E-4</v>
      </c>
    </row>
    <row r="12" spans="2:53" x14ac:dyDescent="0.25">
      <c r="B12" s="30">
        <v>43843</v>
      </c>
      <c r="C12" s="21">
        <v>12329.55</v>
      </c>
      <c r="D12" s="20">
        <f t="shared" si="0"/>
        <v>5.9354807127472101E-3</v>
      </c>
      <c r="E12" s="23">
        <v>1946.1217039999999</v>
      </c>
      <c r="F12" s="25">
        <f t="shared" si="1"/>
        <v>2.0905843770735899E-2</v>
      </c>
      <c r="G12" s="31">
        <v>1286</v>
      </c>
      <c r="H12" s="46">
        <v>2.572688773410358E-3</v>
      </c>
      <c r="I12" s="33">
        <v>208.67988600000001</v>
      </c>
      <c r="J12" s="34">
        <v>-1.4184956593980263E-3</v>
      </c>
      <c r="K12" s="35">
        <v>591.95001200000002</v>
      </c>
      <c r="L12" s="36">
        <v>-1.3909654686608996E-2</v>
      </c>
      <c r="M12" s="37">
        <v>327.72427399999998</v>
      </c>
      <c r="N12" s="38">
        <v>-4.5147304823332539E-3</v>
      </c>
      <c r="O12" s="39">
        <v>746.98968500000001</v>
      </c>
      <c r="P12" s="40">
        <v>4.7957717130830781E-2</v>
      </c>
      <c r="Q12" s="41">
        <v>253.20620700000001</v>
      </c>
      <c r="R12" s="42">
        <v>1.211516118819933E-2</v>
      </c>
      <c r="S12" s="43">
        <v>734.94415300000003</v>
      </c>
      <c r="T12" s="44">
        <v>1.2367176924123853E-2</v>
      </c>
      <c r="U12" s="23">
        <v>537.02752699999996</v>
      </c>
      <c r="V12" s="25">
        <v>-3.0541772609395273E-3</v>
      </c>
      <c r="W12" s="33">
        <v>1518.599121</v>
      </c>
      <c r="X12" s="45">
        <v>-2.5521569414533904E-3</v>
      </c>
    </row>
    <row r="13" spans="2:53" x14ac:dyDescent="0.25">
      <c r="B13" s="30">
        <v>43844</v>
      </c>
      <c r="C13" s="21">
        <v>12362.3</v>
      </c>
      <c r="D13" s="20">
        <f t="shared" si="0"/>
        <v>2.6562202189049887E-3</v>
      </c>
      <c r="E13" s="23">
        <v>1959.7308350000001</v>
      </c>
      <c r="F13" s="25">
        <f t="shared" si="1"/>
        <v>6.9929496043481575E-3</v>
      </c>
      <c r="G13" s="31">
        <v>1289.5</v>
      </c>
      <c r="H13" s="46">
        <v>2.7216704071378354E-3</v>
      </c>
      <c r="I13" s="33">
        <v>209.420929</v>
      </c>
      <c r="J13" s="34">
        <v>3.5510993139031641E-3</v>
      </c>
      <c r="K13" s="35">
        <v>583.54998799999998</v>
      </c>
      <c r="L13" s="36">
        <v>-1.4190473645437584E-2</v>
      </c>
      <c r="M13" s="37">
        <v>324.99945100000002</v>
      </c>
      <c r="N13" s="38">
        <v>-8.3143764932101377E-3</v>
      </c>
      <c r="O13" s="39">
        <v>749.01763900000003</v>
      </c>
      <c r="P13" s="40">
        <v>2.7148353460865024E-3</v>
      </c>
      <c r="Q13" s="41">
        <v>255.591217</v>
      </c>
      <c r="R13" s="42">
        <v>9.419239868791977E-3</v>
      </c>
      <c r="S13" s="43">
        <v>744.67040999999995</v>
      </c>
      <c r="T13" s="44">
        <v>1.3234008271646074E-2</v>
      </c>
      <c r="U13" s="23">
        <v>536.03045699999996</v>
      </c>
      <c r="V13" s="25">
        <v>-1.8566459815755551E-3</v>
      </c>
      <c r="W13" s="33">
        <v>1504.5314940000001</v>
      </c>
      <c r="X13" s="45">
        <v>-9.2635553422000839E-3</v>
      </c>
    </row>
    <row r="14" spans="2:53" x14ac:dyDescent="0.25">
      <c r="B14" s="30">
        <v>43845</v>
      </c>
      <c r="C14" s="21">
        <v>12343.3</v>
      </c>
      <c r="D14" s="20">
        <f t="shared" si="0"/>
        <v>-1.5369308300235394E-3</v>
      </c>
      <c r="E14" s="23">
        <v>1972.2669679999999</v>
      </c>
      <c r="F14" s="25">
        <f t="shared" si="1"/>
        <v>6.3968647000442972E-3</v>
      </c>
      <c r="G14" s="31">
        <v>1284.25</v>
      </c>
      <c r="H14" s="46">
        <v>-4.0713774145672019E-3</v>
      </c>
      <c r="I14" s="33">
        <v>211.10064700000001</v>
      </c>
      <c r="J14" s="34">
        <v>8.0207742751442403E-3</v>
      </c>
      <c r="K14" s="35">
        <v>585.79998799999998</v>
      </c>
      <c r="L14" s="36">
        <v>3.8558203211431301E-3</v>
      </c>
      <c r="M14" s="37">
        <v>321.28375199999999</v>
      </c>
      <c r="N14" s="38">
        <v>-1.143293931287296E-2</v>
      </c>
      <c r="O14" s="39">
        <v>741.19567900000004</v>
      </c>
      <c r="P14" s="40">
        <v>-1.0442958339997104E-2</v>
      </c>
      <c r="Q14" s="41">
        <v>246.69717399999999</v>
      </c>
      <c r="R14" s="42">
        <v>-3.4797921088188292E-2</v>
      </c>
      <c r="S14" s="43">
        <v>743.64166299999999</v>
      </c>
      <c r="T14" s="44">
        <v>-1.3814796266712855E-3</v>
      </c>
      <c r="U14" s="23">
        <v>534.03631600000006</v>
      </c>
      <c r="V14" s="25">
        <v>-3.7202009213441016E-3</v>
      </c>
      <c r="W14" s="33">
        <v>1499.0717770000001</v>
      </c>
      <c r="X14" s="45">
        <v>-3.628848596239458E-3</v>
      </c>
    </row>
    <row r="15" spans="2:53" x14ac:dyDescent="0.25">
      <c r="B15" s="30">
        <v>43846</v>
      </c>
      <c r="C15" s="21">
        <v>12355.5</v>
      </c>
      <c r="D15" s="20">
        <f t="shared" si="0"/>
        <v>9.883904628422487E-4</v>
      </c>
      <c r="E15" s="23">
        <v>1999.192749</v>
      </c>
      <c r="F15" s="25">
        <f t="shared" si="1"/>
        <v>1.3652198934966974E-2</v>
      </c>
      <c r="G15" s="31">
        <v>1287.650024</v>
      </c>
      <c r="H15" s="46">
        <v>2.6474813793988094E-3</v>
      </c>
      <c r="I15" s="33">
        <v>207.14837600000001</v>
      </c>
      <c r="J15" s="34">
        <v>-1.8722211685120966E-2</v>
      </c>
      <c r="K15" s="35">
        <v>588.09997599999997</v>
      </c>
      <c r="L15" s="36">
        <v>3.926187865396843E-3</v>
      </c>
      <c r="M15" s="37">
        <v>320.34240699999998</v>
      </c>
      <c r="N15" s="38">
        <v>-2.929948975446516E-3</v>
      </c>
      <c r="O15" s="39">
        <v>740.66461200000003</v>
      </c>
      <c r="P15" s="40">
        <v>-7.1650039935001737E-4</v>
      </c>
      <c r="Q15" s="41">
        <v>248.88342299999999</v>
      </c>
      <c r="R15" s="42">
        <v>8.8620755744855187E-3</v>
      </c>
      <c r="S15" s="43">
        <v>732.13848900000005</v>
      </c>
      <c r="T15" s="44">
        <v>-1.5468705658036732E-2</v>
      </c>
      <c r="U15" s="23">
        <v>535.58178699999996</v>
      </c>
      <c r="V15" s="25">
        <v>2.8939436395930547E-3</v>
      </c>
      <c r="W15" s="33">
        <v>1512.893311</v>
      </c>
      <c r="X15" s="45">
        <v>9.2200615154399822E-3</v>
      </c>
    </row>
    <row r="16" spans="2:53" x14ac:dyDescent="0.25">
      <c r="B16" s="30">
        <v>43847</v>
      </c>
      <c r="C16" s="21">
        <v>12352.35</v>
      </c>
      <c r="D16" s="20">
        <f t="shared" si="0"/>
        <v>-2.5494718951071474E-4</v>
      </c>
      <c r="E16" s="23">
        <v>2009.9729</v>
      </c>
      <c r="F16" s="25">
        <f t="shared" si="1"/>
        <v>5.3922519503895681E-3</v>
      </c>
      <c r="G16" s="31">
        <v>1278.150024</v>
      </c>
      <c r="H16" s="46">
        <v>-7.3778161424424638E-3</v>
      </c>
      <c r="I16" s="33">
        <v>207.54362499999999</v>
      </c>
      <c r="J16" s="34">
        <v>1.9080477850329776E-3</v>
      </c>
      <c r="K16" s="35">
        <v>589.25</v>
      </c>
      <c r="L16" s="36">
        <v>1.9554706010221552E-3</v>
      </c>
      <c r="M16" s="37">
        <v>315.090912</v>
      </c>
      <c r="N16" s="38">
        <v>-1.6393380599153635E-2</v>
      </c>
      <c r="O16" s="39">
        <v>741.48541299999999</v>
      </c>
      <c r="P16" s="40">
        <v>1.1081952434362564E-3</v>
      </c>
      <c r="Q16" s="41">
        <v>249.529358</v>
      </c>
      <c r="R16" s="42">
        <v>2.5953315500647409E-3</v>
      </c>
      <c r="S16" s="43">
        <v>728.02355999999997</v>
      </c>
      <c r="T16" s="44">
        <v>-5.6204243620909741E-3</v>
      </c>
      <c r="U16" s="23">
        <v>530.49664299999995</v>
      </c>
      <c r="V16" s="25">
        <v>-9.4946171125121076E-3</v>
      </c>
      <c r="W16" s="33">
        <v>1555.2924800000001</v>
      </c>
      <c r="X16" s="45">
        <v>2.8025220742085778E-2</v>
      </c>
    </row>
    <row r="17" spans="2:24" x14ac:dyDescent="0.25">
      <c r="B17" s="30">
        <v>43850</v>
      </c>
      <c r="C17" s="21">
        <v>12224.55</v>
      </c>
      <c r="D17" s="20">
        <f t="shared" si="0"/>
        <v>-1.034620942573689E-2</v>
      </c>
      <c r="E17" s="23">
        <v>2012.4608149999999</v>
      </c>
      <c r="F17" s="25">
        <f t="shared" si="1"/>
        <v>1.237785345265068E-3</v>
      </c>
      <c r="G17" s="31">
        <v>1254.900024</v>
      </c>
      <c r="H17" s="46">
        <v>-1.8190332066748222E-2</v>
      </c>
      <c r="I17" s="33">
        <v>204.82643100000001</v>
      </c>
      <c r="J17" s="34">
        <v>-1.3092158335386008E-2</v>
      </c>
      <c r="K17" s="35">
        <v>584.59997599999997</v>
      </c>
      <c r="L17" s="36">
        <v>-7.8914001943901583E-3</v>
      </c>
      <c r="M17" s="37">
        <v>311.12750199999999</v>
      </c>
      <c r="N17" s="38">
        <v>-1.2578623657669982E-2</v>
      </c>
      <c r="O17" s="39">
        <v>742.06475799999998</v>
      </c>
      <c r="P17" s="40">
        <v>7.813302727777186E-4</v>
      </c>
      <c r="Q17" s="41">
        <v>246.448746</v>
      </c>
      <c r="R17" s="42">
        <v>-1.2345689600179238E-2</v>
      </c>
      <c r="S17" s="43">
        <v>727.78967299999999</v>
      </c>
      <c r="T17" s="44">
        <v>-3.2126295473182425E-4</v>
      </c>
      <c r="U17" s="23">
        <v>533.28851299999997</v>
      </c>
      <c r="V17" s="25">
        <v>5.2627477229860954E-3</v>
      </c>
      <c r="W17" s="33">
        <v>1507.4335940000001</v>
      </c>
      <c r="X17" s="45">
        <v>-3.0771630812488709E-2</v>
      </c>
    </row>
    <row r="18" spans="2:24" x14ac:dyDescent="0.25">
      <c r="B18" s="30">
        <v>43851</v>
      </c>
      <c r="C18" s="21">
        <v>12169.85</v>
      </c>
      <c r="D18" s="20">
        <f t="shared" si="0"/>
        <v>-4.4746023371002542E-3</v>
      </c>
      <c r="E18" s="23">
        <v>2005.192505</v>
      </c>
      <c r="F18" s="25">
        <f t="shared" si="1"/>
        <v>-3.6116529304944149E-3</v>
      </c>
      <c r="G18" s="31">
        <v>1244.349976</v>
      </c>
      <c r="H18" s="46">
        <v>-8.4070289521488793E-3</v>
      </c>
      <c r="I18" s="33">
        <v>202.70207199999999</v>
      </c>
      <c r="J18" s="34">
        <v>-1.0371508157558175E-2</v>
      </c>
      <c r="K18" s="35">
        <v>577.70001200000002</v>
      </c>
      <c r="L18" s="36">
        <v>-1.1802848873568451E-2</v>
      </c>
      <c r="M18" s="37">
        <v>310.83026100000001</v>
      </c>
      <c r="N18" s="38">
        <v>-9.5536716648078721E-4</v>
      </c>
      <c r="O18" s="39">
        <v>736.31909199999996</v>
      </c>
      <c r="P18" s="40">
        <v>-7.7428094220316395E-3</v>
      </c>
      <c r="Q18" s="41">
        <v>245.55436700000001</v>
      </c>
      <c r="R18" s="42">
        <v>-3.6290669541486995E-3</v>
      </c>
      <c r="S18" s="43">
        <v>728.44439699999998</v>
      </c>
      <c r="T18" s="44">
        <v>8.9960605967541322E-4</v>
      </c>
      <c r="U18" s="23">
        <v>529.49957300000005</v>
      </c>
      <c r="V18" s="25">
        <v>-7.1048595790772487E-3</v>
      </c>
      <c r="W18" s="33">
        <v>1508.958374</v>
      </c>
      <c r="X18" s="45">
        <v>1.0115072438805978E-3</v>
      </c>
    </row>
    <row r="19" spans="2:24" x14ac:dyDescent="0.25">
      <c r="B19" s="30">
        <v>43852</v>
      </c>
      <c r="C19" s="21">
        <v>12106.9</v>
      </c>
      <c r="D19" s="20">
        <f t="shared" si="0"/>
        <v>-5.1726192188071935E-3</v>
      </c>
      <c r="E19" s="23">
        <v>2001.5828859999999</v>
      </c>
      <c r="F19" s="25">
        <f t="shared" si="1"/>
        <v>-1.8001358926883013E-3</v>
      </c>
      <c r="G19" s="31">
        <v>1240.849976</v>
      </c>
      <c r="H19" s="46">
        <v>-2.8127681021936912E-3</v>
      </c>
      <c r="I19" s="33">
        <v>201.17057800000001</v>
      </c>
      <c r="J19" s="34">
        <v>-7.555393908356205E-3</v>
      </c>
      <c r="K19" s="35">
        <v>562.95001200000002</v>
      </c>
      <c r="L19" s="36">
        <v>-2.55322861696799E-2</v>
      </c>
      <c r="M19" s="37">
        <v>313.25784299999998</v>
      </c>
      <c r="N19" s="38">
        <v>7.8099924768906996E-3</v>
      </c>
      <c r="O19" s="39">
        <v>743.75469999999996</v>
      </c>
      <c r="P19" s="40">
        <v>1.0098350132146244E-2</v>
      </c>
      <c r="Q19" s="41">
        <v>244.312195</v>
      </c>
      <c r="R19" s="42">
        <v>-5.0586434897328079E-3</v>
      </c>
      <c r="S19" s="43">
        <v>728.30401600000005</v>
      </c>
      <c r="T19" s="44">
        <v>-1.9271340486394587E-4</v>
      </c>
      <c r="U19" s="23">
        <v>521.32354699999996</v>
      </c>
      <c r="V19" s="25">
        <v>-1.5441043613457441E-2</v>
      </c>
      <c r="W19" s="33">
        <v>1508.4173579999999</v>
      </c>
      <c r="X19" s="45">
        <v>-3.5853606654899479E-4</v>
      </c>
    </row>
    <row r="20" spans="2:24" x14ac:dyDescent="0.25">
      <c r="B20" s="30">
        <v>43853</v>
      </c>
      <c r="C20" s="21">
        <v>12180.35</v>
      </c>
      <c r="D20" s="20">
        <f t="shared" si="0"/>
        <v>6.0667883603565511E-3</v>
      </c>
      <c r="E20" s="23">
        <v>2006.6557620000001</v>
      </c>
      <c r="F20" s="25">
        <f t="shared" si="1"/>
        <v>2.5344321414227855E-3</v>
      </c>
      <c r="G20" s="31">
        <v>1244.849976</v>
      </c>
      <c r="H20" s="46">
        <v>3.2236174353408305E-3</v>
      </c>
      <c r="I20" s="33">
        <v>202.158661</v>
      </c>
      <c r="J20" s="34">
        <v>4.9116675501125664E-3</v>
      </c>
      <c r="K20" s="35">
        <v>542.20001200000002</v>
      </c>
      <c r="L20" s="36">
        <v>-3.6859481470469607E-2</v>
      </c>
      <c r="M20" s="37">
        <v>320.24334700000003</v>
      </c>
      <c r="N20" s="38">
        <v>2.2299534253002084E-2</v>
      </c>
      <c r="O20" s="39">
        <v>757.41888400000005</v>
      </c>
      <c r="P20" s="40">
        <v>1.8371896002808575E-2</v>
      </c>
      <c r="Q20" s="41">
        <v>247.144363</v>
      </c>
      <c r="R20" s="42">
        <v>1.1592413551030458E-2</v>
      </c>
      <c r="S20" s="43">
        <v>719.13891599999999</v>
      </c>
      <c r="T20" s="44">
        <v>-1.2584167873104317E-2</v>
      </c>
      <c r="U20" s="23">
        <v>526.15942399999994</v>
      </c>
      <c r="V20" s="25">
        <v>9.2761530297805293E-3</v>
      </c>
      <c r="W20" s="33">
        <v>1502.0229489999999</v>
      </c>
      <c r="X20" s="45">
        <v>-4.2391510320978392E-3</v>
      </c>
    </row>
    <row r="21" spans="2:24" x14ac:dyDescent="0.25">
      <c r="B21" s="30">
        <v>43854</v>
      </c>
      <c r="C21" s="21">
        <v>12248.25</v>
      </c>
      <c r="D21" s="20">
        <f t="shared" si="0"/>
        <v>5.5745524553891829E-3</v>
      </c>
      <c r="E21" s="23">
        <v>2023.0454099999999</v>
      </c>
      <c r="F21" s="25">
        <f t="shared" si="1"/>
        <v>8.1676430558595484E-3</v>
      </c>
      <c r="G21" s="31">
        <v>1244.5500489999999</v>
      </c>
      <c r="H21" s="46">
        <v>-2.4089350481578856E-4</v>
      </c>
      <c r="I21" s="33">
        <v>202.94908100000001</v>
      </c>
      <c r="J21" s="34">
        <v>3.9098992647166953E-3</v>
      </c>
      <c r="K21" s="35">
        <v>543.29998799999998</v>
      </c>
      <c r="L21" s="36">
        <v>2.0287515356139365E-3</v>
      </c>
      <c r="M21" s="37">
        <v>321.08557100000002</v>
      </c>
      <c r="N21" s="38">
        <v>2.6299500298439839E-3</v>
      </c>
      <c r="O21" s="39">
        <v>755.87383999999997</v>
      </c>
      <c r="P21" s="40">
        <v>-2.0398804844164345E-3</v>
      </c>
      <c r="Q21" s="41">
        <v>247.044601</v>
      </c>
      <c r="R21" s="42">
        <v>-4.036588121574853E-4</v>
      </c>
      <c r="S21" s="43">
        <v>736.30017099999998</v>
      </c>
      <c r="T21" s="44">
        <v>2.3863616080540388E-2</v>
      </c>
      <c r="U21" s="23">
        <v>532.291382</v>
      </c>
      <c r="V21" s="25">
        <v>1.165418259238488E-2</v>
      </c>
      <c r="W21" s="33">
        <v>1496.8092039999999</v>
      </c>
      <c r="X21" s="45">
        <v>-3.4711486954784321E-3</v>
      </c>
    </row>
    <row r="22" spans="2:24" x14ac:dyDescent="0.25">
      <c r="B22" s="30">
        <v>43857</v>
      </c>
      <c r="C22" s="21">
        <v>12119</v>
      </c>
      <c r="D22" s="20">
        <f t="shared" si="0"/>
        <v>-1.0552527912150715E-2</v>
      </c>
      <c r="E22" s="23">
        <v>2010.997437</v>
      </c>
      <c r="F22" s="25">
        <f t="shared" si="1"/>
        <v>-5.9553645906544215E-3</v>
      </c>
      <c r="G22" s="31">
        <v>1213.1999510000001</v>
      </c>
      <c r="H22" s="46">
        <v>-2.5189975984978283E-2</v>
      </c>
      <c r="I22" s="33">
        <v>195.88441499999999</v>
      </c>
      <c r="J22" s="34">
        <v>-3.481004183507496E-2</v>
      </c>
      <c r="K22" s="35">
        <v>537.25</v>
      </c>
      <c r="L22" s="36">
        <v>-1.1135660991443955E-2</v>
      </c>
      <c r="M22" s="37">
        <v>313.30740400000002</v>
      </c>
      <c r="N22" s="38">
        <v>-2.4224592141513564E-2</v>
      </c>
      <c r="O22" s="39">
        <v>751.38348399999995</v>
      </c>
      <c r="P22" s="40">
        <v>-5.9406156985139479E-3</v>
      </c>
      <c r="Q22" s="41">
        <v>244.79965200000001</v>
      </c>
      <c r="R22" s="42">
        <v>-9.0872214608729348E-3</v>
      </c>
      <c r="S22" s="43">
        <v>740.22808799999996</v>
      </c>
      <c r="T22" s="44">
        <v>5.3346680534724191E-3</v>
      </c>
      <c r="U22" s="23">
        <v>535.68151899999998</v>
      </c>
      <c r="V22" s="25">
        <v>6.368949629171305E-3</v>
      </c>
      <c r="W22" s="33">
        <v>1482.0532229999999</v>
      </c>
      <c r="X22" s="45">
        <v>-9.8582911974130407E-3</v>
      </c>
    </row>
    <row r="23" spans="2:24" x14ac:dyDescent="0.25">
      <c r="B23" s="30">
        <v>43858</v>
      </c>
      <c r="C23" s="21">
        <v>12055.8</v>
      </c>
      <c r="D23" s="20">
        <f t="shared" si="0"/>
        <v>-5.2149517286905461E-3</v>
      </c>
      <c r="E23" s="23">
        <v>2010.2657469999999</v>
      </c>
      <c r="F23" s="25">
        <f t="shared" si="1"/>
        <v>-3.6384432249282449E-4</v>
      </c>
      <c r="G23" s="31">
        <v>1223.1999510000001</v>
      </c>
      <c r="H23" s="46">
        <v>8.2426667439708962E-3</v>
      </c>
      <c r="I23" s="33">
        <v>193.66125500000001</v>
      </c>
      <c r="J23" s="34">
        <v>-1.1349345990593375E-2</v>
      </c>
      <c r="K23" s="35">
        <v>536.95001200000002</v>
      </c>
      <c r="L23" s="36">
        <v>-5.5829942695503952E-4</v>
      </c>
      <c r="M23" s="37">
        <v>312.21743800000002</v>
      </c>
      <c r="N23" s="38">
        <v>-3.4789027839252848E-3</v>
      </c>
      <c r="O23" s="39">
        <v>751.28692599999999</v>
      </c>
      <c r="P23" s="40">
        <v>-1.2850695025385875E-4</v>
      </c>
      <c r="Q23" s="41">
        <v>243.50256300000001</v>
      </c>
      <c r="R23" s="42">
        <v>-5.2985737087567417E-3</v>
      </c>
      <c r="S23" s="43">
        <v>742.79998799999998</v>
      </c>
      <c r="T23" s="44">
        <v>3.4744696151006202E-3</v>
      </c>
      <c r="U23" s="23">
        <v>526.65795900000001</v>
      </c>
      <c r="V23" s="25">
        <v>-1.6845008983780108E-2</v>
      </c>
      <c r="W23" s="33">
        <v>1447.81897</v>
      </c>
      <c r="X23" s="45">
        <v>-2.309920620171942E-2</v>
      </c>
    </row>
    <row r="24" spans="2:24" x14ac:dyDescent="0.25">
      <c r="B24" s="30">
        <v>43859</v>
      </c>
      <c r="C24" s="21">
        <v>12129.5</v>
      </c>
      <c r="D24" s="20">
        <f t="shared" si="0"/>
        <v>6.1132401002007937E-3</v>
      </c>
      <c r="E24" s="23">
        <v>2023.5333250000001</v>
      </c>
      <c r="F24" s="25">
        <f t="shared" si="1"/>
        <v>6.5999124841080951E-3</v>
      </c>
      <c r="G24" s="31">
        <v>1235.849976</v>
      </c>
      <c r="H24" s="46">
        <v>1.0341804808639606E-2</v>
      </c>
      <c r="I24" s="33">
        <v>195.39038099999999</v>
      </c>
      <c r="J24" s="34">
        <v>8.9286109397565313E-3</v>
      </c>
      <c r="K24" s="35">
        <v>542.15002400000003</v>
      </c>
      <c r="L24" s="36">
        <v>9.6843314231646865E-3</v>
      </c>
      <c r="M24" s="37">
        <v>313.555115</v>
      </c>
      <c r="N24" s="38">
        <v>4.2844403841401871E-3</v>
      </c>
      <c r="O24" s="39">
        <v>762.58520499999997</v>
      </c>
      <c r="P24" s="40">
        <v>1.5038567302314508E-2</v>
      </c>
      <c r="Q24" s="41">
        <v>246.19650300000001</v>
      </c>
      <c r="R24" s="42">
        <v>1.106329217569672E-2</v>
      </c>
      <c r="S24" s="43">
        <v>752.05865500000004</v>
      </c>
      <c r="T24" s="44">
        <v>1.2464549205135501E-2</v>
      </c>
      <c r="U24" s="23">
        <v>525.06256099999996</v>
      </c>
      <c r="V24" s="25">
        <v>-3.0292867937082588E-3</v>
      </c>
      <c r="W24" s="33">
        <v>1455.7873540000001</v>
      </c>
      <c r="X24" s="45">
        <v>5.5037157027995115E-3</v>
      </c>
    </row>
    <row r="25" spans="2:24" x14ac:dyDescent="0.25">
      <c r="B25" s="30">
        <v>43860</v>
      </c>
      <c r="C25" s="21">
        <v>12035.8</v>
      </c>
      <c r="D25" s="20">
        <f t="shared" si="0"/>
        <v>-7.7249680530937573E-3</v>
      </c>
      <c r="E25" s="23">
        <v>2007.826538</v>
      </c>
      <c r="F25" s="25">
        <f t="shared" si="1"/>
        <v>-7.7620599601442566E-3</v>
      </c>
      <c r="G25" s="31">
        <v>1226.0500489999999</v>
      </c>
      <c r="H25" s="46">
        <v>-7.9297012366498967E-3</v>
      </c>
      <c r="I25" s="33">
        <v>191.14167800000001</v>
      </c>
      <c r="J25" s="34">
        <v>-2.1744688649744624E-2</v>
      </c>
      <c r="K25" s="35">
        <v>544.15002400000003</v>
      </c>
      <c r="L25" s="36">
        <v>3.6890426271221498E-3</v>
      </c>
      <c r="M25" s="37">
        <v>307.85769699999997</v>
      </c>
      <c r="N25" s="38">
        <v>-1.8170387684474633E-2</v>
      </c>
      <c r="O25" s="39">
        <v>753.894226</v>
      </c>
      <c r="P25" s="40">
        <v>-1.1396731726522245E-2</v>
      </c>
      <c r="Q25" s="41">
        <v>240.160065</v>
      </c>
      <c r="R25" s="42">
        <v>-2.4518780431255775E-2</v>
      </c>
      <c r="S25" s="43">
        <v>740.08783000000005</v>
      </c>
      <c r="T25" s="44">
        <v>-1.5917408729243319E-2</v>
      </c>
      <c r="U25" s="23">
        <v>530.64624000000003</v>
      </c>
      <c r="V25" s="25">
        <v>1.0634311822510756E-2</v>
      </c>
      <c r="W25" s="33">
        <v>1420.2742920000001</v>
      </c>
      <c r="X25" s="45">
        <v>-2.4394402041220085E-2</v>
      </c>
    </row>
    <row r="26" spans="2:24" x14ac:dyDescent="0.25">
      <c r="B26" s="30">
        <v>43861</v>
      </c>
      <c r="C26" s="21">
        <v>11962.1</v>
      </c>
      <c r="D26" s="20">
        <f t="shared" si="0"/>
        <v>-6.1233985277255286E-3</v>
      </c>
      <c r="E26" s="23">
        <v>1984.5592039999999</v>
      </c>
      <c r="F26" s="25">
        <f t="shared" si="1"/>
        <v>-1.1588318791311902E-2</v>
      </c>
      <c r="G26" s="31">
        <v>1226.3000489999999</v>
      </c>
      <c r="H26" s="46">
        <v>2.0388909689401867E-4</v>
      </c>
      <c r="I26" s="33">
        <v>187.09060700000001</v>
      </c>
      <c r="J26" s="34">
        <v>-2.1194074690502648E-2</v>
      </c>
      <c r="K26" s="35">
        <v>526.54998799999998</v>
      </c>
      <c r="L26" s="36">
        <v>-3.2344171060129143E-2</v>
      </c>
      <c r="M26" s="37">
        <v>315.53680400000002</v>
      </c>
      <c r="N26" s="38">
        <v>2.4943690136160684E-2</v>
      </c>
      <c r="O26" s="39">
        <v>749.30731200000002</v>
      </c>
      <c r="P26" s="40">
        <v>-6.0842938462828591E-3</v>
      </c>
      <c r="Q26" s="41">
        <v>236.26882900000001</v>
      </c>
      <c r="R26" s="42">
        <v>-1.6202677160334678E-2</v>
      </c>
      <c r="S26" s="43">
        <v>744.99774200000002</v>
      </c>
      <c r="T26" s="44">
        <v>6.6342288049784075E-3</v>
      </c>
      <c r="U26" s="23">
        <v>524.11541699999998</v>
      </c>
      <c r="V26" s="25">
        <v>-1.2307300999626521E-2</v>
      </c>
      <c r="W26" s="33">
        <v>1388.6961670000001</v>
      </c>
      <c r="X26" s="45">
        <v>-2.2233821437077732E-2</v>
      </c>
    </row>
    <row r="27" spans="2:24" x14ac:dyDescent="0.25">
      <c r="B27" s="30">
        <v>43864</v>
      </c>
      <c r="C27" s="21">
        <v>11707.9</v>
      </c>
      <c r="D27" s="20">
        <f t="shared" si="0"/>
        <v>-2.1250449335819023E-2</v>
      </c>
      <c r="E27" s="23">
        <v>2125.7246089999999</v>
      </c>
      <c r="F27" s="25">
        <f t="shared" si="1"/>
        <v>7.1131868837912463E-2</v>
      </c>
      <c r="G27" s="31">
        <v>1192.8000489999999</v>
      </c>
      <c r="H27" s="46">
        <v>-2.7318009409418736E-2</v>
      </c>
      <c r="I27" s="33">
        <v>179.630707</v>
      </c>
      <c r="J27" s="34">
        <v>-3.9873193633927356E-2</v>
      </c>
      <c r="K27" s="35">
        <v>513.29998799999998</v>
      </c>
      <c r="L27" s="36">
        <v>-2.516378732271659E-2</v>
      </c>
      <c r="M27" s="37">
        <v>295.37295499999999</v>
      </c>
      <c r="N27" s="38">
        <v>-6.3903318866093434E-2</v>
      </c>
      <c r="O27" s="39">
        <v>741.05090299999995</v>
      </c>
      <c r="P27" s="40">
        <v>-1.1018722048718078E-2</v>
      </c>
      <c r="Q27" s="41">
        <v>236.86746199999999</v>
      </c>
      <c r="R27" s="42">
        <v>2.5336943621961159E-3</v>
      </c>
      <c r="S27" s="43">
        <v>741.77124000000003</v>
      </c>
      <c r="T27" s="44">
        <v>-4.33088829415537E-3</v>
      </c>
      <c r="U27" s="23">
        <v>514.04486099999997</v>
      </c>
      <c r="V27" s="25">
        <v>-1.921438613205307E-2</v>
      </c>
      <c r="W27" s="33">
        <v>1362.971436</v>
      </c>
      <c r="X27" s="45">
        <v>-1.8524376758073113E-2</v>
      </c>
    </row>
    <row r="28" spans="2:24" x14ac:dyDescent="0.25">
      <c r="B28" s="30">
        <v>43865</v>
      </c>
      <c r="C28" s="21">
        <v>11979.65</v>
      </c>
      <c r="D28" s="20">
        <f t="shared" si="0"/>
        <v>2.3210823461081834E-2</v>
      </c>
      <c r="E28" s="23">
        <v>2102.945068</v>
      </c>
      <c r="F28" s="25">
        <f t="shared" si="1"/>
        <v>-1.0716129880396883E-2</v>
      </c>
      <c r="G28" s="31">
        <v>1229.8000489999999</v>
      </c>
      <c r="H28" s="46">
        <v>3.1019468967624187E-2</v>
      </c>
      <c r="I28" s="33">
        <v>186.991806</v>
      </c>
      <c r="J28" s="34">
        <v>4.0979068239151317E-2</v>
      </c>
      <c r="K28" s="35">
        <v>522.59997599999997</v>
      </c>
      <c r="L28" s="36">
        <v>1.8118087849733025E-2</v>
      </c>
      <c r="M28" s="37">
        <v>303.448395</v>
      </c>
      <c r="N28" s="38">
        <v>2.733980841272355E-2</v>
      </c>
      <c r="O28" s="39">
        <v>760.79870600000004</v>
      </c>
      <c r="P28" s="40">
        <v>2.6648375867372894E-2</v>
      </c>
      <c r="Q28" s="41">
        <v>239.71107499999999</v>
      </c>
      <c r="R28" s="42">
        <v>1.2005080714716338E-2</v>
      </c>
      <c r="S28" s="43">
        <v>758.55847200000005</v>
      </c>
      <c r="T28" s="44">
        <v>2.2631279152855826E-2</v>
      </c>
      <c r="U28" s="23">
        <v>529.25030500000003</v>
      </c>
      <c r="V28" s="25">
        <v>2.957999418653863E-2</v>
      </c>
      <c r="W28" s="33">
        <v>1403.2062989999999</v>
      </c>
      <c r="X28" s="45">
        <v>2.9519960534227882E-2</v>
      </c>
    </row>
    <row r="29" spans="2:24" x14ac:dyDescent="0.25">
      <c r="B29" s="30">
        <v>43866</v>
      </c>
      <c r="C29" s="21">
        <v>12089.15</v>
      </c>
      <c r="D29" s="20">
        <f t="shared" si="0"/>
        <v>9.1405007658821417E-3</v>
      </c>
      <c r="E29" s="23">
        <v>2107.530029</v>
      </c>
      <c r="F29" s="25">
        <f t="shared" si="1"/>
        <v>2.1802571402212306E-3</v>
      </c>
      <c r="G29" s="31">
        <v>1244.650024</v>
      </c>
      <c r="H29" s="46">
        <v>1.2075138081257149E-2</v>
      </c>
      <c r="I29" s="33">
        <v>193.95768699999999</v>
      </c>
      <c r="J29" s="34">
        <v>3.7252332864253931E-2</v>
      </c>
      <c r="K29" s="35">
        <v>537.45001200000002</v>
      </c>
      <c r="L29" s="36">
        <v>2.841564416775021E-2</v>
      </c>
      <c r="M29" s="37">
        <v>308.15493800000002</v>
      </c>
      <c r="N29" s="38">
        <v>1.5510192433214255E-2</v>
      </c>
      <c r="O29" s="39">
        <v>757.61206100000004</v>
      </c>
      <c r="P29" s="40">
        <v>-4.1885520767434093E-3</v>
      </c>
      <c r="Q29" s="41">
        <v>241.70658900000001</v>
      </c>
      <c r="R29" s="42">
        <v>8.3246633473234993E-3</v>
      </c>
      <c r="S29" s="43">
        <v>761.31732199999999</v>
      </c>
      <c r="T29" s="44">
        <v>3.6369641917333149E-3</v>
      </c>
      <c r="U29" s="23">
        <v>537.52606200000002</v>
      </c>
      <c r="V29" s="25">
        <v>1.5636754333093861E-2</v>
      </c>
      <c r="W29" s="33">
        <v>1424.946899</v>
      </c>
      <c r="X29" s="45">
        <v>1.5493516538155226E-2</v>
      </c>
    </row>
    <row r="30" spans="2:24" x14ac:dyDescent="0.25">
      <c r="B30" s="30">
        <v>43867</v>
      </c>
      <c r="C30" s="21">
        <v>12137.95</v>
      </c>
      <c r="D30" s="20">
        <f t="shared" si="0"/>
        <v>4.0366775166162296E-3</v>
      </c>
      <c r="E30" s="23">
        <v>2103.7253420000002</v>
      </c>
      <c r="F30" s="25">
        <f t="shared" si="1"/>
        <v>-1.8052824622409357E-3</v>
      </c>
      <c r="G30" s="31">
        <v>1239.8000489999999</v>
      </c>
      <c r="H30" s="46">
        <v>-3.8966796453374724E-3</v>
      </c>
      <c r="I30" s="33">
        <v>191.68512000000001</v>
      </c>
      <c r="J30" s="34">
        <v>-1.1716818421329087E-2</v>
      </c>
      <c r="K30" s="35">
        <v>536.84997599999997</v>
      </c>
      <c r="L30" s="36">
        <v>-1.1164139256667897E-3</v>
      </c>
      <c r="M30" s="37">
        <v>319.00479100000001</v>
      </c>
      <c r="N30" s="38">
        <v>3.5209083685038972E-2</v>
      </c>
      <c r="O30" s="39">
        <v>744.86517300000003</v>
      </c>
      <c r="P30" s="40">
        <v>-1.6825085893134972E-2</v>
      </c>
      <c r="Q30" s="41">
        <v>243.103455</v>
      </c>
      <c r="R30" s="42">
        <v>5.7791804757130081E-3</v>
      </c>
      <c r="S30" s="43">
        <v>764.73095699999999</v>
      </c>
      <c r="T30" s="44">
        <v>4.4838530549026435E-3</v>
      </c>
      <c r="U30" s="23">
        <v>540.01879899999994</v>
      </c>
      <c r="V30" s="25">
        <v>4.6374253756647056E-3</v>
      </c>
      <c r="W30" s="33">
        <v>1434.0958250000001</v>
      </c>
      <c r="X30" s="45">
        <v>6.4205382014028822E-3</v>
      </c>
    </row>
    <row r="31" spans="2:24" x14ac:dyDescent="0.25">
      <c r="B31" s="30">
        <v>43868</v>
      </c>
      <c r="C31" s="21">
        <v>12098.35</v>
      </c>
      <c r="D31" s="20">
        <f t="shared" si="0"/>
        <v>-3.2624949023517449E-3</v>
      </c>
      <c r="E31" s="23">
        <v>2107.188721</v>
      </c>
      <c r="F31" s="25">
        <f t="shared" si="1"/>
        <v>1.646307591040943E-3</v>
      </c>
      <c r="G31" s="31">
        <v>1242.1999510000001</v>
      </c>
      <c r="H31" s="46">
        <v>1.9357891507423479E-3</v>
      </c>
      <c r="I31" s="33">
        <v>195.044556</v>
      </c>
      <c r="J31" s="34">
        <v>1.7525804819904581E-2</v>
      </c>
      <c r="K31" s="35">
        <v>543.09997599999997</v>
      </c>
      <c r="L31" s="36">
        <v>1.1641928184612682E-2</v>
      </c>
      <c r="M31" s="37">
        <v>317.61758400000002</v>
      </c>
      <c r="N31" s="38">
        <v>-4.3485459752859619E-3</v>
      </c>
      <c r="O31" s="39">
        <v>750.61090100000001</v>
      </c>
      <c r="P31" s="40">
        <v>7.7137825854558849E-3</v>
      </c>
      <c r="Q31" s="41">
        <v>243.402771</v>
      </c>
      <c r="R31" s="42">
        <v>1.2312289021149641E-3</v>
      </c>
      <c r="S31" s="43">
        <v>771.04363999999998</v>
      </c>
      <c r="T31" s="44">
        <v>8.2547763265192267E-3</v>
      </c>
      <c r="U31" s="23">
        <v>534.88385000000005</v>
      </c>
      <c r="V31" s="25">
        <v>-9.5088337841362676E-3</v>
      </c>
      <c r="W31" s="33">
        <v>1410.338501</v>
      </c>
      <c r="X31" s="45">
        <v>-1.6566064544536383E-2</v>
      </c>
    </row>
    <row r="32" spans="2:24" x14ac:dyDescent="0.25">
      <c r="B32" s="30">
        <v>43871</v>
      </c>
      <c r="C32" s="21">
        <v>12031.5</v>
      </c>
      <c r="D32" s="20">
        <f t="shared" si="0"/>
        <v>-5.5255468720941583E-3</v>
      </c>
      <c r="E32" s="23">
        <v>2106.5546880000002</v>
      </c>
      <c r="F32" s="25">
        <f t="shared" si="1"/>
        <v>-3.0089046779774293E-4</v>
      </c>
      <c r="G32" s="31">
        <v>1240.3000489999999</v>
      </c>
      <c r="H32" s="46">
        <v>-1.5294730198963896E-3</v>
      </c>
      <c r="I32" s="33">
        <v>188.572723</v>
      </c>
      <c r="J32" s="34">
        <v>-3.3181305506419796E-2</v>
      </c>
      <c r="K32" s="35">
        <v>574.09997599999997</v>
      </c>
      <c r="L32" s="36">
        <v>5.7079701263268785E-2</v>
      </c>
      <c r="M32" s="37">
        <v>315.58633400000002</v>
      </c>
      <c r="N32" s="38">
        <v>-6.3952693500747742E-3</v>
      </c>
      <c r="O32" s="39">
        <v>746.65167199999996</v>
      </c>
      <c r="P32" s="40">
        <v>-5.274675593873436E-3</v>
      </c>
      <c r="Q32" s="41">
        <v>240.35961900000001</v>
      </c>
      <c r="R32" s="42">
        <v>-1.2502536382381579E-2</v>
      </c>
      <c r="S32" s="43">
        <v>760.94329800000003</v>
      </c>
      <c r="T32" s="44">
        <v>-1.3099572418494958E-2</v>
      </c>
      <c r="U32" s="23">
        <v>532.39117399999998</v>
      </c>
      <c r="V32" s="25">
        <v>-4.6602192232950649E-3</v>
      </c>
      <c r="W32" s="33">
        <v>1412.256836</v>
      </c>
      <c r="X32" s="45">
        <v>1.3601947324276232E-3</v>
      </c>
    </row>
    <row r="33" spans="2:24" x14ac:dyDescent="0.25">
      <c r="B33" s="30">
        <v>43872</v>
      </c>
      <c r="C33" s="21">
        <v>12107.9</v>
      </c>
      <c r="D33" s="20">
        <f t="shared" si="0"/>
        <v>6.3499979221210683E-3</v>
      </c>
      <c r="E33" s="23">
        <v>2100.0668949999999</v>
      </c>
      <c r="F33" s="25">
        <f t="shared" si="1"/>
        <v>-3.0798122816169857E-3</v>
      </c>
      <c r="G33" s="31">
        <v>1240.599976</v>
      </c>
      <c r="H33" s="46">
        <v>2.4177719159358297E-4</v>
      </c>
      <c r="I33" s="33">
        <v>191.339294</v>
      </c>
      <c r="J33" s="34">
        <v>1.4671109140212177E-2</v>
      </c>
      <c r="K33" s="35">
        <v>576.65002400000003</v>
      </c>
      <c r="L33" s="36">
        <v>4.4418618769942438E-3</v>
      </c>
      <c r="M33" s="37">
        <v>321.38284299999998</v>
      </c>
      <c r="N33" s="38">
        <v>1.8367427152279531E-2</v>
      </c>
      <c r="O33" s="39">
        <v>746.98968500000001</v>
      </c>
      <c r="P33" s="40">
        <v>4.5270507343087599E-4</v>
      </c>
      <c r="Q33" s="41">
        <v>240.708832</v>
      </c>
      <c r="R33" s="42">
        <v>1.4528771573730601E-3</v>
      </c>
      <c r="S33" s="43">
        <v>766.83514400000001</v>
      </c>
      <c r="T33" s="44">
        <v>7.7428187034245836E-3</v>
      </c>
      <c r="U33" s="23">
        <v>538.17419400000006</v>
      </c>
      <c r="V33" s="25">
        <v>1.0862351373240606E-2</v>
      </c>
      <c r="W33" s="33">
        <v>1429.1279300000001</v>
      </c>
      <c r="X33" s="45">
        <v>1.1946193900384905E-2</v>
      </c>
    </row>
    <row r="34" spans="2:24" x14ac:dyDescent="0.25">
      <c r="B34" s="30">
        <v>43873</v>
      </c>
      <c r="C34" s="21">
        <v>12201.2</v>
      </c>
      <c r="D34" s="20">
        <f t="shared" si="0"/>
        <v>7.7057127990816819E-3</v>
      </c>
      <c r="E34" s="23">
        <v>2205.1362300000001</v>
      </c>
      <c r="F34" s="25">
        <f t="shared" si="1"/>
        <v>5.003142292760162E-2</v>
      </c>
      <c r="G34" s="31">
        <v>1249</v>
      </c>
      <c r="H34" s="46">
        <v>6.7708920290989625E-3</v>
      </c>
      <c r="I34" s="33">
        <v>191.339294</v>
      </c>
      <c r="J34" s="34">
        <v>0</v>
      </c>
      <c r="K34" s="35">
        <v>573.90002400000003</v>
      </c>
      <c r="L34" s="36">
        <v>-4.7688782428063582E-3</v>
      </c>
      <c r="M34" s="37">
        <v>317.27081299999998</v>
      </c>
      <c r="N34" s="38">
        <v>-1.279480249043663E-2</v>
      </c>
      <c r="O34" s="39">
        <v>754.23217799999998</v>
      </c>
      <c r="P34" s="40">
        <v>9.695572971666894E-3</v>
      </c>
      <c r="Q34" s="41">
        <v>243.901657</v>
      </c>
      <c r="R34" s="42">
        <v>1.3264261944489012E-2</v>
      </c>
      <c r="S34" s="43">
        <v>768.284851</v>
      </c>
      <c r="T34" s="44">
        <v>1.8905067293055486E-3</v>
      </c>
      <c r="U34" s="23">
        <v>547.69628899999998</v>
      </c>
      <c r="V34" s="25">
        <v>1.7693332579227908E-2</v>
      </c>
      <c r="W34" s="33">
        <v>1446.392578</v>
      </c>
      <c r="X34" s="45">
        <v>1.2080547610597639E-2</v>
      </c>
    </row>
    <row r="35" spans="2:24" x14ac:dyDescent="0.25">
      <c r="B35" s="30">
        <v>43874</v>
      </c>
      <c r="C35" s="21">
        <v>12174.65</v>
      </c>
      <c r="D35" s="20">
        <f t="shared" si="0"/>
        <v>-2.1760154738879036E-3</v>
      </c>
      <c r="E35" s="23">
        <v>2227.6228030000002</v>
      </c>
      <c r="F35" s="25">
        <f t="shared" si="1"/>
        <v>1.0197362273622494E-2</v>
      </c>
      <c r="G35" s="31">
        <v>1241.400024</v>
      </c>
      <c r="H35" s="46">
        <v>-6.0847798229133054E-3</v>
      </c>
      <c r="I35" s="33">
        <v>192.92021199999999</v>
      </c>
      <c r="J35" s="34">
        <v>8.2623802301684934E-3</v>
      </c>
      <c r="K35" s="35">
        <v>578.75</v>
      </c>
      <c r="L35" s="36">
        <v>8.4507897984380381E-3</v>
      </c>
      <c r="M35" s="37">
        <v>324.45446800000002</v>
      </c>
      <c r="N35" s="38">
        <v>2.2642029161377808E-2</v>
      </c>
      <c r="O35" s="39">
        <v>765.04766800000004</v>
      </c>
      <c r="P35" s="40">
        <v>1.4339735582058484E-2</v>
      </c>
      <c r="Q35" s="41">
        <v>243.20323200000001</v>
      </c>
      <c r="R35" s="42">
        <v>-2.863551681405699E-3</v>
      </c>
      <c r="S35" s="43">
        <v>774.36370799999997</v>
      </c>
      <c r="T35" s="44">
        <v>7.9122437362753248E-3</v>
      </c>
      <c r="U35" s="23">
        <v>539.42053199999998</v>
      </c>
      <c r="V35" s="25">
        <v>-1.5110120638410969E-2</v>
      </c>
      <c r="W35" s="33">
        <v>1450.179932</v>
      </c>
      <c r="X35" s="45">
        <v>2.618482739476592E-3</v>
      </c>
    </row>
    <row r="36" spans="2:24" x14ac:dyDescent="0.25">
      <c r="B36" s="30">
        <v>43875</v>
      </c>
      <c r="C36" s="21">
        <v>12113.45</v>
      </c>
      <c r="D36" s="20">
        <f t="shared" si="0"/>
        <v>-5.0268385538803093E-3</v>
      </c>
      <c r="E36" s="23">
        <v>2199.9658199999999</v>
      </c>
      <c r="F36" s="25">
        <f t="shared" si="1"/>
        <v>-1.2415469514297438E-2</v>
      </c>
      <c r="G36" s="31">
        <v>1219.349976</v>
      </c>
      <c r="H36" s="46">
        <v>-1.7762283587761232E-2</v>
      </c>
      <c r="I36" s="33">
        <v>191.68512000000001</v>
      </c>
      <c r="J36" s="34">
        <v>-6.4020870970221636E-3</v>
      </c>
      <c r="K36" s="35">
        <v>591.65002400000003</v>
      </c>
      <c r="L36" s="36">
        <v>2.2289511503256185E-2</v>
      </c>
      <c r="M36" s="37">
        <v>316.47808800000001</v>
      </c>
      <c r="N36" s="38">
        <v>-2.4583973366642021E-2</v>
      </c>
      <c r="O36" s="39">
        <v>759.446777</v>
      </c>
      <c r="P36" s="40">
        <v>-7.3209699660179168E-3</v>
      </c>
      <c r="Q36" s="41">
        <v>242.355133</v>
      </c>
      <c r="R36" s="42">
        <v>-3.4872028345413557E-3</v>
      </c>
      <c r="S36" s="43">
        <v>780.11535600000002</v>
      </c>
      <c r="T36" s="44">
        <v>7.427579496016419E-3</v>
      </c>
      <c r="U36" s="23">
        <v>544.20654300000001</v>
      </c>
      <c r="V36" s="25">
        <v>8.8725043191348728E-3</v>
      </c>
      <c r="W36" s="33">
        <v>1463.411255</v>
      </c>
      <c r="X36" s="45">
        <v>9.1239181483859996E-3</v>
      </c>
    </row>
    <row r="37" spans="2:24" x14ac:dyDescent="0.25">
      <c r="B37" s="30">
        <v>43878</v>
      </c>
      <c r="C37" s="21">
        <v>12045.8</v>
      </c>
      <c r="D37" s="20">
        <f t="shared" si="0"/>
        <v>-5.5847013030970909E-3</v>
      </c>
      <c r="E37" s="23">
        <v>2197.5756839999999</v>
      </c>
      <c r="F37" s="25">
        <f t="shared" si="1"/>
        <v>-1.0864423339086169E-3</v>
      </c>
      <c r="G37" s="31">
        <v>1217.150024</v>
      </c>
      <c r="H37" s="46">
        <v>-1.8041663889529283E-3</v>
      </c>
      <c r="I37" s="33">
        <v>187.979874</v>
      </c>
      <c r="J37" s="34">
        <v>-1.9329857215834054E-2</v>
      </c>
      <c r="K37" s="35">
        <v>595</v>
      </c>
      <c r="L37" s="36">
        <v>5.6621167686800103E-3</v>
      </c>
      <c r="M37" s="37">
        <v>311.32568400000002</v>
      </c>
      <c r="N37" s="38">
        <v>-1.6280444666993785E-2</v>
      </c>
      <c r="O37" s="39">
        <v>762.34381099999996</v>
      </c>
      <c r="P37" s="40">
        <v>3.8146636311289033E-3</v>
      </c>
      <c r="Q37" s="41">
        <v>243.25311300000001</v>
      </c>
      <c r="R37" s="42">
        <v>3.7052237717614929E-3</v>
      </c>
      <c r="S37" s="43">
        <v>779.27362100000005</v>
      </c>
      <c r="T37" s="44">
        <v>-1.078987861892532E-3</v>
      </c>
      <c r="U37" s="23">
        <v>540.01879899999994</v>
      </c>
      <c r="V37" s="25">
        <v>-7.6951371751516522E-3</v>
      </c>
      <c r="W37" s="33">
        <v>1454.2132570000001</v>
      </c>
      <c r="X37" s="45">
        <v>-6.285313146645077E-3</v>
      </c>
    </row>
    <row r="38" spans="2:24" x14ac:dyDescent="0.25">
      <c r="B38" s="30">
        <v>43879</v>
      </c>
      <c r="C38" s="21">
        <v>11992.5</v>
      </c>
      <c r="D38" s="20">
        <f t="shared" si="0"/>
        <v>-4.424778761061887E-3</v>
      </c>
      <c r="E38" s="23">
        <v>2179.820068</v>
      </c>
      <c r="F38" s="25">
        <f t="shared" si="1"/>
        <v>-8.0796379980330717E-3</v>
      </c>
      <c r="G38" s="31">
        <v>1213.25</v>
      </c>
      <c r="H38" s="46">
        <v>-3.2041936438830208E-3</v>
      </c>
      <c r="I38" s="33">
        <v>182.150284</v>
      </c>
      <c r="J38" s="34">
        <v>-3.1011777356548267E-2</v>
      </c>
      <c r="K38" s="35">
        <v>585.20001200000002</v>
      </c>
      <c r="L38" s="36">
        <v>-1.64705656537124E-2</v>
      </c>
      <c r="M38" s="37">
        <v>314.64501999999999</v>
      </c>
      <c r="N38" s="38">
        <v>1.0661940760403063E-2</v>
      </c>
      <c r="O38" s="39">
        <v>770.26220699999999</v>
      </c>
      <c r="P38" s="40">
        <v>1.0386909273406603E-2</v>
      </c>
      <c r="Q38" s="41">
        <v>243.50256300000001</v>
      </c>
      <c r="R38" s="42">
        <v>1.0254750573325487E-3</v>
      </c>
      <c r="S38" s="43">
        <v>784.464111</v>
      </c>
      <c r="T38" s="44">
        <v>6.66067714872637E-3</v>
      </c>
      <c r="U38" s="23">
        <v>539.61999500000002</v>
      </c>
      <c r="V38" s="25">
        <v>-7.3850021654510466E-4</v>
      </c>
      <c r="W38" s="33">
        <v>1443.5395510000001</v>
      </c>
      <c r="X38" s="45">
        <v>-7.339849192421464E-3</v>
      </c>
    </row>
    <row r="39" spans="2:24" x14ac:dyDescent="0.25">
      <c r="B39" s="30">
        <v>43880</v>
      </c>
      <c r="C39" s="21">
        <v>12125.9</v>
      </c>
      <c r="D39" s="20">
        <f t="shared" si="0"/>
        <v>1.1123618928496948E-2</v>
      </c>
      <c r="E39" s="23">
        <v>2236.1596679999998</v>
      </c>
      <c r="F39" s="25">
        <f t="shared" si="1"/>
        <v>2.584598647708192E-2</v>
      </c>
      <c r="G39" s="31">
        <v>1227.1999510000001</v>
      </c>
      <c r="H39" s="46">
        <v>1.1497947153233696E-2</v>
      </c>
      <c r="I39" s="33">
        <v>185.85552999999999</v>
      </c>
      <c r="J39" s="34">
        <v>2.0341697628096962E-2</v>
      </c>
      <c r="K39" s="35">
        <v>585.20001200000002</v>
      </c>
      <c r="L39" s="36">
        <v>0</v>
      </c>
      <c r="M39" s="37">
        <v>317.41943400000002</v>
      </c>
      <c r="N39" s="38">
        <v>8.8176002277106941E-3</v>
      </c>
      <c r="O39" s="39">
        <v>772.96606399999996</v>
      </c>
      <c r="P39" s="40">
        <v>3.5103072374937003E-3</v>
      </c>
      <c r="Q39" s="41">
        <v>247.044601</v>
      </c>
      <c r="R39" s="42">
        <v>1.4546204181021252E-2</v>
      </c>
      <c r="S39" s="43">
        <v>786.42816200000004</v>
      </c>
      <c r="T39" s="44">
        <v>2.5036849646268146E-3</v>
      </c>
      <c r="U39" s="23">
        <v>543.209473</v>
      </c>
      <c r="V39" s="25">
        <v>6.651862483338827E-3</v>
      </c>
      <c r="W39" s="33">
        <v>1479.3477780000001</v>
      </c>
      <c r="X39" s="45">
        <v>2.480585098980775E-2</v>
      </c>
    </row>
    <row r="40" spans="2:24" x14ac:dyDescent="0.25">
      <c r="B40" s="30">
        <v>43881</v>
      </c>
      <c r="C40" s="21">
        <v>12080.85</v>
      </c>
      <c r="D40" s="20">
        <f t="shared" si="0"/>
        <v>-3.7151881509825476E-3</v>
      </c>
      <c r="E40" s="23">
        <v>2193.3317870000001</v>
      </c>
      <c r="F40" s="25">
        <f t="shared" si="1"/>
        <v>-1.9152425299891293E-2</v>
      </c>
      <c r="G40" s="31">
        <v>1217.099976</v>
      </c>
      <c r="H40" s="46">
        <v>-8.2300526742157699E-3</v>
      </c>
      <c r="I40" s="33">
        <v>187.68344099999999</v>
      </c>
      <c r="J40" s="34">
        <v>9.8351176314204931E-3</v>
      </c>
      <c r="K40" s="35">
        <v>584.34997599999997</v>
      </c>
      <c r="L40" s="36">
        <v>-1.4525006372125859E-3</v>
      </c>
      <c r="M40" s="37">
        <v>324.65261800000002</v>
      </c>
      <c r="N40" s="38">
        <v>2.2787464235727903E-2</v>
      </c>
      <c r="O40" s="39">
        <v>769.63452099999995</v>
      </c>
      <c r="P40" s="40">
        <v>-4.310076671102097E-3</v>
      </c>
      <c r="Q40" s="41">
        <v>245.14884900000001</v>
      </c>
      <c r="R40" s="42">
        <v>-7.6737236609351663E-3</v>
      </c>
      <c r="S40" s="43">
        <v>775.86004600000001</v>
      </c>
      <c r="T40" s="44">
        <v>-1.343811998431464E-2</v>
      </c>
      <c r="U40" s="23">
        <v>545.40301499999998</v>
      </c>
      <c r="V40" s="25">
        <v>4.0381144089510004E-3</v>
      </c>
      <c r="W40" s="33">
        <v>1461.788086</v>
      </c>
      <c r="X40" s="45">
        <v>-1.186988770398521E-2</v>
      </c>
    </row>
    <row r="41" spans="2:24" x14ac:dyDescent="0.25">
      <c r="B41" s="30">
        <v>43885</v>
      </c>
      <c r="C41" s="21">
        <v>11829.4</v>
      </c>
      <c r="D41" s="20">
        <f t="shared" si="0"/>
        <v>-2.0813932794464026E-2</v>
      </c>
      <c r="E41" s="23">
        <v>2161.0402829999998</v>
      </c>
      <c r="F41" s="25">
        <f t="shared" si="1"/>
        <v>-1.472258059240914E-2</v>
      </c>
      <c r="G41" s="31">
        <v>1209.9499510000001</v>
      </c>
      <c r="H41" s="46">
        <v>-5.8746817027679303E-3</v>
      </c>
      <c r="I41" s="33">
        <v>176.91351299999999</v>
      </c>
      <c r="J41" s="34">
        <v>-5.7383474762698929E-2</v>
      </c>
      <c r="K41" s="35">
        <v>573.25</v>
      </c>
      <c r="L41" s="36">
        <v>-1.8995469374991584E-2</v>
      </c>
      <c r="M41" s="37">
        <v>319.99563599999999</v>
      </c>
      <c r="N41" s="38">
        <v>-1.4344507765528099E-2</v>
      </c>
      <c r="O41" s="39">
        <v>768.52392599999996</v>
      </c>
      <c r="P41" s="40">
        <v>-1.4430160936089163E-3</v>
      </c>
      <c r="Q41" s="41">
        <v>243.65222199999999</v>
      </c>
      <c r="R41" s="42">
        <v>-6.1049725752537302E-3</v>
      </c>
      <c r="S41" s="43">
        <v>766.97546399999999</v>
      </c>
      <c r="T41" s="44">
        <v>-1.1451268880006258E-2</v>
      </c>
      <c r="U41" s="23">
        <v>528.30310099999997</v>
      </c>
      <c r="V41" s="25">
        <v>-3.1352804311138641E-2</v>
      </c>
      <c r="W41" s="33">
        <v>1421.4548339999999</v>
      </c>
      <c r="X41" s="45">
        <v>-2.7591723031733704E-2</v>
      </c>
    </row>
    <row r="42" spans="2:24" x14ac:dyDescent="0.25">
      <c r="B42" s="30">
        <v>43886</v>
      </c>
      <c r="C42" s="21">
        <v>11797.9</v>
      </c>
      <c r="D42" s="20">
        <f t="shared" si="0"/>
        <v>-2.6628569496339629E-3</v>
      </c>
      <c r="E42" s="23">
        <v>2179.0395509999998</v>
      </c>
      <c r="F42" s="25">
        <f t="shared" si="1"/>
        <v>8.3289831020702133E-3</v>
      </c>
      <c r="G42" s="31">
        <v>1200.3000489999999</v>
      </c>
      <c r="H42" s="46">
        <v>-7.9754222303206682E-3</v>
      </c>
      <c r="I42" s="33">
        <v>172.368393</v>
      </c>
      <c r="J42" s="34">
        <v>-2.5691197483597522E-2</v>
      </c>
      <c r="K42" s="35">
        <v>566.34997599999997</v>
      </c>
      <c r="L42" s="36">
        <v>-1.2036648633692569E-2</v>
      </c>
      <c r="M42" s="37">
        <v>323.81039399999997</v>
      </c>
      <c r="N42" s="38">
        <v>1.1921281326474038E-2</v>
      </c>
      <c r="O42" s="39">
        <v>770.98644999999999</v>
      </c>
      <c r="P42" s="40">
        <v>3.2042255506825046E-3</v>
      </c>
      <c r="Q42" s="41">
        <v>243.55244400000001</v>
      </c>
      <c r="R42" s="42">
        <v>-4.0950991204170666E-4</v>
      </c>
      <c r="S42" s="43">
        <v>768.84588599999995</v>
      </c>
      <c r="T42" s="44">
        <v>2.4386986126585693E-3</v>
      </c>
      <c r="U42" s="23">
        <v>529.399902</v>
      </c>
      <c r="V42" s="25">
        <v>2.0760828356372412E-3</v>
      </c>
      <c r="W42" s="33">
        <v>1393.369019</v>
      </c>
      <c r="X42" s="45">
        <v>-1.9758499762504527E-2</v>
      </c>
    </row>
    <row r="43" spans="2:24" x14ac:dyDescent="0.25">
      <c r="B43" s="30">
        <v>43887</v>
      </c>
      <c r="C43" s="21">
        <v>11678.5</v>
      </c>
      <c r="D43" s="20">
        <f t="shared" si="0"/>
        <v>-1.0120445163969828E-2</v>
      </c>
      <c r="E43" s="23">
        <v>2181.5759280000002</v>
      </c>
      <c r="F43" s="25">
        <f t="shared" si="1"/>
        <v>1.1639885099085827E-3</v>
      </c>
      <c r="G43" s="31">
        <v>1199.25</v>
      </c>
      <c r="H43" s="46">
        <v>-8.7482879013819036E-4</v>
      </c>
      <c r="I43" s="33">
        <v>167.87269599999999</v>
      </c>
      <c r="J43" s="34">
        <v>-2.6081910504323184E-2</v>
      </c>
      <c r="K43" s="35">
        <v>563</v>
      </c>
      <c r="L43" s="36">
        <v>-5.9150532703437621E-3</v>
      </c>
      <c r="M43" s="37">
        <v>325.197632</v>
      </c>
      <c r="N43" s="38">
        <v>4.2841058400368238E-3</v>
      </c>
      <c r="O43" s="39">
        <v>755.87383999999997</v>
      </c>
      <c r="P43" s="40">
        <v>-1.9601654477844607E-2</v>
      </c>
      <c r="Q43" s="41">
        <v>239.361862</v>
      </c>
      <c r="R43" s="42">
        <v>-1.7206076568872394E-2</v>
      </c>
      <c r="S43" s="43">
        <v>758.88586399999997</v>
      </c>
      <c r="T43" s="44">
        <v>-1.2954510365943457E-2</v>
      </c>
      <c r="U43" s="23">
        <v>522.17108199999996</v>
      </c>
      <c r="V43" s="25">
        <v>-1.3654743744172514E-2</v>
      </c>
      <c r="W43" s="33">
        <v>1369.3657229999999</v>
      </c>
      <c r="X43" s="45">
        <v>-1.7226804724872452E-2</v>
      </c>
    </row>
    <row r="44" spans="2:24" x14ac:dyDescent="0.25">
      <c r="B44" s="30">
        <v>43888</v>
      </c>
      <c r="C44" s="21">
        <v>11633.3</v>
      </c>
      <c r="D44" s="20">
        <f t="shared" si="0"/>
        <v>-3.8703600633643643E-3</v>
      </c>
      <c r="E44" s="23">
        <v>2199.8679200000001</v>
      </c>
      <c r="F44" s="25">
        <f t="shared" si="1"/>
        <v>8.3847606517960874E-3</v>
      </c>
      <c r="G44" s="31">
        <v>1199.4499510000001</v>
      </c>
      <c r="H44" s="46">
        <v>1.6673645095674778E-4</v>
      </c>
      <c r="I44" s="33">
        <v>166.34120200000001</v>
      </c>
      <c r="J44" s="34">
        <v>-9.1229487372978205E-3</v>
      </c>
      <c r="K44" s="35">
        <v>550.84997599999997</v>
      </c>
      <c r="L44" s="36">
        <v>-2.1580875688117198E-2</v>
      </c>
      <c r="M44" s="37">
        <v>319.00479100000001</v>
      </c>
      <c r="N44" s="38">
        <v>-1.904331517395547E-2</v>
      </c>
      <c r="O44" s="39">
        <v>751.14202899999998</v>
      </c>
      <c r="P44" s="40">
        <v>-6.2600539264594654E-3</v>
      </c>
      <c r="Q44" s="41">
        <v>231.08049</v>
      </c>
      <c r="R44" s="42">
        <v>-3.4597708802917002E-2</v>
      </c>
      <c r="S44" s="43">
        <v>756.73480199999995</v>
      </c>
      <c r="T44" s="44">
        <v>-2.834500024367333E-3</v>
      </c>
      <c r="U44" s="23">
        <v>513.84539800000005</v>
      </c>
      <c r="V44" s="25">
        <v>-1.5944360549632872E-2</v>
      </c>
      <c r="W44" s="33">
        <v>1363.7092290000001</v>
      </c>
      <c r="X44" s="45">
        <v>-4.1307401704254862E-3</v>
      </c>
    </row>
    <row r="45" spans="2:24" x14ac:dyDescent="0.25">
      <c r="B45" s="30">
        <v>43889</v>
      </c>
      <c r="C45" s="21">
        <v>11201.75</v>
      </c>
      <c r="D45" s="20">
        <f t="shared" si="0"/>
        <v>-3.7096094831217223E-2</v>
      </c>
      <c r="E45" s="23">
        <v>2121.626953</v>
      </c>
      <c r="F45" s="25">
        <f t="shared" si="1"/>
        <v>-3.5566211175078265E-2</v>
      </c>
      <c r="G45" s="31">
        <v>1177.650024</v>
      </c>
      <c r="H45" s="46">
        <v>-1.817499623087078E-2</v>
      </c>
      <c r="I45" s="33">
        <v>154.039749</v>
      </c>
      <c r="J45" s="34">
        <v>-7.3953132790275308E-2</v>
      </c>
      <c r="K45" s="35">
        <v>519.70001200000002</v>
      </c>
      <c r="L45" s="36">
        <v>-5.6548838239564733E-2</v>
      </c>
      <c r="M45" s="37">
        <v>300.22814899999997</v>
      </c>
      <c r="N45" s="38">
        <v>-5.886006270043774E-2</v>
      </c>
      <c r="O45" s="39">
        <v>706.57665999999995</v>
      </c>
      <c r="P45" s="40">
        <v>-5.9330149664678172E-2</v>
      </c>
      <c r="Q45" s="41">
        <v>220.953247</v>
      </c>
      <c r="R45" s="42">
        <v>-4.3825608124684147E-2</v>
      </c>
      <c r="S45" s="43">
        <v>696.17919900000004</v>
      </c>
      <c r="T45" s="44">
        <v>-8.0022225540513608E-2</v>
      </c>
      <c r="U45" s="23">
        <v>495.79827899999998</v>
      </c>
      <c r="V45" s="25">
        <v>-3.512169043498968E-2</v>
      </c>
      <c r="W45" s="33">
        <v>1307.0457759999999</v>
      </c>
      <c r="X45" s="45">
        <v>-4.1550978606745288E-2</v>
      </c>
    </row>
    <row r="46" spans="2:24" x14ac:dyDescent="0.25">
      <c r="B46" s="30">
        <v>43892</v>
      </c>
      <c r="C46" s="21">
        <v>11132.75</v>
      </c>
      <c r="D46" s="20">
        <f t="shared" si="0"/>
        <v>-6.159751824491709E-3</v>
      </c>
      <c r="E46" s="23">
        <v>2106.7009280000002</v>
      </c>
      <c r="F46" s="25">
        <f t="shared" si="1"/>
        <v>-7.0351788182621919E-3</v>
      </c>
      <c r="G46" s="31">
        <v>1179.599976</v>
      </c>
      <c r="H46" s="46">
        <v>1.6557822562546884E-3</v>
      </c>
      <c r="I46" s="33">
        <v>147.96313499999999</v>
      </c>
      <c r="J46" s="34">
        <v>-3.9448350438431361E-2</v>
      </c>
      <c r="K46" s="35">
        <v>514.34997599999997</v>
      </c>
      <c r="L46" s="36">
        <v>-1.0294531530167773E-2</v>
      </c>
      <c r="M46" s="37">
        <v>284.77084400000001</v>
      </c>
      <c r="N46" s="38">
        <v>-5.1485195680302326E-2</v>
      </c>
      <c r="O46" s="39">
        <v>715.605591</v>
      </c>
      <c r="P46" s="40">
        <v>1.2778416711358761E-2</v>
      </c>
      <c r="Q46" s="41">
        <v>220.30471800000001</v>
      </c>
      <c r="R46" s="42">
        <v>-2.9351412971088692E-3</v>
      </c>
      <c r="S46" s="43">
        <v>705.80090299999995</v>
      </c>
      <c r="T46" s="44">
        <v>1.3820728935625536E-2</v>
      </c>
      <c r="U46" s="23">
        <v>504.62243699999999</v>
      </c>
      <c r="V46" s="25">
        <v>1.7797879447661438E-2</v>
      </c>
      <c r="W46" s="33">
        <v>1294.7490230000001</v>
      </c>
      <c r="X46" s="45">
        <v>-9.4080507552168954E-3</v>
      </c>
    </row>
    <row r="47" spans="2:24" x14ac:dyDescent="0.25">
      <c r="B47" s="30">
        <v>43893</v>
      </c>
      <c r="C47" s="21">
        <v>11303.3</v>
      </c>
      <c r="D47" s="20">
        <f t="shared" si="0"/>
        <v>1.5319664952504931E-2</v>
      </c>
      <c r="E47" s="23">
        <v>2113.7248540000001</v>
      </c>
      <c r="F47" s="25">
        <f t="shared" si="1"/>
        <v>3.3340878653658835E-3</v>
      </c>
      <c r="G47" s="31">
        <v>1181.8000489999999</v>
      </c>
      <c r="H47" s="46">
        <v>1.8651698888459483E-3</v>
      </c>
      <c r="I47" s="33">
        <v>157.39918499999999</v>
      </c>
      <c r="J47" s="34">
        <v>6.377297966821259E-2</v>
      </c>
      <c r="K47" s="35">
        <v>521.54998799999998</v>
      </c>
      <c r="L47" s="36">
        <v>1.3998283311724549E-2</v>
      </c>
      <c r="M47" s="37">
        <v>287.19842499999999</v>
      </c>
      <c r="N47" s="38">
        <v>8.524682393398304E-3</v>
      </c>
      <c r="O47" s="39">
        <v>721.35125700000003</v>
      </c>
      <c r="P47" s="40">
        <v>8.0290960163837341E-3</v>
      </c>
      <c r="Q47" s="41">
        <v>223.198196</v>
      </c>
      <c r="R47" s="42">
        <v>1.3133981088866138E-2</v>
      </c>
      <c r="S47" s="43">
        <v>713.14758300000005</v>
      </c>
      <c r="T47" s="44">
        <v>1.0408997734025436E-2</v>
      </c>
      <c r="U47" s="23">
        <v>513.24719200000004</v>
      </c>
      <c r="V47" s="25">
        <v>1.7091501224706838E-2</v>
      </c>
      <c r="W47" s="33">
        <v>1321.014893</v>
      </c>
      <c r="X47" s="45">
        <v>2.0286456705825951E-2</v>
      </c>
    </row>
    <row r="48" spans="2:24" x14ac:dyDescent="0.25">
      <c r="B48" s="30">
        <v>43894</v>
      </c>
      <c r="C48" s="21">
        <v>11251</v>
      </c>
      <c r="D48" s="20">
        <f t="shared" si="0"/>
        <v>-4.6269673458192986E-3</v>
      </c>
      <c r="E48" s="23">
        <v>2122.7001949999999</v>
      </c>
      <c r="F48" s="25">
        <f t="shared" si="1"/>
        <v>4.2462201184865489E-3</v>
      </c>
      <c r="G48" s="31">
        <v>1148.849976</v>
      </c>
      <c r="H48" s="46">
        <v>-2.7881279989536965E-2</v>
      </c>
      <c r="I48" s="33">
        <v>158.68367000000001</v>
      </c>
      <c r="J48" s="34">
        <v>8.1606839323851519E-3</v>
      </c>
      <c r="K48" s="35">
        <v>511.60000600000001</v>
      </c>
      <c r="L48" s="36">
        <v>-1.9077730871883618E-2</v>
      </c>
      <c r="M48" s="37">
        <v>282.69003300000003</v>
      </c>
      <c r="N48" s="38">
        <v>-1.5697829819226752E-2</v>
      </c>
      <c r="O48" s="39">
        <v>732.69787599999995</v>
      </c>
      <c r="P48" s="40">
        <v>1.5729672458309613E-2</v>
      </c>
      <c r="Q48" s="41">
        <v>228.33665500000001</v>
      </c>
      <c r="R48" s="42">
        <v>2.3021955786775319E-2</v>
      </c>
      <c r="S48" s="43">
        <v>731.15875200000005</v>
      </c>
      <c r="T48" s="44">
        <v>2.5255878908307251E-2</v>
      </c>
      <c r="U48" s="23">
        <v>506.86587500000002</v>
      </c>
      <c r="V48" s="25">
        <v>-1.2433223404756638E-2</v>
      </c>
      <c r="W48" s="33">
        <v>1317.9160159999999</v>
      </c>
      <c r="X48" s="45">
        <v>-2.3458304795963641E-3</v>
      </c>
    </row>
    <row r="49" spans="2:24" x14ac:dyDescent="0.25">
      <c r="B49" s="30">
        <v>43895</v>
      </c>
      <c r="C49" s="21">
        <v>11269</v>
      </c>
      <c r="D49" s="20">
        <f t="shared" si="0"/>
        <v>1.5998577904186295E-3</v>
      </c>
      <c r="E49" s="23">
        <v>2163.8208009999998</v>
      </c>
      <c r="F49" s="25">
        <f t="shared" si="1"/>
        <v>1.9371838800815652E-2</v>
      </c>
      <c r="G49" s="31">
        <v>1151.349976</v>
      </c>
      <c r="H49" s="46">
        <v>2.1761166239853674E-3</v>
      </c>
      <c r="I49" s="33">
        <v>153.644531</v>
      </c>
      <c r="J49" s="34">
        <v>-3.1755876329303483E-2</v>
      </c>
      <c r="K49" s="35">
        <v>516.04998799999998</v>
      </c>
      <c r="L49" s="36">
        <v>8.6981635309771287E-3</v>
      </c>
      <c r="M49" s="37">
        <v>285.86077899999998</v>
      </c>
      <c r="N49" s="38">
        <v>1.121633460632109E-2</v>
      </c>
      <c r="O49" s="39">
        <v>728.69036900000003</v>
      </c>
      <c r="P49" s="40">
        <v>-5.4695217923627758E-3</v>
      </c>
      <c r="Q49" s="41">
        <v>229.18473800000001</v>
      </c>
      <c r="R49" s="42">
        <v>3.7141780849859721E-3</v>
      </c>
      <c r="S49" s="43">
        <v>716.74975600000005</v>
      </c>
      <c r="T49" s="44">
        <v>-1.9707069033347221E-2</v>
      </c>
      <c r="U49" s="23">
        <v>503.02710000000002</v>
      </c>
      <c r="V49" s="25">
        <v>-7.5735518789857336E-3</v>
      </c>
      <c r="W49" s="33">
        <v>1289.8302000000001</v>
      </c>
      <c r="X49" s="45">
        <v>-2.1310778273446369E-2</v>
      </c>
    </row>
    <row r="50" spans="2:24" x14ac:dyDescent="0.25">
      <c r="B50" s="30">
        <v>43896</v>
      </c>
      <c r="C50" s="21">
        <v>10989.45</v>
      </c>
      <c r="D50" s="20">
        <f t="shared" si="0"/>
        <v>-2.4806992634661396E-2</v>
      </c>
      <c r="E50" s="23">
        <v>2135.4313959999999</v>
      </c>
      <c r="F50" s="25">
        <f t="shared" si="1"/>
        <v>-1.3120035165056118E-2</v>
      </c>
      <c r="G50" s="31">
        <v>1134.900024</v>
      </c>
      <c r="H50" s="46">
        <v>-1.4287610202569025E-2</v>
      </c>
      <c r="I50" s="33">
        <v>148.30896000000001</v>
      </c>
      <c r="J50" s="34">
        <v>-3.4726722554153176E-2</v>
      </c>
      <c r="K50" s="35">
        <v>513.59997599999997</v>
      </c>
      <c r="L50" s="36">
        <v>-4.7475955876382144E-3</v>
      </c>
      <c r="M50" s="37">
        <v>268.02545199999997</v>
      </c>
      <c r="N50" s="38">
        <v>-6.2391654645284539E-2</v>
      </c>
      <c r="O50" s="39">
        <v>713.57769800000005</v>
      </c>
      <c r="P50" s="40">
        <v>-2.0739496009449764E-2</v>
      </c>
      <c r="Q50" s="41">
        <v>223.04853800000001</v>
      </c>
      <c r="R50" s="42">
        <v>-2.6774034141837148E-2</v>
      </c>
      <c r="S50" s="43">
        <v>701.86688200000003</v>
      </c>
      <c r="T50" s="44">
        <v>-2.0764393535419656E-2</v>
      </c>
      <c r="U50" s="23">
        <v>484.930115</v>
      </c>
      <c r="V50" s="25">
        <v>-3.597616311327962E-2</v>
      </c>
      <c r="W50" s="33">
        <v>1250.33313</v>
      </c>
      <c r="X50" s="45">
        <v>-3.0621914419432975E-2</v>
      </c>
    </row>
    <row r="51" spans="2:24" x14ac:dyDescent="0.25">
      <c r="B51" s="30">
        <v>43899</v>
      </c>
      <c r="C51" s="21">
        <v>10451.450000000001</v>
      </c>
      <c r="D51" s="20">
        <f t="shared" si="0"/>
        <v>-4.8956044206033965E-2</v>
      </c>
      <c r="E51" s="23">
        <v>2069.6779790000001</v>
      </c>
      <c r="F51" s="25">
        <f t="shared" si="1"/>
        <v>-3.0791631668976315E-2</v>
      </c>
      <c r="G51" s="31">
        <v>1107.3000489999999</v>
      </c>
      <c r="H51" s="46">
        <v>-2.4319231319018822E-2</v>
      </c>
      <c r="I51" s="33">
        <v>141.73829699999999</v>
      </c>
      <c r="J51" s="34">
        <v>-4.4303884269703088E-2</v>
      </c>
      <c r="K51" s="35">
        <v>513</v>
      </c>
      <c r="L51" s="36">
        <v>-1.1681969517552309E-3</v>
      </c>
      <c r="M51" s="37">
        <v>251.13142400000001</v>
      </c>
      <c r="N51" s="38">
        <v>-6.3031431805961338E-2</v>
      </c>
      <c r="O51" s="39">
        <v>680.26226799999995</v>
      </c>
      <c r="P51" s="40">
        <v>-4.668788009123024E-2</v>
      </c>
      <c r="Q51" s="41">
        <v>213.91906700000001</v>
      </c>
      <c r="R51" s="42">
        <v>-4.0930422955742465E-2</v>
      </c>
      <c r="S51" s="43">
        <v>668.11962900000003</v>
      </c>
      <c r="T51" s="44">
        <v>-4.8082127630578245E-2</v>
      </c>
      <c r="U51" s="23">
        <v>456.41360500000002</v>
      </c>
      <c r="V51" s="25">
        <v>-5.8805401269005499E-2</v>
      </c>
      <c r="W51" s="33">
        <v>1096.0335689999999</v>
      </c>
      <c r="X51" s="45">
        <v>-0.12340676040472513</v>
      </c>
    </row>
    <row r="52" spans="2:24" x14ac:dyDescent="0.25">
      <c r="B52" s="30">
        <v>43901</v>
      </c>
      <c r="C52" s="21">
        <v>10458.4</v>
      </c>
      <c r="D52" s="20">
        <f t="shared" si="0"/>
        <v>6.6497950045198595E-4</v>
      </c>
      <c r="E52" s="23">
        <v>2102.3596189999998</v>
      </c>
      <c r="F52" s="25">
        <f t="shared" si="1"/>
        <v>1.5790688373555812E-2</v>
      </c>
      <c r="G52" s="31">
        <v>1113.8000489999999</v>
      </c>
      <c r="H52" s="46">
        <v>5.8700750652828336E-3</v>
      </c>
      <c r="I52" s="33">
        <v>136.15571600000001</v>
      </c>
      <c r="J52" s="34">
        <v>-3.9386539263978719E-2</v>
      </c>
      <c r="K52" s="35">
        <v>516.95001200000002</v>
      </c>
      <c r="L52" s="36">
        <v>7.6998208146684503E-3</v>
      </c>
      <c r="M52" s="37">
        <v>242.85781900000001</v>
      </c>
      <c r="N52" s="38">
        <v>-3.2945319499323202E-2</v>
      </c>
      <c r="O52" s="39">
        <v>662.44580099999996</v>
      </c>
      <c r="P52" s="40">
        <v>-2.6190585364055486E-2</v>
      </c>
      <c r="Q52" s="41">
        <v>212.621994</v>
      </c>
      <c r="R52" s="42">
        <v>-6.0633819050828772E-3</v>
      </c>
      <c r="S52" s="43">
        <v>671.67449999999997</v>
      </c>
      <c r="T52" s="44">
        <v>5.3207103124939537E-3</v>
      </c>
      <c r="U52" s="23">
        <v>464.290527</v>
      </c>
      <c r="V52" s="25">
        <v>1.7258297986099645E-2</v>
      </c>
      <c r="W52" s="33">
        <v>1134.7928469999999</v>
      </c>
      <c r="X52" s="45">
        <v>3.536322161680068E-2</v>
      </c>
    </row>
    <row r="53" spans="2:24" x14ac:dyDescent="0.25">
      <c r="B53" s="30">
        <v>43902</v>
      </c>
      <c r="C53" s="21">
        <v>9590.15</v>
      </c>
      <c r="D53" s="20">
        <f t="shared" si="0"/>
        <v>-8.3019391111451082E-2</v>
      </c>
      <c r="E53" s="23">
        <v>2005.729004</v>
      </c>
      <c r="F53" s="25">
        <f t="shared" si="1"/>
        <v>-4.5962933328201359E-2</v>
      </c>
      <c r="G53" s="31">
        <v>1021.299988</v>
      </c>
      <c r="H53" s="46">
        <v>-8.3049015992822509E-2</v>
      </c>
      <c r="I53" s="33">
        <v>118.765732</v>
      </c>
      <c r="J53" s="34">
        <v>-0.12772129228860293</v>
      </c>
      <c r="K53" s="35">
        <v>443.60000600000001</v>
      </c>
      <c r="L53" s="36">
        <v>-0.14188990772374055</v>
      </c>
      <c r="M53" s="37">
        <v>210.65512100000001</v>
      </c>
      <c r="N53" s="38">
        <v>-0.13259897553473457</v>
      </c>
      <c r="O53" s="39">
        <v>609.52740500000004</v>
      </c>
      <c r="P53" s="40">
        <v>-7.9883359393502926E-2</v>
      </c>
      <c r="Q53" s="41">
        <v>198.65339700000001</v>
      </c>
      <c r="R53" s="42">
        <v>-6.5696858246941228E-2</v>
      </c>
      <c r="S53" s="43">
        <v>616.02941899999996</v>
      </c>
      <c r="T53" s="44">
        <v>-8.2845308255710182E-2</v>
      </c>
      <c r="U53" s="23">
        <v>424.40731799999998</v>
      </c>
      <c r="V53" s="25">
        <v>-8.5901405866934746E-2</v>
      </c>
      <c r="W53" s="33">
        <v>1045.715332</v>
      </c>
      <c r="X53" s="45">
        <v>-7.8496718793646003E-2</v>
      </c>
    </row>
    <row r="54" spans="2:24" x14ac:dyDescent="0.25">
      <c r="B54" s="30">
        <v>43903</v>
      </c>
      <c r="C54" s="21">
        <v>9955.2000000000007</v>
      </c>
      <c r="D54" s="20">
        <f t="shared" si="0"/>
        <v>3.8065098043304962E-2</v>
      </c>
      <c r="E54" s="23">
        <v>1983.534668</v>
      </c>
      <c r="F54" s="25">
        <f t="shared" si="1"/>
        <v>-1.1065470936371832E-2</v>
      </c>
      <c r="G54" s="31">
        <v>1069.8000489999999</v>
      </c>
      <c r="H54" s="46">
        <v>4.7488573015567373E-2</v>
      </c>
      <c r="I54" s="33">
        <v>125.929214</v>
      </c>
      <c r="J54" s="34">
        <v>6.0316068274643413E-2</v>
      </c>
      <c r="K54" s="35">
        <v>410.85000600000001</v>
      </c>
      <c r="L54" s="36">
        <v>-7.3827797347428198E-2</v>
      </c>
      <c r="M54" s="37">
        <v>239.78616299999999</v>
      </c>
      <c r="N54" s="38">
        <v>0.13828784157589968</v>
      </c>
      <c r="O54" s="39">
        <v>620.29449499999998</v>
      </c>
      <c r="P54" s="40">
        <v>1.7664652830498964E-2</v>
      </c>
      <c r="Q54" s="41">
        <v>196.957199</v>
      </c>
      <c r="R54" s="42">
        <v>-8.5384797119779903E-3</v>
      </c>
      <c r="S54" s="43">
        <v>621.81201199999998</v>
      </c>
      <c r="T54" s="44">
        <v>9.3868779990846831E-3</v>
      </c>
      <c r="U54" s="23">
        <v>445.894409</v>
      </c>
      <c r="V54" s="25">
        <v>5.0628464893718028E-2</v>
      </c>
      <c r="W54" s="33">
        <v>1087.3275149999999</v>
      </c>
      <c r="X54" s="45">
        <v>3.9793031360087161E-2</v>
      </c>
    </row>
    <row r="55" spans="2:24" x14ac:dyDescent="0.25">
      <c r="B55" s="30">
        <v>43906</v>
      </c>
      <c r="C55" s="21">
        <v>9197.4</v>
      </c>
      <c r="D55" s="20">
        <f t="shared" si="0"/>
        <v>-7.6121022179363659E-2</v>
      </c>
      <c r="E55" s="23">
        <v>1894.4650879999999</v>
      </c>
      <c r="F55" s="25">
        <f t="shared" si="1"/>
        <v>-4.4904473532498948E-2</v>
      </c>
      <c r="G55" s="31">
        <v>999.5</v>
      </c>
      <c r="H55" s="46">
        <v>-6.5713285777264097E-2</v>
      </c>
      <c r="I55" s="33">
        <v>114.270027</v>
      </c>
      <c r="J55" s="34">
        <v>-9.2585243960944613E-2</v>
      </c>
      <c r="K55" s="35">
        <v>376.79998799999998</v>
      </c>
      <c r="L55" s="36">
        <v>-8.2877032786666388E-2</v>
      </c>
      <c r="M55" s="37">
        <v>221.306793</v>
      </c>
      <c r="N55" s="38">
        <v>-7.7066039878205941E-2</v>
      </c>
      <c r="O55" s="39">
        <v>563.12713599999995</v>
      </c>
      <c r="P55" s="40">
        <v>-9.2161641705364533E-2</v>
      </c>
      <c r="Q55" s="41">
        <v>179.34678600000001</v>
      </c>
      <c r="R55" s="42">
        <v>-8.9412385479750819E-2</v>
      </c>
      <c r="S55" s="43">
        <v>571.99688700000002</v>
      </c>
      <c r="T55" s="44">
        <v>-8.0112838026036665E-2</v>
      </c>
      <c r="U55" s="23">
        <v>401.723724</v>
      </c>
      <c r="V55" s="25">
        <v>-9.9060863084291309E-2</v>
      </c>
      <c r="W55" s="33">
        <v>999.18444799999997</v>
      </c>
      <c r="X55" s="45">
        <v>-8.1063953394024044E-2</v>
      </c>
    </row>
    <row r="56" spans="2:24" x14ac:dyDescent="0.25">
      <c r="B56" s="30">
        <v>43907</v>
      </c>
      <c r="C56" s="21">
        <v>8967.0499999999993</v>
      </c>
      <c r="D56" s="20">
        <f t="shared" si="0"/>
        <v>-2.5045121447365599E-2</v>
      </c>
      <c r="E56" s="23">
        <v>1955.0969239999999</v>
      </c>
      <c r="F56" s="25">
        <f t="shared" si="1"/>
        <v>3.2004725969381399E-2</v>
      </c>
      <c r="G56" s="31">
        <v>975.09997599999997</v>
      </c>
      <c r="H56" s="46">
        <v>-2.4412215156578522E-2</v>
      </c>
      <c r="I56" s="33">
        <v>114.02301</v>
      </c>
      <c r="J56" s="34">
        <v>-2.1616954724269001E-3</v>
      </c>
      <c r="K56" s="35">
        <v>350.85000600000001</v>
      </c>
      <c r="L56" s="36">
        <v>-6.886931286152681E-2</v>
      </c>
      <c r="M56" s="37">
        <v>213.181793</v>
      </c>
      <c r="N56" s="38">
        <v>-3.671373973595108E-2</v>
      </c>
      <c r="O56" s="39">
        <v>535.89544699999999</v>
      </c>
      <c r="P56" s="40">
        <v>-4.8357976838821641E-2</v>
      </c>
      <c r="Q56" s="41">
        <v>172.711716</v>
      </c>
      <c r="R56" s="42">
        <v>-3.6995756366662809E-2</v>
      </c>
      <c r="S56" s="43">
        <v>564.46069299999999</v>
      </c>
      <c r="T56" s="44">
        <v>-1.3175236039352821E-2</v>
      </c>
      <c r="U56" s="23">
        <v>366.17782599999998</v>
      </c>
      <c r="V56" s="25">
        <v>-8.8483442416759095E-2</v>
      </c>
      <c r="W56" s="33">
        <v>991.60968000000003</v>
      </c>
      <c r="X56" s="45">
        <v>-7.580950659472183E-3</v>
      </c>
    </row>
    <row r="57" spans="2:24" x14ac:dyDescent="0.25">
      <c r="B57" s="30">
        <v>43908</v>
      </c>
      <c r="C57" s="21">
        <v>8468.7999999999993</v>
      </c>
      <c r="D57" s="20">
        <f t="shared" si="0"/>
        <v>-5.5564539062456439E-2</v>
      </c>
      <c r="E57" s="23">
        <v>1876.807251</v>
      </c>
      <c r="F57" s="25">
        <f t="shared" si="1"/>
        <v>-4.0043883266832857E-2</v>
      </c>
      <c r="G57" s="31">
        <v>876.90002400000003</v>
      </c>
      <c r="H57" s="46">
        <v>-0.10070759146283868</v>
      </c>
      <c r="I57" s="33">
        <v>107.89698799999999</v>
      </c>
      <c r="J57" s="34">
        <v>-5.3726190880244315E-2</v>
      </c>
      <c r="K57" s="35">
        <v>321.85000600000001</v>
      </c>
      <c r="L57" s="36">
        <v>-8.2656399453194862E-2</v>
      </c>
      <c r="M57" s="37">
        <v>213.23133899999999</v>
      </c>
      <c r="N57" s="38">
        <v>2.3241196775182539E-4</v>
      </c>
      <c r="O57" s="39">
        <v>515.95446800000002</v>
      </c>
      <c r="P57" s="40">
        <v>-3.7210577383390182E-2</v>
      </c>
      <c r="Q57" s="41">
        <v>169.568771</v>
      </c>
      <c r="R57" s="42">
        <v>-1.8197636343327151E-2</v>
      </c>
      <c r="S57" s="43">
        <v>549.48290999999995</v>
      </c>
      <c r="T57" s="44">
        <v>-2.6534678474059919E-2</v>
      </c>
      <c r="U57" s="23">
        <v>354.01342799999998</v>
      </c>
      <c r="V57" s="25">
        <v>-3.3219919766523512E-2</v>
      </c>
      <c r="W57" s="33">
        <v>952.751892</v>
      </c>
      <c r="X57" s="45">
        <v>-3.9186575911602663E-2</v>
      </c>
    </row>
    <row r="58" spans="2:24" x14ac:dyDescent="0.25">
      <c r="B58" s="30">
        <v>43909</v>
      </c>
      <c r="C58" s="21">
        <v>8263.4500000000007</v>
      </c>
      <c r="D58" s="20">
        <f t="shared" si="0"/>
        <v>-2.424782731910053E-2</v>
      </c>
      <c r="E58" s="23">
        <v>1793.39563</v>
      </c>
      <c r="F58" s="25">
        <f t="shared" si="1"/>
        <v>-4.4443360369348858E-2</v>
      </c>
      <c r="G58" s="31">
        <v>895.54998799999998</v>
      </c>
      <c r="H58" s="46">
        <v>2.1268044982829415E-2</v>
      </c>
      <c r="I58" s="33">
        <v>98.559746000000004</v>
      </c>
      <c r="J58" s="34">
        <v>-8.6538486134571144E-2</v>
      </c>
      <c r="K58" s="35">
        <v>296.75</v>
      </c>
      <c r="L58" s="36">
        <v>-7.7986778481120053E-2</v>
      </c>
      <c r="M58" s="37">
        <v>201.78698700000001</v>
      </c>
      <c r="N58" s="38">
        <v>-5.367106004994876E-2</v>
      </c>
      <c r="O58" s="39">
        <v>526.81823699999995</v>
      </c>
      <c r="P58" s="40">
        <v>2.1055673850662211E-2</v>
      </c>
      <c r="Q58" s="41">
        <v>161.98582500000001</v>
      </c>
      <c r="R58" s="42">
        <v>-4.4719000764592398E-2</v>
      </c>
      <c r="S58" s="43">
        <v>502.41687000000002</v>
      </c>
      <c r="T58" s="44">
        <v>-8.5655148037270049E-2</v>
      </c>
      <c r="U58" s="23">
        <v>337.56158399999998</v>
      </c>
      <c r="V58" s="25">
        <v>-4.6472372793723508E-2</v>
      </c>
      <c r="W58" s="33">
        <v>902.77795400000002</v>
      </c>
      <c r="X58" s="45">
        <v>-5.2452205468829421E-2</v>
      </c>
    </row>
    <row r="59" spans="2:24" x14ac:dyDescent="0.25">
      <c r="B59" s="30">
        <v>43910</v>
      </c>
      <c r="C59" s="21">
        <v>8745.4500000000007</v>
      </c>
      <c r="D59" s="20">
        <f t="shared" si="0"/>
        <v>5.8329148237116456E-2</v>
      </c>
      <c r="E59" s="23">
        <v>2001.5828859999999</v>
      </c>
      <c r="F59" s="25">
        <f t="shared" si="1"/>
        <v>0.1160855153862508</v>
      </c>
      <c r="G59" s="31">
        <v>882.84997599999997</v>
      </c>
      <c r="H59" s="46">
        <v>-1.4181221699023257E-2</v>
      </c>
      <c r="I59" s="33">
        <v>104.241135</v>
      </c>
      <c r="J59" s="34">
        <v>5.7644111623420737E-2</v>
      </c>
      <c r="K59" s="35">
        <v>300.14999399999999</v>
      </c>
      <c r="L59" s="36">
        <v>1.1457502332928889E-2</v>
      </c>
      <c r="M59" s="37">
        <v>207.930283</v>
      </c>
      <c r="N59" s="38">
        <v>3.0444460722335837E-2</v>
      </c>
      <c r="O59" s="39">
        <v>565.10675000000003</v>
      </c>
      <c r="P59" s="40">
        <v>7.2678791869538267E-2</v>
      </c>
      <c r="Q59" s="41">
        <v>178.79801900000001</v>
      </c>
      <c r="R59" s="42">
        <v>0.10378805676360882</v>
      </c>
      <c r="S59" s="43">
        <v>546.35461399999997</v>
      </c>
      <c r="T59" s="44">
        <v>8.7452764076174333E-2</v>
      </c>
      <c r="U59" s="23">
        <v>344.69073500000002</v>
      </c>
      <c r="V59" s="25">
        <v>2.1119556661400297E-2</v>
      </c>
      <c r="W59" s="33">
        <v>1001.397888</v>
      </c>
      <c r="X59" s="45">
        <v>0.10924052095317333</v>
      </c>
    </row>
    <row r="60" spans="2:24" x14ac:dyDescent="0.25">
      <c r="B60" s="30">
        <v>43913</v>
      </c>
      <c r="C60" s="21">
        <v>7610.25</v>
      </c>
      <c r="D60" s="20">
        <f t="shared" si="0"/>
        <v>-0.12980464127060365</v>
      </c>
      <c r="E60" s="23">
        <v>1824.028687</v>
      </c>
      <c r="F60" s="25">
        <f t="shared" si="1"/>
        <v>-8.870689305044345E-2</v>
      </c>
      <c r="G60" s="31">
        <v>771.54998799999998</v>
      </c>
      <c r="H60" s="46">
        <v>-0.12606898807399694</v>
      </c>
      <c r="I60" s="33">
        <v>86.851142999999993</v>
      </c>
      <c r="J60" s="34">
        <v>-0.16682466091720899</v>
      </c>
      <c r="K60" s="35">
        <v>254.60000600000001</v>
      </c>
      <c r="L60" s="36">
        <v>-0.15175737870772352</v>
      </c>
      <c r="M60" s="37">
        <v>179.93872099999999</v>
      </c>
      <c r="N60" s="38">
        <v>-0.13461993893405136</v>
      </c>
      <c r="O60" s="39">
        <v>508.37399299999998</v>
      </c>
      <c r="P60" s="40">
        <v>-0.10039299123572679</v>
      </c>
      <c r="Q60" s="41">
        <v>169.768326</v>
      </c>
      <c r="R60" s="42">
        <v>-5.0502198237442487E-2</v>
      </c>
      <c r="S60" s="43">
        <v>461.84435999999999</v>
      </c>
      <c r="T60" s="44">
        <v>-0.15468022385915089</v>
      </c>
      <c r="U60" s="23">
        <v>283.17086799999998</v>
      </c>
      <c r="V60" s="25">
        <v>-0.1784784467734534</v>
      </c>
      <c r="W60" s="33">
        <v>869.67511000000002</v>
      </c>
      <c r="X60" s="45">
        <v>-0.13153890134827201</v>
      </c>
    </row>
    <row r="61" spans="2:24" x14ac:dyDescent="0.25">
      <c r="B61" s="30">
        <v>43914</v>
      </c>
      <c r="C61" s="21">
        <v>7801.05</v>
      </c>
      <c r="D61" s="20">
        <f t="shared" si="0"/>
        <v>2.507144968956344E-2</v>
      </c>
      <c r="E61" s="23">
        <v>1978.315552</v>
      </c>
      <c r="F61" s="25">
        <f t="shared" si="1"/>
        <v>8.458576671497274E-2</v>
      </c>
      <c r="G61" s="31">
        <v>767.70001200000002</v>
      </c>
      <c r="H61" s="46">
        <v>-4.9899098714424571E-3</v>
      </c>
      <c r="I61" s="33">
        <v>87.691001999999997</v>
      </c>
      <c r="J61" s="34">
        <v>9.6700972605507814E-3</v>
      </c>
      <c r="K61" s="35">
        <v>262.04998799999998</v>
      </c>
      <c r="L61" s="36">
        <v>2.9261538198940028E-2</v>
      </c>
      <c r="M61" s="37">
        <v>181.524078</v>
      </c>
      <c r="N61" s="38">
        <v>8.8105383387715435E-3</v>
      </c>
      <c r="O61" s="39">
        <v>569.54882799999996</v>
      </c>
      <c r="P61" s="40">
        <v>0.12033431261697129</v>
      </c>
      <c r="Q61" s="41">
        <v>175.95442199999999</v>
      </c>
      <c r="R61" s="42">
        <v>3.6438457901740703E-2</v>
      </c>
      <c r="S61" s="43">
        <v>477.296021</v>
      </c>
      <c r="T61" s="44">
        <v>3.3456424584247392E-2</v>
      </c>
      <c r="U61" s="23">
        <v>295.63436899999999</v>
      </c>
      <c r="V61" s="25">
        <v>4.4014065034401806E-2</v>
      </c>
      <c r="W61" s="33">
        <v>928.06005900000002</v>
      </c>
      <c r="X61" s="45">
        <v>6.7134207163868365E-2</v>
      </c>
    </row>
    <row r="62" spans="2:24" x14ac:dyDescent="0.25">
      <c r="B62" s="30">
        <v>43915</v>
      </c>
      <c r="C62" s="21">
        <v>8317.85</v>
      </c>
      <c r="D62" s="20">
        <f t="shared" si="0"/>
        <v>6.6247492324751175E-2</v>
      </c>
      <c r="E62" s="23">
        <v>2037.1423339999999</v>
      </c>
      <c r="F62" s="25">
        <f t="shared" si="1"/>
        <v>2.9735793129932322E-2</v>
      </c>
      <c r="G62" s="31">
        <v>856.75</v>
      </c>
      <c r="H62" s="46">
        <v>0.11599583854207203</v>
      </c>
      <c r="I62" s="33">
        <v>93.421798999999993</v>
      </c>
      <c r="J62" s="34">
        <v>6.5352166919018614E-2</v>
      </c>
      <c r="K62" s="35">
        <v>292.79998799999998</v>
      </c>
      <c r="L62" s="36">
        <v>0.11734400880657592</v>
      </c>
      <c r="M62" s="37">
        <v>188.162781</v>
      </c>
      <c r="N62" s="38">
        <v>3.6572024345993333E-2</v>
      </c>
      <c r="O62" s="39">
        <v>585.38580300000001</v>
      </c>
      <c r="P62" s="40">
        <v>2.7806176084344526E-2</v>
      </c>
      <c r="Q62" s="41">
        <v>174.25822400000001</v>
      </c>
      <c r="R62" s="42">
        <v>-9.639985063859215E-3</v>
      </c>
      <c r="S62" s="43">
        <v>499.288635</v>
      </c>
      <c r="T62" s="44">
        <v>4.6077513811915903E-2</v>
      </c>
      <c r="U62" s="23">
        <v>315.97479199999998</v>
      </c>
      <c r="V62" s="25">
        <v>6.8802633025390858E-2</v>
      </c>
      <c r="W62" s="33">
        <v>1064.6523440000001</v>
      </c>
      <c r="X62" s="45">
        <v>0.14718043695057892</v>
      </c>
    </row>
    <row r="63" spans="2:24" x14ac:dyDescent="0.25">
      <c r="B63" s="30">
        <v>43916</v>
      </c>
      <c r="C63" s="21">
        <v>8641.4500000000007</v>
      </c>
      <c r="D63" s="20">
        <f t="shared" si="0"/>
        <v>3.8904284159969264E-2</v>
      </c>
      <c r="E63" s="23">
        <v>2141.2849120000001</v>
      </c>
      <c r="F63" s="25">
        <f t="shared" si="1"/>
        <v>5.1121895736913288E-2</v>
      </c>
      <c r="G63" s="31">
        <v>901.09997599999997</v>
      </c>
      <c r="H63" s="46">
        <v>5.1765313589474969E-2</v>
      </c>
      <c r="I63" s="33">
        <v>93.421798999999993</v>
      </c>
      <c r="J63" s="34">
        <v>0</v>
      </c>
      <c r="K63" s="35">
        <v>312.54998799999998</v>
      </c>
      <c r="L63" s="36">
        <v>6.7452106912249843E-2</v>
      </c>
      <c r="M63" s="37">
        <v>190.98670999999999</v>
      </c>
      <c r="N63" s="38">
        <v>1.5007904246483223E-2</v>
      </c>
      <c r="O63" s="39">
        <v>620.92218000000003</v>
      </c>
      <c r="P63" s="40">
        <v>6.0705908510049762E-2</v>
      </c>
      <c r="Q63" s="41">
        <v>182.19039900000001</v>
      </c>
      <c r="R63" s="42">
        <v>4.5519659376305824E-2</v>
      </c>
      <c r="S63" s="43">
        <v>488.38711499999999</v>
      </c>
      <c r="T63" s="44">
        <v>-2.183410403483349E-2</v>
      </c>
      <c r="U63" s="23">
        <v>329.28582799999998</v>
      </c>
      <c r="V63" s="25">
        <v>4.2126892198413098E-2</v>
      </c>
      <c r="W63" s="33">
        <v>1048.863159</v>
      </c>
      <c r="X63" s="45">
        <v>-1.4830367010397609E-2</v>
      </c>
    </row>
    <row r="64" spans="2:24" x14ac:dyDescent="0.25">
      <c r="B64" s="30">
        <v>43917</v>
      </c>
      <c r="C64" s="21">
        <v>8660.25</v>
      </c>
      <c r="D64" s="20">
        <f t="shared" si="0"/>
        <v>2.1755608144465653E-3</v>
      </c>
      <c r="E64" s="23">
        <v>2088.2626949999999</v>
      </c>
      <c r="F64" s="25">
        <f t="shared" si="1"/>
        <v>-2.4761869241621118E-2</v>
      </c>
      <c r="G64" s="31">
        <v>904.45001200000002</v>
      </c>
      <c r="H64" s="46">
        <v>3.7177547401622247E-3</v>
      </c>
      <c r="I64" s="33">
        <v>90.457595999999995</v>
      </c>
      <c r="J64" s="34">
        <v>-3.1729243407098144E-2</v>
      </c>
      <c r="K64" s="35">
        <v>322.20001200000002</v>
      </c>
      <c r="L64" s="36">
        <v>3.0875206491147274E-2</v>
      </c>
      <c r="M64" s="37">
        <v>194.15744000000001</v>
      </c>
      <c r="N64" s="38">
        <v>1.6601835803130075E-2</v>
      </c>
      <c r="O64" s="39">
        <v>630.28918499999997</v>
      </c>
      <c r="P64" s="40">
        <v>1.5085634402687868E-2</v>
      </c>
      <c r="Q64" s="41">
        <v>183.088379</v>
      </c>
      <c r="R64" s="42">
        <v>4.9287997881819765E-3</v>
      </c>
      <c r="S64" s="43">
        <v>477.86483800000002</v>
      </c>
      <c r="T64" s="44">
        <v>-2.1544952102186345E-2</v>
      </c>
      <c r="U64" s="23">
        <v>338.85781900000001</v>
      </c>
      <c r="V64" s="25">
        <v>2.9068943106777208E-2</v>
      </c>
      <c r="W64" s="33">
        <v>1048.2730710000001</v>
      </c>
      <c r="X64" s="45">
        <v>-5.6259769917223624E-4</v>
      </c>
    </row>
    <row r="65" spans="2:24" x14ac:dyDescent="0.25">
      <c r="B65" s="30">
        <v>43920</v>
      </c>
      <c r="C65" s="21">
        <v>8281.1</v>
      </c>
      <c r="D65" s="20">
        <f t="shared" si="0"/>
        <v>-4.3780491325308118E-2</v>
      </c>
      <c r="E65" s="23">
        <v>2130.9926759999998</v>
      </c>
      <c r="F65" s="25">
        <f t="shared" si="1"/>
        <v>2.0461975929709338E-2</v>
      </c>
      <c r="G65" s="31">
        <v>831.65002400000003</v>
      </c>
      <c r="H65" s="46">
        <v>-8.0490890553136241E-2</v>
      </c>
      <c r="I65" s="33">
        <v>87.740409999999997</v>
      </c>
      <c r="J65" s="34">
        <v>-3.0038229183096999E-2</v>
      </c>
      <c r="K65" s="35">
        <v>308.45001200000002</v>
      </c>
      <c r="L65" s="36">
        <v>-4.2675435754545764E-2</v>
      </c>
      <c r="M65" s="37">
        <v>185.19021599999999</v>
      </c>
      <c r="N65" s="38">
        <v>-4.6185322591810109E-2</v>
      </c>
      <c r="O65" s="39">
        <v>605.18188499999997</v>
      </c>
      <c r="P65" s="40">
        <v>-3.9834572125809216E-2</v>
      </c>
      <c r="Q65" s="41">
        <v>183.73692299999999</v>
      </c>
      <c r="R65" s="42">
        <v>3.5422455731064554E-3</v>
      </c>
      <c r="S65" s="43">
        <v>499.38339200000001</v>
      </c>
      <c r="T65" s="44">
        <v>4.5030628514249452E-2</v>
      </c>
      <c r="U65" s="23">
        <v>312.48501599999997</v>
      </c>
      <c r="V65" s="25">
        <v>-7.7828521348064367E-2</v>
      </c>
      <c r="W65" s="33">
        <v>1013.69458</v>
      </c>
      <c r="X65" s="45">
        <v>-3.298614832012612E-2</v>
      </c>
    </row>
    <row r="66" spans="2:24" x14ac:dyDescent="0.25">
      <c r="B66" s="30">
        <v>43921</v>
      </c>
      <c r="C66" s="21">
        <v>8597.75</v>
      </c>
      <c r="D66" s="20">
        <f t="shared" si="0"/>
        <v>3.8237673738995982E-2</v>
      </c>
      <c r="E66" s="23">
        <v>2242.3542480000001</v>
      </c>
      <c r="F66" s="25">
        <f t="shared" si="1"/>
        <v>5.225807355144578E-2</v>
      </c>
      <c r="G66" s="31">
        <v>861.90002400000003</v>
      </c>
      <c r="H66" s="46">
        <v>3.6373457076489056E-2</v>
      </c>
      <c r="I66" s="33">
        <v>94.558066999999994</v>
      </c>
      <c r="J66" s="34">
        <v>7.7702588807141398E-2</v>
      </c>
      <c r="K66" s="35">
        <v>326.5</v>
      </c>
      <c r="L66" s="36">
        <v>5.8518408716236765E-2</v>
      </c>
      <c r="M66" s="37">
        <v>195.04920999999999</v>
      </c>
      <c r="N66" s="38">
        <v>5.3237121339066835E-2</v>
      </c>
      <c r="O66" s="39">
        <v>619.47369400000002</v>
      </c>
      <c r="P66" s="40">
        <v>2.3615725047685554E-2</v>
      </c>
      <c r="Q66" s="41">
        <v>196.25877399999999</v>
      </c>
      <c r="R66" s="42">
        <v>6.8150978015453098E-2</v>
      </c>
      <c r="S66" s="43">
        <v>536.06933600000002</v>
      </c>
      <c r="T66" s="44">
        <v>7.3462483109570459E-2</v>
      </c>
      <c r="U66" s="23">
        <v>322.80480999999997</v>
      </c>
      <c r="V66" s="25">
        <v>3.3024924305490547E-2</v>
      </c>
      <c r="W66" s="33">
        <v>1095.6401370000001</v>
      </c>
      <c r="X66" s="45">
        <v>8.0838507590718423E-2</v>
      </c>
    </row>
    <row r="67" spans="2:24" x14ac:dyDescent="0.25">
      <c r="B67" s="30">
        <v>43922</v>
      </c>
      <c r="C67" s="21">
        <v>8253.7999999999993</v>
      </c>
      <c r="D67" s="20">
        <f t="shared" si="0"/>
        <v>-4.000465237998322E-2</v>
      </c>
      <c r="E67" s="23">
        <v>2126.407471</v>
      </c>
      <c r="F67" s="25">
        <f t="shared" si="1"/>
        <v>-5.1707609135985239E-2</v>
      </c>
      <c r="G67" s="31">
        <v>829.65002400000003</v>
      </c>
      <c r="H67" s="46">
        <v>-3.7417332396732776E-2</v>
      </c>
      <c r="I67" s="33">
        <v>90.556396000000007</v>
      </c>
      <c r="J67" s="34">
        <v>-4.2319720854699663E-2</v>
      </c>
      <c r="K67" s="35">
        <v>305.75</v>
      </c>
      <c r="L67" s="36">
        <v>-6.3552885380951024E-2</v>
      </c>
      <c r="M67" s="37">
        <v>184.84343000000001</v>
      </c>
      <c r="N67" s="38">
        <v>-5.2324128869837394E-2</v>
      </c>
      <c r="O67" s="39">
        <v>582.10253899999998</v>
      </c>
      <c r="P67" s="40">
        <v>-6.0327267101030514E-2</v>
      </c>
      <c r="Q67" s="41">
        <v>189.07492099999999</v>
      </c>
      <c r="R67" s="42">
        <v>-3.6603983880995811E-2</v>
      </c>
      <c r="S67" s="43">
        <v>484.59530599999999</v>
      </c>
      <c r="T67" s="44">
        <v>-9.6021216927058159E-2</v>
      </c>
      <c r="U67" s="23">
        <v>310.24160799999999</v>
      </c>
      <c r="V67" s="25">
        <v>-3.891888104145657E-2</v>
      </c>
      <c r="W67" s="33">
        <v>1062.881592</v>
      </c>
      <c r="X67" s="45">
        <v>-2.9899000496364746E-2</v>
      </c>
    </row>
    <row r="68" spans="2:24" x14ac:dyDescent="0.25">
      <c r="B68" s="30">
        <v>43924</v>
      </c>
      <c r="C68" s="21">
        <v>8083.8</v>
      </c>
      <c r="D68" s="20">
        <f t="shared" si="0"/>
        <v>-2.059657369938684E-2</v>
      </c>
      <c r="E68" s="23">
        <v>2101.4814449999999</v>
      </c>
      <c r="F68" s="25">
        <f t="shared" si="1"/>
        <v>-1.1722130560554305E-2</v>
      </c>
      <c r="G68" s="31">
        <v>813.84997599999997</v>
      </c>
      <c r="H68" s="46">
        <v>-1.9044201093429247E-2</v>
      </c>
      <c r="I68" s="33">
        <v>87.740409999999997</v>
      </c>
      <c r="J68" s="34">
        <v>-3.1096489308165592E-2</v>
      </c>
      <c r="K68" s="35">
        <v>298.10000600000001</v>
      </c>
      <c r="L68" s="36">
        <v>-2.5020334990913634E-2</v>
      </c>
      <c r="M68" s="37">
        <v>173.89451600000001</v>
      </c>
      <c r="N68" s="38">
        <v>-5.9233449628152871E-2</v>
      </c>
      <c r="O68" s="39">
        <v>565.58960000000002</v>
      </c>
      <c r="P68" s="40">
        <v>-2.8367749483394645E-2</v>
      </c>
      <c r="Q68" s="41">
        <v>179.596237</v>
      </c>
      <c r="R68" s="42">
        <v>-5.0131894541423541E-2</v>
      </c>
      <c r="S68" s="43">
        <v>493.79049700000002</v>
      </c>
      <c r="T68" s="44">
        <v>1.8974989823776836E-2</v>
      </c>
      <c r="U68" s="23">
        <v>285.81310999999999</v>
      </c>
      <c r="V68" s="25">
        <v>-7.8740237834249466E-2</v>
      </c>
      <c r="W68" s="33">
        <v>1059.9304199999999</v>
      </c>
      <c r="X68" s="45">
        <v>-2.7765764523655823E-3</v>
      </c>
    </row>
    <row r="69" spans="2:24" x14ac:dyDescent="0.25">
      <c r="B69" s="30">
        <v>43928</v>
      </c>
      <c r="C69" s="21">
        <v>8792.2000000000007</v>
      </c>
      <c r="D69" s="20">
        <f t="shared" si="0"/>
        <v>8.7632054231920692E-2</v>
      </c>
      <c r="E69" s="23">
        <v>2385.1779790000001</v>
      </c>
      <c r="F69" s="25">
        <f t="shared" si="1"/>
        <v>0.13499835303090205</v>
      </c>
      <c r="G69" s="31">
        <v>896.09997599999997</v>
      </c>
      <c r="H69" s="46">
        <v>0.10106279041890058</v>
      </c>
      <c r="I69" s="33">
        <v>102.709633</v>
      </c>
      <c r="J69" s="34">
        <v>0.17060808127064828</v>
      </c>
      <c r="K69" s="35">
        <v>323.64999399999999</v>
      </c>
      <c r="L69" s="36">
        <v>8.5709478179972584E-2</v>
      </c>
      <c r="M69" s="37">
        <v>184.694794</v>
      </c>
      <c r="N69" s="38">
        <v>6.2108215074476475E-2</v>
      </c>
      <c r="O69" s="39">
        <v>617.05957000000001</v>
      </c>
      <c r="P69" s="40">
        <v>9.100232748268354E-2</v>
      </c>
      <c r="Q69" s="41">
        <v>191.469528</v>
      </c>
      <c r="R69" s="42">
        <v>6.6111023250448139E-2</v>
      </c>
      <c r="S69" s="43">
        <v>521.23376499999995</v>
      </c>
      <c r="T69" s="44">
        <v>5.5576743916155052E-2</v>
      </c>
      <c r="U69" s="23">
        <v>325.14794899999998</v>
      </c>
      <c r="V69" s="25">
        <v>0.13762433430712814</v>
      </c>
      <c r="W69" s="33">
        <v>1186.488525</v>
      </c>
      <c r="X69" s="45">
        <v>0.11940227642489974</v>
      </c>
    </row>
    <row r="70" spans="2:24" x14ac:dyDescent="0.25">
      <c r="B70" s="30">
        <v>43929</v>
      </c>
      <c r="C70" s="21">
        <v>8748.75</v>
      </c>
      <c r="D70" s="20">
        <f t="shared" ref="D70:D133" si="2">(C70-C69)/C69</f>
        <v>-4.9418803029959192E-3</v>
      </c>
      <c r="E70" s="23">
        <v>2400.7387699999999</v>
      </c>
      <c r="F70" s="25">
        <f t="shared" ref="F70:F133" si="3">(E70-E69)/E69</f>
        <v>6.5239538252503211E-3</v>
      </c>
      <c r="G70" s="31">
        <v>888.90002400000003</v>
      </c>
      <c r="H70" s="46">
        <v>-8.0347185976456671E-3</v>
      </c>
      <c r="I70" s="33">
        <v>99.646621999999994</v>
      </c>
      <c r="J70" s="34">
        <v>-2.9822042105826656E-2</v>
      </c>
      <c r="K70" s="35">
        <v>320.20001200000002</v>
      </c>
      <c r="L70" s="36">
        <v>-1.0659678129091053E-2</v>
      </c>
      <c r="M70" s="37">
        <v>181.325897</v>
      </c>
      <c r="N70" s="38">
        <v>-1.8240346287183407E-2</v>
      </c>
      <c r="O70" s="39">
        <v>609.913635</v>
      </c>
      <c r="P70" s="40">
        <v>-1.1580624217528963E-2</v>
      </c>
      <c r="Q70" s="41">
        <v>192.467285</v>
      </c>
      <c r="R70" s="42">
        <v>5.2110485173390468E-3</v>
      </c>
      <c r="S70" s="43">
        <v>529.81280500000003</v>
      </c>
      <c r="T70" s="44">
        <v>1.6459102567923777E-2</v>
      </c>
      <c r="U70" s="23">
        <v>318.01882899999998</v>
      </c>
      <c r="V70" s="25">
        <v>-2.192577262727867E-2</v>
      </c>
      <c r="W70" s="33">
        <v>1172.765259</v>
      </c>
      <c r="X70" s="45">
        <v>-1.156628632375519E-2</v>
      </c>
    </row>
    <row r="71" spans="2:24" x14ac:dyDescent="0.25">
      <c r="B71" s="30">
        <v>43930</v>
      </c>
      <c r="C71" s="21">
        <v>9111.9</v>
      </c>
      <c r="D71" s="20">
        <f t="shared" si="2"/>
        <v>4.1508786969567037E-2</v>
      </c>
      <c r="E71" s="23">
        <v>2314.3027339999999</v>
      </c>
      <c r="F71" s="25">
        <f t="shared" si="3"/>
        <v>-3.6003932239574765E-2</v>
      </c>
      <c r="G71" s="31">
        <v>925.04998799999998</v>
      </c>
      <c r="H71" s="46">
        <v>4.066815397893879E-2</v>
      </c>
      <c r="I71" s="33">
        <v>106.266678</v>
      </c>
      <c r="J71" s="34">
        <v>6.6435327832789007E-2</v>
      </c>
      <c r="K71" s="35">
        <v>319</v>
      </c>
      <c r="L71" s="36">
        <v>-3.7476657954248266E-3</v>
      </c>
      <c r="M71" s="37">
        <v>186.032455</v>
      </c>
      <c r="N71" s="38">
        <v>2.5956347537053691E-2</v>
      </c>
      <c r="O71" s="39">
        <v>614.40399200000002</v>
      </c>
      <c r="P71" s="40">
        <v>7.3622833501664825E-3</v>
      </c>
      <c r="Q71" s="41">
        <v>196.25877399999999</v>
      </c>
      <c r="R71" s="42">
        <v>1.9699394626988085E-2</v>
      </c>
      <c r="S71" s="43">
        <v>516.87323000000004</v>
      </c>
      <c r="T71" s="44">
        <v>-2.442291858159221E-2</v>
      </c>
      <c r="U71" s="23">
        <v>341.69949300000002</v>
      </c>
      <c r="V71" s="25">
        <v>7.4463087844399423E-2</v>
      </c>
      <c r="W71" s="33">
        <v>1200.1132809999999</v>
      </c>
      <c r="X71" s="45">
        <v>2.3319263416209279E-2</v>
      </c>
    </row>
    <row r="72" spans="2:24" x14ac:dyDescent="0.25">
      <c r="B72" s="30">
        <v>43934</v>
      </c>
      <c r="C72" s="21">
        <v>8993.85</v>
      </c>
      <c r="D72" s="20">
        <f t="shared" si="2"/>
        <v>-1.295558555295814E-2</v>
      </c>
      <c r="E72" s="23">
        <v>2289.133057</v>
      </c>
      <c r="F72" s="25">
        <f t="shared" si="3"/>
        <v>-1.0875706375931658E-2</v>
      </c>
      <c r="G72" s="31">
        <v>895.34997599999997</v>
      </c>
      <c r="H72" s="46">
        <v>-3.2106384436543074E-2</v>
      </c>
      <c r="I72" s="33">
        <v>112.442108</v>
      </c>
      <c r="J72" s="34">
        <v>5.8112572221369389E-2</v>
      </c>
      <c r="K72" s="35">
        <v>324.95001200000002</v>
      </c>
      <c r="L72" s="36">
        <v>1.8652111710682345E-2</v>
      </c>
      <c r="M72" s="37">
        <v>181.821335</v>
      </c>
      <c r="N72" s="38">
        <v>-2.2636480285120109E-2</v>
      </c>
      <c r="O72" s="39">
        <v>615.51446499999997</v>
      </c>
      <c r="P72" s="40">
        <v>1.8073987383857302E-3</v>
      </c>
      <c r="Q72" s="41">
        <v>188.775589</v>
      </c>
      <c r="R72" s="42">
        <v>-3.8129174291081591E-2</v>
      </c>
      <c r="S72" s="43">
        <v>499.43081699999999</v>
      </c>
      <c r="T72" s="44">
        <v>-3.3746017374511821E-2</v>
      </c>
      <c r="U72" s="23">
        <v>329.684662</v>
      </c>
      <c r="V72" s="25">
        <v>-3.516198076419158E-2</v>
      </c>
      <c r="W72" s="33">
        <v>1169.814087</v>
      </c>
      <c r="X72" s="45">
        <v>-2.5246945000686104E-2</v>
      </c>
    </row>
    <row r="73" spans="2:24" x14ac:dyDescent="0.25">
      <c r="B73" s="30">
        <v>43936</v>
      </c>
      <c r="C73" s="21">
        <v>8925.2999999999993</v>
      </c>
      <c r="D73" s="20">
        <f t="shared" si="2"/>
        <v>-7.6218749478811727E-3</v>
      </c>
      <c r="E73" s="23">
        <v>2426.7866210000002</v>
      </c>
      <c r="F73" s="25">
        <f t="shared" si="3"/>
        <v>6.013349183834716E-2</v>
      </c>
      <c r="G73" s="31">
        <v>863.29998799999998</v>
      </c>
      <c r="H73" s="46">
        <v>-3.5796036466646315E-2</v>
      </c>
      <c r="I73" s="33">
        <v>113.726585</v>
      </c>
      <c r="J73" s="34">
        <v>1.1423451790853969E-2</v>
      </c>
      <c r="K73" s="35">
        <v>350.54998799999998</v>
      </c>
      <c r="L73" s="36">
        <v>7.8781304542934374E-2</v>
      </c>
      <c r="M73" s="37">
        <v>180.68185399999999</v>
      </c>
      <c r="N73" s="38">
        <v>-6.2670368139141524E-3</v>
      </c>
      <c r="O73" s="39">
        <v>617.10784899999999</v>
      </c>
      <c r="P73" s="40">
        <v>2.5887027691542793E-3</v>
      </c>
      <c r="Q73" s="41">
        <v>186.13154599999999</v>
      </c>
      <c r="R73" s="42">
        <v>-1.4006275991542586E-2</v>
      </c>
      <c r="S73" s="43">
        <v>510.61673000000002</v>
      </c>
      <c r="T73" s="44">
        <v>2.2397322350254625E-2</v>
      </c>
      <c r="U73" s="23">
        <v>326.394318</v>
      </c>
      <c r="V73" s="25">
        <v>-9.9802762434850686E-3</v>
      </c>
      <c r="W73" s="33">
        <v>1131.1530760000001</v>
      </c>
      <c r="X73" s="45">
        <v>-3.3048850607660635E-2</v>
      </c>
    </row>
    <row r="74" spans="2:24" x14ac:dyDescent="0.25">
      <c r="B74" s="30">
        <v>43937</v>
      </c>
      <c r="C74" s="21">
        <v>8992.7999999999993</v>
      </c>
      <c r="D74" s="20">
        <f t="shared" si="2"/>
        <v>7.5627709992941421E-3</v>
      </c>
      <c r="E74" s="23">
        <v>2376.5932619999999</v>
      </c>
      <c r="F74" s="25">
        <f t="shared" si="3"/>
        <v>-2.0683054111826804E-2</v>
      </c>
      <c r="G74" s="31">
        <v>879.75</v>
      </c>
      <c r="H74" s="46">
        <v>1.9054835486857071E-2</v>
      </c>
      <c r="I74" s="33">
        <v>119.111557</v>
      </c>
      <c r="J74" s="34">
        <v>4.7350160035140462E-2</v>
      </c>
      <c r="K74" s="35">
        <v>363.20001200000002</v>
      </c>
      <c r="L74" s="36">
        <v>3.6086161618472147E-2</v>
      </c>
      <c r="M74" s="37">
        <v>186.775589</v>
      </c>
      <c r="N74" s="38">
        <v>3.3726325389598945E-2</v>
      </c>
      <c r="O74" s="39">
        <v>602.42968800000006</v>
      </c>
      <c r="P74" s="40">
        <v>-2.3785406430634998E-2</v>
      </c>
      <c r="Q74" s="41">
        <v>187.42863500000001</v>
      </c>
      <c r="R74" s="42">
        <v>6.9686682772195328E-3</v>
      </c>
      <c r="S74" s="43">
        <v>490.70962500000002</v>
      </c>
      <c r="T74" s="44">
        <v>-3.8986393963237359E-2</v>
      </c>
      <c r="U74" s="23">
        <v>341.00152600000001</v>
      </c>
      <c r="V74" s="25">
        <v>4.4753254558800297E-2</v>
      </c>
      <c r="W74" s="33">
        <v>1149.057129</v>
      </c>
      <c r="X74" s="45">
        <v>1.5828143316652197E-2</v>
      </c>
    </row>
    <row r="75" spans="2:24" x14ac:dyDescent="0.25">
      <c r="B75" s="30">
        <v>43938</v>
      </c>
      <c r="C75" s="21">
        <v>9266.75</v>
      </c>
      <c r="D75" s="20">
        <f t="shared" si="2"/>
        <v>3.0463259496486161E-2</v>
      </c>
      <c r="E75" s="23">
        <v>2326.7409670000002</v>
      </c>
      <c r="F75" s="25">
        <f t="shared" si="3"/>
        <v>-2.0976368063101783E-2</v>
      </c>
      <c r="G75" s="31">
        <v>910.29998799999998</v>
      </c>
      <c r="H75" s="46">
        <v>3.4725757475126809E-2</v>
      </c>
      <c r="I75" s="33">
        <v>122.66860200000001</v>
      </c>
      <c r="J75" s="34">
        <v>2.9863139141065902E-2</v>
      </c>
      <c r="K75" s="35">
        <v>363.29998799999998</v>
      </c>
      <c r="L75" s="36">
        <v>2.7528020976895148E-4</v>
      </c>
      <c r="M75" s="37">
        <v>191.48213200000001</v>
      </c>
      <c r="N75" s="38">
        <v>2.5198919329870301E-2</v>
      </c>
      <c r="O75" s="39">
        <v>607.16149900000005</v>
      </c>
      <c r="P75" s="40">
        <v>7.8545448444101128E-3</v>
      </c>
      <c r="Q75" s="41">
        <v>186.580536</v>
      </c>
      <c r="R75" s="42">
        <v>-4.5249169103750821E-3</v>
      </c>
      <c r="S75" s="43">
        <v>483.31555200000003</v>
      </c>
      <c r="T75" s="44">
        <v>-1.5068123026932662E-2</v>
      </c>
      <c r="U75" s="23">
        <v>374.45358299999998</v>
      </c>
      <c r="V75" s="25">
        <v>9.8099434898129945E-2</v>
      </c>
      <c r="W75" s="33">
        <v>1204.0972899999999</v>
      </c>
      <c r="X75" s="45">
        <v>4.7900282423642575E-2</v>
      </c>
    </row>
    <row r="76" spans="2:24" x14ac:dyDescent="0.25">
      <c r="B76" s="30">
        <v>43941</v>
      </c>
      <c r="C76" s="21">
        <v>9261.85</v>
      </c>
      <c r="D76" s="20">
        <f t="shared" si="2"/>
        <v>-5.287722232713342E-4</v>
      </c>
      <c r="E76" s="23">
        <v>2279.4748540000001</v>
      </c>
      <c r="F76" s="25">
        <f t="shared" si="3"/>
        <v>-2.0314299559070825E-2</v>
      </c>
      <c r="G76" s="31">
        <v>944.84997599999997</v>
      </c>
      <c r="H76" s="46">
        <v>3.7954465440948229E-2</v>
      </c>
      <c r="I76" s="33">
        <v>115.060478</v>
      </c>
      <c r="J76" s="34">
        <v>-6.2021771471725121E-2</v>
      </c>
      <c r="K76" s="35">
        <v>354.75</v>
      </c>
      <c r="L76" s="36">
        <v>-2.3534248458701411E-2</v>
      </c>
      <c r="M76" s="37">
        <v>190.73899800000001</v>
      </c>
      <c r="N76" s="38">
        <v>-3.8809574148672928E-3</v>
      </c>
      <c r="O76" s="39">
        <v>630.86859100000004</v>
      </c>
      <c r="P76" s="40">
        <v>3.9045776188124187E-2</v>
      </c>
      <c r="Q76" s="41">
        <v>180.693771</v>
      </c>
      <c r="R76" s="42">
        <v>-3.1550799060840927E-2</v>
      </c>
      <c r="S76" s="43">
        <v>497.53491200000002</v>
      </c>
      <c r="T76" s="44">
        <v>2.9420447865083379E-2</v>
      </c>
      <c r="U76" s="23">
        <v>360.24517800000001</v>
      </c>
      <c r="V76" s="25">
        <v>-3.7944369195687389E-2</v>
      </c>
      <c r="W76" s="33">
        <v>1223.575439</v>
      </c>
      <c r="X76" s="45">
        <v>1.6176557460734781E-2</v>
      </c>
    </row>
    <row r="77" spans="2:24" x14ac:dyDescent="0.25">
      <c r="B77" s="30">
        <v>43942</v>
      </c>
      <c r="C77" s="21">
        <v>8981.4500000000007</v>
      </c>
      <c r="D77" s="20">
        <f t="shared" si="2"/>
        <v>-3.0274729130789164E-2</v>
      </c>
      <c r="E77" s="23">
        <v>2260.7924800000001</v>
      </c>
      <c r="F77" s="25">
        <f t="shared" si="3"/>
        <v>-8.195911425483083E-3</v>
      </c>
      <c r="G77" s="31">
        <v>921.65002400000003</v>
      </c>
      <c r="H77" s="47">
        <v>-2.4554112277800931E-2</v>
      </c>
      <c r="I77" s="33">
        <v>105.82204400000001</v>
      </c>
      <c r="J77" s="48">
        <v>-8.0291983490630006E-2</v>
      </c>
      <c r="K77" s="35">
        <v>345.95001200000002</v>
      </c>
      <c r="L77" s="49">
        <v>-2.480614232982763E-2</v>
      </c>
      <c r="M77" s="37">
        <v>183.05989099999999</v>
      </c>
      <c r="N77" s="50">
        <v>-4.0259763763674669E-2</v>
      </c>
      <c r="O77" s="39">
        <v>611.45867899999996</v>
      </c>
      <c r="P77" s="51">
        <v>-3.076696522366585E-2</v>
      </c>
      <c r="Q77" s="41">
        <v>177.65060399999999</v>
      </c>
      <c r="R77" s="52">
        <v>-1.6841571146356843E-2</v>
      </c>
      <c r="S77" s="43">
        <v>486.254211</v>
      </c>
      <c r="T77" s="53">
        <v>-2.2673184791502675E-2</v>
      </c>
      <c r="U77" s="23">
        <v>330.88116500000001</v>
      </c>
      <c r="V77" s="54">
        <v>-8.1511189582112883E-2</v>
      </c>
      <c r="W77" s="33">
        <v>1217.2303469999999</v>
      </c>
      <c r="X77" s="55">
        <v>-5.1856974222903003E-3</v>
      </c>
    </row>
    <row r="78" spans="2:24" x14ac:dyDescent="0.25">
      <c r="B78" s="30">
        <v>43943</v>
      </c>
      <c r="C78" s="21">
        <v>9187.2999999999993</v>
      </c>
      <c r="D78" s="20">
        <f t="shared" si="2"/>
        <v>2.2919461779556588E-2</v>
      </c>
      <c r="E78" s="23">
        <v>2327.8630370000001</v>
      </c>
      <c r="F78" s="25">
        <f t="shared" si="3"/>
        <v>2.9666834790604047E-2</v>
      </c>
      <c r="G78" s="31">
        <v>928.59997599999997</v>
      </c>
      <c r="H78" s="47">
        <v>7.5408169950767576E-3</v>
      </c>
      <c r="I78" s="33">
        <v>107.007729</v>
      </c>
      <c r="J78" s="48">
        <v>1.1204518030288588E-2</v>
      </c>
      <c r="K78" s="35">
        <v>353.64999399999999</v>
      </c>
      <c r="L78" s="49">
        <v>2.2257429442242901E-2</v>
      </c>
      <c r="M78" s="37">
        <v>186.97375500000001</v>
      </c>
      <c r="N78" s="50">
        <v>2.1380237793324253E-2</v>
      </c>
      <c r="O78" s="39">
        <v>619.81170699999996</v>
      </c>
      <c r="P78" s="51">
        <v>1.3660821715149775E-2</v>
      </c>
      <c r="Q78" s="41">
        <v>178.14948999999999</v>
      </c>
      <c r="R78" s="52">
        <v>2.8082426333883945E-3</v>
      </c>
      <c r="S78" s="43">
        <v>491.32577500000002</v>
      </c>
      <c r="T78" s="53">
        <v>1.0429861346743223E-2</v>
      </c>
      <c r="U78" s="23">
        <v>334.96920799999998</v>
      </c>
      <c r="V78" s="54">
        <v>1.2355018757262809E-2</v>
      </c>
      <c r="W78" s="33">
        <v>1341.42749</v>
      </c>
      <c r="X78" s="55">
        <v>0.10203257198286078</v>
      </c>
    </row>
    <row r="79" spans="2:24" x14ac:dyDescent="0.25">
      <c r="B79" s="30">
        <v>43944</v>
      </c>
      <c r="C79" s="21">
        <v>9313.9</v>
      </c>
      <c r="D79" s="20">
        <f t="shared" si="2"/>
        <v>1.3779891807168631E-2</v>
      </c>
      <c r="E79" s="23">
        <v>2260.8901369999999</v>
      </c>
      <c r="F79" s="25">
        <f t="shared" si="3"/>
        <v>-2.8770120464780679E-2</v>
      </c>
      <c r="G79" s="31">
        <v>954.95001200000002</v>
      </c>
      <c r="H79" s="47">
        <v>2.8376051746440093E-2</v>
      </c>
      <c r="I79" s="33">
        <v>109.92253100000001</v>
      </c>
      <c r="J79" s="48">
        <v>2.7239172602195948E-2</v>
      </c>
      <c r="K79" s="35">
        <v>348.89999399999999</v>
      </c>
      <c r="L79" s="49">
        <v>-1.3431329009718719E-2</v>
      </c>
      <c r="M79" s="37">
        <v>184.99205000000001</v>
      </c>
      <c r="N79" s="50">
        <v>-1.0598840462930239E-2</v>
      </c>
      <c r="O79" s="39">
        <v>655.97582999999997</v>
      </c>
      <c r="P79" s="51">
        <v>5.8346950519926243E-2</v>
      </c>
      <c r="Q79" s="41">
        <v>180.494202</v>
      </c>
      <c r="R79" s="52">
        <v>1.3161485895918174E-2</v>
      </c>
      <c r="S79" s="43">
        <v>496.444794</v>
      </c>
      <c r="T79" s="53">
        <v>1.0418787819547998E-2</v>
      </c>
      <c r="U79" s="23">
        <v>351.91958599999998</v>
      </c>
      <c r="V79" s="54">
        <v>5.0602794511189819E-2</v>
      </c>
      <c r="W79" s="33">
        <v>1348.6087649999999</v>
      </c>
      <c r="X79" s="55">
        <v>5.353457457473094E-3</v>
      </c>
    </row>
    <row r="80" spans="2:24" x14ac:dyDescent="0.25">
      <c r="B80" s="30">
        <v>43945</v>
      </c>
      <c r="C80" s="21">
        <v>9154.4</v>
      </c>
      <c r="D80" s="20">
        <f t="shared" si="2"/>
        <v>-1.7124942290554977E-2</v>
      </c>
      <c r="E80" s="23">
        <v>2227.3305660000001</v>
      </c>
      <c r="F80" s="25">
        <f t="shared" si="3"/>
        <v>-1.484352134178901E-2</v>
      </c>
      <c r="G80" s="31">
        <v>938.04998799999998</v>
      </c>
      <c r="H80" s="47">
        <v>-1.7697301770339784E-2</v>
      </c>
      <c r="I80" s="33">
        <v>102.41321600000001</v>
      </c>
      <c r="J80" s="48">
        <v>-6.8314611496709449E-2</v>
      </c>
      <c r="K80" s="35">
        <v>335.85000600000001</v>
      </c>
      <c r="L80" s="49">
        <v>-3.7403253583993983E-2</v>
      </c>
      <c r="M80" s="37">
        <v>178.105637</v>
      </c>
      <c r="N80" s="50">
        <v>-3.7225453742471659E-2</v>
      </c>
      <c r="O80" s="39">
        <v>635.407104</v>
      </c>
      <c r="P80" s="51">
        <v>-3.1355920537499027E-2</v>
      </c>
      <c r="Q80" s="41">
        <v>177.35127299999999</v>
      </c>
      <c r="R80" s="52">
        <v>-1.7412908365887617E-2</v>
      </c>
      <c r="S80" s="43">
        <v>477.24865699999998</v>
      </c>
      <c r="T80" s="53">
        <v>-3.866721382116059E-2</v>
      </c>
      <c r="U80" s="23">
        <v>333.87240600000001</v>
      </c>
      <c r="V80" s="54">
        <v>-5.1282113067727834E-2</v>
      </c>
      <c r="W80" s="33">
        <v>1393.959106</v>
      </c>
      <c r="X80" s="55">
        <v>3.3627499818303548E-2</v>
      </c>
    </row>
    <row r="81" spans="2:24" x14ac:dyDescent="0.25">
      <c r="B81" s="30">
        <v>43948</v>
      </c>
      <c r="C81" s="21">
        <v>9282.2999999999993</v>
      </c>
      <c r="D81" s="20">
        <f t="shared" si="2"/>
        <v>1.3971423577733073E-2</v>
      </c>
      <c r="E81" s="23">
        <v>2263.7680660000001</v>
      </c>
      <c r="F81" s="25">
        <f t="shared" si="3"/>
        <v>1.6359269053374988E-2</v>
      </c>
      <c r="G81" s="31">
        <v>929.70001200000002</v>
      </c>
      <c r="H81" s="47">
        <v>-8.9013882594149839E-3</v>
      </c>
      <c r="I81" s="33">
        <v>106.90891999999999</v>
      </c>
      <c r="J81" s="48">
        <v>4.3897693828890104E-2</v>
      </c>
      <c r="K81" s="35">
        <v>349.35000600000001</v>
      </c>
      <c r="L81" s="49">
        <v>4.0196447851197047E-2</v>
      </c>
      <c r="M81" s="37">
        <v>179.24511699999999</v>
      </c>
      <c r="N81" s="50">
        <v>6.3977761692067718E-3</v>
      </c>
      <c r="O81" s="39">
        <v>641.78051800000003</v>
      </c>
      <c r="P81" s="51">
        <v>1.0030441837804863E-2</v>
      </c>
      <c r="Q81" s="41">
        <v>181.64163199999999</v>
      </c>
      <c r="R81" s="52">
        <v>2.4191306481346743E-2</v>
      </c>
      <c r="S81" s="43">
        <v>485.069275</v>
      </c>
      <c r="T81" s="53">
        <v>1.6386883200804954E-2</v>
      </c>
      <c r="U81" s="23">
        <v>346.88430799999998</v>
      </c>
      <c r="V81" s="54">
        <v>3.8972678682526289E-2</v>
      </c>
      <c r="W81" s="33">
        <v>1406.501953</v>
      </c>
      <c r="X81" s="55">
        <v>8.9980021264697979E-3</v>
      </c>
    </row>
    <row r="82" spans="2:24" x14ac:dyDescent="0.25">
      <c r="B82" s="30">
        <v>43949</v>
      </c>
      <c r="C82" s="21">
        <v>9380.9</v>
      </c>
      <c r="D82" s="20">
        <f t="shared" si="2"/>
        <v>1.0622367301207716E-2</v>
      </c>
      <c r="E82" s="23">
        <v>2234.0131839999999</v>
      </c>
      <c r="F82" s="25">
        <f t="shared" si="3"/>
        <v>-1.314396224900196E-2</v>
      </c>
      <c r="G82" s="31">
        <v>931.40002400000003</v>
      </c>
      <c r="H82" s="47">
        <v>1.8285618402090369E-3</v>
      </c>
      <c r="I82" s="33">
        <v>107.452354</v>
      </c>
      <c r="J82" s="48">
        <v>5.0831492825856332E-3</v>
      </c>
      <c r="K82" s="35">
        <v>360.5</v>
      </c>
      <c r="L82" s="49">
        <v>3.1916488939362081E-2</v>
      </c>
      <c r="M82" s="37">
        <v>182.614014</v>
      </c>
      <c r="N82" s="50">
        <v>1.8794916460681068E-2</v>
      </c>
      <c r="O82" s="39">
        <v>638.01446499999997</v>
      </c>
      <c r="P82" s="51">
        <v>-5.8681323199655869E-3</v>
      </c>
      <c r="Q82" s="41">
        <v>179.29690600000001</v>
      </c>
      <c r="R82" s="52">
        <v>-1.2908527489997339E-2</v>
      </c>
      <c r="S82" s="43">
        <v>493.31655899999998</v>
      </c>
      <c r="T82" s="53">
        <v>1.7002280756702182E-2</v>
      </c>
      <c r="U82" s="23">
        <v>358.79943800000001</v>
      </c>
      <c r="V82" s="54">
        <v>3.4349002607520759E-2</v>
      </c>
      <c r="W82" s="33">
        <v>1404.927856</v>
      </c>
      <c r="X82" s="55">
        <v>-1.1191573510740357E-3</v>
      </c>
    </row>
    <row r="83" spans="2:24" x14ac:dyDescent="0.25">
      <c r="B83" s="30">
        <v>43950</v>
      </c>
      <c r="C83" s="21">
        <v>9553.35</v>
      </c>
      <c r="D83" s="20">
        <f t="shared" si="2"/>
        <v>1.8383097570595652E-2</v>
      </c>
      <c r="E83" s="23">
        <v>2177.2348630000001</v>
      </c>
      <c r="F83" s="25">
        <f t="shared" si="3"/>
        <v>-2.5415392087497986E-2</v>
      </c>
      <c r="G83" s="31">
        <v>977.09997599999997</v>
      </c>
      <c r="H83" s="47">
        <v>4.9065842780432162E-2</v>
      </c>
      <c r="I83" s="33">
        <v>114.91227000000001</v>
      </c>
      <c r="J83" s="48">
        <v>6.9425338043315521E-2</v>
      </c>
      <c r="K83" s="35">
        <v>360.60000600000001</v>
      </c>
      <c r="L83" s="49">
        <v>2.7743005321848502E-4</v>
      </c>
      <c r="M83" s="37">
        <v>188.360962</v>
      </c>
      <c r="N83" s="50">
        <v>3.1470465349937513E-2</v>
      </c>
      <c r="O83" s="39">
        <v>653.32025099999998</v>
      </c>
      <c r="P83" s="51">
        <v>2.398971628331344E-2</v>
      </c>
      <c r="Q83" s="41">
        <v>180.244766</v>
      </c>
      <c r="R83" s="52">
        <v>5.28653851952131E-3</v>
      </c>
      <c r="S83" s="43">
        <v>501.18454000000003</v>
      </c>
      <c r="T83" s="53">
        <v>1.5949152438647501E-2</v>
      </c>
      <c r="U83" s="23">
        <v>369.36849999999998</v>
      </c>
      <c r="V83" s="54">
        <v>2.945674067638861E-2</v>
      </c>
      <c r="W83" s="33">
        <v>1403.747314</v>
      </c>
      <c r="X83" s="55">
        <v>-8.4028656344049271E-4</v>
      </c>
    </row>
    <row r="84" spans="2:24" x14ac:dyDescent="0.25">
      <c r="B84" s="30">
        <v>43951</v>
      </c>
      <c r="C84" s="21">
        <v>9859.9</v>
      </c>
      <c r="D84" s="20">
        <f t="shared" si="2"/>
        <v>3.2088220362490566E-2</v>
      </c>
      <c r="E84" s="23">
        <v>2141.382568</v>
      </c>
      <c r="F84" s="25">
        <f t="shared" si="3"/>
        <v>-1.6466893677515092E-2</v>
      </c>
      <c r="G84" s="31">
        <v>1001.799988</v>
      </c>
      <c r="H84" s="47">
        <v>2.5278896021387158E-2</v>
      </c>
      <c r="I84" s="33">
        <v>128.64639299999999</v>
      </c>
      <c r="J84" s="48">
        <v>0.1195183334207912</v>
      </c>
      <c r="K84" s="35">
        <v>420.04998799999998</v>
      </c>
      <c r="L84" s="49">
        <v>0.16486398984430681</v>
      </c>
      <c r="M84" s="37">
        <v>188.757294</v>
      </c>
      <c r="N84" s="50">
        <v>2.1041090244591182E-3</v>
      </c>
      <c r="O84" s="39">
        <v>690.932861</v>
      </c>
      <c r="P84" s="51">
        <v>5.7571474238596682E-2</v>
      </c>
      <c r="Q84" s="41">
        <v>190.52166700000001</v>
      </c>
      <c r="R84" s="52">
        <v>5.7016362960575565E-2</v>
      </c>
      <c r="S84" s="43">
        <v>517.82122800000002</v>
      </c>
      <c r="T84" s="53">
        <v>3.3194735017165515E-2</v>
      </c>
      <c r="U84" s="23">
        <v>379.04016100000001</v>
      </c>
      <c r="V84" s="54">
        <v>2.6184314580155129E-2</v>
      </c>
      <c r="W84" s="33">
        <v>1442.162476</v>
      </c>
      <c r="X84" s="55">
        <v>2.7366151740326687E-2</v>
      </c>
    </row>
    <row r="85" spans="2:24" x14ac:dyDescent="0.25">
      <c r="B85" s="30">
        <v>43955</v>
      </c>
      <c r="C85" s="21">
        <v>9293.5</v>
      </c>
      <c r="D85" s="20">
        <f t="shared" si="2"/>
        <v>-5.7444801671416509E-2</v>
      </c>
      <c r="E85" s="23">
        <v>2031.7767329999999</v>
      </c>
      <c r="F85" s="25">
        <f t="shared" si="3"/>
        <v>-5.1184611585948087E-2</v>
      </c>
      <c r="G85" s="31">
        <v>923</v>
      </c>
      <c r="H85" s="47">
        <v>-7.8658383027496018E-2</v>
      </c>
      <c r="I85" s="33">
        <v>114.517036</v>
      </c>
      <c r="J85" s="48">
        <v>-0.10983096121474611</v>
      </c>
      <c r="K85" s="35">
        <v>385.39999399999999</v>
      </c>
      <c r="L85" s="49">
        <v>-8.2490143205339414E-2</v>
      </c>
      <c r="M85" s="37">
        <v>177.21388200000001</v>
      </c>
      <c r="N85" s="50">
        <v>-6.1154786421127594E-2</v>
      </c>
      <c r="O85" s="39">
        <v>650.56811500000003</v>
      </c>
      <c r="P85" s="51">
        <v>-5.8420648775597848E-2</v>
      </c>
      <c r="Q85" s="41">
        <v>189.62368799999999</v>
      </c>
      <c r="R85" s="52">
        <v>-4.7132644498644911E-3</v>
      </c>
      <c r="S85" s="43">
        <v>476.30068999999997</v>
      </c>
      <c r="T85" s="53">
        <v>-8.018315154897443E-2</v>
      </c>
      <c r="U85" s="23">
        <v>337.06304899999998</v>
      </c>
      <c r="V85" s="54">
        <v>-0.11074581619334008</v>
      </c>
      <c r="W85" s="33">
        <v>1411.8632809999999</v>
      </c>
      <c r="X85" s="55">
        <v>-2.1009557178355023E-2</v>
      </c>
    </row>
    <row r="86" spans="2:24" x14ac:dyDescent="0.25">
      <c r="B86" s="30">
        <v>43956</v>
      </c>
      <c r="C86" s="21">
        <v>9205.6</v>
      </c>
      <c r="D86" s="20">
        <f t="shared" si="2"/>
        <v>-9.4582234895356585E-3</v>
      </c>
      <c r="E86" s="23">
        <v>1991.6320800000001</v>
      </c>
      <c r="F86" s="25">
        <f t="shared" si="3"/>
        <v>-1.9758397833764266E-2</v>
      </c>
      <c r="G86" s="31">
        <v>911.45001200000002</v>
      </c>
      <c r="H86" s="47">
        <v>-1.2513495031978324E-2</v>
      </c>
      <c r="I86" s="33">
        <v>114.517036</v>
      </c>
      <c r="J86" s="48">
        <v>0</v>
      </c>
      <c r="K86" s="35">
        <v>387.04998799999998</v>
      </c>
      <c r="L86" s="49">
        <v>4.2813061745397719E-3</v>
      </c>
      <c r="M86" s="37">
        <v>168.841171</v>
      </c>
      <c r="N86" s="50">
        <v>-4.7246360756320487E-2</v>
      </c>
      <c r="O86" s="39">
        <v>650.56811500000003</v>
      </c>
      <c r="P86" s="51">
        <v>0</v>
      </c>
      <c r="Q86" s="41">
        <v>183.78680399999999</v>
      </c>
      <c r="R86" s="52">
        <v>-3.0781407436817693E-2</v>
      </c>
      <c r="S86" s="43">
        <v>473.93078600000001</v>
      </c>
      <c r="T86" s="53">
        <v>-4.9756467915256699E-3</v>
      </c>
      <c r="U86" s="23">
        <v>329.884094</v>
      </c>
      <c r="V86" s="54">
        <v>-2.1298552366681919E-2</v>
      </c>
      <c r="W86" s="33">
        <v>1436.899414</v>
      </c>
      <c r="X86" s="55">
        <v>1.7732689373625026E-2</v>
      </c>
    </row>
    <row r="87" spans="2:24" x14ac:dyDescent="0.25">
      <c r="B87" s="30">
        <v>43957</v>
      </c>
      <c r="C87" s="21">
        <v>9270.9</v>
      </c>
      <c r="D87" s="20">
        <f t="shared" si="2"/>
        <v>7.0935082992960013E-3</v>
      </c>
      <c r="E87" s="23">
        <v>1961.096558</v>
      </c>
      <c r="F87" s="25">
        <f t="shared" si="3"/>
        <v>-1.5331909094374563E-2</v>
      </c>
      <c r="G87" s="31">
        <v>946.40002400000003</v>
      </c>
      <c r="H87" s="47">
        <v>3.8345479602650522E-2</v>
      </c>
      <c r="I87" s="33">
        <v>117.184822</v>
      </c>
      <c r="J87" s="48">
        <v>2.3295974932498187E-2</v>
      </c>
      <c r="K87" s="35">
        <v>379</v>
      </c>
      <c r="L87" s="49">
        <v>-2.079839786687868E-2</v>
      </c>
      <c r="M87" s="37">
        <v>169.534775</v>
      </c>
      <c r="N87" s="50">
        <v>4.1080264718135213E-3</v>
      </c>
      <c r="O87" s="39">
        <v>643.03594999999996</v>
      </c>
      <c r="P87" s="51">
        <v>-1.1577826865984782E-2</v>
      </c>
      <c r="Q87" s="41">
        <v>186.63041699999999</v>
      </c>
      <c r="R87" s="52">
        <v>1.5472345881807733E-2</v>
      </c>
      <c r="S87" s="43">
        <v>480.47167999999999</v>
      </c>
      <c r="T87" s="53">
        <v>1.3801369721527186E-2</v>
      </c>
      <c r="U87" s="23">
        <v>340.40329000000003</v>
      </c>
      <c r="V87" s="54">
        <v>3.1887551389489004E-2</v>
      </c>
      <c r="W87" s="33">
        <v>1436.9979249999999</v>
      </c>
      <c r="X87" s="55">
        <v>6.855803477968204E-5</v>
      </c>
    </row>
    <row r="88" spans="2:24" x14ac:dyDescent="0.25">
      <c r="B88" s="30">
        <v>43958</v>
      </c>
      <c r="C88" s="21">
        <v>9199.0499999999993</v>
      </c>
      <c r="D88" s="20">
        <f t="shared" si="2"/>
        <v>-7.7500566288063047E-3</v>
      </c>
      <c r="E88" s="23">
        <v>1943.3900149999999</v>
      </c>
      <c r="F88" s="25">
        <f t="shared" si="3"/>
        <v>-9.0288991267507036E-3</v>
      </c>
      <c r="G88" s="31">
        <v>925</v>
      </c>
      <c r="H88" s="47">
        <v>-2.2612024128852191E-2</v>
      </c>
      <c r="I88" s="33">
        <v>116.246155</v>
      </c>
      <c r="J88" s="48">
        <v>-8.0101414498884096E-3</v>
      </c>
      <c r="K88" s="35">
        <v>368.39999399999999</v>
      </c>
      <c r="L88" s="49">
        <v>-2.7968337250169936E-2</v>
      </c>
      <c r="M88" s="37">
        <v>169.187973</v>
      </c>
      <c r="N88" s="50">
        <v>-2.0456098166290468E-3</v>
      </c>
      <c r="O88" s="39">
        <v>642.11852999999996</v>
      </c>
      <c r="P88" s="51">
        <v>-1.4267009488349645E-3</v>
      </c>
      <c r="Q88" s="41">
        <v>183.68704199999999</v>
      </c>
      <c r="R88" s="52">
        <v>-1.5771143028630769E-2</v>
      </c>
      <c r="S88" s="43">
        <v>489.47726399999999</v>
      </c>
      <c r="T88" s="53">
        <v>1.8743215000725951E-2</v>
      </c>
      <c r="U88" s="23">
        <v>335.76684599999999</v>
      </c>
      <c r="V88" s="54">
        <v>-1.3620444150231449E-2</v>
      </c>
      <c r="W88" s="33">
        <v>1482.446655</v>
      </c>
      <c r="X88" s="55">
        <v>3.1627554368250092E-2</v>
      </c>
    </row>
    <row r="89" spans="2:24" x14ac:dyDescent="0.25">
      <c r="B89" s="30">
        <v>43959</v>
      </c>
      <c r="C89" s="21">
        <v>9251.5</v>
      </c>
      <c r="D89" s="20">
        <f t="shared" si="2"/>
        <v>5.7016757165142852E-3</v>
      </c>
      <c r="E89" s="23">
        <v>2038.4110109999999</v>
      </c>
      <c r="F89" s="25">
        <f t="shared" si="3"/>
        <v>4.8894455187370081E-2</v>
      </c>
      <c r="G89" s="31">
        <v>929.04998799999998</v>
      </c>
      <c r="H89" s="47">
        <v>4.3783619302881676E-3</v>
      </c>
      <c r="I89" s="33">
        <v>115.702721</v>
      </c>
      <c r="J89" s="48">
        <v>-4.6748556973777314E-3</v>
      </c>
      <c r="K89" s="35">
        <v>364.60000600000001</v>
      </c>
      <c r="L89" s="49">
        <v>-1.0314800553147357E-2</v>
      </c>
      <c r="M89" s="37">
        <v>165.125473</v>
      </c>
      <c r="N89" s="50">
        <v>-2.4011754074268626E-2</v>
      </c>
      <c r="O89" s="39">
        <v>651.05090299999995</v>
      </c>
      <c r="P89" s="51">
        <v>1.3910785287569859E-2</v>
      </c>
      <c r="Q89" s="41">
        <v>183.587265</v>
      </c>
      <c r="R89" s="52">
        <v>-5.4319019411281559E-4</v>
      </c>
      <c r="S89" s="43">
        <v>508.29424999999998</v>
      </c>
      <c r="T89" s="53">
        <v>3.8443023576269698E-2</v>
      </c>
      <c r="U89" s="23">
        <v>336.714111</v>
      </c>
      <c r="V89" s="54">
        <v>2.8211987314555047E-3</v>
      </c>
      <c r="W89" s="33">
        <v>1536.4047849999999</v>
      </c>
      <c r="X89" s="55">
        <v>3.6398024723527059E-2</v>
      </c>
    </row>
    <row r="90" spans="2:24" x14ac:dyDescent="0.25">
      <c r="B90" s="30">
        <v>43962</v>
      </c>
      <c r="C90" s="21">
        <v>9239.2000000000007</v>
      </c>
      <c r="D90" s="20">
        <f t="shared" si="2"/>
        <v>-1.329514132843244E-3</v>
      </c>
      <c r="E90" s="23">
        <v>1997.9732670000001</v>
      </c>
      <c r="F90" s="25">
        <f t="shared" si="3"/>
        <v>-1.9837875571601219E-2</v>
      </c>
      <c r="G90" s="31">
        <v>915.79998799999998</v>
      </c>
      <c r="H90" s="47">
        <v>-1.4261913981184954E-2</v>
      </c>
      <c r="I90" s="33">
        <v>118.32109800000001</v>
      </c>
      <c r="J90" s="48">
        <v>2.263021109071419E-2</v>
      </c>
      <c r="K90" s="35">
        <v>368.10000600000001</v>
      </c>
      <c r="L90" s="49">
        <v>9.5995478906998714E-3</v>
      </c>
      <c r="M90" s="37">
        <v>163.93644699999999</v>
      </c>
      <c r="N90" s="50">
        <v>-7.2007424317870848E-3</v>
      </c>
      <c r="O90" s="39">
        <v>659.452271</v>
      </c>
      <c r="P90" s="51">
        <v>1.29043181743349E-2</v>
      </c>
      <c r="Q90" s="41">
        <v>184.28568999999999</v>
      </c>
      <c r="R90" s="52">
        <v>3.8043216123949887E-3</v>
      </c>
      <c r="S90" s="43">
        <v>502.60650600000002</v>
      </c>
      <c r="T90" s="53">
        <v>-1.1189864925680259E-2</v>
      </c>
      <c r="U90" s="23">
        <v>319.21533199999999</v>
      </c>
      <c r="V90" s="54">
        <v>-5.1969247585231179E-2</v>
      </c>
      <c r="W90" s="33">
        <v>1551.160889</v>
      </c>
      <c r="X90" s="55">
        <v>9.6043075002529687E-3</v>
      </c>
    </row>
    <row r="91" spans="2:24" x14ac:dyDescent="0.25">
      <c r="B91" s="30">
        <v>43963</v>
      </c>
      <c r="C91" s="21">
        <v>9196.5499999999993</v>
      </c>
      <c r="D91" s="20">
        <f t="shared" si="2"/>
        <v>-4.6162005368431741E-3</v>
      </c>
      <c r="E91" s="23">
        <v>1962.4136960000001</v>
      </c>
      <c r="F91" s="25">
        <f t="shared" si="3"/>
        <v>-1.7797821215793076E-2</v>
      </c>
      <c r="G91" s="31">
        <v>901.54998799999998</v>
      </c>
      <c r="H91" s="47">
        <v>-1.5560107736829386E-2</v>
      </c>
      <c r="I91" s="33">
        <v>119.654991</v>
      </c>
      <c r="J91" s="48">
        <v>1.1273500859500045E-2</v>
      </c>
      <c r="K91" s="35">
        <v>374.54998799999998</v>
      </c>
      <c r="L91" s="49">
        <v>1.752231495819483E-2</v>
      </c>
      <c r="M91" s="37">
        <v>165.37318400000001</v>
      </c>
      <c r="N91" s="50">
        <v>8.7639876689533363E-3</v>
      </c>
      <c r="O91" s="39">
        <v>664.03918499999997</v>
      </c>
      <c r="P91" s="51">
        <v>6.9556421316804883E-3</v>
      </c>
      <c r="Q91" s="41">
        <v>186.63041699999999</v>
      </c>
      <c r="R91" s="52">
        <v>1.2723326482919028E-2</v>
      </c>
      <c r="S91" s="43">
        <v>505.49771099999998</v>
      </c>
      <c r="T91" s="53">
        <v>5.7524225522061915E-3</v>
      </c>
      <c r="U91" s="23">
        <v>320.26226800000001</v>
      </c>
      <c r="V91" s="54">
        <v>3.2797171534355266E-3</v>
      </c>
      <c r="W91" s="33">
        <v>1455.1970209999999</v>
      </c>
      <c r="X91" s="55">
        <v>-6.1865837825414674E-2</v>
      </c>
    </row>
    <row r="92" spans="2:24" x14ac:dyDescent="0.25">
      <c r="B92" s="30">
        <v>43964</v>
      </c>
      <c r="C92" s="21">
        <v>9383.5499999999993</v>
      </c>
      <c r="D92" s="20">
        <f t="shared" si="2"/>
        <v>2.03337120985587E-2</v>
      </c>
      <c r="E92" s="23">
        <v>1946.999634</v>
      </c>
      <c r="F92" s="25">
        <f t="shared" si="3"/>
        <v>-7.8546445285306733E-3</v>
      </c>
      <c r="G92" s="31">
        <v>927.65002400000003</v>
      </c>
      <c r="H92" s="47">
        <v>2.8950166713488771E-2</v>
      </c>
      <c r="I92" s="33">
        <v>122.07576</v>
      </c>
      <c r="J92" s="48">
        <v>2.0231241336184692E-2</v>
      </c>
      <c r="K92" s="35">
        <v>389.64999399999999</v>
      </c>
      <c r="L92" s="49">
        <v>4.0315134974929806E-2</v>
      </c>
      <c r="M92" s="37">
        <v>172.50732400000001</v>
      </c>
      <c r="N92" s="50">
        <v>4.3139642277190492E-2</v>
      </c>
      <c r="O92" s="39">
        <v>670.31591800000001</v>
      </c>
      <c r="P92" s="51">
        <v>9.4523533276127912E-3</v>
      </c>
      <c r="Q92" s="41">
        <v>189.274475</v>
      </c>
      <c r="R92" s="52">
        <v>1.4167347651588868E-2</v>
      </c>
      <c r="S92" s="43">
        <v>516.39923099999999</v>
      </c>
      <c r="T92" s="53">
        <v>2.1565913678291623E-2</v>
      </c>
      <c r="U92" s="23">
        <v>337.06304899999998</v>
      </c>
      <c r="V92" s="54">
        <v>5.2459445519195451E-2</v>
      </c>
      <c r="W92" s="33">
        <v>1486.0714109999999</v>
      </c>
      <c r="X92" s="55">
        <v>2.1216639090412177E-2</v>
      </c>
    </row>
    <row r="93" spans="2:24" x14ac:dyDescent="0.25">
      <c r="B93" s="30">
        <v>43965</v>
      </c>
      <c r="C93" s="21">
        <v>9142.75</v>
      </c>
      <c r="D93" s="20">
        <f t="shared" si="2"/>
        <v>-2.5661929653489277E-2</v>
      </c>
      <c r="E93" s="23">
        <v>1957.0479740000001</v>
      </c>
      <c r="F93" s="25">
        <f t="shared" si="3"/>
        <v>5.1609357416037673E-3</v>
      </c>
      <c r="G93" s="31">
        <v>893.70001200000002</v>
      </c>
      <c r="H93" s="47">
        <v>-3.6597867969098259E-2</v>
      </c>
      <c r="I93" s="33">
        <v>115.801529</v>
      </c>
      <c r="J93" s="48">
        <v>-5.1396206748989315E-2</v>
      </c>
      <c r="K93" s="35">
        <v>391.85000600000001</v>
      </c>
      <c r="L93" s="49">
        <v>5.6461205725166028E-3</v>
      </c>
      <c r="M93" s="37">
        <v>166.41357400000001</v>
      </c>
      <c r="N93" s="50">
        <v>-3.5324587146224586E-2</v>
      </c>
      <c r="O93" s="39">
        <v>635.55206299999998</v>
      </c>
      <c r="P93" s="51">
        <v>-5.1861896855625672E-2</v>
      </c>
      <c r="Q93" s="41">
        <v>185.58277899999999</v>
      </c>
      <c r="R93" s="52">
        <v>-1.9504457745821286E-2</v>
      </c>
      <c r="S93" s="43">
        <v>488.86114500000002</v>
      </c>
      <c r="T93" s="53">
        <v>-5.3327124338804377E-2</v>
      </c>
      <c r="U93" s="23">
        <v>326.44415300000003</v>
      </c>
      <c r="V93" s="54">
        <v>-3.1504183064575406E-2</v>
      </c>
      <c r="W93" s="33">
        <v>1425.9910890000001</v>
      </c>
      <c r="X93" s="55">
        <v>-4.0428960247321385E-2</v>
      </c>
    </row>
    <row r="94" spans="2:24" x14ac:dyDescent="0.25">
      <c r="B94" s="30">
        <v>43966</v>
      </c>
      <c r="C94" s="21">
        <v>9136.85</v>
      </c>
      <c r="D94" s="20">
        <f t="shared" si="2"/>
        <v>-6.4532006234444082E-4</v>
      </c>
      <c r="E94" s="23">
        <v>1982.4616699999999</v>
      </c>
      <c r="F94" s="25">
        <f t="shared" si="3"/>
        <v>1.2985729699848351E-2</v>
      </c>
      <c r="G94" s="31">
        <v>888.15002400000003</v>
      </c>
      <c r="H94" s="47">
        <v>-6.2101137625348753E-3</v>
      </c>
      <c r="I94" s="33">
        <v>117.827072</v>
      </c>
      <c r="J94" s="48">
        <v>1.7491504796970331E-2</v>
      </c>
      <c r="K94" s="35">
        <v>378.89999399999999</v>
      </c>
      <c r="L94" s="49">
        <v>-3.3048473681253736E-2</v>
      </c>
      <c r="M94" s="37">
        <v>164.87776199999999</v>
      </c>
      <c r="N94" s="50">
        <v>-9.2288865810911617E-3</v>
      </c>
      <c r="O94" s="39">
        <v>629.90289299999995</v>
      </c>
      <c r="P94" s="51">
        <v>-8.8886030411642718E-3</v>
      </c>
      <c r="Q94" s="41">
        <v>183.387711</v>
      </c>
      <c r="R94" s="52">
        <v>-1.182797246505287E-2</v>
      </c>
      <c r="S94" s="43">
        <v>483.97915599999999</v>
      </c>
      <c r="T94" s="53">
        <v>-9.9864533107863022E-3</v>
      </c>
      <c r="U94" s="23">
        <v>321.757904</v>
      </c>
      <c r="V94" s="54">
        <v>-1.435543861617283E-2</v>
      </c>
      <c r="W94" s="33">
        <v>1449.278564</v>
      </c>
      <c r="X94" s="55">
        <v>1.633072967961573E-2</v>
      </c>
    </row>
    <row r="95" spans="2:24" x14ac:dyDescent="0.25">
      <c r="B95" s="30">
        <v>43969</v>
      </c>
      <c r="C95" s="21">
        <v>8823.25</v>
      </c>
      <c r="D95" s="20">
        <f t="shared" si="2"/>
        <v>-3.4322550988579253E-2</v>
      </c>
      <c r="E95" s="23">
        <v>1956.267456</v>
      </c>
      <c r="F95" s="25">
        <f t="shared" si="3"/>
        <v>-1.3212973746927412E-2</v>
      </c>
      <c r="G95" s="31">
        <v>836.65002400000003</v>
      </c>
      <c r="H95" s="47">
        <v>-5.7985706355722734E-2</v>
      </c>
      <c r="I95" s="33">
        <v>113.973602</v>
      </c>
      <c r="J95" s="48">
        <v>-3.2704453523210705E-2</v>
      </c>
      <c r="K95" s="35">
        <v>375.79998799999998</v>
      </c>
      <c r="L95" s="49">
        <v>-8.1815100707566535E-3</v>
      </c>
      <c r="M95" s="37">
        <v>153.87930299999999</v>
      </c>
      <c r="N95" s="50">
        <v>-6.6706746055905333E-2</v>
      </c>
      <c r="O95" s="39">
        <v>641.10461399999997</v>
      </c>
      <c r="P95" s="51">
        <v>1.7783250600184212E-2</v>
      </c>
      <c r="Q95" s="41">
        <v>181.79129</v>
      </c>
      <c r="R95" s="52">
        <v>-8.7051689085098638E-3</v>
      </c>
      <c r="S95" s="43">
        <v>477.81741299999999</v>
      </c>
      <c r="T95" s="53">
        <v>-1.2731422259846251E-2</v>
      </c>
      <c r="U95" s="23">
        <v>297.62853999999999</v>
      </c>
      <c r="V95" s="54">
        <v>-7.4992296071147976E-2</v>
      </c>
      <c r="W95" s="33">
        <v>1430.7578129999999</v>
      </c>
      <c r="X95" s="55">
        <v>-1.2779289958503809E-2</v>
      </c>
    </row>
    <row r="96" spans="2:24" x14ac:dyDescent="0.25">
      <c r="B96" s="30">
        <v>43970</v>
      </c>
      <c r="C96" s="21">
        <v>8879.1</v>
      </c>
      <c r="D96" s="20">
        <f t="shared" si="2"/>
        <v>6.3298671124586026E-3</v>
      </c>
      <c r="E96" s="23">
        <v>1927.293091</v>
      </c>
      <c r="F96" s="25">
        <f t="shared" si="3"/>
        <v>-1.481104483496557E-2</v>
      </c>
      <c r="G96" s="31">
        <v>830.65002400000003</v>
      </c>
      <c r="H96" s="47">
        <v>-7.1715030360733267E-3</v>
      </c>
      <c r="I96" s="33">
        <v>115.900345</v>
      </c>
      <c r="J96" s="48">
        <v>1.6905168970618317E-2</v>
      </c>
      <c r="K96" s="35">
        <v>339.64999399999999</v>
      </c>
      <c r="L96" s="49">
        <v>-9.6194853067407465E-2</v>
      </c>
      <c r="M96" s="37">
        <v>151.402176</v>
      </c>
      <c r="N96" s="50">
        <v>-1.609785690282205E-2</v>
      </c>
      <c r="O96" s="39">
        <v>645.64318800000001</v>
      </c>
      <c r="P96" s="51">
        <v>7.0793032851266292E-3</v>
      </c>
      <c r="Q96" s="41">
        <v>183.98635899999999</v>
      </c>
      <c r="R96" s="52">
        <v>1.207466540338643E-2</v>
      </c>
      <c r="S96" s="43">
        <v>485.922394</v>
      </c>
      <c r="T96" s="53">
        <v>1.6962506554778926E-2</v>
      </c>
      <c r="U96" s="23">
        <v>299.423248</v>
      </c>
      <c r="V96" s="54">
        <v>6.0300265559210626E-3</v>
      </c>
      <c r="W96" s="33">
        <v>1399.1286620000001</v>
      </c>
      <c r="X96" s="55">
        <v>-2.2106572274227285E-2</v>
      </c>
    </row>
    <row r="97" spans="2:24" x14ac:dyDescent="0.25">
      <c r="B97" s="30">
        <v>43971</v>
      </c>
      <c r="C97" s="21">
        <v>9066.5499999999993</v>
      </c>
      <c r="D97" s="20">
        <f t="shared" si="2"/>
        <v>2.111137390050781E-2</v>
      </c>
      <c r="E97" s="23">
        <v>1942.2192379999999</v>
      </c>
      <c r="F97" s="25">
        <f t="shared" si="3"/>
        <v>7.744617084812608E-3</v>
      </c>
      <c r="G97" s="31">
        <v>857.09997599999997</v>
      </c>
      <c r="H97" s="47">
        <v>3.1842509277943201E-2</v>
      </c>
      <c r="I97" s="33">
        <v>119.358574</v>
      </c>
      <c r="J97" s="48">
        <v>2.9837952596258474E-2</v>
      </c>
      <c r="K97" s="35">
        <v>356.54998799999998</v>
      </c>
      <c r="L97" s="49">
        <v>4.9757169539965888E-2</v>
      </c>
      <c r="M97" s="37">
        <v>151.996689</v>
      </c>
      <c r="N97" s="50">
        <v>3.9267137085269256E-3</v>
      </c>
      <c r="O97" s="39">
        <v>646.56054700000004</v>
      </c>
      <c r="P97" s="51">
        <v>1.4208451619256194E-3</v>
      </c>
      <c r="Q97" s="41">
        <v>184.53512599999999</v>
      </c>
      <c r="R97" s="52">
        <v>2.9826504692122202E-3</v>
      </c>
      <c r="S97" s="43">
        <v>492.17895499999997</v>
      </c>
      <c r="T97" s="53">
        <v>1.2875638326724198E-2</v>
      </c>
      <c r="U97" s="23">
        <v>304.75765999999999</v>
      </c>
      <c r="V97" s="54">
        <v>1.7815623989223397E-2</v>
      </c>
      <c r="W97" s="33">
        <v>1423.7567140000001</v>
      </c>
      <c r="X97" s="55">
        <v>1.7602421184621565E-2</v>
      </c>
    </row>
    <row r="98" spans="2:24" x14ac:dyDescent="0.25">
      <c r="B98" s="30">
        <v>43972</v>
      </c>
      <c r="C98" s="21">
        <v>9106.25</v>
      </c>
      <c r="D98" s="20">
        <f t="shared" si="2"/>
        <v>4.3787328145767392E-3</v>
      </c>
      <c r="E98" s="23">
        <v>1922.756592</v>
      </c>
      <c r="F98" s="25">
        <f t="shared" si="3"/>
        <v>-1.002082855488632E-2</v>
      </c>
      <c r="G98" s="31">
        <v>859.54998799999998</v>
      </c>
      <c r="H98" s="47">
        <v>2.8584891157012846E-3</v>
      </c>
      <c r="I98" s="33">
        <v>127.95476499999999</v>
      </c>
      <c r="J98" s="48">
        <v>7.201988689978811E-2</v>
      </c>
      <c r="K98" s="35">
        <v>366.79998799999998</v>
      </c>
      <c r="L98" s="49">
        <v>2.8747719385934092E-2</v>
      </c>
      <c r="M98" s="37">
        <v>150.55995200000001</v>
      </c>
      <c r="N98" s="50">
        <v>-9.4524230063984735E-3</v>
      </c>
      <c r="O98" s="39">
        <v>649.11962900000003</v>
      </c>
      <c r="P98" s="51">
        <v>3.9579928157911391E-3</v>
      </c>
      <c r="Q98" s="41">
        <v>188.675827</v>
      </c>
      <c r="R98" s="52">
        <v>2.2438551888489821E-2</v>
      </c>
      <c r="S98" s="43">
        <v>492.984711</v>
      </c>
      <c r="T98" s="53">
        <v>1.6371199780373193E-3</v>
      </c>
      <c r="U98" s="23">
        <v>303.51129200000003</v>
      </c>
      <c r="V98" s="54">
        <v>-4.0897019618800108E-3</v>
      </c>
      <c r="W98" s="33">
        <v>1431.2542719999999</v>
      </c>
      <c r="X98" s="55">
        <v>5.2660387313894687E-3</v>
      </c>
    </row>
    <row r="99" spans="2:24" x14ac:dyDescent="0.25">
      <c r="B99" s="30">
        <v>43973</v>
      </c>
      <c r="C99" s="21">
        <v>9039.25</v>
      </c>
      <c r="D99" s="20">
        <f t="shared" si="2"/>
        <v>-7.3575840768702813E-3</v>
      </c>
      <c r="E99" s="23">
        <v>1939.3414310000001</v>
      </c>
      <c r="F99" s="25">
        <f t="shared" si="3"/>
        <v>8.625553057003953E-3</v>
      </c>
      <c r="G99" s="31">
        <v>838.84997599999997</v>
      </c>
      <c r="H99" s="47">
        <v>-2.4082419904276949E-2</v>
      </c>
      <c r="I99" s="33">
        <v>123.36024500000001</v>
      </c>
      <c r="J99" s="48">
        <v>-3.5907377110965651E-2</v>
      </c>
      <c r="K99" s="35">
        <v>371.14999399999999</v>
      </c>
      <c r="L99" s="49">
        <v>1.1859320491159786E-2</v>
      </c>
      <c r="M99" s="37">
        <v>149.47001599999999</v>
      </c>
      <c r="N99" s="50">
        <v>-7.2392159104834389E-3</v>
      </c>
      <c r="O99" s="39">
        <v>668.57769800000005</v>
      </c>
      <c r="P99" s="51">
        <v>2.9976090894025365E-2</v>
      </c>
      <c r="Q99" s="41">
        <v>188.57605000000001</v>
      </c>
      <c r="R99" s="52">
        <v>-5.2882768071814998E-4</v>
      </c>
      <c r="S99" s="43">
        <v>502.08514400000001</v>
      </c>
      <c r="T99" s="53">
        <v>1.8459868626635786E-2</v>
      </c>
      <c r="U99" s="23">
        <v>290.20025600000002</v>
      </c>
      <c r="V99" s="54">
        <v>-4.3856806487450224E-2</v>
      </c>
      <c r="W99" s="33">
        <v>1421.621582</v>
      </c>
      <c r="X99" s="55">
        <v>-6.7302436670036445E-3</v>
      </c>
    </row>
    <row r="100" spans="2:24" x14ac:dyDescent="0.25">
      <c r="B100" s="30">
        <v>43977</v>
      </c>
      <c r="C100" s="21">
        <v>9029.0499999999993</v>
      </c>
      <c r="D100" s="20">
        <f t="shared" si="2"/>
        <v>-1.1284122023398765E-3</v>
      </c>
      <c r="E100" s="23">
        <v>1929.488159</v>
      </c>
      <c r="F100" s="25">
        <f t="shared" si="3"/>
        <v>-5.0807309339641806E-3</v>
      </c>
      <c r="G100" s="31">
        <v>852.40002400000003</v>
      </c>
      <c r="H100" s="47">
        <v>1.6153177557159205E-2</v>
      </c>
      <c r="I100" s="33">
        <v>127.55954699999999</v>
      </c>
      <c r="J100" s="48">
        <v>3.4040966763644064E-2</v>
      </c>
      <c r="K100" s="35">
        <v>367.04998799999998</v>
      </c>
      <c r="L100" s="49">
        <v>-1.1046696267421767E-2</v>
      </c>
      <c r="M100" s="37">
        <v>150.014984</v>
      </c>
      <c r="N100" s="50">
        <v>3.6460021520303542E-3</v>
      </c>
      <c r="O100" s="39">
        <v>657.182861</v>
      </c>
      <c r="P100" s="51">
        <v>-1.7043399793452357E-2</v>
      </c>
      <c r="Q100" s="41">
        <v>188.37649500000001</v>
      </c>
      <c r="R100" s="52">
        <v>-1.0582202777076077E-3</v>
      </c>
      <c r="S100" s="43">
        <v>493.363922</v>
      </c>
      <c r="T100" s="53">
        <v>-1.7370006072117545E-2</v>
      </c>
      <c r="U100" s="23">
        <v>291.84548999999998</v>
      </c>
      <c r="V100" s="54">
        <v>5.6693058189444161E-3</v>
      </c>
      <c r="W100" s="33">
        <v>1414.173706</v>
      </c>
      <c r="X100" s="55">
        <v>-5.2390003741515732E-3</v>
      </c>
    </row>
    <row r="101" spans="2:24" x14ac:dyDescent="0.25">
      <c r="B101" s="30">
        <v>43978</v>
      </c>
      <c r="C101" s="21">
        <v>9314.9500000000007</v>
      </c>
      <c r="D101" s="20">
        <f t="shared" si="2"/>
        <v>3.1664460823674856E-2</v>
      </c>
      <c r="E101" s="23">
        <v>1949.2919919999999</v>
      </c>
      <c r="F101" s="25">
        <f t="shared" si="3"/>
        <v>1.0263775347687916E-2</v>
      </c>
      <c r="G101" s="31">
        <v>903.65002400000003</v>
      </c>
      <c r="H101" s="47">
        <v>6.012431355615596E-2</v>
      </c>
      <c r="I101" s="33">
        <v>131.70942700000001</v>
      </c>
      <c r="J101" s="48">
        <v>3.2532884426126181E-2</v>
      </c>
      <c r="K101" s="35">
        <v>387.79998799999998</v>
      </c>
      <c r="L101" s="49">
        <v>5.653176531991394E-2</v>
      </c>
      <c r="M101" s="37">
        <v>157.149124</v>
      </c>
      <c r="N101" s="50">
        <v>4.7556182787714077E-2</v>
      </c>
      <c r="O101" s="39">
        <v>681.22796600000004</v>
      </c>
      <c r="P101" s="51">
        <v>3.6588149854382822E-2</v>
      </c>
      <c r="Q101" s="41">
        <v>200.79856899999999</v>
      </c>
      <c r="R101" s="52">
        <v>6.5942802471189305E-2</v>
      </c>
      <c r="S101" s="43">
        <v>496.49215700000002</v>
      </c>
      <c r="T101" s="53">
        <v>6.3406237475143509E-3</v>
      </c>
      <c r="U101" s="23">
        <v>317.919128</v>
      </c>
      <c r="V101" s="54">
        <v>8.9340554825774479E-2</v>
      </c>
      <c r="W101" s="33">
        <v>1435.5245359999999</v>
      </c>
      <c r="X101" s="55">
        <v>1.5097742172275871E-2</v>
      </c>
    </row>
    <row r="102" spans="2:24" x14ac:dyDescent="0.25">
      <c r="B102" s="30">
        <v>43979</v>
      </c>
      <c r="C102" s="21">
        <v>9490.1</v>
      </c>
      <c r="D102" s="20">
        <f t="shared" si="2"/>
        <v>1.8803106833638356E-2</v>
      </c>
      <c r="E102" s="23">
        <v>1960.8526609999999</v>
      </c>
      <c r="F102" s="25">
        <f t="shared" si="3"/>
        <v>5.9307015303225862E-3</v>
      </c>
      <c r="G102" s="31">
        <v>945.25</v>
      </c>
      <c r="H102" s="47">
        <v>4.603550572711522E-2</v>
      </c>
      <c r="I102" s="33">
        <v>136.74854999999999</v>
      </c>
      <c r="J102" s="48">
        <v>3.825939505453918E-2</v>
      </c>
      <c r="K102" s="35">
        <v>391.10000600000001</v>
      </c>
      <c r="L102" s="49">
        <v>8.5096203056931434E-3</v>
      </c>
      <c r="M102" s="37">
        <v>156.75277700000001</v>
      </c>
      <c r="N102" s="50">
        <v>-2.5221076001670337E-3</v>
      </c>
      <c r="O102" s="39">
        <v>683.11102300000005</v>
      </c>
      <c r="P102" s="51">
        <v>2.7642097711531822E-3</v>
      </c>
      <c r="Q102" s="41">
        <v>198.90283199999999</v>
      </c>
      <c r="R102" s="52">
        <v>-9.4409885958898297E-3</v>
      </c>
      <c r="S102" s="43">
        <v>502.13250699999998</v>
      </c>
      <c r="T102" s="53">
        <v>1.1360401006294154E-2</v>
      </c>
      <c r="U102" s="23">
        <v>325.895782</v>
      </c>
      <c r="V102" s="54">
        <v>2.5090198410458637E-2</v>
      </c>
      <c r="W102" s="33">
        <v>1462.039307</v>
      </c>
      <c r="X102" s="55">
        <v>1.8470440828466699E-2</v>
      </c>
    </row>
    <row r="103" spans="2:24" x14ac:dyDescent="0.25">
      <c r="B103" s="30">
        <v>43980</v>
      </c>
      <c r="C103" s="21">
        <v>9580.2999999999993</v>
      </c>
      <c r="D103" s="20">
        <f t="shared" si="2"/>
        <v>9.5046416792234963E-3</v>
      </c>
      <c r="E103" s="23">
        <v>2007.0948490000001</v>
      </c>
      <c r="F103" s="25">
        <f t="shared" si="3"/>
        <v>2.3582693855446271E-2</v>
      </c>
      <c r="G103" s="31">
        <v>951.65002400000003</v>
      </c>
      <c r="H103" s="47">
        <v>6.7707124988740756E-3</v>
      </c>
      <c r="I103" s="33">
        <v>137.193207</v>
      </c>
      <c r="J103" s="48">
        <v>3.2516395969098507E-3</v>
      </c>
      <c r="K103" s="35">
        <v>405.85000600000001</v>
      </c>
      <c r="L103" s="49">
        <v>3.7714062979611995E-2</v>
      </c>
      <c r="M103" s="37">
        <v>159.82441700000001</v>
      </c>
      <c r="N103" s="50">
        <v>1.9595442318702923E-2</v>
      </c>
      <c r="O103" s="39">
        <v>676.35717799999998</v>
      </c>
      <c r="P103" s="51">
        <v>-9.8868921340771118E-3</v>
      </c>
      <c r="Q103" s="41">
        <v>212.32266200000001</v>
      </c>
      <c r="R103" s="52">
        <v>6.7469275651138139E-2</v>
      </c>
      <c r="S103" s="43">
        <v>502.84347500000001</v>
      </c>
      <c r="T103" s="53">
        <v>1.4158971787103134E-3</v>
      </c>
      <c r="U103" s="23">
        <v>330.98089599999997</v>
      </c>
      <c r="V103" s="54">
        <v>1.5603497439558687E-2</v>
      </c>
      <c r="W103" s="33">
        <v>1454.243774</v>
      </c>
      <c r="X103" s="55">
        <v>-5.331958561357597E-3</v>
      </c>
    </row>
    <row r="104" spans="2:24" x14ac:dyDescent="0.25">
      <c r="B104" s="30">
        <v>43983</v>
      </c>
      <c r="C104" s="21">
        <v>9826.15</v>
      </c>
      <c r="D104" s="20">
        <f t="shared" si="2"/>
        <v>2.5662035635627318E-2</v>
      </c>
      <c r="E104" s="23">
        <v>2057.0444339999999</v>
      </c>
      <c r="F104" s="25">
        <f t="shared" si="3"/>
        <v>2.488650948652793E-2</v>
      </c>
      <c r="G104" s="31">
        <v>987.65002400000003</v>
      </c>
      <c r="H104" s="47">
        <v>3.7829018429528044E-2</v>
      </c>
      <c r="I104" s="33">
        <v>137.489609</v>
      </c>
      <c r="J104" s="48">
        <v>2.1604714000161866E-3</v>
      </c>
      <c r="K104" s="35">
        <v>419.29998799999998</v>
      </c>
      <c r="L104" s="49">
        <v>3.3140287567419643E-2</v>
      </c>
      <c r="M104" s="37">
        <v>168.49437</v>
      </c>
      <c r="N104" s="50">
        <v>5.424673627935081E-2</v>
      </c>
      <c r="O104" s="39">
        <v>684.72601299999997</v>
      </c>
      <c r="P104" s="51">
        <v>1.2373395703061483E-2</v>
      </c>
      <c r="Q104" s="41">
        <v>214.567612</v>
      </c>
      <c r="R104" s="52">
        <v>1.0573294338218069E-2</v>
      </c>
      <c r="S104" s="43">
        <v>515.26165800000001</v>
      </c>
      <c r="T104" s="53">
        <v>2.4695921529060309E-2</v>
      </c>
      <c r="U104" s="23">
        <v>338.25955199999999</v>
      </c>
      <c r="V104" s="54">
        <v>2.1991166523399625E-2</v>
      </c>
      <c r="W104" s="33">
        <v>1509.8057859999999</v>
      </c>
      <c r="X104" s="55">
        <v>3.8206807547246799E-2</v>
      </c>
    </row>
    <row r="105" spans="2:24" x14ac:dyDescent="0.25">
      <c r="B105" s="30">
        <v>43984</v>
      </c>
      <c r="C105" s="21">
        <v>9979.1</v>
      </c>
      <c r="D105" s="20">
        <f t="shared" si="2"/>
        <v>1.5565608096762286E-2</v>
      </c>
      <c r="E105" s="23">
        <v>2055.9223630000001</v>
      </c>
      <c r="F105" s="25">
        <f t="shared" si="3"/>
        <v>-5.4547727868856435E-4</v>
      </c>
      <c r="G105" s="31">
        <v>1001</v>
      </c>
      <c r="H105" s="47">
        <v>1.3516944268901531E-2</v>
      </c>
      <c r="I105" s="33">
        <v>139.465744</v>
      </c>
      <c r="J105" s="48">
        <v>1.4372977088035789E-2</v>
      </c>
      <c r="K105" s="35">
        <v>424.70001200000002</v>
      </c>
      <c r="L105" s="49">
        <v>1.2878601441927189E-2</v>
      </c>
      <c r="M105" s="37">
        <v>168.69253499999999</v>
      </c>
      <c r="N105" s="50">
        <v>1.1760927086168448E-3</v>
      </c>
      <c r="O105" s="39">
        <v>693.09478799999999</v>
      </c>
      <c r="P105" s="51">
        <v>1.2222078380422255E-2</v>
      </c>
      <c r="Q105" s="41">
        <v>215.365814</v>
      </c>
      <c r="R105" s="52">
        <v>3.7200488580727805E-3</v>
      </c>
      <c r="S105" s="43">
        <v>519.00604199999998</v>
      </c>
      <c r="T105" s="53">
        <v>7.2669563936386822E-3</v>
      </c>
      <c r="U105" s="23">
        <v>347.38284299999998</v>
      </c>
      <c r="V105" s="54">
        <v>2.6971273822298431E-2</v>
      </c>
      <c r="W105" s="33">
        <v>1525.0491939999999</v>
      </c>
      <c r="X105" s="55">
        <v>1.0096270753064955E-2</v>
      </c>
    </row>
    <row r="106" spans="2:24" x14ac:dyDescent="0.25">
      <c r="B106" s="30">
        <v>43985</v>
      </c>
      <c r="C106" s="21">
        <v>10061.549999999999</v>
      </c>
      <c r="D106" s="20">
        <f t="shared" si="2"/>
        <v>8.2622681404133543E-3</v>
      </c>
      <c r="E106" s="23">
        <v>2068.702393</v>
      </c>
      <c r="F106" s="25">
        <f t="shared" si="3"/>
        <v>6.2162026300211495E-3</v>
      </c>
      <c r="G106" s="31">
        <v>1022.25</v>
      </c>
      <c r="H106" s="47">
        <v>2.1228793002219758E-2</v>
      </c>
      <c r="I106" s="33">
        <v>141.63949600000001</v>
      </c>
      <c r="J106" s="48">
        <v>1.5586279022037177E-2</v>
      </c>
      <c r="K106" s="35">
        <v>419.10000600000001</v>
      </c>
      <c r="L106" s="49">
        <v>-1.3185686785434239E-2</v>
      </c>
      <c r="M106" s="37">
        <v>173.300003</v>
      </c>
      <c r="N106" s="50">
        <v>2.7312814998008132E-2</v>
      </c>
      <c r="O106" s="39">
        <v>686.68365500000004</v>
      </c>
      <c r="P106" s="51">
        <v>-9.2500089612561759E-3</v>
      </c>
      <c r="Q106" s="41">
        <v>210.87591599999999</v>
      </c>
      <c r="R106" s="52">
        <v>-2.0847774846940243E-2</v>
      </c>
      <c r="S106" s="43">
        <v>524.45684800000004</v>
      </c>
      <c r="T106" s="53">
        <v>1.0502394112783869E-2</v>
      </c>
      <c r="U106" s="23">
        <v>355.80819700000001</v>
      </c>
      <c r="V106" s="54">
        <v>2.4253800007043028E-2</v>
      </c>
      <c r="W106" s="33">
        <v>1530.9580080000001</v>
      </c>
      <c r="X106" s="55">
        <v>3.8745071458987446E-3</v>
      </c>
    </row>
    <row r="107" spans="2:24" x14ac:dyDescent="0.25">
      <c r="B107" s="30">
        <v>43986</v>
      </c>
      <c r="C107" s="21">
        <v>10029.1</v>
      </c>
      <c r="D107" s="20">
        <f t="shared" si="2"/>
        <v>-3.2251492066330645E-3</v>
      </c>
      <c r="E107" s="23">
        <v>2068.7998050000001</v>
      </c>
      <c r="F107" s="25">
        <f t="shared" si="3"/>
        <v>4.7088455221831734E-5</v>
      </c>
      <c r="G107" s="31">
        <v>1001.700012</v>
      </c>
      <c r="H107" s="47">
        <v>-2.0102757553246944E-2</v>
      </c>
      <c r="I107" s="33">
        <v>140.947845</v>
      </c>
      <c r="J107" s="48">
        <v>-4.8831789121870873E-3</v>
      </c>
      <c r="K107" s="35">
        <v>422.04998799999998</v>
      </c>
      <c r="L107" s="49">
        <v>7.0388185791906716E-3</v>
      </c>
      <c r="M107" s="37">
        <v>172.45777899999999</v>
      </c>
      <c r="N107" s="50">
        <v>-4.8599191311036261E-3</v>
      </c>
      <c r="O107" s="39">
        <v>692.75225799999998</v>
      </c>
      <c r="P107" s="51">
        <v>8.8375527155949828E-3</v>
      </c>
      <c r="Q107" s="41">
        <v>215.76492300000001</v>
      </c>
      <c r="R107" s="52">
        <v>2.3184283405792157E-2</v>
      </c>
      <c r="S107" s="43">
        <v>551.80542000000003</v>
      </c>
      <c r="T107" s="53">
        <v>5.2146467539308378E-2</v>
      </c>
      <c r="U107" s="23">
        <v>346.834473</v>
      </c>
      <c r="V107" s="54">
        <v>-2.5220678094720804E-2</v>
      </c>
      <c r="W107" s="33">
        <v>1568.8435059999999</v>
      </c>
      <c r="X107" s="55">
        <v>2.4746268546903129E-2</v>
      </c>
    </row>
    <row r="108" spans="2:24" x14ac:dyDescent="0.25">
      <c r="B108" s="30">
        <v>43987</v>
      </c>
      <c r="C108" s="21">
        <v>10142.15</v>
      </c>
      <c r="D108" s="20">
        <f t="shared" si="2"/>
        <v>1.1272197904098998E-2</v>
      </c>
      <c r="E108" s="23">
        <v>2036.6062010000001</v>
      </c>
      <c r="F108" s="25">
        <f t="shared" si="3"/>
        <v>-1.5561488319069157E-2</v>
      </c>
      <c r="G108" s="31">
        <v>1033.349976</v>
      </c>
      <c r="H108" s="47">
        <v>3.1596227817734447E-2</v>
      </c>
      <c r="I108" s="33">
        <v>147.46910099999999</v>
      </c>
      <c r="J108" s="48">
        <v>4.6267156479050775E-2</v>
      </c>
      <c r="K108" s="35">
        <v>439.39999399999999</v>
      </c>
      <c r="L108" s="49">
        <v>4.1108879868713838E-2</v>
      </c>
      <c r="M108" s="37">
        <v>186.08200099999999</v>
      </c>
      <c r="N108" s="50">
        <v>7.9000333177200455E-2</v>
      </c>
      <c r="O108" s="39">
        <v>688.64129600000001</v>
      </c>
      <c r="P108" s="51">
        <v>-5.934245543808783E-3</v>
      </c>
      <c r="Q108" s="41">
        <v>218.259308</v>
      </c>
      <c r="R108" s="52">
        <v>1.1560660395202394E-2</v>
      </c>
      <c r="S108" s="43">
        <v>549.67242399999998</v>
      </c>
      <c r="T108" s="53">
        <v>-3.8654857721405638E-3</v>
      </c>
      <c r="U108" s="23">
        <v>356.15716600000002</v>
      </c>
      <c r="V108" s="54">
        <v>2.6879372512662588E-2</v>
      </c>
      <c r="W108" s="33">
        <v>1570.730225</v>
      </c>
      <c r="X108" s="55">
        <v>1.202617719858213E-3</v>
      </c>
    </row>
    <row r="109" spans="2:24" x14ac:dyDescent="0.25">
      <c r="B109" s="30">
        <v>43990</v>
      </c>
      <c r="C109" s="21">
        <v>10167.450000000001</v>
      </c>
      <c r="D109" s="20">
        <f t="shared" si="2"/>
        <v>2.4945401123037119E-3</v>
      </c>
      <c r="E109" s="23">
        <v>2060.117432</v>
      </c>
      <c r="F109" s="25">
        <f t="shared" si="3"/>
        <v>1.1544318675085853E-2</v>
      </c>
      <c r="G109" s="31">
        <v>1015.900024</v>
      </c>
      <c r="H109" s="47">
        <v>-1.6886721913001536E-2</v>
      </c>
      <c r="I109" s="33">
        <v>144.603714</v>
      </c>
      <c r="J109" s="48">
        <v>-1.9430422919578239E-2</v>
      </c>
      <c r="K109" s="35">
        <v>436.79998799999998</v>
      </c>
      <c r="L109" s="49">
        <v>-5.9171610601176346E-3</v>
      </c>
      <c r="M109" s="37">
        <v>185.09114099999999</v>
      </c>
      <c r="N109" s="50">
        <v>-5.3248567549528765E-3</v>
      </c>
      <c r="O109" s="39">
        <v>705.57464600000003</v>
      </c>
      <c r="P109" s="51">
        <v>2.458950704576976E-2</v>
      </c>
      <c r="Q109" s="41">
        <v>225.94203200000001</v>
      </c>
      <c r="R109" s="52">
        <v>3.5199983315259149E-2</v>
      </c>
      <c r="S109" s="43">
        <v>559.29425000000003</v>
      </c>
      <c r="T109" s="53">
        <v>1.7504654735963351E-2</v>
      </c>
      <c r="U109" s="23">
        <v>358.74954200000002</v>
      </c>
      <c r="V109" s="54">
        <v>7.2787416553061896E-3</v>
      </c>
      <c r="W109" s="33">
        <v>1558.61499</v>
      </c>
      <c r="X109" s="55">
        <v>-7.7131227292707022E-3</v>
      </c>
    </row>
    <row r="110" spans="2:24" x14ac:dyDescent="0.25">
      <c r="B110" s="30">
        <v>43991</v>
      </c>
      <c r="C110" s="21">
        <v>10046.65</v>
      </c>
      <c r="D110" s="20">
        <f t="shared" si="2"/>
        <v>-1.1881051787813176E-2</v>
      </c>
      <c r="E110" s="23">
        <v>2055.0444339999999</v>
      </c>
      <c r="F110" s="25">
        <f t="shared" si="3"/>
        <v>-2.4624800126442975E-3</v>
      </c>
      <c r="G110" s="31">
        <v>987.29998799999998</v>
      </c>
      <c r="H110" s="47">
        <v>-2.8152430306232469E-2</v>
      </c>
      <c r="I110" s="33">
        <v>140.89845299999999</v>
      </c>
      <c r="J110" s="48">
        <v>-2.5623553486323367E-2</v>
      </c>
      <c r="K110" s="35">
        <v>430.60000600000001</v>
      </c>
      <c r="L110" s="49">
        <v>-1.4194088199606698E-2</v>
      </c>
      <c r="M110" s="37">
        <v>182.76263399999999</v>
      </c>
      <c r="N110" s="50">
        <v>-1.2580326575435622E-2</v>
      </c>
      <c r="O110" s="39">
        <v>702.39349400000003</v>
      </c>
      <c r="P110" s="51">
        <v>-4.5085973795039071E-3</v>
      </c>
      <c r="Q110" s="41">
        <v>217.86021400000001</v>
      </c>
      <c r="R110" s="52">
        <v>-3.5769431338034521E-2</v>
      </c>
      <c r="S110" s="43">
        <v>555.69201699999996</v>
      </c>
      <c r="T110" s="53">
        <v>-6.4406759053933938E-3</v>
      </c>
      <c r="U110" s="23">
        <v>347.53241000000003</v>
      </c>
      <c r="V110" s="54">
        <v>-3.1267306816519902E-2</v>
      </c>
      <c r="W110" s="33">
        <v>1526.4892580000001</v>
      </c>
      <c r="X110" s="55">
        <v>-2.0611717586522103E-2</v>
      </c>
    </row>
    <row r="111" spans="2:24" x14ac:dyDescent="0.25">
      <c r="B111" s="30">
        <v>43992</v>
      </c>
      <c r="C111" s="21">
        <v>10116.15</v>
      </c>
      <c r="D111" s="20">
        <f t="shared" si="2"/>
        <v>6.9177287951705298E-3</v>
      </c>
      <c r="E111" s="23">
        <v>2067.8242190000001</v>
      </c>
      <c r="F111" s="25">
        <f t="shared" si="3"/>
        <v>6.218739015353171E-3</v>
      </c>
      <c r="G111" s="31">
        <v>991.84997599999997</v>
      </c>
      <c r="H111" s="47">
        <v>4.6085320525736965E-3</v>
      </c>
      <c r="I111" s="33">
        <v>145.19653299999999</v>
      </c>
      <c r="J111" s="48">
        <v>3.0504806181228968E-2</v>
      </c>
      <c r="K111" s="35">
        <v>425</v>
      </c>
      <c r="L111" s="49">
        <v>-1.3005163136406156E-2</v>
      </c>
      <c r="M111" s="37">
        <v>185.98291</v>
      </c>
      <c r="N111" s="50">
        <v>1.7619991184850251E-2</v>
      </c>
      <c r="O111" s="39">
        <v>700.68060300000002</v>
      </c>
      <c r="P111" s="51">
        <v>-2.4386487270054544E-3</v>
      </c>
      <c r="Q111" s="41">
        <v>216.513229</v>
      </c>
      <c r="R111" s="52">
        <v>-6.182794808050715E-3</v>
      </c>
      <c r="S111" s="43">
        <v>559.76831100000004</v>
      </c>
      <c r="T111" s="53">
        <v>7.3355273700109235E-3</v>
      </c>
      <c r="U111" s="23">
        <v>351.96942100000001</v>
      </c>
      <c r="V111" s="54">
        <v>1.2767186231638033E-2</v>
      </c>
      <c r="W111" s="33">
        <v>1561.246582</v>
      </c>
      <c r="X111" s="55">
        <v>2.2769452073012834E-2</v>
      </c>
    </row>
    <row r="112" spans="2:24" x14ac:dyDescent="0.25">
      <c r="B112" s="30">
        <v>43993</v>
      </c>
      <c r="C112" s="21">
        <v>9902</v>
      </c>
      <c r="D112" s="20">
        <f t="shared" si="2"/>
        <v>-2.1169120663493489E-2</v>
      </c>
      <c r="E112" s="23">
        <v>2055.4343260000001</v>
      </c>
      <c r="F112" s="25">
        <f t="shared" si="3"/>
        <v>-5.9917534992368852E-3</v>
      </c>
      <c r="G112" s="31">
        <v>968.59997599999997</v>
      </c>
      <c r="H112" s="47">
        <v>-2.3441079954834285E-2</v>
      </c>
      <c r="I112" s="33">
        <v>142.67697100000001</v>
      </c>
      <c r="J112" s="48">
        <v>-1.7352769711105838E-2</v>
      </c>
      <c r="K112" s="35">
        <v>417.45001200000002</v>
      </c>
      <c r="L112" s="49">
        <v>-1.7764671330182905E-2</v>
      </c>
      <c r="M112" s="37">
        <v>175.52941899999999</v>
      </c>
      <c r="N112" s="50">
        <v>-5.6206728887078998E-2</v>
      </c>
      <c r="O112" s="39">
        <v>689.03277600000001</v>
      </c>
      <c r="P112" s="51">
        <v>-1.6623589906912276E-2</v>
      </c>
      <c r="Q112" s="41">
        <v>212.42242400000001</v>
      </c>
      <c r="R112" s="52">
        <v>-1.8894018711438594E-2</v>
      </c>
      <c r="S112" s="43">
        <v>542.08880599999998</v>
      </c>
      <c r="T112" s="53">
        <v>-3.1583611741823059E-2</v>
      </c>
      <c r="U112" s="23">
        <v>340.25372299999998</v>
      </c>
      <c r="V112" s="54">
        <v>-3.3286124592056626E-2</v>
      </c>
      <c r="W112" s="33">
        <v>1527.0354</v>
      </c>
      <c r="X112" s="55">
        <v>-2.1912734602226983E-2</v>
      </c>
    </row>
    <row r="113" spans="2:24" x14ac:dyDescent="0.25">
      <c r="B113" s="30">
        <v>43994</v>
      </c>
      <c r="C113" s="21">
        <v>9972.9</v>
      </c>
      <c r="D113" s="20">
        <f t="shared" si="2"/>
        <v>7.1601696626943682E-3</v>
      </c>
      <c r="E113" s="23">
        <v>2055.7758789999998</v>
      </c>
      <c r="F113" s="25">
        <f t="shared" si="3"/>
        <v>1.6617071909294796E-4</v>
      </c>
      <c r="G113" s="31">
        <v>982.75</v>
      </c>
      <c r="H113" s="47">
        <v>1.4608743871534153E-2</v>
      </c>
      <c r="I113" s="33">
        <v>144.30728099999999</v>
      </c>
      <c r="J113" s="48">
        <v>1.1426581238537648E-2</v>
      </c>
      <c r="K113" s="35">
        <v>411.64999399999999</v>
      </c>
      <c r="L113" s="49">
        <v>-1.3893924219058032E-2</v>
      </c>
      <c r="M113" s="37">
        <v>177.511124</v>
      </c>
      <c r="N113" s="50">
        <v>1.1289873864391958E-2</v>
      </c>
      <c r="O113" s="39">
        <v>677.38494900000001</v>
      </c>
      <c r="P113" s="51">
        <v>-1.6904605130133907E-2</v>
      </c>
      <c r="Q113" s="41">
        <v>207.43364</v>
      </c>
      <c r="R113" s="52">
        <v>-2.3485204179762159E-2</v>
      </c>
      <c r="S113" s="43">
        <v>525.83142099999998</v>
      </c>
      <c r="T113" s="53">
        <v>-2.9990261411153359E-2</v>
      </c>
      <c r="U113" s="23">
        <v>343.19512900000001</v>
      </c>
      <c r="V113" s="54">
        <v>8.6447430290131737E-3</v>
      </c>
      <c r="W113" s="33">
        <v>1577.7811280000001</v>
      </c>
      <c r="X113" s="55">
        <v>3.3231533466742222E-2</v>
      </c>
    </row>
    <row r="114" spans="2:24" x14ac:dyDescent="0.25">
      <c r="B114" s="30">
        <v>43997</v>
      </c>
      <c r="C114" s="21">
        <v>9813.7000000000007</v>
      </c>
      <c r="D114" s="20">
        <f t="shared" si="2"/>
        <v>-1.5963260435780859E-2</v>
      </c>
      <c r="E114" s="23">
        <v>2033.3867190000001</v>
      </c>
      <c r="F114" s="25">
        <f t="shared" si="3"/>
        <v>-1.0890856454104607E-2</v>
      </c>
      <c r="G114" s="31">
        <v>949.84997599999997</v>
      </c>
      <c r="H114" s="47">
        <v>-3.3477505751026058E-2</v>
      </c>
      <c r="I114" s="33">
        <v>144.06025700000001</v>
      </c>
      <c r="J114" s="48">
        <v>-1.7117916593548869E-3</v>
      </c>
      <c r="K114" s="35">
        <v>405</v>
      </c>
      <c r="L114" s="49">
        <v>-1.6154479787170186E-2</v>
      </c>
      <c r="M114" s="37">
        <v>172.11097699999999</v>
      </c>
      <c r="N114" s="50">
        <v>-3.042145685472649E-2</v>
      </c>
      <c r="O114" s="39">
        <v>672.98028599999998</v>
      </c>
      <c r="P114" s="51">
        <v>-6.5024518281702002E-3</v>
      </c>
      <c r="Q114" s="41">
        <v>213.32041899999999</v>
      </c>
      <c r="R114" s="52">
        <v>2.8379095116876848E-2</v>
      </c>
      <c r="S114" s="43">
        <v>520.23846400000002</v>
      </c>
      <c r="T114" s="53">
        <v>-1.0636406986413154E-2</v>
      </c>
      <c r="U114" s="23">
        <v>330.13336199999998</v>
      </c>
      <c r="V114" s="54">
        <v>-3.8059301826512903E-2</v>
      </c>
      <c r="W114" s="33">
        <v>1603.352539</v>
      </c>
      <c r="X114" s="55">
        <v>1.6207197909899135E-2</v>
      </c>
    </row>
    <row r="115" spans="2:24" x14ac:dyDescent="0.25">
      <c r="B115" s="30">
        <v>43998</v>
      </c>
      <c r="C115" s="21">
        <v>9914</v>
      </c>
      <c r="D115" s="20">
        <f t="shared" si="2"/>
        <v>1.022040616688907E-2</v>
      </c>
      <c r="E115" s="23">
        <v>2025.630737</v>
      </c>
      <c r="F115" s="25">
        <f t="shared" si="3"/>
        <v>-3.8143172312123923E-3</v>
      </c>
      <c r="G115" s="31">
        <v>990.40002400000003</v>
      </c>
      <c r="H115" s="47">
        <v>4.2691005416431047E-2</v>
      </c>
      <c r="I115" s="33">
        <v>148.30896000000001</v>
      </c>
      <c r="J115" s="48">
        <v>2.9492540749805868E-2</v>
      </c>
      <c r="K115" s="35">
        <v>414.25</v>
      </c>
      <c r="L115" s="49">
        <v>2.2839486469121068E-2</v>
      </c>
      <c r="M115" s="37">
        <v>171.318298</v>
      </c>
      <c r="N115" s="50">
        <v>-4.6056272169089632E-3</v>
      </c>
      <c r="O115" s="39">
        <v>686.34106399999996</v>
      </c>
      <c r="P115" s="51">
        <v>1.9853149160449526E-2</v>
      </c>
      <c r="Q115" s="41">
        <v>211.923553</v>
      </c>
      <c r="R115" s="52">
        <v>-6.5482057767755871E-3</v>
      </c>
      <c r="S115" s="43">
        <v>505.54513500000002</v>
      </c>
      <c r="T115" s="53">
        <v>-2.8243449911462149E-2</v>
      </c>
      <c r="U115" s="23">
        <v>341.94876099999999</v>
      </c>
      <c r="V115" s="54">
        <v>3.5789775769466202E-2</v>
      </c>
      <c r="W115" s="33">
        <v>1606.4804690000001</v>
      </c>
      <c r="X115" s="55">
        <v>1.950868523245034E-3</v>
      </c>
    </row>
    <row r="116" spans="2:24" x14ac:dyDescent="0.25">
      <c r="B116" s="30">
        <v>43999</v>
      </c>
      <c r="C116" s="21">
        <v>9881.15</v>
      </c>
      <c r="D116" s="20">
        <f t="shared" si="2"/>
        <v>-3.3134960661690906E-3</v>
      </c>
      <c r="E116" s="23">
        <v>2027.4844969999999</v>
      </c>
      <c r="F116" s="25">
        <f t="shared" si="3"/>
        <v>9.1515199001443947E-4</v>
      </c>
      <c r="G116" s="31">
        <v>979.25</v>
      </c>
      <c r="H116" s="47">
        <v>-1.1258055499767767E-2</v>
      </c>
      <c r="I116" s="33">
        <v>146.23402400000001</v>
      </c>
      <c r="J116" s="48">
        <v>-1.3990631449374387E-2</v>
      </c>
      <c r="K116" s="35">
        <v>420.79998799999998</v>
      </c>
      <c r="L116" s="49">
        <v>1.5811729125325524E-2</v>
      </c>
      <c r="M116" s="37">
        <v>171.36784399999999</v>
      </c>
      <c r="N116" s="50">
        <v>2.8920436741668024E-4</v>
      </c>
      <c r="O116" s="39">
        <v>688.73913600000003</v>
      </c>
      <c r="P116" s="51">
        <v>3.4939946417078586E-3</v>
      </c>
      <c r="Q116" s="41">
        <v>217.31144699999999</v>
      </c>
      <c r="R116" s="52">
        <v>2.5423762124259914E-2</v>
      </c>
      <c r="S116" s="43">
        <v>507.67804000000001</v>
      </c>
      <c r="T116" s="53">
        <v>4.2190199298426517E-3</v>
      </c>
      <c r="U116" s="23">
        <v>340.95169099999998</v>
      </c>
      <c r="V116" s="54">
        <v>-2.9158462135793727E-3</v>
      </c>
      <c r="W116" s="33">
        <v>1604.146851</v>
      </c>
      <c r="X116" s="55">
        <v>-1.4526276820861336E-3</v>
      </c>
    </row>
    <row r="117" spans="2:24" x14ac:dyDescent="0.25">
      <c r="B117" s="30">
        <v>44000</v>
      </c>
      <c r="C117" s="21">
        <v>10091.65</v>
      </c>
      <c r="D117" s="20">
        <f t="shared" si="2"/>
        <v>2.1303188394063446E-2</v>
      </c>
      <c r="E117" s="23">
        <v>2014.8995359999999</v>
      </c>
      <c r="F117" s="25">
        <f t="shared" si="3"/>
        <v>-6.2071798914475357E-3</v>
      </c>
      <c r="G117" s="31">
        <v>1019.950012</v>
      </c>
      <c r="H117" s="47">
        <v>4.1562407576570363E-2</v>
      </c>
      <c r="I117" s="33">
        <v>149.00060999999999</v>
      </c>
      <c r="J117" s="48">
        <v>1.8918894005132414E-2</v>
      </c>
      <c r="K117" s="35">
        <v>427.89999399999999</v>
      </c>
      <c r="L117" s="49">
        <v>1.6872633599280193E-2</v>
      </c>
      <c r="M117" s="37">
        <v>178.00654599999999</v>
      </c>
      <c r="N117" s="50">
        <v>3.8739484870918932E-2</v>
      </c>
      <c r="O117" s="39">
        <v>698.77191200000004</v>
      </c>
      <c r="P117" s="51">
        <v>1.4566873690767024E-2</v>
      </c>
      <c r="Q117" s="41">
        <v>217.66064499999999</v>
      </c>
      <c r="R117" s="52">
        <v>1.6069010851508493E-3</v>
      </c>
      <c r="S117" s="43">
        <v>508.00982699999997</v>
      </c>
      <c r="T117" s="53">
        <v>6.5353821488903273E-4</v>
      </c>
      <c r="U117" s="23">
        <v>350.972351</v>
      </c>
      <c r="V117" s="54">
        <v>2.9390263384850089E-2</v>
      </c>
      <c r="W117" s="33">
        <v>1644.415649</v>
      </c>
      <c r="X117" s="55">
        <v>2.5102937411806858E-2</v>
      </c>
    </row>
    <row r="118" spans="2:24" x14ac:dyDescent="0.25">
      <c r="B118" s="30">
        <v>44001</v>
      </c>
      <c r="C118" s="21">
        <v>10244.4</v>
      </c>
      <c r="D118" s="20">
        <f t="shared" si="2"/>
        <v>1.513627603018337E-2</v>
      </c>
      <c r="E118" s="23">
        <v>2055.5639649999998</v>
      </c>
      <c r="F118" s="25">
        <f t="shared" si="3"/>
        <v>2.018186429320808E-2</v>
      </c>
      <c r="G118" s="31">
        <v>1033.349976</v>
      </c>
      <c r="H118" s="47">
        <v>1.3137808487965853E-2</v>
      </c>
      <c r="I118" s="33">
        <v>149.24762000000001</v>
      </c>
      <c r="J118" s="48">
        <v>1.6577784480212349E-3</v>
      </c>
      <c r="K118" s="35">
        <v>436.89999399999999</v>
      </c>
      <c r="L118" s="49">
        <v>2.103296377903055E-2</v>
      </c>
      <c r="M118" s="37">
        <v>182.81218000000001</v>
      </c>
      <c r="N118" s="50">
        <v>2.6996950999768437E-2</v>
      </c>
      <c r="O118" s="39">
        <v>690.59887700000002</v>
      </c>
      <c r="P118" s="51">
        <v>-1.1696284380703652E-2</v>
      </c>
      <c r="Q118" s="41">
        <v>221.55190999999999</v>
      </c>
      <c r="R118" s="52">
        <v>1.7877669157876492E-2</v>
      </c>
      <c r="S118" s="43">
        <v>510.80630500000001</v>
      </c>
      <c r="T118" s="53">
        <v>5.5047714657693739E-3</v>
      </c>
      <c r="U118" s="23">
        <v>362.73788500000001</v>
      </c>
      <c r="V118" s="54">
        <v>3.3522680537305352E-2</v>
      </c>
      <c r="W118" s="33">
        <v>1747.197876</v>
      </c>
      <c r="X118" s="55">
        <v>6.2503800096103262E-2</v>
      </c>
    </row>
    <row r="119" spans="2:24" x14ac:dyDescent="0.25">
      <c r="B119" s="30">
        <v>44004</v>
      </c>
      <c r="C119" s="21">
        <v>10311.200000000001</v>
      </c>
      <c r="D119" s="20">
        <f t="shared" si="2"/>
        <v>6.5206356643630762E-3</v>
      </c>
      <c r="E119" s="23">
        <v>2063.4709469999998</v>
      </c>
      <c r="F119" s="25">
        <f t="shared" si="3"/>
        <v>3.8466241550405714E-3</v>
      </c>
      <c r="G119" s="31">
        <v>1028.75</v>
      </c>
      <c r="H119" s="47">
        <v>-4.4514462217943645E-3</v>
      </c>
      <c r="I119" s="33">
        <v>148.30896000000001</v>
      </c>
      <c r="J119" s="48">
        <v>-6.2892795208392511E-3</v>
      </c>
      <c r="K119" s="35">
        <v>446.20001200000002</v>
      </c>
      <c r="L119" s="49">
        <v>2.128636744662591E-2</v>
      </c>
      <c r="M119" s="37">
        <v>185.98291</v>
      </c>
      <c r="N119" s="50">
        <v>1.7344194462316415E-2</v>
      </c>
      <c r="O119" s="39">
        <v>688.78814699999998</v>
      </c>
      <c r="P119" s="51">
        <v>-2.621970669668545E-3</v>
      </c>
      <c r="Q119" s="41">
        <v>217.56088299999999</v>
      </c>
      <c r="R119" s="52">
        <v>-1.8013958895682743E-2</v>
      </c>
      <c r="S119" s="43">
        <v>519.95404099999996</v>
      </c>
      <c r="T119" s="53">
        <v>1.7908424211795802E-2</v>
      </c>
      <c r="U119" s="23">
        <v>366.47692899999998</v>
      </c>
      <c r="V119" s="54">
        <v>1.0307839778025884E-2</v>
      </c>
      <c r="W119" s="33">
        <v>1734.0397949999999</v>
      </c>
      <c r="X119" s="55">
        <v>-7.5309621083811569E-3</v>
      </c>
    </row>
    <row r="120" spans="2:24" x14ac:dyDescent="0.25">
      <c r="B120" s="30">
        <v>44005</v>
      </c>
      <c r="C120" s="21">
        <v>10471</v>
      </c>
      <c r="D120" s="20">
        <f t="shared" si="2"/>
        <v>1.5497711226627285E-2</v>
      </c>
      <c r="E120" s="23">
        <v>2117.6408689999998</v>
      </c>
      <c r="F120" s="25">
        <f t="shared" si="3"/>
        <v>2.6251846229652803E-2</v>
      </c>
      <c r="G120" s="31">
        <v>1042.3000489999999</v>
      </c>
      <c r="H120" s="47">
        <v>1.3171294631501082E-2</v>
      </c>
      <c r="I120" s="33">
        <v>156.46051</v>
      </c>
      <c r="J120" s="48">
        <v>5.4963300936099781E-2</v>
      </c>
      <c r="K120" s="35">
        <v>463.10000600000001</v>
      </c>
      <c r="L120" s="49">
        <v>3.7875298320258155E-2</v>
      </c>
      <c r="M120" s="37">
        <v>190.68945299999999</v>
      </c>
      <c r="N120" s="50">
        <v>2.5306319811857887E-2</v>
      </c>
      <c r="O120" s="39">
        <v>705.37890600000003</v>
      </c>
      <c r="P120" s="51">
        <v>2.40868822616369E-2</v>
      </c>
      <c r="Q120" s="41">
        <v>220.105164</v>
      </c>
      <c r="R120" s="52">
        <v>1.1694570112587805E-2</v>
      </c>
      <c r="S120" s="43">
        <v>529.71795699999996</v>
      </c>
      <c r="T120" s="53">
        <v>1.8778421225886761E-2</v>
      </c>
      <c r="U120" s="23">
        <v>375.05181900000002</v>
      </c>
      <c r="V120" s="54">
        <v>2.3398171403035413E-2</v>
      </c>
      <c r="W120" s="33">
        <v>1708.9648440000001</v>
      </c>
      <c r="X120" s="55">
        <v>-1.4460424191129841E-2</v>
      </c>
    </row>
    <row r="121" spans="2:24" x14ac:dyDescent="0.25">
      <c r="B121" s="30">
        <v>44006</v>
      </c>
      <c r="C121" s="21">
        <v>10305.299999999999</v>
      </c>
      <c r="D121" s="20">
        <f t="shared" si="2"/>
        <v>-1.5824658580842397E-2</v>
      </c>
      <c r="E121" s="23">
        <v>2092.4467770000001</v>
      </c>
      <c r="F121" s="25">
        <f t="shared" si="3"/>
        <v>-1.1897244886427308E-2</v>
      </c>
      <c r="G121" s="31">
        <v>1032.5</v>
      </c>
      <c r="H121" s="47">
        <v>-9.4023265470931528E-3</v>
      </c>
      <c r="I121" s="33">
        <v>149.593445</v>
      </c>
      <c r="J121" s="48">
        <v>-4.3890084469237617E-2</v>
      </c>
      <c r="K121" s="35">
        <v>444.95001200000002</v>
      </c>
      <c r="L121" s="49">
        <v>-3.9192367659134641E-2</v>
      </c>
      <c r="M121" s="37">
        <v>182.91127</v>
      </c>
      <c r="N121" s="50">
        <v>-4.0789791347295885E-2</v>
      </c>
      <c r="O121" s="39">
        <v>699.01666299999999</v>
      </c>
      <c r="P121" s="51">
        <v>-9.0196105183786637E-3</v>
      </c>
      <c r="Q121" s="41">
        <v>217.71054100000001</v>
      </c>
      <c r="R121" s="52">
        <v>-1.0879449425366484E-2</v>
      </c>
      <c r="S121" s="43">
        <v>531.75610400000005</v>
      </c>
      <c r="T121" s="53">
        <v>3.8476079073152783E-3</v>
      </c>
      <c r="U121" s="23">
        <v>347.08373999999998</v>
      </c>
      <c r="V121" s="54">
        <v>-7.4571239447848256E-2</v>
      </c>
      <c r="W121" s="33">
        <v>1715.8666989999999</v>
      </c>
      <c r="X121" s="55">
        <v>4.0386173093212218E-3</v>
      </c>
    </row>
    <row r="122" spans="2:24" x14ac:dyDescent="0.25">
      <c r="B122" s="30">
        <v>44007</v>
      </c>
      <c r="C122" s="21">
        <v>10288.9</v>
      </c>
      <c r="D122" s="20">
        <f t="shared" si="2"/>
        <v>-1.5914141267114627E-3</v>
      </c>
      <c r="E122" s="23">
        <v>2134.5351559999999</v>
      </c>
      <c r="F122" s="25">
        <f t="shared" si="3"/>
        <v>2.011443228216447E-2</v>
      </c>
      <c r="G122" s="31">
        <v>1028.75</v>
      </c>
      <c r="H122" s="47">
        <v>-3.6318885751432427E-3</v>
      </c>
      <c r="I122" s="33">
        <v>144.85072299999999</v>
      </c>
      <c r="J122" s="48">
        <v>-3.1704076338371745E-2</v>
      </c>
      <c r="K122" s="35">
        <v>442.89999399999999</v>
      </c>
      <c r="L122" s="49">
        <v>-4.6072727683142507E-3</v>
      </c>
      <c r="M122" s="37">
        <v>183.555328</v>
      </c>
      <c r="N122" s="50">
        <v>3.521149899620735E-3</v>
      </c>
      <c r="O122" s="39">
        <v>685.65588400000001</v>
      </c>
      <c r="P122" s="51">
        <v>-1.911367740886025E-2</v>
      </c>
      <c r="Q122" s="41">
        <v>217.71054100000001</v>
      </c>
      <c r="R122" s="52">
        <v>0</v>
      </c>
      <c r="S122" s="43">
        <v>525.31005900000002</v>
      </c>
      <c r="T122" s="53">
        <v>-1.212218336848659E-2</v>
      </c>
      <c r="U122" s="23">
        <v>349.97525000000002</v>
      </c>
      <c r="V122" s="54">
        <v>8.3308713914401165E-3</v>
      </c>
      <c r="W122" s="33">
        <v>1705.9857179999999</v>
      </c>
      <c r="X122" s="55">
        <v>-5.7585947706535797E-3</v>
      </c>
    </row>
    <row r="123" spans="2:24" x14ac:dyDescent="0.25">
      <c r="B123" s="30">
        <v>44008</v>
      </c>
      <c r="C123" s="21">
        <v>10383</v>
      </c>
      <c r="D123" s="20">
        <f t="shared" si="2"/>
        <v>9.1457784602824756E-3</v>
      </c>
      <c r="E123" s="23">
        <v>2115.921875</v>
      </c>
      <c r="F123" s="25">
        <f t="shared" si="3"/>
        <v>-8.7200629831181448E-3</v>
      </c>
      <c r="G123" s="31">
        <v>1056.4499510000001</v>
      </c>
      <c r="H123" s="47">
        <v>2.6925818022239905E-2</v>
      </c>
      <c r="I123" s="33">
        <v>149.24762000000001</v>
      </c>
      <c r="J123" s="48">
        <v>3.0354677622147764E-2</v>
      </c>
      <c r="K123" s="35">
        <v>440.25</v>
      </c>
      <c r="L123" s="49">
        <v>-5.9832738747172057E-3</v>
      </c>
      <c r="M123" s="37">
        <v>182.91127</v>
      </c>
      <c r="N123" s="50">
        <v>-3.5087949067869125E-3</v>
      </c>
      <c r="O123" s="39">
        <v>732.34515399999998</v>
      </c>
      <c r="P123" s="51">
        <v>6.8094318286343131E-2</v>
      </c>
      <c r="Q123" s="41">
        <v>224.944275</v>
      </c>
      <c r="R123" s="52">
        <v>3.3226383834120361E-2</v>
      </c>
      <c r="S123" s="43">
        <v>531.66131600000006</v>
      </c>
      <c r="T123" s="53">
        <v>1.2090491874628337E-2</v>
      </c>
      <c r="U123" s="23">
        <v>348.08081099999998</v>
      </c>
      <c r="V123" s="54">
        <v>-5.4130656382130847E-3</v>
      </c>
      <c r="W123" s="33">
        <v>1729.570923</v>
      </c>
      <c r="X123" s="55">
        <v>1.3824972126759674E-2</v>
      </c>
    </row>
    <row r="124" spans="2:24" x14ac:dyDescent="0.25">
      <c r="B124" s="30">
        <v>44011</v>
      </c>
      <c r="C124" s="21">
        <v>10312.4</v>
      </c>
      <c r="D124" s="20">
        <f t="shared" si="2"/>
        <v>-6.7995762303766118E-3</v>
      </c>
      <c r="E124" s="23">
        <v>2144.1611330000001</v>
      </c>
      <c r="F124" s="25">
        <f t="shared" si="3"/>
        <v>1.3346077817736094E-2</v>
      </c>
      <c r="G124" s="31">
        <v>1076.0500489999999</v>
      </c>
      <c r="H124" s="47">
        <v>1.8552784835973425E-2</v>
      </c>
      <c r="I124" s="33">
        <v>144.10968</v>
      </c>
      <c r="J124" s="48">
        <v>-3.4425607590928511E-2</v>
      </c>
      <c r="K124" s="35">
        <v>431.89999399999999</v>
      </c>
      <c r="L124" s="49">
        <v>-1.8966489982048352E-2</v>
      </c>
      <c r="M124" s="37">
        <v>177.61021400000001</v>
      </c>
      <c r="N124" s="50">
        <v>-2.8981571228497777E-2</v>
      </c>
      <c r="O124" s="39">
        <v>716.243652</v>
      </c>
      <c r="P124" s="51">
        <v>-2.1986220448179526E-2</v>
      </c>
      <c r="Q124" s="41">
        <v>219.20716899999999</v>
      </c>
      <c r="R124" s="52">
        <v>-2.5504565519615965E-2</v>
      </c>
      <c r="S124" s="43">
        <v>513.365723</v>
      </c>
      <c r="T124" s="53">
        <v>-3.4412119989561271E-2</v>
      </c>
      <c r="U124" s="23">
        <v>342.09832799999998</v>
      </c>
      <c r="V124" s="54">
        <v>-1.7187052003277487E-2</v>
      </c>
      <c r="W124" s="33">
        <v>1711.1992190000001</v>
      </c>
      <c r="X124" s="55">
        <v>-1.0622116593018087E-2</v>
      </c>
    </row>
    <row r="125" spans="2:24" x14ac:dyDescent="0.25">
      <c r="B125" s="30">
        <v>44012</v>
      </c>
      <c r="C125" s="21">
        <v>10302.1</v>
      </c>
      <c r="D125" s="20">
        <f t="shared" si="2"/>
        <v>-9.987975640975207E-4</v>
      </c>
      <c r="E125" s="23">
        <v>2141.263672</v>
      </c>
      <c r="F125" s="25">
        <f t="shared" si="3"/>
        <v>-1.3513261458788046E-3</v>
      </c>
      <c r="G125" s="31">
        <v>1065.849976</v>
      </c>
      <c r="H125" s="47">
        <v>-9.4791908827417167E-3</v>
      </c>
      <c r="I125" s="33">
        <v>144.45549</v>
      </c>
      <c r="J125" s="48">
        <v>2.3996306146818187E-3</v>
      </c>
      <c r="K125" s="35">
        <v>425.20001200000002</v>
      </c>
      <c r="L125" s="49">
        <v>-1.5512808035624544E-2</v>
      </c>
      <c r="M125" s="37">
        <v>176.81752</v>
      </c>
      <c r="N125" s="50">
        <v>-4.4631104380067439E-3</v>
      </c>
      <c r="O125" s="39">
        <v>720.354736</v>
      </c>
      <c r="P125" s="51">
        <v>5.7397842040490506E-3</v>
      </c>
      <c r="Q125" s="41">
        <v>219.15728799999999</v>
      </c>
      <c r="R125" s="52">
        <v>-2.2755186441917498E-4</v>
      </c>
      <c r="S125" s="43">
        <v>515.11944600000004</v>
      </c>
      <c r="T125" s="53">
        <v>3.4161279599106316E-3</v>
      </c>
      <c r="U125" s="23">
        <v>350.42394999999999</v>
      </c>
      <c r="V125" s="54">
        <v>2.4336926896643619E-2</v>
      </c>
      <c r="W125" s="33">
        <v>1692.2813719999999</v>
      </c>
      <c r="X125" s="55">
        <v>-1.1055315354255175E-2</v>
      </c>
    </row>
    <row r="126" spans="2:24" x14ac:dyDescent="0.25">
      <c r="B126" s="30">
        <v>44013</v>
      </c>
      <c r="C126" s="21">
        <v>10430.049999999999</v>
      </c>
      <c r="D126" s="20">
        <f t="shared" si="2"/>
        <v>1.2419797905281341E-2</v>
      </c>
      <c r="E126" s="23">
        <v>2131.8339839999999</v>
      </c>
      <c r="F126" s="25">
        <f t="shared" si="3"/>
        <v>-4.4037958161371963E-3</v>
      </c>
      <c r="G126" s="31">
        <v>1084.599976</v>
      </c>
      <c r="H126" s="47">
        <v>1.7591584211006164E-2</v>
      </c>
      <c r="I126" s="33">
        <v>145.78938299999999</v>
      </c>
      <c r="J126" s="48">
        <v>9.2339377340382774E-3</v>
      </c>
      <c r="K126" s="35">
        <v>446.95001200000002</v>
      </c>
      <c r="L126" s="49">
        <v>5.1152379041857668E-2</v>
      </c>
      <c r="M126" s="37">
        <v>183.10943599999999</v>
      </c>
      <c r="N126" s="50">
        <v>3.5584233960526006E-2</v>
      </c>
      <c r="O126" s="39">
        <v>716.39050299999997</v>
      </c>
      <c r="P126" s="51">
        <v>-5.5031678170295749E-3</v>
      </c>
      <c r="Q126" s="41">
        <v>218.55864</v>
      </c>
      <c r="R126" s="52">
        <v>-2.7315906555660479E-3</v>
      </c>
      <c r="S126" s="43">
        <v>517.48937999999998</v>
      </c>
      <c r="T126" s="53">
        <v>4.6007465227782211E-3</v>
      </c>
      <c r="U126" s="23">
        <v>362.98715199999998</v>
      </c>
      <c r="V126" s="54">
        <v>3.5851436524244391E-2</v>
      </c>
      <c r="W126" s="33">
        <v>1725.549072</v>
      </c>
      <c r="X126" s="55">
        <v>1.9658492110377082E-2</v>
      </c>
    </row>
    <row r="127" spans="2:24" x14ac:dyDescent="0.25">
      <c r="B127" s="30">
        <v>44014</v>
      </c>
      <c r="C127" s="21">
        <v>10551.7</v>
      </c>
      <c r="D127" s="20">
        <f t="shared" si="2"/>
        <v>1.1663414844607789E-2</v>
      </c>
      <c r="E127" s="23">
        <v>2113.5153810000002</v>
      </c>
      <c r="F127" s="25">
        <f t="shared" si="3"/>
        <v>-8.5928844072689827E-3</v>
      </c>
      <c r="G127" s="31">
        <v>1089.400024</v>
      </c>
      <c r="H127" s="47">
        <v>4.4256911023141257E-3</v>
      </c>
      <c r="I127" s="33">
        <v>145.98699999999999</v>
      </c>
      <c r="J127" s="48">
        <v>1.3554965110182829E-3</v>
      </c>
      <c r="K127" s="35">
        <v>442.45001200000002</v>
      </c>
      <c r="L127" s="49">
        <v>-1.0068245908797693E-2</v>
      </c>
      <c r="M127" s="37">
        <v>183.75349399999999</v>
      </c>
      <c r="N127" s="50">
        <v>3.5173392156589963E-3</v>
      </c>
      <c r="O127" s="39">
        <v>740.56707800000004</v>
      </c>
      <c r="P127" s="51">
        <v>3.3747760332886588E-2</v>
      </c>
      <c r="Q127" s="41">
        <v>223.69708299999999</v>
      </c>
      <c r="R127" s="52">
        <v>2.3510591939993747E-2</v>
      </c>
      <c r="S127" s="43">
        <v>531.66131600000006</v>
      </c>
      <c r="T127" s="53">
        <v>2.7385945582110445E-2</v>
      </c>
      <c r="U127" s="23">
        <v>361.79068000000001</v>
      </c>
      <c r="V127" s="54">
        <v>-3.2961827805959689E-3</v>
      </c>
      <c r="W127" s="33">
        <v>1754.7052000000001</v>
      </c>
      <c r="X127" s="55">
        <v>1.6896724916786416E-2</v>
      </c>
    </row>
    <row r="128" spans="2:24" x14ac:dyDescent="0.25">
      <c r="B128" s="30">
        <v>44015</v>
      </c>
      <c r="C128" s="21">
        <v>10607.35</v>
      </c>
      <c r="D128" s="20">
        <f t="shared" si="2"/>
        <v>5.2740316726214388E-3</v>
      </c>
      <c r="E128" s="23">
        <v>2135.0751949999999</v>
      </c>
      <c r="F128" s="25">
        <f t="shared" si="3"/>
        <v>1.0200925999317215E-2</v>
      </c>
      <c r="G128" s="31">
        <v>1073.9499510000001</v>
      </c>
      <c r="H128" s="47">
        <v>-1.418223268362237E-2</v>
      </c>
      <c r="I128" s="33">
        <v>144.65309099999999</v>
      </c>
      <c r="J128" s="48">
        <v>-9.1371765979162915E-3</v>
      </c>
      <c r="K128" s="35">
        <v>444.20001200000002</v>
      </c>
      <c r="L128" s="49">
        <v>3.9552426612146372E-3</v>
      </c>
      <c r="M128" s="37">
        <v>183.010345</v>
      </c>
      <c r="N128" s="50">
        <v>-4.0442713976365985E-3</v>
      </c>
      <c r="O128" s="39">
        <v>746.53784199999996</v>
      </c>
      <c r="P128" s="51">
        <v>8.0624215920113013E-3</v>
      </c>
      <c r="Q128" s="41">
        <v>224.29574600000001</v>
      </c>
      <c r="R128" s="52">
        <v>2.6762217547558103E-3</v>
      </c>
      <c r="S128" s="43">
        <v>537.68084699999997</v>
      </c>
      <c r="T128" s="53">
        <v>1.1322115826083376E-2</v>
      </c>
      <c r="U128" s="23">
        <v>359.94607500000001</v>
      </c>
      <c r="V128" s="54">
        <v>-5.0985420630514896E-3</v>
      </c>
      <c r="W128" s="33">
        <v>1782.16687</v>
      </c>
      <c r="X128" s="55">
        <v>1.5650304108063229E-2</v>
      </c>
    </row>
    <row r="129" spans="2:24" x14ac:dyDescent="0.25">
      <c r="B129" s="30">
        <v>44018</v>
      </c>
      <c r="C129" s="21">
        <v>10763.65</v>
      </c>
      <c r="D129" s="20">
        <f t="shared" si="2"/>
        <v>1.4735065779860123E-2</v>
      </c>
      <c r="E129" s="23">
        <v>2123.1906739999999</v>
      </c>
      <c r="F129" s="25">
        <f t="shared" si="3"/>
        <v>-5.5663243279822517E-3</v>
      </c>
      <c r="G129" s="31">
        <v>1103</v>
      </c>
      <c r="H129" s="47">
        <v>2.7049784566321712E-2</v>
      </c>
      <c r="I129" s="33">
        <v>152.50824</v>
      </c>
      <c r="J129" s="48">
        <v>5.4303360859395751E-2</v>
      </c>
      <c r="K129" s="35">
        <v>456.60000600000001</v>
      </c>
      <c r="L129" s="49">
        <v>2.7915395383437278E-2</v>
      </c>
      <c r="M129" s="37">
        <v>186.329712</v>
      </c>
      <c r="N129" s="50">
        <v>1.8137592167262455E-2</v>
      </c>
      <c r="O129" s="39">
        <v>747.81024200000002</v>
      </c>
      <c r="P129" s="51">
        <v>1.7044012083717807E-3</v>
      </c>
      <c r="Q129" s="41">
        <v>222.15055799999999</v>
      </c>
      <c r="R129" s="52">
        <v>-9.5641047066493123E-3</v>
      </c>
      <c r="S129" s="43">
        <v>551.28405799999996</v>
      </c>
      <c r="T129" s="53">
        <v>2.5299787180256373E-2</v>
      </c>
      <c r="U129" s="23">
        <v>360.79357900000002</v>
      </c>
      <c r="V129" s="54">
        <v>2.3545304668206616E-3</v>
      </c>
      <c r="W129" s="33">
        <v>1845.862061</v>
      </c>
      <c r="X129" s="55">
        <v>3.5740306966877924E-2</v>
      </c>
    </row>
    <row r="130" spans="2:24" x14ac:dyDescent="0.25">
      <c r="B130" s="30">
        <v>44019</v>
      </c>
      <c r="C130" s="21">
        <v>10799.65</v>
      </c>
      <c r="D130" s="20">
        <f t="shared" si="2"/>
        <v>3.3445903573601893E-3</v>
      </c>
      <c r="E130" s="23">
        <v>2115.8728030000002</v>
      </c>
      <c r="F130" s="25">
        <f t="shared" si="3"/>
        <v>-3.4466386319478254E-3</v>
      </c>
      <c r="G130" s="31">
        <v>1105.150024</v>
      </c>
      <c r="H130" s="47">
        <v>1.9492403249612663E-3</v>
      </c>
      <c r="I130" s="33">
        <v>150.48271199999999</v>
      </c>
      <c r="J130" s="48">
        <v>-1.3281433186823273E-2</v>
      </c>
      <c r="K130" s="35">
        <v>450.95001200000002</v>
      </c>
      <c r="L130" s="49">
        <v>-1.2374101080347375E-2</v>
      </c>
      <c r="M130" s="37">
        <v>186.87468000000001</v>
      </c>
      <c r="N130" s="50">
        <v>2.9247509382723216E-3</v>
      </c>
      <c r="O130" s="39">
        <v>777.32141100000001</v>
      </c>
      <c r="P130" s="51">
        <v>3.9463445861710994E-2</v>
      </c>
      <c r="Q130" s="41">
        <v>224.39550800000001</v>
      </c>
      <c r="R130" s="52">
        <v>1.0105533923529543E-2</v>
      </c>
      <c r="S130" s="43">
        <v>556.30816700000003</v>
      </c>
      <c r="T130" s="53">
        <v>9.1134668726445683E-3</v>
      </c>
      <c r="U130" s="23">
        <v>374.95211799999998</v>
      </c>
      <c r="V130" s="54">
        <v>3.9242768785527529E-2</v>
      </c>
      <c r="W130" s="33">
        <v>1817.602905</v>
      </c>
      <c r="X130" s="55">
        <v>-1.5309462498346497E-2</v>
      </c>
    </row>
    <row r="131" spans="2:24" x14ac:dyDescent="0.25">
      <c r="B131" s="30">
        <v>44020</v>
      </c>
      <c r="C131" s="21">
        <v>10705.75</v>
      </c>
      <c r="D131" s="20">
        <f t="shared" si="2"/>
        <v>-8.6947262179792525E-3</v>
      </c>
      <c r="E131" s="23">
        <v>2147.2060550000001</v>
      </c>
      <c r="F131" s="25">
        <f t="shared" si="3"/>
        <v>1.4808665225798972E-2</v>
      </c>
      <c r="G131" s="31">
        <v>1110.349976</v>
      </c>
      <c r="H131" s="47">
        <v>4.705151282183768E-3</v>
      </c>
      <c r="I131" s="33">
        <v>153.15048200000001</v>
      </c>
      <c r="J131" s="48">
        <v>1.7728082944172475E-2</v>
      </c>
      <c r="K131" s="35">
        <v>444</v>
      </c>
      <c r="L131" s="49">
        <v>-1.5411906190552317E-2</v>
      </c>
      <c r="M131" s="37">
        <v>190.144485</v>
      </c>
      <c r="N131" s="50">
        <v>1.7497314242892567E-2</v>
      </c>
      <c r="O131" s="39">
        <v>758.28356900000006</v>
      </c>
      <c r="P131" s="51">
        <v>-2.4491596050993061E-2</v>
      </c>
      <c r="Q131" s="41">
        <v>222.59956399999999</v>
      </c>
      <c r="R131" s="52">
        <v>-8.0034757202003346E-3</v>
      </c>
      <c r="S131" s="43">
        <v>553.08520499999997</v>
      </c>
      <c r="T131" s="53">
        <v>-5.7934831648805401E-3</v>
      </c>
      <c r="U131" s="23">
        <v>367.87286399999999</v>
      </c>
      <c r="V131" s="54">
        <v>-1.8880421419569075E-2</v>
      </c>
      <c r="W131" s="33">
        <v>1792.2344969999999</v>
      </c>
      <c r="X131" s="55">
        <v>-1.3957068361969881E-2</v>
      </c>
    </row>
    <row r="132" spans="2:24" x14ac:dyDescent="0.25">
      <c r="B132" s="30">
        <v>44021</v>
      </c>
      <c r="C132" s="21">
        <v>10813.45</v>
      </c>
      <c r="D132" s="20">
        <f t="shared" si="2"/>
        <v>1.0060014478201035E-2</v>
      </c>
      <c r="E132" s="23">
        <v>2137.1872560000002</v>
      </c>
      <c r="F132" s="25">
        <f t="shared" si="3"/>
        <v>-4.6659699830251941E-3</v>
      </c>
      <c r="G132" s="31">
        <v>1124.9499510000001</v>
      </c>
      <c r="H132" s="47">
        <v>1.3149031645910454E-2</v>
      </c>
      <c r="I132" s="33">
        <v>162.83354199999999</v>
      </c>
      <c r="J132" s="48">
        <v>6.3225788607051081E-2</v>
      </c>
      <c r="K132" s="35">
        <v>442.54998799999998</v>
      </c>
      <c r="L132" s="49">
        <v>-3.2658108671130871E-3</v>
      </c>
      <c r="M132" s="37">
        <v>197.27862500000001</v>
      </c>
      <c r="N132" s="50">
        <v>3.7519573602147874E-2</v>
      </c>
      <c r="O132" s="39">
        <v>765.13519299999996</v>
      </c>
      <c r="P132" s="51">
        <v>9.03570152395047E-3</v>
      </c>
      <c r="Q132" s="41">
        <v>221.10292100000001</v>
      </c>
      <c r="R132" s="52">
        <v>-6.723476780933756E-3</v>
      </c>
      <c r="S132" s="43">
        <v>547.25518799999998</v>
      </c>
      <c r="T132" s="53">
        <v>-1.054090210205496E-2</v>
      </c>
      <c r="U132" s="23">
        <v>369.26876800000002</v>
      </c>
      <c r="V132" s="54">
        <v>3.7945283183486731E-3</v>
      </c>
      <c r="W132" s="33">
        <v>1818.4003909999999</v>
      </c>
      <c r="X132" s="55">
        <v>1.4599592879056151E-2</v>
      </c>
    </row>
    <row r="133" spans="2:24" x14ac:dyDescent="0.25">
      <c r="B133" s="30">
        <v>44022</v>
      </c>
      <c r="C133" s="21">
        <v>10768.05</v>
      </c>
      <c r="D133" s="20">
        <f t="shared" si="2"/>
        <v>-4.1984750472792171E-3</v>
      </c>
      <c r="E133" s="23">
        <v>2184.2854000000002</v>
      </c>
      <c r="F133" s="25">
        <f t="shared" si="3"/>
        <v>2.2037443779329761E-2</v>
      </c>
      <c r="G133" s="31">
        <v>1105.099976</v>
      </c>
      <c r="H133" s="47">
        <v>-1.7645289399862672E-2</v>
      </c>
      <c r="I133" s="33">
        <v>161.74667400000001</v>
      </c>
      <c r="J133" s="48">
        <v>-6.6747181609547084E-3</v>
      </c>
      <c r="K133" s="35">
        <v>436.5</v>
      </c>
      <c r="L133" s="49">
        <v>-1.3670712589066289E-2</v>
      </c>
      <c r="M133" s="37">
        <v>193.81063800000001</v>
      </c>
      <c r="N133" s="50">
        <v>-1.7579132052446097E-2</v>
      </c>
      <c r="O133" s="39">
        <v>765.28198199999997</v>
      </c>
      <c r="P133" s="51">
        <v>1.9184714197300359E-4</v>
      </c>
      <c r="Q133" s="41">
        <v>221.60180700000001</v>
      </c>
      <c r="R133" s="52">
        <v>2.2563519185709847E-3</v>
      </c>
      <c r="S133" s="43">
        <v>539.38720699999999</v>
      </c>
      <c r="T133" s="53">
        <v>-1.4377170235250446E-2</v>
      </c>
      <c r="U133" s="23">
        <v>359.29797400000001</v>
      </c>
      <c r="V133" s="54">
        <v>-2.7001454940267278E-2</v>
      </c>
      <c r="W133" s="33">
        <v>1872.027832</v>
      </c>
      <c r="X133" s="55">
        <v>2.9491547222176159E-2</v>
      </c>
    </row>
    <row r="134" spans="2:24" x14ac:dyDescent="0.25">
      <c r="B134" s="30">
        <v>44025</v>
      </c>
      <c r="C134" s="21">
        <v>10802.7</v>
      </c>
      <c r="D134" s="20">
        <f t="shared" ref="D134:D197" si="4">(C134-C133)/C133</f>
        <v>3.2178528145765909E-3</v>
      </c>
      <c r="E134" s="23">
        <v>2224.998779</v>
      </c>
      <c r="F134" s="25">
        <f t="shared" ref="F134:F197" si="5">(E134-E133)/E133</f>
        <v>1.8639221321536004E-2</v>
      </c>
      <c r="G134" s="31">
        <v>1080.25</v>
      </c>
      <c r="H134" s="47">
        <v>-2.2486549551354606E-2</v>
      </c>
      <c r="I134" s="33">
        <v>167.23045300000001</v>
      </c>
      <c r="J134" s="48">
        <v>3.3903503944693159E-2</v>
      </c>
      <c r="K134" s="35">
        <v>439.20001200000002</v>
      </c>
      <c r="L134" s="49">
        <v>6.1855990114753952E-3</v>
      </c>
      <c r="M134" s="37">
        <v>190.937164</v>
      </c>
      <c r="N134" s="50">
        <v>-1.4826193389859311E-2</v>
      </c>
      <c r="O134" s="39">
        <v>780.15991199999996</v>
      </c>
      <c r="P134" s="51">
        <v>1.9441108440992921E-2</v>
      </c>
      <c r="Q134" s="41">
        <v>227.089462</v>
      </c>
      <c r="R134" s="52">
        <v>2.476358417059293E-2</v>
      </c>
      <c r="S134" s="43">
        <v>568.82122800000002</v>
      </c>
      <c r="T134" s="53">
        <v>5.4569371720379033E-2</v>
      </c>
      <c r="U134" s="23">
        <v>352.567657</v>
      </c>
      <c r="V134" s="54">
        <v>-1.8731853467116998E-2</v>
      </c>
      <c r="W134" s="33">
        <v>1928.7951660000001</v>
      </c>
      <c r="X134" s="55">
        <v>3.0323979713139285E-2</v>
      </c>
    </row>
    <row r="135" spans="2:24" x14ac:dyDescent="0.25">
      <c r="B135" s="30">
        <v>44026</v>
      </c>
      <c r="C135" s="21">
        <v>10607.35</v>
      </c>
      <c r="D135" s="20">
        <f t="shared" si="4"/>
        <v>-1.8083442102437387E-2</v>
      </c>
      <c r="E135" s="23">
        <v>2195.0407709999999</v>
      </c>
      <c r="F135" s="25">
        <f t="shared" si="5"/>
        <v>-1.3464280647140106E-2</v>
      </c>
      <c r="G135" s="31">
        <v>1058.849976</v>
      </c>
      <c r="H135" s="47">
        <v>-1.9810304985943748E-2</v>
      </c>
      <c r="I135" s="33">
        <v>161.845474</v>
      </c>
      <c r="J135" s="48">
        <v>-3.2200947276032406E-2</v>
      </c>
      <c r="K135" s="35">
        <v>437.5</v>
      </c>
      <c r="L135" s="49">
        <v>-3.8707590795555654E-3</v>
      </c>
      <c r="M135" s="37">
        <v>184.348007</v>
      </c>
      <c r="N135" s="50">
        <v>-3.4509557290795419E-2</v>
      </c>
      <c r="O135" s="39">
        <v>766.65234399999997</v>
      </c>
      <c r="P135" s="51">
        <v>-1.7313845267148246E-2</v>
      </c>
      <c r="Q135" s="41">
        <v>224.495285</v>
      </c>
      <c r="R135" s="52">
        <v>-1.1423590408611748E-2</v>
      </c>
      <c r="S135" s="43">
        <v>567.16223100000002</v>
      </c>
      <c r="T135" s="53">
        <v>-2.9165525446951134E-3</v>
      </c>
      <c r="U135" s="23">
        <v>344.54116800000003</v>
      </c>
      <c r="V135" s="54">
        <v>-2.2765812009806586E-2</v>
      </c>
      <c r="W135" s="33">
        <v>1910.852905</v>
      </c>
      <c r="X135" s="55">
        <v>-9.3023154123770459E-3</v>
      </c>
    </row>
    <row r="136" spans="2:24" x14ac:dyDescent="0.25">
      <c r="B136" s="30">
        <v>44027</v>
      </c>
      <c r="C136" s="21">
        <v>10618.2</v>
      </c>
      <c r="D136" s="20">
        <f t="shared" si="4"/>
        <v>1.0228756475463112E-3</v>
      </c>
      <c r="E136" s="23">
        <v>2234.7226559999999</v>
      </c>
      <c r="F136" s="25">
        <f t="shared" si="5"/>
        <v>1.8077971728024896E-2</v>
      </c>
      <c r="G136" s="31">
        <v>1053.150024</v>
      </c>
      <c r="H136" s="47">
        <v>-5.3831784608756915E-3</v>
      </c>
      <c r="I136" s="33">
        <v>163.426376</v>
      </c>
      <c r="J136" s="48">
        <v>9.7679716394170456E-3</v>
      </c>
      <c r="K136" s="35">
        <v>437.54998799999998</v>
      </c>
      <c r="L136" s="49">
        <v>1.1426371944210124E-4</v>
      </c>
      <c r="M136" s="37">
        <v>182.11859100000001</v>
      </c>
      <c r="N136" s="50">
        <v>-1.2093518320488196E-2</v>
      </c>
      <c r="O136" s="39">
        <v>813.34161400000005</v>
      </c>
      <c r="P136" s="51">
        <v>6.0900185547466457E-2</v>
      </c>
      <c r="Q136" s="41">
        <v>262.16061400000001</v>
      </c>
      <c r="R136" s="52">
        <v>0.16777781769447858</v>
      </c>
      <c r="S136" s="43">
        <v>583.27752699999996</v>
      </c>
      <c r="T136" s="53">
        <v>2.8413908964964107E-2</v>
      </c>
      <c r="U136" s="23">
        <v>344.790436</v>
      </c>
      <c r="V136" s="54">
        <v>7.2347813019537992E-4</v>
      </c>
      <c r="W136" s="33">
        <v>1838.0870359999999</v>
      </c>
      <c r="X136" s="55">
        <v>-3.8080308960254619E-2</v>
      </c>
    </row>
    <row r="137" spans="2:24" x14ac:dyDescent="0.25">
      <c r="B137" s="30">
        <v>44028</v>
      </c>
      <c r="C137" s="21">
        <v>10739.95</v>
      </c>
      <c r="D137" s="20">
        <f t="shared" si="4"/>
        <v>1.1466161873010491E-2</v>
      </c>
      <c r="E137" s="23">
        <v>2247.19751</v>
      </c>
      <c r="F137" s="25">
        <f t="shared" si="5"/>
        <v>5.5822828691991615E-3</v>
      </c>
      <c r="G137" s="31">
        <v>1062.5500489999999</v>
      </c>
      <c r="H137" s="47">
        <v>8.9257254544202816E-3</v>
      </c>
      <c r="I137" s="33">
        <v>164.068634</v>
      </c>
      <c r="J137" s="48">
        <v>3.9299531429369651E-3</v>
      </c>
      <c r="K137" s="35">
        <v>433.45001200000002</v>
      </c>
      <c r="L137" s="49">
        <v>-9.3703128592796236E-3</v>
      </c>
      <c r="M137" s="37">
        <v>184.54617300000001</v>
      </c>
      <c r="N137" s="50">
        <v>1.3329677034454987E-2</v>
      </c>
      <c r="O137" s="39">
        <v>891.69525099999998</v>
      </c>
      <c r="P137" s="51">
        <v>9.6335458128913504E-2</v>
      </c>
      <c r="Q137" s="41">
        <v>261.3125</v>
      </c>
      <c r="R137" s="52">
        <v>-3.2350931250107978E-3</v>
      </c>
      <c r="S137" s="43">
        <v>568.20507799999996</v>
      </c>
      <c r="T137" s="53">
        <v>-2.5840956152593218E-2</v>
      </c>
      <c r="U137" s="23">
        <v>343.643799</v>
      </c>
      <c r="V137" s="54">
        <v>-3.3256055861131785E-3</v>
      </c>
      <c r="W137" s="33">
        <v>1837.489014</v>
      </c>
      <c r="X137" s="55">
        <v>-3.2535020828028995E-4</v>
      </c>
    </row>
    <row r="138" spans="2:24" x14ac:dyDescent="0.25">
      <c r="B138" s="30">
        <v>44029</v>
      </c>
      <c r="C138" s="21">
        <v>10901.7</v>
      </c>
      <c r="D138" s="20">
        <f t="shared" si="4"/>
        <v>1.5060591529755724E-2</v>
      </c>
      <c r="E138" s="23">
        <v>2293.0671390000002</v>
      </c>
      <c r="F138" s="25">
        <f t="shared" si="5"/>
        <v>2.0411925874731084E-2</v>
      </c>
      <c r="G138" s="31">
        <v>1098.4499510000001</v>
      </c>
      <c r="H138" s="47">
        <v>3.3786475760472591E-2</v>
      </c>
      <c r="I138" s="33">
        <v>160.21516399999999</v>
      </c>
      <c r="J138" s="48">
        <v>-2.3486939008707877E-2</v>
      </c>
      <c r="K138" s="35">
        <v>436.45001200000002</v>
      </c>
      <c r="L138" s="49">
        <v>6.9212639805116176E-3</v>
      </c>
      <c r="M138" s="37">
        <v>186.47833299999999</v>
      </c>
      <c r="N138" s="50">
        <v>1.0469791752332799E-2</v>
      </c>
      <c r="O138" s="39">
        <v>884.01159700000005</v>
      </c>
      <c r="P138" s="51">
        <v>-8.6169058222335792E-3</v>
      </c>
      <c r="Q138" s="41">
        <v>260.76376299999998</v>
      </c>
      <c r="R138" s="52">
        <v>-2.0999263334131237E-3</v>
      </c>
      <c r="S138" s="43">
        <v>568.48944100000006</v>
      </c>
      <c r="T138" s="53">
        <v>5.0045839259482737E-4</v>
      </c>
      <c r="U138" s="23">
        <v>352.76705900000002</v>
      </c>
      <c r="V138" s="54">
        <v>2.6548594872215388E-2</v>
      </c>
      <c r="W138" s="33">
        <v>1905.5698239999999</v>
      </c>
      <c r="X138" s="55">
        <v>3.705100247200712E-2</v>
      </c>
    </row>
    <row r="139" spans="2:24" x14ac:dyDescent="0.25">
      <c r="B139" s="30">
        <v>44032</v>
      </c>
      <c r="C139" s="21">
        <v>11022.2</v>
      </c>
      <c r="D139" s="20">
        <f t="shared" si="4"/>
        <v>1.1053321958960529E-2</v>
      </c>
      <c r="E139" s="23">
        <v>2289.53125</v>
      </c>
      <c r="F139" s="25">
        <f t="shared" si="5"/>
        <v>-1.5419910476507964E-3</v>
      </c>
      <c r="G139" s="31">
        <v>1133.0500489999999</v>
      </c>
      <c r="H139" s="47">
        <v>3.1499072215078409E-2</v>
      </c>
      <c r="I139" s="33">
        <v>158.98007200000001</v>
      </c>
      <c r="J139" s="48">
        <v>-7.708958185755628E-3</v>
      </c>
      <c r="K139" s="35">
        <v>453.64999399999999</v>
      </c>
      <c r="L139" s="49">
        <v>3.9408790865649579E-2</v>
      </c>
      <c r="M139" s="37">
        <v>189.00500500000001</v>
      </c>
      <c r="N139" s="50">
        <v>1.3549413271514064E-2</v>
      </c>
      <c r="O139" s="39">
        <v>914.50152600000001</v>
      </c>
      <c r="P139" s="51">
        <v>3.4490417437363051E-2</v>
      </c>
      <c r="Q139" s="41">
        <v>270.19253500000002</v>
      </c>
      <c r="R139" s="52">
        <v>3.6158290904860266E-2</v>
      </c>
      <c r="S139" s="43">
        <v>590.43457000000001</v>
      </c>
      <c r="T139" s="53">
        <v>3.8602527008060911E-2</v>
      </c>
      <c r="U139" s="23">
        <v>361.94021600000002</v>
      </c>
      <c r="V139" s="54">
        <v>2.6003439850657947E-2</v>
      </c>
      <c r="W139" s="33">
        <v>1913.7436520000001</v>
      </c>
      <c r="X139" s="55">
        <v>4.2894403012965557E-3</v>
      </c>
    </row>
    <row r="140" spans="2:24" x14ac:dyDescent="0.25">
      <c r="B140" s="30">
        <v>44033</v>
      </c>
      <c r="C140" s="21">
        <v>11162.25</v>
      </c>
      <c r="D140" s="20">
        <f t="shared" si="4"/>
        <v>1.2706174810836246E-2</v>
      </c>
      <c r="E140" s="23">
        <v>2276.811279</v>
      </c>
      <c r="F140" s="25">
        <f t="shared" si="5"/>
        <v>-5.5557097113219074E-3</v>
      </c>
      <c r="G140" s="31">
        <v>1138.5500489999999</v>
      </c>
      <c r="H140" s="47">
        <v>4.8541725313773028E-3</v>
      </c>
      <c r="I140" s="33">
        <v>158.090836</v>
      </c>
      <c r="J140" s="48">
        <v>-5.5933802822784665E-3</v>
      </c>
      <c r="K140" s="35">
        <v>458.39999399999999</v>
      </c>
      <c r="L140" s="49">
        <v>1.0470603789070195E-2</v>
      </c>
      <c r="M140" s="37">
        <v>192.621613</v>
      </c>
      <c r="N140" s="50">
        <v>1.9134985340732037E-2</v>
      </c>
      <c r="O140" s="39">
        <v>916.89959699999997</v>
      </c>
      <c r="P140" s="51">
        <v>2.6222711847065402E-3</v>
      </c>
      <c r="Q140" s="41">
        <v>270.741333</v>
      </c>
      <c r="R140" s="52">
        <v>2.0311367965809143E-3</v>
      </c>
      <c r="S140" s="43">
        <v>588.39654499999995</v>
      </c>
      <c r="T140" s="53">
        <v>-3.4517372517670528E-3</v>
      </c>
      <c r="U140" s="23">
        <v>377.69409200000001</v>
      </c>
      <c r="V140" s="54">
        <v>4.3526182788154136E-2</v>
      </c>
      <c r="W140" s="33">
        <v>1965.2280270000001</v>
      </c>
      <c r="X140" s="55">
        <v>2.6902440640989254E-2</v>
      </c>
    </row>
    <row r="141" spans="2:24" x14ac:dyDescent="0.25">
      <c r="B141" s="30">
        <v>44034</v>
      </c>
      <c r="C141" s="21">
        <v>11132.6</v>
      </c>
      <c r="D141" s="20">
        <f t="shared" si="4"/>
        <v>-2.6562744966292314E-3</v>
      </c>
      <c r="E141" s="23">
        <v>2208.5463869999999</v>
      </c>
      <c r="F141" s="25">
        <f t="shared" si="5"/>
        <v>-2.9982674730064943E-2</v>
      </c>
      <c r="G141" s="31">
        <v>1126.349976</v>
      </c>
      <c r="H141" s="47">
        <v>-1.0715521328665198E-2</v>
      </c>
      <c r="I141" s="33">
        <v>157.99202</v>
      </c>
      <c r="J141" s="48">
        <v>-6.2505836834210525E-4</v>
      </c>
      <c r="K141" s="35">
        <v>460.25</v>
      </c>
      <c r="L141" s="49">
        <v>4.0358000790338029E-3</v>
      </c>
      <c r="M141" s="37">
        <v>190.24357599999999</v>
      </c>
      <c r="N141" s="50">
        <v>-1.2345639531115369E-2</v>
      </c>
      <c r="O141" s="39">
        <v>898.44909700000005</v>
      </c>
      <c r="P141" s="51">
        <v>-2.0122704885429152E-2</v>
      </c>
      <c r="Q141" s="41">
        <v>265.40332000000001</v>
      </c>
      <c r="R141" s="52">
        <v>-1.9716283955800683E-2</v>
      </c>
      <c r="S141" s="43">
        <v>585.78967299999999</v>
      </c>
      <c r="T141" s="53">
        <v>-4.4304678913435038E-3</v>
      </c>
      <c r="U141" s="23">
        <v>379.98739599999999</v>
      </c>
      <c r="V141" s="54">
        <v>6.0718556328383808E-3</v>
      </c>
      <c r="W141" s="33">
        <v>1997.573975</v>
      </c>
      <c r="X141" s="55">
        <v>1.6459132251119633E-2</v>
      </c>
    </row>
    <row r="142" spans="2:24" x14ac:dyDescent="0.25">
      <c r="B142" s="30">
        <v>44035</v>
      </c>
      <c r="C142" s="21">
        <v>11215.45</v>
      </c>
      <c r="D142" s="20">
        <f t="shared" si="4"/>
        <v>7.4421069651294724E-3</v>
      </c>
      <c r="E142" s="23">
        <v>2172.0566410000001</v>
      </c>
      <c r="F142" s="25">
        <f t="shared" si="5"/>
        <v>-1.6522064564632458E-2</v>
      </c>
      <c r="G142" s="31">
        <v>1130.400024</v>
      </c>
      <c r="H142" s="47">
        <v>3.5957262995156771E-3</v>
      </c>
      <c r="I142" s="33">
        <v>160.066956</v>
      </c>
      <c r="J142" s="48">
        <v>1.3133169637301986E-2</v>
      </c>
      <c r="K142" s="35">
        <v>462.75</v>
      </c>
      <c r="L142" s="49">
        <v>5.4318713663142624E-3</v>
      </c>
      <c r="M142" s="37">
        <v>196.43640099999999</v>
      </c>
      <c r="N142" s="50">
        <v>3.2552084702192514E-2</v>
      </c>
      <c r="O142" s="39">
        <v>888.70983899999999</v>
      </c>
      <c r="P142" s="51">
        <v>-1.0840077676654465E-2</v>
      </c>
      <c r="Q142" s="41">
        <v>266.00198399999999</v>
      </c>
      <c r="R142" s="52">
        <v>2.2556763796322712E-3</v>
      </c>
      <c r="S142" s="43">
        <v>604.42559800000004</v>
      </c>
      <c r="T142" s="53">
        <v>3.1813338232065495E-2</v>
      </c>
      <c r="U142" s="23">
        <v>391.104828</v>
      </c>
      <c r="V142" s="54">
        <v>2.9257370420781029E-2</v>
      </c>
      <c r="W142" s="33">
        <v>2051.2014159999999</v>
      </c>
      <c r="X142" s="55">
        <v>2.6846285379744129E-2</v>
      </c>
    </row>
    <row r="143" spans="2:24" x14ac:dyDescent="0.25">
      <c r="B143" s="30">
        <v>44036</v>
      </c>
      <c r="C143" s="21">
        <v>11194.15</v>
      </c>
      <c r="D143" s="20">
        <f t="shared" si="4"/>
        <v>-1.8991658827778725E-3</v>
      </c>
      <c r="E143" s="23">
        <v>2170.0429690000001</v>
      </c>
      <c r="F143" s="25">
        <f t="shared" si="5"/>
        <v>-9.2708079614027073E-4</v>
      </c>
      <c r="G143" s="31">
        <v>1119.099976</v>
      </c>
      <c r="H143" s="47">
        <v>-9.9964959844687697E-3</v>
      </c>
      <c r="I143" s="33">
        <v>154.33616599999999</v>
      </c>
      <c r="J143" s="48">
        <v>-3.580245506761566E-2</v>
      </c>
      <c r="K143" s="35">
        <v>454.14999399999999</v>
      </c>
      <c r="L143" s="49">
        <v>-1.8584580007810752E-2</v>
      </c>
      <c r="M143" s="37">
        <v>190.194031</v>
      </c>
      <c r="N143" s="50">
        <v>-3.1778071519443049E-2</v>
      </c>
      <c r="O143" s="39">
        <v>903.294128</v>
      </c>
      <c r="P143" s="51">
        <v>1.6410630736811288E-2</v>
      </c>
      <c r="Q143" s="41">
        <v>269.94311499999998</v>
      </c>
      <c r="R143" s="52">
        <v>1.4816171446300132E-2</v>
      </c>
      <c r="S143" s="43">
        <v>623.68267800000001</v>
      </c>
      <c r="T143" s="53">
        <v>3.1860133097804326E-2</v>
      </c>
      <c r="U143" s="23">
        <v>380.68533300000001</v>
      </c>
      <c r="V143" s="54">
        <v>-2.6641182245901562E-2</v>
      </c>
      <c r="W143" s="33">
        <v>2139.2680660000001</v>
      </c>
      <c r="X143" s="55">
        <v>4.293417960472011E-2</v>
      </c>
    </row>
    <row r="144" spans="2:24" x14ac:dyDescent="0.25">
      <c r="B144" s="30">
        <v>44039</v>
      </c>
      <c r="C144" s="21">
        <v>11131.8</v>
      </c>
      <c r="D144" s="20">
        <f t="shared" si="4"/>
        <v>-5.5698735500239287E-3</v>
      </c>
      <c r="E144" s="23">
        <v>2182.0263669999999</v>
      </c>
      <c r="F144" s="25">
        <f t="shared" si="5"/>
        <v>5.5221938787332146E-3</v>
      </c>
      <c r="G144" s="31">
        <v>1079.5</v>
      </c>
      <c r="H144" s="47">
        <v>-3.5385554783388097E-2</v>
      </c>
      <c r="I144" s="33">
        <v>156.31230199999999</v>
      </c>
      <c r="J144" s="48">
        <v>1.280410192384847E-2</v>
      </c>
      <c r="K144" s="35">
        <v>445.79998799999998</v>
      </c>
      <c r="L144" s="49">
        <v>-1.8385991955506775E-2</v>
      </c>
      <c r="M144" s="37">
        <v>185.437927</v>
      </c>
      <c r="N144" s="50">
        <v>-2.500658919206562E-2</v>
      </c>
      <c r="O144" s="39">
        <v>928.35168499999997</v>
      </c>
      <c r="P144" s="51">
        <v>2.7740196933949263E-2</v>
      </c>
      <c r="Q144" s="41">
        <v>268.24691799999999</v>
      </c>
      <c r="R144" s="52">
        <v>-6.2835349588374716E-3</v>
      </c>
      <c r="S144" s="43">
        <v>635.10314900000003</v>
      </c>
      <c r="T144" s="53">
        <v>1.8311348708004393E-2</v>
      </c>
      <c r="U144" s="23">
        <v>357.45336900000001</v>
      </c>
      <c r="V144" s="54">
        <v>-6.1026685259765456E-2</v>
      </c>
      <c r="W144" s="33">
        <v>2149.2858890000002</v>
      </c>
      <c r="X144" s="55">
        <v>4.6828273460517945E-3</v>
      </c>
    </row>
    <row r="145" spans="2:24" x14ac:dyDescent="0.25">
      <c r="B145" s="30">
        <v>44040</v>
      </c>
      <c r="C145" s="21">
        <v>11300.55</v>
      </c>
      <c r="D145" s="20">
        <f t="shared" si="4"/>
        <v>1.5159273432868001E-2</v>
      </c>
      <c r="E145" s="23">
        <v>2202.7021479999999</v>
      </c>
      <c r="F145" s="25">
        <f t="shared" si="5"/>
        <v>9.4754954901972166E-3</v>
      </c>
      <c r="G145" s="31">
        <v>1086.650024</v>
      </c>
      <c r="H145" s="47">
        <v>6.6235066300378296E-3</v>
      </c>
      <c r="I145" s="33">
        <v>162.73474100000001</v>
      </c>
      <c r="J145" s="48">
        <v>4.1087226775023925E-2</v>
      </c>
      <c r="K145" s="35">
        <v>448.95001200000002</v>
      </c>
      <c r="L145" s="49">
        <v>7.0660090606303461E-3</v>
      </c>
      <c r="M145" s="37">
        <v>187.716904</v>
      </c>
      <c r="N145" s="50">
        <v>1.228970274241686E-2</v>
      </c>
      <c r="O145" s="39">
        <v>942.44647199999997</v>
      </c>
      <c r="P145" s="51">
        <v>1.5182594298840528E-2</v>
      </c>
      <c r="Q145" s="41">
        <v>274.83212300000002</v>
      </c>
      <c r="R145" s="52">
        <v>2.4549042535504658E-2</v>
      </c>
      <c r="S145" s="43">
        <v>654.025757</v>
      </c>
      <c r="T145" s="53">
        <v>2.9794542870389653E-2</v>
      </c>
      <c r="U145" s="23">
        <v>351.07205199999999</v>
      </c>
      <c r="V145" s="54">
        <v>-1.7852166333897454E-2</v>
      </c>
      <c r="W145" s="33">
        <v>2170.716797</v>
      </c>
      <c r="X145" s="55">
        <v>9.9711760588401723E-3</v>
      </c>
    </row>
    <row r="146" spans="2:24" x14ac:dyDescent="0.25">
      <c r="B146" s="30">
        <v>44041</v>
      </c>
      <c r="C146" s="21">
        <v>11202.85</v>
      </c>
      <c r="D146" s="20">
        <f t="shared" si="4"/>
        <v>-8.6455968957262173E-3</v>
      </c>
      <c r="E146" s="23">
        <v>2191.6520999999998</v>
      </c>
      <c r="F146" s="25">
        <f t="shared" si="5"/>
        <v>-5.0165874719072827E-3</v>
      </c>
      <c r="G146" s="31">
        <v>1064.599976</v>
      </c>
      <c r="H146" s="47">
        <v>-2.029181316697571E-2</v>
      </c>
      <c r="I146" s="33">
        <v>162.092499</v>
      </c>
      <c r="J146" s="48">
        <v>-3.9465574225482081E-3</v>
      </c>
      <c r="K146" s="35">
        <v>461.75</v>
      </c>
      <c r="L146" s="49">
        <v>2.8510920917608065E-2</v>
      </c>
      <c r="M146" s="37">
        <v>189.45088200000001</v>
      </c>
      <c r="N146" s="50">
        <v>9.2371968802554272E-3</v>
      </c>
      <c r="O146" s="39">
        <v>933.93084699999997</v>
      </c>
      <c r="P146" s="51">
        <v>-9.0356590565071372E-3</v>
      </c>
      <c r="Q146" s="41">
        <v>276.37863199999998</v>
      </c>
      <c r="R146" s="52">
        <v>5.6271042231841205E-3</v>
      </c>
      <c r="S146" s="43">
        <v>646.42810099999997</v>
      </c>
      <c r="T146" s="53">
        <v>-1.1616753497370333E-2</v>
      </c>
      <c r="U146" s="23">
        <v>350.02508499999999</v>
      </c>
      <c r="V146" s="54">
        <v>-2.9821997907141726E-3</v>
      </c>
      <c r="W146" s="33">
        <v>2089.9267580000001</v>
      </c>
      <c r="X146" s="55">
        <v>-3.7218138778699457E-2</v>
      </c>
    </row>
    <row r="147" spans="2:24" x14ac:dyDescent="0.25">
      <c r="B147" s="30">
        <v>44042</v>
      </c>
      <c r="C147" s="21">
        <v>11102.15</v>
      </c>
      <c r="D147" s="20">
        <f t="shared" si="4"/>
        <v>-8.9887841040450171E-3</v>
      </c>
      <c r="E147" s="23">
        <v>2165.8078609999998</v>
      </c>
      <c r="F147" s="25">
        <f t="shared" si="5"/>
        <v>-1.1792126587974442E-2</v>
      </c>
      <c r="G147" s="31">
        <v>1050.650024</v>
      </c>
      <c r="H147" s="47">
        <v>-1.3103405704459023E-2</v>
      </c>
      <c r="I147" s="33">
        <v>160.066956</v>
      </c>
      <c r="J147" s="48">
        <v>-1.2496216743502726E-2</v>
      </c>
      <c r="K147" s="35">
        <v>464.60000600000001</v>
      </c>
      <c r="L147" s="49">
        <v>6.1722099745905217E-3</v>
      </c>
      <c r="M147" s="37">
        <v>184.84343000000001</v>
      </c>
      <c r="N147" s="50">
        <v>-2.4320034572338358E-2</v>
      </c>
      <c r="O147" s="39">
        <v>941.07617200000004</v>
      </c>
      <c r="P147" s="51">
        <v>7.650807362185855E-3</v>
      </c>
      <c r="Q147" s="41">
        <v>283.462738</v>
      </c>
      <c r="R147" s="52">
        <v>2.5631887489768097E-2</v>
      </c>
      <c r="S147" s="43">
        <v>644.85125700000003</v>
      </c>
      <c r="T147" s="53">
        <v>-2.4393184602597242E-3</v>
      </c>
      <c r="U147" s="23">
        <v>343.94293199999998</v>
      </c>
      <c r="V147" s="54">
        <v>-1.7376334613274948E-2</v>
      </c>
      <c r="W147" s="33">
        <v>2102.0878910000001</v>
      </c>
      <c r="X147" s="55">
        <v>5.8189278420636703E-3</v>
      </c>
    </row>
    <row r="148" spans="2:24" x14ac:dyDescent="0.25">
      <c r="B148" s="30">
        <v>44043</v>
      </c>
      <c r="C148" s="21">
        <v>11073.45</v>
      </c>
      <c r="D148" s="20">
        <f t="shared" si="4"/>
        <v>-2.5850848709483218E-3</v>
      </c>
      <c r="E148" s="23">
        <v>2179.9135740000002</v>
      </c>
      <c r="F148" s="25">
        <f t="shared" si="5"/>
        <v>6.5129106113260985E-3</v>
      </c>
      <c r="G148" s="31">
        <v>1032.8000489999999</v>
      </c>
      <c r="H148" s="47">
        <v>-1.6989475965135004E-2</v>
      </c>
      <c r="I148" s="33">
        <v>161.153839</v>
      </c>
      <c r="J148" s="48">
        <v>6.7901772305834331E-3</v>
      </c>
      <c r="K148" s="35">
        <v>478.14999399999999</v>
      </c>
      <c r="L148" s="49">
        <v>2.9164803868416089E-2</v>
      </c>
      <c r="M148" s="37">
        <v>189.69859299999999</v>
      </c>
      <c r="N148" s="50">
        <v>2.6266354178777009E-2</v>
      </c>
      <c r="O148" s="39">
        <v>945.52978499999995</v>
      </c>
      <c r="P148" s="51">
        <v>4.7324681386151438E-3</v>
      </c>
      <c r="Q148" s="41">
        <v>280.319794</v>
      </c>
      <c r="R148" s="52">
        <v>-1.1087679538324364E-2</v>
      </c>
      <c r="S148" s="43">
        <v>651.44555700000001</v>
      </c>
      <c r="T148" s="53">
        <v>1.0226079159212953E-2</v>
      </c>
      <c r="U148" s="23">
        <v>345.78750600000001</v>
      </c>
      <c r="V148" s="54">
        <v>5.3630234215716428E-3</v>
      </c>
      <c r="W148" s="33">
        <v>2060.4716800000001</v>
      </c>
      <c r="X148" s="55">
        <v>-1.9797559929904958E-2</v>
      </c>
    </row>
    <row r="149" spans="2:24" x14ac:dyDescent="0.25">
      <c r="B149" s="30">
        <v>44046</v>
      </c>
      <c r="C149" s="21">
        <v>10891.6</v>
      </c>
      <c r="D149" s="20">
        <f t="shared" si="4"/>
        <v>-1.6422162921221513E-2</v>
      </c>
      <c r="E149" s="23">
        <v>2174.586914</v>
      </c>
      <c r="F149" s="25">
        <f t="shared" si="5"/>
        <v>-2.4435188915430711E-3</v>
      </c>
      <c r="G149" s="31">
        <v>1002</v>
      </c>
      <c r="H149" s="47">
        <v>-2.9821925353160531E-2</v>
      </c>
      <c r="I149" s="33">
        <v>159.42472799999999</v>
      </c>
      <c r="J149" s="48">
        <v>-1.072956754073986E-2</v>
      </c>
      <c r="K149" s="35">
        <v>452.14999399999999</v>
      </c>
      <c r="L149" s="49">
        <v>-5.4376262565909037E-2</v>
      </c>
      <c r="M149" s="37">
        <v>190.491287</v>
      </c>
      <c r="N149" s="50">
        <v>4.1787025800450279E-3</v>
      </c>
      <c r="O149" s="39">
        <v>936.62268100000006</v>
      </c>
      <c r="P149" s="51">
        <v>-9.4202257203350719E-3</v>
      </c>
      <c r="Q149" s="41">
        <v>280.91842700000001</v>
      </c>
      <c r="R149" s="52">
        <v>2.1355359586201989E-3</v>
      </c>
      <c r="S149" s="43">
        <v>643.75213599999995</v>
      </c>
      <c r="T149" s="53">
        <v>-1.1809768164556009E-2</v>
      </c>
      <c r="U149" s="23">
        <v>342.24789399999997</v>
      </c>
      <c r="V149" s="54">
        <v>-1.0236379101563125E-2</v>
      </c>
      <c r="W149" s="33">
        <v>2002.557861</v>
      </c>
      <c r="X149" s="55">
        <v>-2.8107068668859404E-2</v>
      </c>
    </row>
    <row r="150" spans="2:24" x14ac:dyDescent="0.25">
      <c r="B150" s="30">
        <v>44047</v>
      </c>
      <c r="C150" s="21">
        <v>11095.25</v>
      </c>
      <c r="D150" s="20">
        <f t="shared" si="4"/>
        <v>1.8697895625986966E-2</v>
      </c>
      <c r="E150" s="23">
        <v>2167.9777829999998</v>
      </c>
      <c r="F150" s="25">
        <f t="shared" si="5"/>
        <v>-3.039258149421643E-3</v>
      </c>
      <c r="G150" s="31">
        <v>1041.650024</v>
      </c>
      <c r="H150" s="47">
        <v>3.9570850955519002E-2</v>
      </c>
      <c r="I150" s="33">
        <v>160.412781</v>
      </c>
      <c r="J150" s="48">
        <v>6.1976144629207579E-3</v>
      </c>
      <c r="K150" s="35">
        <v>461.70001200000002</v>
      </c>
      <c r="L150" s="49">
        <v>2.1121379916898428E-2</v>
      </c>
      <c r="M150" s="37">
        <v>189.84724399999999</v>
      </c>
      <c r="N150" s="50">
        <v>-3.3809577862740281E-3</v>
      </c>
      <c r="O150" s="39">
        <v>929.72198500000002</v>
      </c>
      <c r="P150" s="51">
        <v>-7.3676370858672792E-3</v>
      </c>
      <c r="Q150" s="41">
        <v>280.419556</v>
      </c>
      <c r="R150" s="52">
        <v>-1.7758571601285817E-3</v>
      </c>
      <c r="S150" s="43">
        <v>623.73053000000004</v>
      </c>
      <c r="T150" s="53">
        <v>-3.110142068716943E-2</v>
      </c>
      <c r="U150" s="23">
        <v>349.97525000000002</v>
      </c>
      <c r="V150" s="54">
        <v>2.2578242658229605E-2</v>
      </c>
      <c r="W150" s="33">
        <v>2143.703857</v>
      </c>
      <c r="X150" s="55">
        <v>7.048285532659572E-2</v>
      </c>
    </row>
    <row r="151" spans="2:24" x14ac:dyDescent="0.25">
      <c r="B151" s="30">
        <v>44048</v>
      </c>
      <c r="C151" s="21">
        <v>11101.65</v>
      </c>
      <c r="D151" s="20">
        <f t="shared" si="4"/>
        <v>5.7682341542548716E-4</v>
      </c>
      <c r="E151" s="23">
        <v>2164.7717290000001</v>
      </c>
      <c r="F151" s="25">
        <f t="shared" si="5"/>
        <v>-1.4788223500903687E-3</v>
      </c>
      <c r="G151" s="31">
        <v>1027.5500489999999</v>
      </c>
      <c r="H151" s="47">
        <v>-1.3536165744460159E-2</v>
      </c>
      <c r="I151" s="33">
        <v>173.65289300000001</v>
      </c>
      <c r="J151" s="48">
        <v>8.2537762374433318E-2</v>
      </c>
      <c r="K151" s="35">
        <v>453.60000600000001</v>
      </c>
      <c r="L151" s="49">
        <v>-1.7543884017851567E-2</v>
      </c>
      <c r="M151" s="37">
        <v>189.69859299999999</v>
      </c>
      <c r="N151" s="50">
        <v>-7.8300320230090346E-4</v>
      </c>
      <c r="O151" s="39">
        <v>924.681152</v>
      </c>
      <c r="P151" s="51">
        <v>-5.4218713565217245E-3</v>
      </c>
      <c r="Q151" s="41">
        <v>277.57595800000001</v>
      </c>
      <c r="R151" s="52">
        <v>-1.0140512454131358E-2</v>
      </c>
      <c r="S151" s="43">
        <v>619.81219499999997</v>
      </c>
      <c r="T151" s="53">
        <v>-6.2820958916345974E-3</v>
      </c>
      <c r="U151" s="23">
        <v>351.17175300000002</v>
      </c>
      <c r="V151" s="54">
        <v>3.4188217595387299E-3</v>
      </c>
      <c r="W151" s="33">
        <v>2119.6313479999999</v>
      </c>
      <c r="X151" s="55">
        <v>-1.1229400423661263E-2</v>
      </c>
    </row>
    <row r="152" spans="2:24" x14ac:dyDescent="0.25">
      <c r="B152" s="30">
        <v>44049</v>
      </c>
      <c r="C152" s="21">
        <v>11200.15</v>
      </c>
      <c r="D152" s="20">
        <f t="shared" si="4"/>
        <v>8.8725549805659526E-3</v>
      </c>
      <c r="E152" s="23">
        <v>2190.3203130000002</v>
      </c>
      <c r="F152" s="25">
        <f t="shared" si="5"/>
        <v>1.180197600409448E-2</v>
      </c>
      <c r="G152" s="31">
        <v>1040.6999510000001</v>
      </c>
      <c r="H152" s="47">
        <v>1.27973620599136E-2</v>
      </c>
      <c r="I152" s="33">
        <v>175.87605300000001</v>
      </c>
      <c r="J152" s="48">
        <v>1.2802320546424798E-2</v>
      </c>
      <c r="K152" s="35">
        <v>463.89999399999999</v>
      </c>
      <c r="L152" s="49">
        <v>2.2707210362536177E-2</v>
      </c>
      <c r="M152" s="37">
        <v>189.203171</v>
      </c>
      <c r="N152" s="50">
        <v>-2.6116271721635317E-3</v>
      </c>
      <c r="O152" s="39">
        <v>950.27691700000003</v>
      </c>
      <c r="P152" s="51">
        <v>2.7680638828464006E-2</v>
      </c>
      <c r="Q152" s="41">
        <v>279.02270499999997</v>
      </c>
      <c r="R152" s="52">
        <v>5.2120760401012803E-3</v>
      </c>
      <c r="S152" s="43">
        <v>631.08923300000004</v>
      </c>
      <c r="T152" s="53">
        <v>1.8194282221246166E-2</v>
      </c>
      <c r="U152" s="23">
        <v>357.70263699999998</v>
      </c>
      <c r="V152" s="54">
        <v>1.8597406950324837E-2</v>
      </c>
      <c r="W152" s="33">
        <v>2127.256836</v>
      </c>
      <c r="X152" s="55">
        <v>3.5975538893568641E-3</v>
      </c>
    </row>
    <row r="153" spans="2:24" x14ac:dyDescent="0.25">
      <c r="B153" s="30">
        <v>44050</v>
      </c>
      <c r="C153" s="21">
        <v>11214.05</v>
      </c>
      <c r="D153" s="20">
        <f t="shared" si="4"/>
        <v>1.2410548073016555E-3</v>
      </c>
      <c r="E153" s="23">
        <v>2180.554932</v>
      </c>
      <c r="F153" s="25">
        <f t="shared" si="5"/>
        <v>-4.458425985478299E-3</v>
      </c>
      <c r="G153" s="31">
        <v>1043.849976</v>
      </c>
      <c r="H153" s="47">
        <v>3.0268567472581478E-3</v>
      </c>
      <c r="I153" s="33">
        <v>175.48081999999999</v>
      </c>
      <c r="J153" s="48">
        <v>-2.2472246406395006E-3</v>
      </c>
      <c r="K153" s="35">
        <v>480.29998799999998</v>
      </c>
      <c r="L153" s="49">
        <v>3.5352418171199551E-2</v>
      </c>
      <c r="M153" s="37">
        <v>188.905914</v>
      </c>
      <c r="N153" s="50">
        <v>-1.5710994611184497E-3</v>
      </c>
      <c r="O153" s="39">
        <v>930.74975600000005</v>
      </c>
      <c r="P153" s="51">
        <v>-2.054891647967913E-2</v>
      </c>
      <c r="Q153" s="41">
        <v>276.77773999999999</v>
      </c>
      <c r="R153" s="52">
        <v>-8.0458147662211908E-3</v>
      </c>
      <c r="S153" s="43">
        <v>633.09625200000005</v>
      </c>
      <c r="T153" s="53">
        <v>3.1802459859111773E-3</v>
      </c>
      <c r="U153" s="23">
        <v>356.904968</v>
      </c>
      <c r="V153" s="54">
        <v>-2.2299779691028246E-3</v>
      </c>
      <c r="W153" s="33">
        <v>2139.5671390000002</v>
      </c>
      <c r="X153" s="55">
        <v>5.7869378025588837E-3</v>
      </c>
    </row>
    <row r="154" spans="2:24" x14ac:dyDescent="0.25">
      <c r="B154" s="30">
        <v>44053</v>
      </c>
      <c r="C154" s="21">
        <v>11270.15</v>
      </c>
      <c r="D154" s="20">
        <f t="shared" si="4"/>
        <v>5.0026529220041256E-3</v>
      </c>
      <c r="E154" s="23">
        <v>2176.8061520000001</v>
      </c>
      <c r="F154" s="25">
        <f t="shared" si="5"/>
        <v>-1.719186224105588E-3</v>
      </c>
      <c r="G154" s="31">
        <v>1050.650024</v>
      </c>
      <c r="H154" s="47">
        <v>6.5143994065876764E-3</v>
      </c>
      <c r="I154" s="33">
        <v>176.46890300000001</v>
      </c>
      <c r="J154" s="48">
        <v>5.6307179325923908E-3</v>
      </c>
      <c r="K154" s="35">
        <v>494.29998799999998</v>
      </c>
      <c r="L154" s="49">
        <v>2.9148475214258975E-2</v>
      </c>
      <c r="M154" s="37">
        <v>192.02711500000001</v>
      </c>
      <c r="N154" s="50">
        <v>1.6522516071148591E-2</v>
      </c>
      <c r="O154" s="39">
        <v>931.19018600000004</v>
      </c>
      <c r="P154" s="51">
        <v>4.7319915708899963E-4</v>
      </c>
      <c r="Q154" s="41">
        <v>276.77773999999999</v>
      </c>
      <c r="R154" s="52">
        <v>0</v>
      </c>
      <c r="S154" s="43">
        <v>651.63653599999998</v>
      </c>
      <c r="T154" s="53">
        <v>2.9285095183283327E-2</v>
      </c>
      <c r="U154" s="23">
        <v>362.48861699999998</v>
      </c>
      <c r="V154" s="54">
        <v>1.5644637930621295E-2</v>
      </c>
      <c r="W154" s="33">
        <v>2113.05249</v>
      </c>
      <c r="X154" s="55">
        <v>-1.2392529552679856E-2</v>
      </c>
    </row>
    <row r="155" spans="2:24" x14ac:dyDescent="0.25">
      <c r="B155" s="30">
        <v>44054</v>
      </c>
      <c r="C155" s="21">
        <v>11322.5</v>
      </c>
      <c r="D155" s="20">
        <f t="shared" si="4"/>
        <v>4.6450135978669642E-3</v>
      </c>
      <c r="E155" s="23">
        <v>2180.6533199999999</v>
      </c>
      <c r="F155" s="25">
        <f t="shared" si="5"/>
        <v>1.767345244070122E-3</v>
      </c>
      <c r="G155" s="31">
        <v>1066.650024</v>
      </c>
      <c r="H155" s="47">
        <v>1.5228647657807539E-2</v>
      </c>
      <c r="I155" s="33">
        <v>176.814697</v>
      </c>
      <c r="J155" s="48">
        <v>1.9595180460774083E-3</v>
      </c>
      <c r="K155" s="35">
        <v>481.89999399999999</v>
      </c>
      <c r="L155" s="49">
        <v>-2.5086018652849689E-2</v>
      </c>
      <c r="M155" s="37">
        <v>193.265671</v>
      </c>
      <c r="N155" s="50">
        <v>6.4499016193623922E-3</v>
      </c>
      <c r="O155" s="39">
        <v>928.35168499999997</v>
      </c>
      <c r="P155" s="51">
        <v>-3.048250553620058E-3</v>
      </c>
      <c r="Q155" s="41">
        <v>279.02270499999997</v>
      </c>
      <c r="R155" s="52">
        <v>8.111074973008954E-3</v>
      </c>
      <c r="S155" s="43">
        <v>644.89898700000003</v>
      </c>
      <c r="T155" s="53">
        <v>-1.0339427929191411E-2</v>
      </c>
      <c r="U155" s="23">
        <v>366.27752700000002</v>
      </c>
      <c r="V155" s="54">
        <v>1.0452493739962168E-2</v>
      </c>
      <c r="W155" s="33">
        <v>2126.9577640000002</v>
      </c>
      <c r="X155" s="55">
        <v>6.5806571610533869E-3</v>
      </c>
    </row>
    <row r="156" spans="2:24" x14ac:dyDescent="0.25">
      <c r="B156" s="30">
        <v>44055</v>
      </c>
      <c r="C156" s="21">
        <v>11308.4</v>
      </c>
      <c r="D156" s="20">
        <f t="shared" si="4"/>
        <v>-1.2453080150143841E-3</v>
      </c>
      <c r="E156" s="23">
        <v>2165.314453</v>
      </c>
      <c r="F156" s="25">
        <f t="shared" si="5"/>
        <v>-7.0340694962003122E-3</v>
      </c>
      <c r="G156" s="31">
        <v>1063.6999510000001</v>
      </c>
      <c r="H156" s="47">
        <v>-2.7657534119229551E-3</v>
      </c>
      <c r="I156" s="33">
        <v>173.70228599999999</v>
      </c>
      <c r="J156" s="48">
        <v>-1.7602671343547923E-2</v>
      </c>
      <c r="K156" s="35">
        <v>487.14999399999999</v>
      </c>
      <c r="L156" s="49">
        <v>1.0894361439249996E-2</v>
      </c>
      <c r="M156" s="37">
        <v>201.440201</v>
      </c>
      <c r="N156" s="50">
        <v>4.2296854675241337E-2</v>
      </c>
      <c r="O156" s="39">
        <v>934.71392800000001</v>
      </c>
      <c r="P156" s="51">
        <v>6.8532681125041909E-3</v>
      </c>
      <c r="Q156" s="41">
        <v>275.580444</v>
      </c>
      <c r="R156" s="52">
        <v>-1.2336849074701551E-2</v>
      </c>
      <c r="S156" s="43">
        <v>661.38464399999998</v>
      </c>
      <c r="T156" s="53">
        <v>2.5563161568433267E-2</v>
      </c>
      <c r="U156" s="23">
        <v>365.77899200000002</v>
      </c>
      <c r="V156" s="54">
        <v>-1.361085415431463E-3</v>
      </c>
      <c r="W156" s="33">
        <v>2120.7778320000002</v>
      </c>
      <c r="X156" s="55">
        <v>-2.9055264305662101E-3</v>
      </c>
    </row>
    <row r="157" spans="2:24" x14ac:dyDescent="0.25">
      <c r="B157" s="30">
        <v>44056</v>
      </c>
      <c r="C157" s="21">
        <v>11300.45</v>
      </c>
      <c r="D157" s="20">
        <f t="shared" si="4"/>
        <v>-7.0301722613268973E-4</v>
      </c>
      <c r="E157" s="23">
        <v>2168.8161620000001</v>
      </c>
      <c r="F157" s="25">
        <f t="shared" si="5"/>
        <v>1.6171826660781629E-3</v>
      </c>
      <c r="G157" s="31">
        <v>1059.0500489999999</v>
      </c>
      <c r="H157" s="47">
        <v>-4.3714594160981189E-3</v>
      </c>
      <c r="I157" s="33">
        <v>181.35983300000001</v>
      </c>
      <c r="J157" s="48">
        <v>4.4084319074534362E-2</v>
      </c>
      <c r="K157" s="35">
        <v>489.14999399999999</v>
      </c>
      <c r="L157" s="49">
        <v>4.1055440156900777E-3</v>
      </c>
      <c r="M157" s="37">
        <v>200.05299400000001</v>
      </c>
      <c r="N157" s="50">
        <v>-6.8864456702959174E-3</v>
      </c>
      <c r="O157" s="39">
        <v>931.04339600000003</v>
      </c>
      <c r="P157" s="51">
        <v>-3.9269041468696078E-3</v>
      </c>
      <c r="Q157" s="41">
        <v>276.37863199999998</v>
      </c>
      <c r="R157" s="52">
        <v>2.8963883953971054E-3</v>
      </c>
      <c r="S157" s="43">
        <v>666.16314699999998</v>
      </c>
      <c r="T157" s="53">
        <v>7.2249984080368229E-3</v>
      </c>
      <c r="U157" s="23">
        <v>366.97546399999999</v>
      </c>
      <c r="V157" s="54">
        <v>3.2710243785678416E-3</v>
      </c>
      <c r="W157" s="33">
        <v>2115.2453609999998</v>
      </c>
      <c r="X157" s="55">
        <v>-2.6086989954921601E-3</v>
      </c>
    </row>
    <row r="158" spans="2:24" x14ac:dyDescent="0.25">
      <c r="B158" s="30">
        <v>44057</v>
      </c>
      <c r="C158" s="21">
        <v>11178.4</v>
      </c>
      <c r="D158" s="20">
        <f t="shared" si="4"/>
        <v>-1.0800454849143272E-2</v>
      </c>
      <c r="E158" s="23">
        <v>2144.4018550000001</v>
      </c>
      <c r="F158" s="25">
        <f t="shared" si="5"/>
        <v>-1.1256973932491383E-2</v>
      </c>
      <c r="G158" s="31">
        <v>1034.4499510000001</v>
      </c>
      <c r="H158" s="47">
        <v>-2.3228391097607298E-2</v>
      </c>
      <c r="I158" s="33">
        <v>182.74310299999999</v>
      </c>
      <c r="J158" s="48">
        <v>7.6272125812995306E-3</v>
      </c>
      <c r="K158" s="35">
        <v>485.64999399999999</v>
      </c>
      <c r="L158" s="49">
        <v>-7.1552600748376561E-3</v>
      </c>
      <c r="M158" s="37">
        <v>194.70240799999999</v>
      </c>
      <c r="N158" s="50">
        <v>-2.6745843153939606E-2</v>
      </c>
      <c r="O158" s="39">
        <v>933.392517</v>
      </c>
      <c r="P158" s="51">
        <v>2.5231058080561995E-3</v>
      </c>
      <c r="Q158" s="41">
        <v>275.87976099999997</v>
      </c>
      <c r="R158" s="52">
        <v>-1.805027387211354E-3</v>
      </c>
      <c r="S158" s="43">
        <v>665.06408699999997</v>
      </c>
      <c r="T158" s="53">
        <v>-1.6498360873751677E-3</v>
      </c>
      <c r="U158" s="23">
        <v>360.34487899999999</v>
      </c>
      <c r="V158" s="54">
        <v>-1.8068197060716835E-2</v>
      </c>
      <c r="W158" s="33">
        <v>2107.0219729999999</v>
      </c>
      <c r="X158" s="55">
        <v>-3.8876757049651259E-3</v>
      </c>
    </row>
    <row r="159" spans="2:24" x14ac:dyDescent="0.25">
      <c r="B159" s="30">
        <v>44060</v>
      </c>
      <c r="C159" s="21">
        <v>11247.1</v>
      </c>
      <c r="D159" s="20">
        <f t="shared" si="4"/>
        <v>6.1457811493595442E-3</v>
      </c>
      <c r="E159" s="23">
        <v>2166.2514649999998</v>
      </c>
      <c r="F159" s="25">
        <f t="shared" si="5"/>
        <v>1.0189139665708672E-2</v>
      </c>
      <c r="G159" s="31">
        <v>1032.75</v>
      </c>
      <c r="H159" s="47">
        <v>-1.6433396483196455E-3</v>
      </c>
      <c r="I159" s="33">
        <v>190.25242600000001</v>
      </c>
      <c r="J159" s="48">
        <v>4.109223755492443E-2</v>
      </c>
      <c r="K159" s="35">
        <v>492.35000600000001</v>
      </c>
      <c r="L159" s="49">
        <v>1.3795971926451125E-2</v>
      </c>
      <c r="M159" s="37">
        <v>191.33351099999999</v>
      </c>
      <c r="N159" s="50">
        <v>-1.7302800898076228E-2</v>
      </c>
      <c r="O159" s="39">
        <v>937.20989999999995</v>
      </c>
      <c r="P159" s="51">
        <v>4.0897938760740566E-3</v>
      </c>
      <c r="Q159" s="41">
        <v>281.317566</v>
      </c>
      <c r="R159" s="52">
        <v>1.971077900129117E-2</v>
      </c>
      <c r="S159" s="43">
        <v>689.09966999999995</v>
      </c>
      <c r="T159" s="53">
        <v>3.6140250946973741E-2</v>
      </c>
      <c r="U159" s="23">
        <v>359.14840700000002</v>
      </c>
      <c r="V159" s="54">
        <v>-3.3203524449142278E-3</v>
      </c>
      <c r="W159" s="33">
        <v>2084.6440429999998</v>
      </c>
      <c r="X159" s="55">
        <v>-1.0620643869289211E-2</v>
      </c>
    </row>
    <row r="160" spans="2:24" x14ac:dyDescent="0.25">
      <c r="B160" s="30">
        <v>44061</v>
      </c>
      <c r="C160" s="21">
        <v>11385.35</v>
      </c>
      <c r="D160" s="20">
        <f t="shared" si="4"/>
        <v>1.2292057508157659E-2</v>
      </c>
      <c r="E160" s="23">
        <v>2184.3032229999999</v>
      </c>
      <c r="F160" s="25">
        <f t="shared" si="5"/>
        <v>8.3331775150121204E-3</v>
      </c>
      <c r="G160" s="31">
        <v>1056.5</v>
      </c>
      <c r="H160" s="47">
        <v>2.2996784105405194E-2</v>
      </c>
      <c r="I160" s="33">
        <v>193.66125500000001</v>
      </c>
      <c r="J160" s="48">
        <v>1.7917400958661085E-2</v>
      </c>
      <c r="K160" s="35">
        <v>500.14999399999999</v>
      </c>
      <c r="L160" s="49">
        <v>1.5842393944069756E-2</v>
      </c>
      <c r="M160" s="37">
        <v>193.31521599999999</v>
      </c>
      <c r="N160" s="50">
        <v>1.0357333588050894E-2</v>
      </c>
      <c r="O160" s="39">
        <v>947.04693599999996</v>
      </c>
      <c r="P160" s="51">
        <v>1.0496086308947454E-2</v>
      </c>
      <c r="Q160" s="41">
        <v>282.06585699999999</v>
      </c>
      <c r="R160" s="52">
        <v>2.6599512097299845E-3</v>
      </c>
      <c r="S160" s="43">
        <v>681.45410200000003</v>
      </c>
      <c r="T160" s="53">
        <v>-1.1095010392328171E-2</v>
      </c>
      <c r="U160" s="23">
        <v>368.47109999999998</v>
      </c>
      <c r="V160" s="54">
        <v>2.5957773495010817E-2</v>
      </c>
      <c r="W160" s="33">
        <v>2111.7565920000002</v>
      </c>
      <c r="X160" s="55">
        <v>1.3005841016859108E-2</v>
      </c>
    </row>
    <row r="161" spans="2:24" x14ac:dyDescent="0.25">
      <c r="B161" s="30">
        <v>44062</v>
      </c>
      <c r="C161" s="21">
        <v>11408.4</v>
      </c>
      <c r="D161" s="20">
        <f t="shared" si="4"/>
        <v>2.0245315251616572E-3</v>
      </c>
      <c r="E161" s="23">
        <v>2163.8347170000002</v>
      </c>
      <c r="F161" s="25">
        <f t="shared" si="5"/>
        <v>-9.3707255405170026E-3</v>
      </c>
      <c r="G161" s="31">
        <v>1066.599976</v>
      </c>
      <c r="H161" s="47">
        <v>9.5599080784234697E-3</v>
      </c>
      <c r="I161" s="33">
        <v>194.45172099999999</v>
      </c>
      <c r="J161" s="48">
        <v>4.0816940900232253E-3</v>
      </c>
      <c r="K161" s="35">
        <v>499.39999399999999</v>
      </c>
      <c r="L161" s="49">
        <v>1.0624291179008554E-2</v>
      </c>
      <c r="M161" s="37">
        <v>195.24737500000001</v>
      </c>
      <c r="N161" s="50">
        <v>9.9948624840789195E-3</v>
      </c>
      <c r="O161" s="39">
        <v>938.97174099999995</v>
      </c>
      <c r="P161" s="51">
        <v>-8.5267104438422562E-3</v>
      </c>
      <c r="Q161" s="41">
        <v>279.12246699999997</v>
      </c>
      <c r="R161" s="52">
        <v>-1.0435116221812065E-2</v>
      </c>
      <c r="S161" s="43">
        <v>694.49926800000003</v>
      </c>
      <c r="T161" s="53">
        <v>1.9143132254562309E-2</v>
      </c>
      <c r="U161" s="23">
        <v>373.35681199999999</v>
      </c>
      <c r="V161" s="54">
        <v>1.3259417088612955E-2</v>
      </c>
      <c r="W161" s="33">
        <v>2124.7150879999999</v>
      </c>
      <c r="X161" s="55">
        <v>6.1363587304950817E-3</v>
      </c>
    </row>
    <row r="162" spans="2:24" x14ac:dyDescent="0.25">
      <c r="B162" s="30">
        <v>44063</v>
      </c>
      <c r="C162" s="21">
        <v>11312.2</v>
      </c>
      <c r="D162" s="20">
        <f t="shared" si="4"/>
        <v>-8.4323831562707219E-3</v>
      </c>
      <c r="E162" s="23">
        <v>2156.0419919999999</v>
      </c>
      <c r="F162" s="25">
        <f t="shared" si="5"/>
        <v>-3.6013494648076882E-3</v>
      </c>
      <c r="G162" s="31">
        <v>1059</v>
      </c>
      <c r="H162" s="47">
        <v>-7.1254565975311518E-3</v>
      </c>
      <c r="I162" s="33">
        <v>196.62545800000001</v>
      </c>
      <c r="J162" s="48">
        <v>1.1178800520875909E-2</v>
      </c>
      <c r="K162" s="35">
        <v>491.89999399999999</v>
      </c>
      <c r="L162" s="49">
        <v>-1.5018022587385866E-2</v>
      </c>
      <c r="M162" s="37">
        <v>192.968414</v>
      </c>
      <c r="N162" s="50">
        <v>-1.1672172289128136E-2</v>
      </c>
      <c r="O162" s="39">
        <v>934.90966800000001</v>
      </c>
      <c r="P162" s="51">
        <v>-4.3260865291577947E-3</v>
      </c>
      <c r="Q162" s="41">
        <v>273.58492999999999</v>
      </c>
      <c r="R162" s="52">
        <v>-1.9839094500407904E-2</v>
      </c>
      <c r="S162" s="43">
        <v>694.21264599999995</v>
      </c>
      <c r="T162" s="53">
        <v>-4.1270309877429478E-4</v>
      </c>
      <c r="U162" s="23">
        <v>366.67636099999999</v>
      </c>
      <c r="V162" s="54">
        <v>-1.789293990436153E-2</v>
      </c>
      <c r="W162" s="33">
        <v>2090.3256839999999</v>
      </c>
      <c r="X162" s="55">
        <v>-1.61854190212255E-2</v>
      </c>
    </row>
    <row r="163" spans="2:24" x14ac:dyDescent="0.25">
      <c r="B163" s="30">
        <v>44064</v>
      </c>
      <c r="C163" s="21">
        <v>11371.6</v>
      </c>
      <c r="D163" s="20">
        <f t="shared" si="4"/>
        <v>5.2509679814712997E-3</v>
      </c>
      <c r="E163" s="23">
        <v>2172.1701659999999</v>
      </c>
      <c r="F163" s="25">
        <f t="shared" si="5"/>
        <v>7.4804544901461018E-3</v>
      </c>
      <c r="G163" s="31">
        <v>1085.650024</v>
      </c>
      <c r="H163" s="47">
        <v>2.5165251289537022E-2</v>
      </c>
      <c r="I163" s="33">
        <v>193.90827899999999</v>
      </c>
      <c r="J163" s="48">
        <v>-1.3819059991712852E-2</v>
      </c>
      <c r="K163" s="35">
        <v>493.39999399999999</v>
      </c>
      <c r="L163" s="49">
        <v>3.0493877252734452E-3</v>
      </c>
      <c r="M163" s="37">
        <v>196.58502200000001</v>
      </c>
      <c r="N163" s="50">
        <v>1.874196882812134E-2</v>
      </c>
      <c r="O163" s="39">
        <v>928.69421399999999</v>
      </c>
      <c r="P163" s="51">
        <v>-6.6481866780738249E-3</v>
      </c>
      <c r="Q163" s="41">
        <v>272.73684700000001</v>
      </c>
      <c r="R163" s="52">
        <v>-3.0998893104235464E-3</v>
      </c>
      <c r="S163" s="43">
        <v>700.13781700000004</v>
      </c>
      <c r="T163" s="53">
        <v>8.5350951673676245E-3</v>
      </c>
      <c r="U163" s="23">
        <v>370.06643700000001</v>
      </c>
      <c r="V163" s="54">
        <v>9.245417377751336E-3</v>
      </c>
      <c r="W163" s="33">
        <v>2075.1743160000001</v>
      </c>
      <c r="X163" s="55">
        <v>-7.2483288685457406E-3</v>
      </c>
    </row>
    <row r="164" spans="2:24" x14ac:dyDescent="0.25">
      <c r="B164" s="30">
        <v>44067</v>
      </c>
      <c r="C164" s="21">
        <v>11466.45</v>
      </c>
      <c r="D164" s="20">
        <f t="shared" si="4"/>
        <v>8.3409546589750215E-3</v>
      </c>
      <c r="E164" s="23">
        <v>2164.623779</v>
      </c>
      <c r="F164" s="25">
        <f t="shared" si="5"/>
        <v>-3.4741233067832624E-3</v>
      </c>
      <c r="G164" s="31">
        <v>1117.0500489999999</v>
      </c>
      <c r="H164" s="47">
        <v>2.8922842389901251E-2</v>
      </c>
      <c r="I164" s="33">
        <v>190.993484</v>
      </c>
      <c r="J164" s="48">
        <v>-1.5031823370470933E-2</v>
      </c>
      <c r="K164" s="35">
        <v>497.39999399999999</v>
      </c>
      <c r="L164" s="49">
        <v>8.1069813290419127E-3</v>
      </c>
      <c r="M164" s="37">
        <v>199.60711699999999</v>
      </c>
      <c r="N164" s="50">
        <v>1.5372966715643161E-2</v>
      </c>
      <c r="O164" s="39">
        <v>927.32397500000002</v>
      </c>
      <c r="P164" s="51">
        <v>-1.4754469009752758E-3</v>
      </c>
      <c r="Q164" s="41">
        <v>272.08828699999998</v>
      </c>
      <c r="R164" s="52">
        <v>-2.3779698531164427E-3</v>
      </c>
      <c r="S164" s="43">
        <v>690.48535200000003</v>
      </c>
      <c r="T164" s="53">
        <v>-1.3786521404256622E-2</v>
      </c>
      <c r="U164" s="23">
        <v>379.23956299999998</v>
      </c>
      <c r="V164" s="54">
        <v>2.478778155177571E-2</v>
      </c>
      <c r="W164" s="33">
        <v>2089.0297850000002</v>
      </c>
      <c r="X164" s="55">
        <v>6.6767735573689917E-3</v>
      </c>
    </row>
    <row r="165" spans="2:24" x14ac:dyDescent="0.25">
      <c r="B165" s="30">
        <v>44068</v>
      </c>
      <c r="C165" s="21">
        <v>11472.25</v>
      </c>
      <c r="D165" s="20">
        <f t="shared" si="4"/>
        <v>5.0582351120000276E-4</v>
      </c>
      <c r="E165" s="23">
        <v>2149.5314939999998</v>
      </c>
      <c r="F165" s="25">
        <f t="shared" si="5"/>
        <v>-6.9722439282138985E-3</v>
      </c>
      <c r="G165" s="31">
        <v>1119.6999510000001</v>
      </c>
      <c r="H165" s="47">
        <v>2.3721829017618423E-3</v>
      </c>
      <c r="I165" s="33">
        <v>189.017349</v>
      </c>
      <c r="J165" s="48">
        <v>-1.0346609520982398E-2</v>
      </c>
      <c r="K165" s="35">
        <v>492.10000600000001</v>
      </c>
      <c r="L165" s="49">
        <v>-1.0655352897681377E-2</v>
      </c>
      <c r="M165" s="37">
        <v>206.047653</v>
      </c>
      <c r="N165" s="50">
        <v>3.2266063939994732E-2</v>
      </c>
      <c r="O165" s="39">
        <v>918.22094700000002</v>
      </c>
      <c r="P165" s="51">
        <v>-9.8164484531956531E-3</v>
      </c>
      <c r="Q165" s="41">
        <v>269.34448200000003</v>
      </c>
      <c r="R165" s="52">
        <v>-1.0084245192076027E-2</v>
      </c>
      <c r="S165" s="43">
        <v>705.87194799999997</v>
      </c>
      <c r="T165" s="53">
        <v>2.2283739916324742E-2</v>
      </c>
      <c r="U165" s="23">
        <v>385.22204599999998</v>
      </c>
      <c r="V165" s="54">
        <v>1.577494434566681E-2</v>
      </c>
      <c r="W165" s="33">
        <v>2075.4235840000001</v>
      </c>
      <c r="X165" s="55">
        <v>-6.5131675468188951E-3</v>
      </c>
    </row>
    <row r="166" spans="2:24" x14ac:dyDescent="0.25">
      <c r="B166" s="30">
        <v>44069</v>
      </c>
      <c r="C166" s="21">
        <v>11549.6</v>
      </c>
      <c r="D166" s="20">
        <f t="shared" si="4"/>
        <v>6.7423565560374259E-3</v>
      </c>
      <c r="E166" s="23">
        <v>2153.1811520000001</v>
      </c>
      <c r="F166" s="25">
        <f t="shared" si="5"/>
        <v>1.6978853346357496E-3</v>
      </c>
      <c r="G166" s="31">
        <v>1118.4499510000001</v>
      </c>
      <c r="H166" s="47">
        <v>-1.1163845923514945E-3</v>
      </c>
      <c r="I166" s="33">
        <v>191.191101</v>
      </c>
      <c r="J166" s="48">
        <v>1.1500277680859906E-2</v>
      </c>
      <c r="K166" s="35">
        <v>493.54998799999998</v>
      </c>
      <c r="L166" s="49">
        <v>2.9465244832584834E-3</v>
      </c>
      <c r="M166" s="37">
        <v>207.930283</v>
      </c>
      <c r="N166" s="50">
        <v>9.1368669945491015E-3</v>
      </c>
      <c r="O166" s="39">
        <v>930.65185499999995</v>
      </c>
      <c r="P166" s="51">
        <v>1.3538035742501887E-2</v>
      </c>
      <c r="Q166" s="41">
        <v>271.439728</v>
      </c>
      <c r="R166" s="52">
        <v>7.7790567099866349E-3</v>
      </c>
      <c r="S166" s="43">
        <v>700.37670900000001</v>
      </c>
      <c r="T166" s="53">
        <v>-7.7850366707021626E-3</v>
      </c>
      <c r="U166" s="23">
        <v>388.21328699999998</v>
      </c>
      <c r="V166" s="54">
        <v>7.7649787468290496E-3</v>
      </c>
      <c r="W166" s="33">
        <v>2130.4465329999998</v>
      </c>
      <c r="X166" s="55">
        <v>2.6511671845779555E-2</v>
      </c>
    </row>
    <row r="167" spans="2:24" x14ac:dyDescent="0.25">
      <c r="B167" s="30">
        <v>44070</v>
      </c>
      <c r="C167" s="21">
        <v>11559.25</v>
      </c>
      <c r="D167" s="20">
        <f t="shared" si="4"/>
        <v>8.3552677148989016E-4</v>
      </c>
      <c r="E167" s="23">
        <v>2141.7878420000002</v>
      </c>
      <c r="F167" s="25">
        <f t="shared" si="5"/>
        <v>-5.2913847910182376E-3</v>
      </c>
      <c r="G167" s="31">
        <v>1112.099976</v>
      </c>
      <c r="H167" s="47">
        <v>-5.6774972647627422E-3</v>
      </c>
      <c r="I167" s="33">
        <v>192.57437100000001</v>
      </c>
      <c r="J167" s="48">
        <v>7.2350124705857005E-3</v>
      </c>
      <c r="K167" s="35">
        <v>496.75</v>
      </c>
      <c r="L167" s="49">
        <v>6.4836878288430291E-3</v>
      </c>
      <c r="M167" s="37">
        <v>213.67721599999999</v>
      </c>
      <c r="N167" s="50">
        <v>2.7638749474505279E-2</v>
      </c>
      <c r="O167" s="39">
        <v>926.98132299999997</v>
      </c>
      <c r="P167" s="51">
        <v>-3.9440441452727563E-3</v>
      </c>
      <c r="Q167" s="41">
        <v>271.73907500000001</v>
      </c>
      <c r="R167" s="52">
        <v>1.1028120393637131E-3</v>
      </c>
      <c r="S167" s="43">
        <v>703.00482199999999</v>
      </c>
      <c r="T167" s="53">
        <v>3.7524277524197121E-3</v>
      </c>
      <c r="U167" s="23">
        <v>391.05499300000002</v>
      </c>
      <c r="V167" s="54">
        <v>7.31996068954756E-3</v>
      </c>
      <c r="W167" s="33">
        <v>2103.8322750000002</v>
      </c>
      <c r="X167" s="55">
        <v>-1.2492337914964052E-2</v>
      </c>
    </row>
    <row r="168" spans="2:24" x14ac:dyDescent="0.25">
      <c r="B168" s="30">
        <v>44071</v>
      </c>
      <c r="C168" s="21">
        <v>11647.6</v>
      </c>
      <c r="D168" s="20">
        <f t="shared" si="4"/>
        <v>7.6432294482773853E-3</v>
      </c>
      <c r="E168" s="23">
        <v>2122.7497560000002</v>
      </c>
      <c r="F168" s="25">
        <f t="shared" si="5"/>
        <v>-8.8888757451448912E-3</v>
      </c>
      <c r="G168" s="31">
        <v>1114.5</v>
      </c>
      <c r="H168" s="47">
        <v>2.1581819059211574E-3</v>
      </c>
      <c r="I168" s="33">
        <v>191.48751799999999</v>
      </c>
      <c r="J168" s="48">
        <v>-5.6438091650317223E-3</v>
      </c>
      <c r="K168" s="35">
        <v>519.25</v>
      </c>
      <c r="L168" s="49">
        <v>4.5294415279456969E-2</v>
      </c>
      <c r="M168" s="37">
        <v>222.79306</v>
      </c>
      <c r="N168" s="50">
        <v>4.2661750141858877E-2</v>
      </c>
      <c r="O168" s="39">
        <v>915.43139599999995</v>
      </c>
      <c r="P168" s="51">
        <v>-1.2459719212703087E-2</v>
      </c>
      <c r="Q168" s="41">
        <v>271.439728</v>
      </c>
      <c r="R168" s="52">
        <v>-1.1015971847258682E-3</v>
      </c>
      <c r="S168" s="43">
        <v>719.01269500000001</v>
      </c>
      <c r="T168" s="53">
        <v>2.2770644665649275E-2</v>
      </c>
      <c r="U168" s="23">
        <v>408.50390599999997</v>
      </c>
      <c r="V168" s="54">
        <v>4.4620100273211311E-2</v>
      </c>
      <c r="W168" s="33">
        <v>2109.3642580000001</v>
      </c>
      <c r="X168" s="55">
        <v>2.6294791014173668E-3</v>
      </c>
    </row>
    <row r="169" spans="2:24" x14ac:dyDescent="0.25">
      <c r="B169" s="30">
        <v>44074</v>
      </c>
      <c r="C169" s="21">
        <v>11387.5</v>
      </c>
      <c r="D169" s="20">
        <f t="shared" si="4"/>
        <v>-2.233078058999282E-2</v>
      </c>
      <c r="E169" s="23">
        <v>2088.619385</v>
      </c>
      <c r="F169" s="25">
        <f t="shared" si="5"/>
        <v>-1.6078377068954985E-2</v>
      </c>
      <c r="G169" s="31">
        <v>1115.849976</v>
      </c>
      <c r="H169" s="47">
        <v>1.2112456623824942E-3</v>
      </c>
      <c r="I169" s="33">
        <v>183.039536</v>
      </c>
      <c r="J169" s="48">
        <v>-4.4117664108007271E-2</v>
      </c>
      <c r="K169" s="35">
        <v>505.95001200000002</v>
      </c>
      <c r="L169" s="49">
        <v>-2.561386940466627E-2</v>
      </c>
      <c r="M169" s="37">
        <v>210.060608</v>
      </c>
      <c r="N169" s="50">
        <v>-5.7149230770473708E-2</v>
      </c>
      <c r="O169" s="39">
        <v>908.92230199999995</v>
      </c>
      <c r="P169" s="51">
        <v>-7.1104115812956068E-3</v>
      </c>
      <c r="Q169" s="41">
        <v>270.69140599999997</v>
      </c>
      <c r="R169" s="52">
        <v>-2.7568624737202437E-3</v>
      </c>
      <c r="S169" s="43">
        <v>708.16564900000003</v>
      </c>
      <c r="T169" s="53">
        <v>-1.5086028487994885E-2</v>
      </c>
      <c r="U169" s="23">
        <v>393.447968</v>
      </c>
      <c r="V169" s="54">
        <v>-3.6856288957981154E-2</v>
      </c>
      <c r="W169" s="33">
        <v>2074.0280760000001</v>
      </c>
      <c r="X169" s="55">
        <v>-1.6752053072855284E-2</v>
      </c>
    </row>
    <row r="170" spans="2:24" x14ac:dyDescent="0.25">
      <c r="B170" s="30">
        <v>44075</v>
      </c>
      <c r="C170" s="21">
        <v>11470.25</v>
      </c>
      <c r="D170" s="20">
        <f t="shared" si="4"/>
        <v>7.2667398463227223E-3</v>
      </c>
      <c r="E170" s="23">
        <v>2132.318115</v>
      </c>
      <c r="F170" s="25">
        <f t="shared" si="5"/>
        <v>2.0922304137285439E-2</v>
      </c>
      <c r="G170" s="31">
        <v>1127.3000489999999</v>
      </c>
      <c r="H170" s="47">
        <v>1.0261325261780288E-2</v>
      </c>
      <c r="I170" s="33">
        <v>191.73452800000001</v>
      </c>
      <c r="J170" s="48">
        <v>4.7503354685077506E-2</v>
      </c>
      <c r="K170" s="35">
        <v>505.04998799999998</v>
      </c>
      <c r="L170" s="49">
        <v>-1.7789097465287932E-3</v>
      </c>
      <c r="M170" s="37">
        <v>216.10481300000001</v>
      </c>
      <c r="N170" s="50">
        <v>2.8773624229441463E-2</v>
      </c>
      <c r="O170" s="39">
        <v>894.77856399999996</v>
      </c>
      <c r="P170" s="51">
        <v>-1.5560997864039632E-2</v>
      </c>
      <c r="Q170" s="41">
        <v>270.99075299999998</v>
      </c>
      <c r="R170" s="52">
        <v>1.1058607453537392E-3</v>
      </c>
      <c r="S170" s="43">
        <v>695.59826699999996</v>
      </c>
      <c r="T170" s="53">
        <v>-1.774638746986168E-2</v>
      </c>
      <c r="U170" s="23">
        <v>389.80862400000001</v>
      </c>
      <c r="V170" s="54">
        <v>-9.2498736707162105E-3</v>
      </c>
      <c r="W170" s="33">
        <v>2080.556885</v>
      </c>
      <c r="X170" s="55">
        <v>3.1478884377454833E-3</v>
      </c>
    </row>
    <row r="171" spans="2:24" x14ac:dyDescent="0.25">
      <c r="B171" s="30">
        <v>44076</v>
      </c>
      <c r="C171" s="21">
        <v>11535</v>
      </c>
      <c r="D171" s="20">
        <f t="shared" si="4"/>
        <v>5.6450382511279177E-3</v>
      </c>
      <c r="E171" s="23">
        <v>2112.5895999999998</v>
      </c>
      <c r="F171" s="25">
        <f t="shared" si="5"/>
        <v>-9.2521443499532629E-3</v>
      </c>
      <c r="G171" s="31">
        <v>1134.150024</v>
      </c>
      <c r="H171" s="47">
        <v>6.0764236863705074E-3</v>
      </c>
      <c r="I171" s="33">
        <v>193.85887099999999</v>
      </c>
      <c r="J171" s="48">
        <v>1.1079605860035714E-2</v>
      </c>
      <c r="K171" s="35">
        <v>500.85000600000001</v>
      </c>
      <c r="L171" s="49">
        <v>-8.3159259816121857E-3</v>
      </c>
      <c r="M171" s="37">
        <v>214.27172899999999</v>
      </c>
      <c r="N171" s="50">
        <v>-8.482383962452579E-3</v>
      </c>
      <c r="O171" s="39">
        <v>904.41980000000001</v>
      </c>
      <c r="P171" s="51">
        <v>1.0774996616928397E-2</v>
      </c>
      <c r="Q171" s="41">
        <v>273.08605999999997</v>
      </c>
      <c r="R171" s="52">
        <v>7.7320239779546697E-3</v>
      </c>
      <c r="S171" s="43">
        <v>702.62268100000006</v>
      </c>
      <c r="T171" s="53">
        <v>1.0098377660276853E-2</v>
      </c>
      <c r="U171" s="23">
        <v>391.25439499999999</v>
      </c>
      <c r="V171" s="54">
        <v>3.7089251262947412E-3</v>
      </c>
      <c r="W171" s="33">
        <v>2121.375732</v>
      </c>
      <c r="X171" s="55">
        <v>1.9619192964291387E-2</v>
      </c>
    </row>
    <row r="172" spans="2:24" x14ac:dyDescent="0.25">
      <c r="B172" s="30">
        <v>44077</v>
      </c>
      <c r="C172" s="21">
        <v>11527.45</v>
      </c>
      <c r="D172" s="20">
        <f t="shared" si="4"/>
        <v>-6.5452969224094257E-4</v>
      </c>
      <c r="E172" s="23">
        <v>2110.1232909999999</v>
      </c>
      <c r="F172" s="25">
        <f t="shared" si="5"/>
        <v>-1.1674340345138074E-3</v>
      </c>
      <c r="G172" s="31">
        <v>1130.900024</v>
      </c>
      <c r="H172" s="47">
        <v>-2.8655532179759687E-3</v>
      </c>
      <c r="I172" s="33">
        <v>190.68086199999999</v>
      </c>
      <c r="J172" s="48">
        <v>-1.6393415393407523E-2</v>
      </c>
      <c r="K172" s="35">
        <v>521.84997599999997</v>
      </c>
      <c r="L172" s="49">
        <v>4.1928674413758214E-2</v>
      </c>
      <c r="M172" s="37">
        <v>211.20008899999999</v>
      </c>
      <c r="N172" s="50">
        <v>-1.4335255585677392E-2</v>
      </c>
      <c r="O172" s="39">
        <v>915.72497599999997</v>
      </c>
      <c r="P172" s="51">
        <v>1.2499920943791766E-2</v>
      </c>
      <c r="Q172" s="41">
        <v>282.21551499999998</v>
      </c>
      <c r="R172" s="52">
        <v>3.3430688479668305E-2</v>
      </c>
      <c r="S172" s="43">
        <v>725.89367700000003</v>
      </c>
      <c r="T172" s="53">
        <v>3.3120189013653496E-2</v>
      </c>
      <c r="U172" s="23">
        <v>381.63256799999999</v>
      </c>
      <c r="V172" s="54">
        <v>-2.4592252823128023E-2</v>
      </c>
      <c r="W172" s="33">
        <v>2105.327393</v>
      </c>
      <c r="X172" s="55">
        <v>-7.5650620292850327E-3</v>
      </c>
    </row>
    <row r="173" spans="2:24" x14ac:dyDescent="0.25">
      <c r="B173" s="30">
        <v>44078</v>
      </c>
      <c r="C173" s="21">
        <v>11333.85</v>
      </c>
      <c r="D173" s="20">
        <f t="shared" si="4"/>
        <v>-1.679469440335897E-2</v>
      </c>
      <c r="E173" s="23">
        <v>2095.820068</v>
      </c>
      <c r="F173" s="25">
        <f t="shared" si="5"/>
        <v>-6.7783826002041367E-3</v>
      </c>
      <c r="G173" s="31">
        <v>1119.3000489999999</v>
      </c>
      <c r="H173" s="47">
        <v>-1.0257349060110322E-2</v>
      </c>
      <c r="I173" s="33">
        <v>187.00628699999999</v>
      </c>
      <c r="J173" s="48">
        <v>-1.9270811771346014E-2</v>
      </c>
      <c r="K173" s="35">
        <v>508.45001200000002</v>
      </c>
      <c r="L173" s="49">
        <v>-2.5677857834236064E-2</v>
      </c>
      <c r="M173" s="37">
        <v>204.71002200000001</v>
      </c>
      <c r="N173" s="50">
        <v>-3.0729470952069449E-2</v>
      </c>
      <c r="O173" s="39">
        <v>899.67254600000001</v>
      </c>
      <c r="P173" s="51">
        <v>-1.7529750111347796E-2</v>
      </c>
      <c r="Q173" s="41">
        <v>275.38089000000002</v>
      </c>
      <c r="R173" s="52">
        <v>-2.4217750749812462E-2</v>
      </c>
      <c r="S173" s="43">
        <v>715.04663100000005</v>
      </c>
      <c r="T173" s="53">
        <v>-1.4943023122654886E-2</v>
      </c>
      <c r="U173" s="23">
        <v>371.46234099999998</v>
      </c>
      <c r="V173" s="54">
        <v>-2.6649263854231674E-2</v>
      </c>
      <c r="W173" s="33">
        <v>2070.5891109999998</v>
      </c>
      <c r="X173" s="55">
        <v>-1.6500180501855206E-2</v>
      </c>
    </row>
    <row r="174" spans="2:24" x14ac:dyDescent="0.25">
      <c r="B174" s="30">
        <v>44081</v>
      </c>
      <c r="C174" s="21">
        <v>11355.05</v>
      </c>
      <c r="D174" s="20">
        <f t="shared" si="4"/>
        <v>1.8705029623648547E-3</v>
      </c>
      <c r="E174" s="23">
        <v>2133.2553710000002</v>
      </c>
      <c r="F174" s="25">
        <f t="shared" si="5"/>
        <v>1.7861887845994327E-2</v>
      </c>
      <c r="G174" s="31">
        <v>1110.5</v>
      </c>
      <c r="H174" s="47">
        <v>-7.8620630445683428E-3</v>
      </c>
      <c r="I174" s="33">
        <v>186.21177700000001</v>
      </c>
      <c r="J174" s="48">
        <v>-4.2485737391276803E-3</v>
      </c>
      <c r="K174" s="35">
        <v>494.45001200000002</v>
      </c>
      <c r="L174" s="49">
        <v>-2.7534673981867142E-2</v>
      </c>
      <c r="M174" s="37">
        <v>205.998108</v>
      </c>
      <c r="N174" s="50">
        <v>6.2922468935106297E-3</v>
      </c>
      <c r="O174" s="39">
        <v>905.44750999999997</v>
      </c>
      <c r="P174" s="51">
        <v>6.4189621275827554E-3</v>
      </c>
      <c r="Q174" s="41">
        <v>278.12472500000001</v>
      </c>
      <c r="R174" s="52">
        <v>9.9637814374119778E-3</v>
      </c>
      <c r="S174" s="43">
        <v>713.99530000000004</v>
      </c>
      <c r="T174" s="53">
        <v>-1.4702971168883176E-3</v>
      </c>
      <c r="U174" s="23">
        <v>372.309845</v>
      </c>
      <c r="V174" s="54">
        <v>2.2815341057682479E-3</v>
      </c>
      <c r="W174" s="33">
        <v>2075.9716800000001</v>
      </c>
      <c r="X174" s="55">
        <v>2.5995350653615656E-3</v>
      </c>
    </row>
    <row r="175" spans="2:24" x14ac:dyDescent="0.25">
      <c r="B175" s="30">
        <v>44082</v>
      </c>
      <c r="C175" s="21">
        <v>11317.35</v>
      </c>
      <c r="D175" s="20">
        <f t="shared" si="4"/>
        <v>-3.3201086741140649E-3</v>
      </c>
      <c r="E175" s="23">
        <v>2113.1813959999999</v>
      </c>
      <c r="F175" s="25">
        <f t="shared" si="5"/>
        <v>-9.4100196689486E-3</v>
      </c>
      <c r="G175" s="31">
        <v>1112.4499510000001</v>
      </c>
      <c r="H175" s="47">
        <v>1.7559035706140357E-3</v>
      </c>
      <c r="I175" s="33">
        <v>179.01159699999999</v>
      </c>
      <c r="J175" s="48">
        <v>-3.8666619888386634E-2</v>
      </c>
      <c r="K175" s="35">
        <v>487</v>
      </c>
      <c r="L175" s="49">
        <v>-1.506722904116147E-2</v>
      </c>
      <c r="M175" s="37">
        <v>202.183334</v>
      </c>
      <c r="N175" s="50">
        <v>-1.8518490470795974E-2</v>
      </c>
      <c r="O175" s="39">
        <v>919.39550799999995</v>
      </c>
      <c r="P175" s="51">
        <v>1.5404535156322849E-2</v>
      </c>
      <c r="Q175" s="41">
        <v>281.91616800000003</v>
      </c>
      <c r="R175" s="52">
        <v>1.3632168085739286E-2</v>
      </c>
      <c r="S175" s="43">
        <v>718.91711399999997</v>
      </c>
      <c r="T175" s="53">
        <v>6.8933422951102429E-3</v>
      </c>
      <c r="U175" s="23">
        <v>374.60314899999997</v>
      </c>
      <c r="V175" s="54">
        <v>6.1596652111092515E-3</v>
      </c>
      <c r="W175" s="33">
        <v>2100.3435060000002</v>
      </c>
      <c r="X175" s="55">
        <v>1.173996073010016E-2</v>
      </c>
    </row>
    <row r="176" spans="2:24" x14ac:dyDescent="0.25">
      <c r="B176" s="30">
        <v>44083</v>
      </c>
      <c r="C176" s="21">
        <v>11278</v>
      </c>
      <c r="D176" s="20">
        <f t="shared" si="4"/>
        <v>-3.4769623630974003E-3</v>
      </c>
      <c r="E176" s="23">
        <v>2103.3171390000002</v>
      </c>
      <c r="F176" s="25">
        <f t="shared" si="5"/>
        <v>-4.6679650969252261E-3</v>
      </c>
      <c r="G176" s="31">
        <v>1096.5</v>
      </c>
      <c r="H176" s="47">
        <v>-1.4337687796548607E-2</v>
      </c>
      <c r="I176" s="33">
        <v>181.54406700000001</v>
      </c>
      <c r="J176" s="48">
        <v>1.4146960545802056E-2</v>
      </c>
      <c r="K176" s="35">
        <v>494.54998799999998</v>
      </c>
      <c r="L176" s="49">
        <v>1.5503037193670525E-2</v>
      </c>
      <c r="M176" s="37">
        <v>193.06750500000001</v>
      </c>
      <c r="N176" s="50">
        <v>-4.5086945692566285E-2</v>
      </c>
      <c r="O176" s="39">
        <v>908.09033199999999</v>
      </c>
      <c r="P176" s="51">
        <v>-1.2296314156018218E-2</v>
      </c>
      <c r="Q176" s="41">
        <v>282.21551499999998</v>
      </c>
      <c r="R176" s="52">
        <v>1.0618298415575609E-3</v>
      </c>
      <c r="S176" s="43">
        <v>719.96838400000001</v>
      </c>
      <c r="T176" s="53">
        <v>1.462296528386783E-3</v>
      </c>
      <c r="U176" s="23">
        <v>366.526794</v>
      </c>
      <c r="V176" s="54">
        <v>-2.1559762702368472E-2</v>
      </c>
      <c r="W176" s="33">
        <v>2154.4194339999999</v>
      </c>
      <c r="X176" s="55">
        <v>2.5746230483500609E-2</v>
      </c>
    </row>
    <row r="177" spans="2:24" x14ac:dyDescent="0.25">
      <c r="B177" s="30">
        <v>44084</v>
      </c>
      <c r="C177" s="21">
        <v>11449.25</v>
      </c>
      <c r="D177" s="20">
        <f t="shared" si="4"/>
        <v>1.5184429863450966E-2</v>
      </c>
      <c r="E177" s="23">
        <v>2104.9445799999999</v>
      </c>
      <c r="F177" s="25">
        <f t="shared" si="5"/>
        <v>7.7374969747709312E-4</v>
      </c>
      <c r="G177" s="31">
        <v>1090.5500489999999</v>
      </c>
      <c r="H177" s="47">
        <v>-5.4263169552239178E-3</v>
      </c>
      <c r="I177" s="33">
        <v>175.43632500000001</v>
      </c>
      <c r="J177" s="48">
        <v>-3.3643302702918966E-2</v>
      </c>
      <c r="K177" s="35">
        <v>491</v>
      </c>
      <c r="L177" s="49">
        <v>-7.1782323053117773E-3</v>
      </c>
      <c r="M177" s="37">
        <v>196.337311</v>
      </c>
      <c r="N177" s="50">
        <v>1.6936076322113285E-2</v>
      </c>
      <c r="O177" s="39">
        <v>920.129639</v>
      </c>
      <c r="P177" s="51">
        <v>1.325782972877197E-2</v>
      </c>
      <c r="Q177" s="41">
        <v>283.91168199999998</v>
      </c>
      <c r="R177" s="52">
        <v>6.0101833876851267E-3</v>
      </c>
      <c r="S177" s="43">
        <v>716.76684599999999</v>
      </c>
      <c r="T177" s="53">
        <v>-4.4467758184226431E-3</v>
      </c>
      <c r="U177" s="23">
        <v>369.61776700000001</v>
      </c>
      <c r="V177" s="54">
        <v>8.4331433625014045E-3</v>
      </c>
      <c r="W177" s="33">
        <v>2306.5798340000001</v>
      </c>
      <c r="X177" s="55">
        <v>7.0627101482041404E-2</v>
      </c>
    </row>
    <row r="178" spans="2:24" x14ac:dyDescent="0.25">
      <c r="B178" s="30">
        <v>44085</v>
      </c>
      <c r="C178" s="21">
        <v>11464.45</v>
      </c>
      <c r="D178" s="20">
        <f t="shared" si="4"/>
        <v>1.3275978775902986E-3</v>
      </c>
      <c r="E178" s="23">
        <v>2129.9506839999999</v>
      </c>
      <c r="F178" s="25">
        <f t="shared" si="5"/>
        <v>1.1879697089222202E-2</v>
      </c>
      <c r="G178" s="31">
        <v>1078.650024</v>
      </c>
      <c r="H178" s="47">
        <v>-1.0911958315468574E-2</v>
      </c>
      <c r="I178" s="33">
        <v>177.42257699999999</v>
      </c>
      <c r="J178" s="48">
        <v>1.1321782988785127E-2</v>
      </c>
      <c r="K178" s="35">
        <v>499</v>
      </c>
      <c r="L178" s="49">
        <v>1.6293276087687707E-2</v>
      </c>
      <c r="M178" s="37">
        <v>200.845688</v>
      </c>
      <c r="N178" s="50">
        <v>2.2962405754859277E-2</v>
      </c>
      <c r="O178" s="39">
        <v>925.65997300000004</v>
      </c>
      <c r="P178" s="51">
        <v>6.010385673490993E-3</v>
      </c>
      <c r="Q178" s="41">
        <v>292.64205900000002</v>
      </c>
      <c r="R178" s="52">
        <v>3.0750326786482964E-2</v>
      </c>
      <c r="S178" s="43">
        <v>731.245544</v>
      </c>
      <c r="T178" s="53">
        <v>2.0200010757752053E-2</v>
      </c>
      <c r="U178" s="23">
        <v>369.41833500000001</v>
      </c>
      <c r="V178" s="54">
        <v>-5.3956280732576803E-4</v>
      </c>
      <c r="W178" s="33">
        <v>2312.3115229999999</v>
      </c>
      <c r="X178" s="55">
        <v>2.4849298149199604E-3</v>
      </c>
    </row>
    <row r="179" spans="2:24" x14ac:dyDescent="0.25">
      <c r="B179" s="30">
        <v>44088</v>
      </c>
      <c r="C179" s="21">
        <v>11440.05</v>
      </c>
      <c r="D179" s="20">
        <f t="shared" si="4"/>
        <v>-2.1283184103905073E-3</v>
      </c>
      <c r="E179" s="23">
        <v>2094.6857909999999</v>
      </c>
      <c r="F179" s="25">
        <f t="shared" si="5"/>
        <v>-1.6556671130888979E-2</v>
      </c>
      <c r="G179" s="31">
        <v>1057.9499510000001</v>
      </c>
      <c r="H179" s="47">
        <v>-1.9190695719833187E-2</v>
      </c>
      <c r="I179" s="33">
        <v>174.592163</v>
      </c>
      <c r="J179" s="48">
        <v>-1.5952952819527532E-2</v>
      </c>
      <c r="K179" s="35">
        <v>515.90002400000003</v>
      </c>
      <c r="L179" s="49">
        <v>3.3867808803916773E-2</v>
      </c>
      <c r="M179" s="37">
        <v>196.684113</v>
      </c>
      <c r="N179" s="50">
        <v>-2.0720260621178977E-2</v>
      </c>
      <c r="O179" s="39">
        <v>957.66705300000001</v>
      </c>
      <c r="P179" s="51">
        <v>3.4577578088709225E-2</v>
      </c>
      <c r="Q179" s="41">
        <v>306.51092499999999</v>
      </c>
      <c r="R179" s="52">
        <v>4.7391909581937328E-2</v>
      </c>
      <c r="S179" s="43">
        <v>755.71118200000001</v>
      </c>
      <c r="T179" s="53">
        <v>3.3457486614099648E-2</v>
      </c>
      <c r="U179" s="23">
        <v>362.63818400000002</v>
      </c>
      <c r="V179" s="54">
        <v>-1.8353585508959616E-2</v>
      </c>
      <c r="W179" s="33">
        <v>2295.1667480000001</v>
      </c>
      <c r="X179" s="55">
        <v>-7.4145610699357985E-3</v>
      </c>
    </row>
    <row r="180" spans="2:24" x14ac:dyDescent="0.25">
      <c r="B180" s="30">
        <v>44089</v>
      </c>
      <c r="C180" s="21">
        <v>11521.8</v>
      </c>
      <c r="D180" s="20">
        <f t="shared" si="4"/>
        <v>7.1459477886897356E-3</v>
      </c>
      <c r="E180" s="23">
        <v>2095.623047</v>
      </c>
      <c r="F180" s="25">
        <f t="shared" si="5"/>
        <v>4.47444673576898E-4</v>
      </c>
      <c r="G180" s="31">
        <v>1070.5</v>
      </c>
      <c r="H180" s="47">
        <v>1.1862616591562592E-2</v>
      </c>
      <c r="I180" s="33">
        <v>175.53564499999999</v>
      </c>
      <c r="J180" s="48">
        <v>5.4039195333182785E-3</v>
      </c>
      <c r="K180" s="35">
        <v>529.70001200000002</v>
      </c>
      <c r="L180" s="49">
        <v>2.674936874108972E-2</v>
      </c>
      <c r="M180" s="37">
        <v>198.319016</v>
      </c>
      <c r="N180" s="50">
        <v>8.3123287136059043E-3</v>
      </c>
      <c r="O180" s="39">
        <v>961.63116500000001</v>
      </c>
      <c r="P180" s="51">
        <v>4.1393425696143269E-3</v>
      </c>
      <c r="Q180" s="41">
        <v>306.66058299999997</v>
      </c>
      <c r="R180" s="52">
        <v>4.8826318344113865E-4</v>
      </c>
      <c r="S180" s="43">
        <v>756.09344499999997</v>
      </c>
      <c r="T180" s="53">
        <v>5.0583213416043678E-4</v>
      </c>
      <c r="U180" s="23">
        <v>370.46523999999999</v>
      </c>
      <c r="V180" s="54">
        <v>2.1583650992472347E-2</v>
      </c>
      <c r="W180" s="33">
        <v>2311.4145509999998</v>
      </c>
      <c r="X180" s="55">
        <v>7.0791383737839634E-3</v>
      </c>
    </row>
    <row r="181" spans="2:24" x14ac:dyDescent="0.25">
      <c r="B181" s="30">
        <v>44090</v>
      </c>
      <c r="C181" s="21">
        <v>11604.55</v>
      </c>
      <c r="D181" s="20">
        <f t="shared" si="4"/>
        <v>7.1820375288583387E-3</v>
      </c>
      <c r="E181" s="23">
        <v>2114.4145509999998</v>
      </c>
      <c r="F181" s="25">
        <f t="shared" si="5"/>
        <v>8.967024879260075E-3</v>
      </c>
      <c r="G181" s="31">
        <v>1093.650024</v>
      </c>
      <c r="H181" s="47">
        <v>2.162545977054614E-2</v>
      </c>
      <c r="I181" s="33">
        <v>182.53720100000001</v>
      </c>
      <c r="J181" s="48">
        <v>3.9886804756948495E-2</v>
      </c>
      <c r="K181" s="35">
        <v>528.5</v>
      </c>
      <c r="L181" s="49">
        <v>-2.2654941379215651E-3</v>
      </c>
      <c r="M181" s="37">
        <v>196.38685599999999</v>
      </c>
      <c r="N181" s="50">
        <v>-9.7426865006228665E-3</v>
      </c>
      <c r="O181" s="39">
        <v>980.52221699999996</v>
      </c>
      <c r="P181" s="51">
        <v>1.9644800093391257E-2</v>
      </c>
      <c r="Q181" s="41">
        <v>311.44979899999998</v>
      </c>
      <c r="R181" s="52">
        <v>1.5617318512695877E-2</v>
      </c>
      <c r="S181" s="43">
        <v>756.90582300000005</v>
      </c>
      <c r="T181" s="53">
        <v>1.0744412683012755E-3</v>
      </c>
      <c r="U181" s="23">
        <v>373.60607900000002</v>
      </c>
      <c r="V181" s="54">
        <v>8.4780936532669795E-3</v>
      </c>
      <c r="W181" s="33">
        <v>2317.0961910000001</v>
      </c>
      <c r="X181" s="55">
        <v>2.4580791868521225E-3</v>
      </c>
    </row>
    <row r="182" spans="2:24" x14ac:dyDescent="0.25">
      <c r="B182" s="30">
        <v>44091</v>
      </c>
      <c r="C182" s="21">
        <v>11516.1</v>
      </c>
      <c r="D182" s="20">
        <f t="shared" si="4"/>
        <v>-7.6220103321541048E-3</v>
      </c>
      <c r="E182" s="23">
        <v>2099.3220209999999</v>
      </c>
      <c r="F182" s="25">
        <f t="shared" si="5"/>
        <v>-7.1379238252318941E-3</v>
      </c>
      <c r="G182" s="31">
        <v>1083.599976</v>
      </c>
      <c r="H182" s="47">
        <v>-9.1895442698715253E-3</v>
      </c>
      <c r="I182" s="33">
        <v>174.64183</v>
      </c>
      <c r="J182" s="48">
        <v>-4.32534900105103E-2</v>
      </c>
      <c r="K182" s="35">
        <v>530.54998799999998</v>
      </c>
      <c r="L182" s="49">
        <v>3.8788467842419323E-3</v>
      </c>
      <c r="M182" s="37">
        <v>193.662003</v>
      </c>
      <c r="N182" s="50">
        <v>-1.3874925519455315E-2</v>
      </c>
      <c r="O182" s="39">
        <v>989.57617200000004</v>
      </c>
      <c r="P182" s="51">
        <v>9.2338091305075327E-3</v>
      </c>
      <c r="Q182" s="41">
        <v>311.00082400000002</v>
      </c>
      <c r="R182" s="52">
        <v>-1.4415645842171879E-3</v>
      </c>
      <c r="S182" s="43">
        <v>752.07952899999998</v>
      </c>
      <c r="T182" s="53">
        <v>-6.3763467704225536E-3</v>
      </c>
      <c r="U182" s="23">
        <v>367.92269900000002</v>
      </c>
      <c r="V182" s="54">
        <v>-1.5212225708993346E-2</v>
      </c>
      <c r="W182" s="33">
        <v>2291.3789059999999</v>
      </c>
      <c r="X182" s="55">
        <v>-1.1098928520917919E-2</v>
      </c>
    </row>
    <row r="183" spans="2:24" x14ac:dyDescent="0.25">
      <c r="B183" s="30">
        <v>44092</v>
      </c>
      <c r="C183" s="21">
        <v>11504.95</v>
      </c>
      <c r="D183" s="20">
        <f t="shared" si="4"/>
        <v>-9.6820972377798355E-4</v>
      </c>
      <c r="E183" s="23">
        <v>2070.2224120000001</v>
      </c>
      <c r="F183" s="25">
        <f t="shared" si="5"/>
        <v>-1.386143179031602E-2</v>
      </c>
      <c r="G183" s="31">
        <v>1057.3000489999999</v>
      </c>
      <c r="H183" s="47">
        <v>-2.4270820875585387E-2</v>
      </c>
      <c r="I183" s="33">
        <v>178.266739</v>
      </c>
      <c r="J183" s="48">
        <v>2.0756247228971448E-2</v>
      </c>
      <c r="K183" s="35">
        <v>537.29998799999998</v>
      </c>
      <c r="L183" s="49">
        <v>1.2722682509478155E-2</v>
      </c>
      <c r="M183" s="37">
        <v>190.838089</v>
      </c>
      <c r="N183" s="50">
        <v>-1.4581662671329503E-2</v>
      </c>
      <c r="O183" s="39">
        <v>980.91375700000003</v>
      </c>
      <c r="P183" s="51">
        <v>-8.753661663551059E-3</v>
      </c>
      <c r="Q183" s="41">
        <v>315.79003899999998</v>
      </c>
      <c r="R183" s="52">
        <v>1.5399364343806227E-2</v>
      </c>
      <c r="S183" s="43">
        <v>768.99523899999997</v>
      </c>
      <c r="T183" s="53">
        <v>2.2491916543044201E-2</v>
      </c>
      <c r="U183" s="23">
        <v>368.47109999999998</v>
      </c>
      <c r="V183" s="54">
        <v>1.4905332057263358E-3</v>
      </c>
      <c r="W183" s="33">
        <v>2298.3063959999999</v>
      </c>
      <c r="X183" s="55">
        <v>3.0232843559222476E-3</v>
      </c>
    </row>
    <row r="184" spans="2:24" x14ac:dyDescent="0.25">
      <c r="B184" s="30">
        <v>44095</v>
      </c>
      <c r="C184" s="21">
        <v>11250.55</v>
      </c>
      <c r="D184" s="20">
        <f t="shared" si="4"/>
        <v>-2.2112221261283312E-2</v>
      </c>
      <c r="E184" s="23">
        <v>2010.1488039999999</v>
      </c>
      <c r="F184" s="25">
        <f t="shared" si="5"/>
        <v>-2.9017948821240057E-2</v>
      </c>
      <c r="G184" s="31">
        <v>1049.3000489999999</v>
      </c>
      <c r="H184" s="47">
        <v>-7.5664907233163603E-3</v>
      </c>
      <c r="I184" s="33">
        <v>166.001587</v>
      </c>
      <c r="J184" s="48">
        <v>-6.8802245830053579E-2</v>
      </c>
      <c r="K184" s="35">
        <v>532.20001200000002</v>
      </c>
      <c r="L184" s="49">
        <v>-9.4918998211659979E-3</v>
      </c>
      <c r="M184" s="37">
        <v>184.10029599999999</v>
      </c>
      <c r="N184" s="50">
        <v>-3.5306332374770377E-2</v>
      </c>
      <c r="O184" s="39">
        <v>988.49951199999998</v>
      </c>
      <c r="P184" s="51">
        <v>7.7333557062141895E-3</v>
      </c>
      <c r="Q184" s="41">
        <v>311.20034800000002</v>
      </c>
      <c r="R184" s="52">
        <v>-1.4533995481725627E-2</v>
      </c>
      <c r="S184" s="43">
        <v>752.36621100000002</v>
      </c>
      <c r="T184" s="53">
        <v>-2.1624357546900168E-2</v>
      </c>
      <c r="U184" s="23">
        <v>349.67614700000001</v>
      </c>
      <c r="V184" s="54">
        <v>-5.100794336380781E-2</v>
      </c>
      <c r="W184" s="33">
        <v>2248.6164549999999</v>
      </c>
      <c r="X184" s="55">
        <v>-2.1620242229878951E-2</v>
      </c>
    </row>
    <row r="185" spans="2:24" x14ac:dyDescent="0.25">
      <c r="B185" s="30">
        <v>44096</v>
      </c>
      <c r="C185" s="21">
        <v>11153.65</v>
      </c>
      <c r="D185" s="20">
        <f t="shared" si="4"/>
        <v>-8.6129122576229285E-3</v>
      </c>
      <c r="E185" s="23">
        <v>1999.298096</v>
      </c>
      <c r="F185" s="25">
        <f t="shared" si="5"/>
        <v>-5.3979625679492433E-3</v>
      </c>
      <c r="G185" s="31">
        <v>1035.400024</v>
      </c>
      <c r="H185" s="47">
        <v>-1.3246915016501831E-2</v>
      </c>
      <c r="I185" s="33">
        <v>162.327011</v>
      </c>
      <c r="J185" s="48">
        <v>-2.2135788376529207E-2</v>
      </c>
      <c r="K185" s="35">
        <v>529.15002400000003</v>
      </c>
      <c r="L185" s="49">
        <v>-5.730865210636352E-3</v>
      </c>
      <c r="M185" s="37">
        <v>184.49662799999999</v>
      </c>
      <c r="N185" s="50">
        <v>2.1528047950558483E-3</v>
      </c>
      <c r="O185" s="39">
        <v>986.15033000000005</v>
      </c>
      <c r="P185" s="51">
        <v>-2.3765130599274673E-3</v>
      </c>
      <c r="Q185" s="41">
        <v>311.54956099999998</v>
      </c>
      <c r="R185" s="52">
        <v>1.1221484880857631E-3</v>
      </c>
      <c r="S185" s="43">
        <v>764.98138400000005</v>
      </c>
      <c r="T185" s="53">
        <v>1.6767330610491793E-2</v>
      </c>
      <c r="U185" s="23">
        <v>353.36532599999998</v>
      </c>
      <c r="V185" s="54">
        <v>1.0550273536387277E-2</v>
      </c>
      <c r="W185" s="33">
        <v>2204.0595699999999</v>
      </c>
      <c r="X185" s="55">
        <v>-1.9815244570021599E-2</v>
      </c>
    </row>
    <row r="186" spans="2:24" x14ac:dyDescent="0.25">
      <c r="B186" s="30">
        <v>44097</v>
      </c>
      <c r="C186" s="21">
        <v>11131.85</v>
      </c>
      <c r="D186" s="20">
        <f t="shared" si="4"/>
        <v>-1.9545171311632758E-3</v>
      </c>
      <c r="E186" s="23">
        <v>2024.6986079999999</v>
      </c>
      <c r="F186" s="25">
        <f t="shared" si="5"/>
        <v>1.2704714745049172E-2</v>
      </c>
      <c r="G186" s="31">
        <v>1047.25</v>
      </c>
      <c r="H186" s="47">
        <v>1.1444868402430081E-2</v>
      </c>
      <c r="I186" s="33">
        <v>164.313278</v>
      </c>
      <c r="J186" s="48">
        <v>1.2236207564987431E-2</v>
      </c>
      <c r="K186" s="35">
        <v>532.40002400000003</v>
      </c>
      <c r="L186" s="49">
        <v>6.1419288976659993E-3</v>
      </c>
      <c r="M186" s="37">
        <v>182.11859100000001</v>
      </c>
      <c r="N186" s="50">
        <v>-1.2889325001647065E-2</v>
      </c>
      <c r="O186" s="39">
        <v>998.14074700000003</v>
      </c>
      <c r="P186" s="51">
        <v>1.2158812541288689E-2</v>
      </c>
      <c r="Q186" s="41">
        <v>314.14373799999998</v>
      </c>
      <c r="R186" s="52">
        <v>8.3266912387015106E-3</v>
      </c>
      <c r="S186" s="43">
        <v>757.90924099999995</v>
      </c>
      <c r="T186" s="53">
        <v>-9.244856342804933E-3</v>
      </c>
      <c r="U186" s="23">
        <v>350.82278400000001</v>
      </c>
      <c r="V186" s="54">
        <v>-7.1952220914849162E-3</v>
      </c>
      <c r="W186" s="33">
        <v>2223.6467290000001</v>
      </c>
      <c r="X186" s="55">
        <v>8.8868555399345024E-3</v>
      </c>
    </row>
    <row r="187" spans="2:24" x14ac:dyDescent="0.25">
      <c r="B187" s="30">
        <v>44098</v>
      </c>
      <c r="C187" s="21">
        <v>10805.55</v>
      </c>
      <c r="D187" s="20">
        <f t="shared" si="4"/>
        <v>-2.9312288613303365E-2</v>
      </c>
      <c r="E187" s="23">
        <v>2032.9351810000001</v>
      </c>
      <c r="F187" s="25">
        <f t="shared" si="5"/>
        <v>4.068048927112284E-3</v>
      </c>
      <c r="G187" s="31">
        <v>1030.400024</v>
      </c>
      <c r="H187" s="47">
        <v>-1.6089716791988163E-2</v>
      </c>
      <c r="I187" s="33">
        <v>158.006912</v>
      </c>
      <c r="J187" s="48">
        <v>-3.838013626628517E-2</v>
      </c>
      <c r="K187" s="35">
        <v>505.14999399999999</v>
      </c>
      <c r="L187" s="49">
        <v>-5.1183372201792789E-2</v>
      </c>
      <c r="M187" s="37">
        <v>174.73674</v>
      </c>
      <c r="N187" s="50">
        <v>-4.0533209484362918E-2</v>
      </c>
      <c r="O187" s="39">
        <v>954.730591</v>
      </c>
      <c r="P187" s="51">
        <v>-4.349101680346492E-2</v>
      </c>
      <c r="Q187" s="41">
        <v>304.01650999999998</v>
      </c>
      <c r="R187" s="52">
        <v>-3.2237561265664967E-2</v>
      </c>
      <c r="S187" s="43">
        <v>718.534851</v>
      </c>
      <c r="T187" s="53">
        <v>-5.1951325923996684E-2</v>
      </c>
      <c r="U187" s="23">
        <v>334.71994000000001</v>
      </c>
      <c r="V187" s="54">
        <v>-4.5900222945611205E-2</v>
      </c>
      <c r="W187" s="33">
        <v>2174.2058109999998</v>
      </c>
      <c r="X187" s="55">
        <v>-2.223416037952863E-2</v>
      </c>
    </row>
    <row r="188" spans="2:24" x14ac:dyDescent="0.25">
      <c r="B188" s="30">
        <v>44099</v>
      </c>
      <c r="C188" s="21">
        <v>11050.25</v>
      </c>
      <c r="D188" s="20">
        <f t="shared" si="4"/>
        <v>2.264576999782526E-2</v>
      </c>
      <c r="E188" s="23">
        <v>2050.8391109999998</v>
      </c>
      <c r="F188" s="25">
        <f t="shared" si="5"/>
        <v>8.8069359846450097E-3</v>
      </c>
      <c r="G188" s="31">
        <v>1044</v>
      </c>
      <c r="H188" s="47">
        <v>1.3198627368719552E-2</v>
      </c>
      <c r="I188" s="33">
        <v>160.93663000000001</v>
      </c>
      <c r="J188" s="48">
        <v>1.854170784629984E-2</v>
      </c>
      <c r="K188" s="35">
        <v>504.64999399999999</v>
      </c>
      <c r="L188" s="49">
        <v>-9.8980094549325649E-4</v>
      </c>
      <c r="M188" s="37">
        <v>180.53321800000001</v>
      </c>
      <c r="N188" s="50">
        <v>3.3172634444250289E-2</v>
      </c>
      <c r="O188" s="39">
        <v>990.01660200000003</v>
      </c>
      <c r="P188" s="51">
        <v>3.6959128923522711E-2</v>
      </c>
      <c r="Q188" s="41">
        <v>313.19586199999998</v>
      </c>
      <c r="R188" s="52">
        <v>3.0193597051686418E-2</v>
      </c>
      <c r="S188" s="43">
        <v>738.12646500000005</v>
      </c>
      <c r="T188" s="53">
        <v>2.7266059499736151E-2</v>
      </c>
      <c r="U188" s="23">
        <v>347.63211100000001</v>
      </c>
      <c r="V188" s="54">
        <v>3.8576043602302275E-2</v>
      </c>
      <c r="W188" s="33">
        <v>2194.639893</v>
      </c>
      <c r="X188" s="55">
        <v>9.3984120070959645E-3</v>
      </c>
    </row>
    <row r="189" spans="2:24" x14ac:dyDescent="0.25">
      <c r="B189" s="30">
        <v>44102</v>
      </c>
      <c r="C189" s="21">
        <v>11227.55</v>
      </c>
      <c r="D189" s="20">
        <f t="shared" si="4"/>
        <v>1.6044885862310742E-2</v>
      </c>
      <c r="E189" s="23">
        <v>2035.3027340000001</v>
      </c>
      <c r="F189" s="25">
        <f t="shared" si="5"/>
        <v>-7.5756196167060894E-3</v>
      </c>
      <c r="G189" s="31">
        <v>1054.1999510000001</v>
      </c>
      <c r="H189" s="47">
        <v>9.7700773974357218E-3</v>
      </c>
      <c r="I189" s="33">
        <v>166.54780600000001</v>
      </c>
      <c r="J189" s="48">
        <v>3.4865748089791614E-2</v>
      </c>
      <c r="K189" s="35">
        <v>509.79998799999998</v>
      </c>
      <c r="L189" s="49">
        <v>1.0205106064174655E-2</v>
      </c>
      <c r="M189" s="37">
        <v>185.53703300000001</v>
      </c>
      <c r="N189" s="50">
        <v>2.7716865934334603E-2</v>
      </c>
      <c r="O189" s="39">
        <v>988.98889199999996</v>
      </c>
      <c r="P189" s="51">
        <v>-1.0380735009129372E-3</v>
      </c>
      <c r="Q189" s="41">
        <v>310.851135</v>
      </c>
      <c r="R189" s="52">
        <v>-7.4864558715018329E-3</v>
      </c>
      <c r="S189" s="43">
        <v>744.86407499999996</v>
      </c>
      <c r="T189" s="53">
        <v>9.127988657065567E-3</v>
      </c>
      <c r="U189" s="23">
        <v>361.94021600000002</v>
      </c>
      <c r="V189" s="54">
        <v>4.1158755325683971E-2</v>
      </c>
      <c r="W189" s="33">
        <v>2209.1433109999998</v>
      </c>
      <c r="X189" s="55">
        <v>6.608563913496574E-3</v>
      </c>
    </row>
    <row r="190" spans="2:24" x14ac:dyDescent="0.25">
      <c r="B190" s="30">
        <v>44103</v>
      </c>
      <c r="C190" s="21">
        <v>11222.4</v>
      </c>
      <c r="D190" s="20">
        <f t="shared" si="4"/>
        <v>-4.5869312539241746E-4</v>
      </c>
      <c r="E190" s="23">
        <v>2005.6110839999999</v>
      </c>
      <c r="F190" s="25">
        <f t="shared" si="5"/>
        <v>-1.4588321188783018E-2</v>
      </c>
      <c r="G190" s="31">
        <v>1062.5500489999999</v>
      </c>
      <c r="H190" s="47">
        <v>7.920881909591412E-3</v>
      </c>
      <c r="I190" s="33">
        <v>175.18803399999999</v>
      </c>
      <c r="J190" s="48">
        <v>5.1878365782855033E-2</v>
      </c>
      <c r="K190" s="35">
        <v>493.10000600000001</v>
      </c>
      <c r="L190" s="49">
        <v>-3.2757943870883238E-2</v>
      </c>
      <c r="M190" s="37">
        <v>183.357147</v>
      </c>
      <c r="N190" s="50">
        <v>-1.1749061439394744E-2</v>
      </c>
      <c r="O190" s="39">
        <v>987.61852999999996</v>
      </c>
      <c r="P190" s="51">
        <v>-1.3856192026876679E-3</v>
      </c>
      <c r="Q190" s="41">
        <v>310.80126999999999</v>
      </c>
      <c r="R190" s="52">
        <v>-1.6041440543561517E-4</v>
      </c>
      <c r="S190" s="43">
        <v>734.11261000000002</v>
      </c>
      <c r="T190" s="53">
        <v>-1.4434130146496782E-2</v>
      </c>
      <c r="U190" s="23">
        <v>356.00756799999999</v>
      </c>
      <c r="V190" s="54">
        <v>-1.6391237386010813E-2</v>
      </c>
      <c r="W190" s="33">
        <v>2237.8510740000002</v>
      </c>
      <c r="X190" s="55">
        <v>1.2994975408365594E-2</v>
      </c>
    </row>
    <row r="191" spans="2:24" x14ac:dyDescent="0.25">
      <c r="B191" s="30">
        <v>44104</v>
      </c>
      <c r="C191" s="21">
        <v>11247.55</v>
      </c>
      <c r="D191" s="20">
        <f t="shared" si="4"/>
        <v>2.2410536070715387E-3</v>
      </c>
      <c r="E191" s="23">
        <v>2040.185669</v>
      </c>
      <c r="F191" s="25">
        <f t="shared" si="5"/>
        <v>1.7238927963563286E-2</v>
      </c>
      <c r="G191" s="31">
        <v>1078.599976</v>
      </c>
      <c r="H191" s="47">
        <v>1.5105054973089454E-2</v>
      </c>
      <c r="I191" s="33">
        <v>174.04594399999999</v>
      </c>
      <c r="J191" s="48">
        <v>-6.5192237958443906E-3</v>
      </c>
      <c r="K191" s="35">
        <v>502.89999399999999</v>
      </c>
      <c r="L191" s="49">
        <v>1.9874234649149464E-2</v>
      </c>
      <c r="M191" s="37">
        <v>183.70394899999999</v>
      </c>
      <c r="N191" s="50">
        <v>1.8914015934159182E-3</v>
      </c>
      <c r="O191" s="39">
        <v>986.88445999999999</v>
      </c>
      <c r="P191" s="51">
        <v>-7.4327280999878995E-4</v>
      </c>
      <c r="Q191" s="41">
        <v>312.84664900000001</v>
      </c>
      <c r="R191" s="52">
        <v>6.5809866220946445E-3</v>
      </c>
      <c r="S191" s="43">
        <v>756.66680899999994</v>
      </c>
      <c r="T191" s="53">
        <v>3.0723078030221992E-2</v>
      </c>
      <c r="U191" s="23">
        <v>353.714294</v>
      </c>
      <c r="V191" s="54">
        <v>-6.4416439596587365E-3</v>
      </c>
      <c r="W191" s="33">
        <v>2227.1853030000002</v>
      </c>
      <c r="X191" s="55">
        <v>-4.7660772085854845E-3</v>
      </c>
    </row>
    <row r="192" spans="2:24" x14ac:dyDescent="0.25">
      <c r="B192" s="30">
        <v>44105</v>
      </c>
      <c r="C192" s="21">
        <v>11416.95</v>
      </c>
      <c r="D192" s="20">
        <f t="shared" si="4"/>
        <v>1.5061057741463827E-2</v>
      </c>
      <c r="E192" s="23">
        <v>2066.5727539999998</v>
      </c>
      <c r="F192" s="25">
        <f t="shared" si="5"/>
        <v>1.2933668440546154E-2</v>
      </c>
      <c r="G192" s="31">
        <v>1106.9499510000001</v>
      </c>
      <c r="H192" s="47">
        <v>2.6284029941065153E-2</v>
      </c>
      <c r="I192" s="33">
        <v>172.903854</v>
      </c>
      <c r="J192" s="48">
        <v>-6.5620029617007112E-3</v>
      </c>
      <c r="K192" s="35">
        <v>505.64999399999999</v>
      </c>
      <c r="L192" s="49">
        <v>5.4682917615806433E-3</v>
      </c>
      <c r="M192" s="37">
        <v>188.55912799999999</v>
      </c>
      <c r="N192" s="50">
        <v>2.6429366523851878E-2</v>
      </c>
      <c r="O192" s="39">
        <v>996.08532700000001</v>
      </c>
      <c r="P192" s="51">
        <v>9.3231450822520972E-3</v>
      </c>
      <c r="Q192" s="41">
        <v>312.34777800000001</v>
      </c>
      <c r="R192" s="52">
        <v>-1.594618326885158E-3</v>
      </c>
      <c r="S192" s="43">
        <v>786.05432099999996</v>
      </c>
      <c r="T192" s="53">
        <v>3.8838114280231387E-2</v>
      </c>
      <c r="U192" s="23">
        <v>368.12213100000002</v>
      </c>
      <c r="V192" s="54">
        <v>4.0732979255851134E-2</v>
      </c>
      <c r="W192" s="33">
        <v>2218.1145019999999</v>
      </c>
      <c r="X192" s="55">
        <v>-4.0727643935967103E-3</v>
      </c>
    </row>
    <row r="193" spans="2:24" x14ac:dyDescent="0.25">
      <c r="B193" s="30">
        <v>44109</v>
      </c>
      <c r="C193" s="21">
        <v>11503.35</v>
      </c>
      <c r="D193" s="20">
        <f t="shared" si="4"/>
        <v>7.5676954002601073E-3</v>
      </c>
      <c r="E193" s="23">
        <v>2082.4047850000002</v>
      </c>
      <c r="F193" s="25">
        <f t="shared" si="5"/>
        <v>7.6610082898636587E-3</v>
      </c>
      <c r="G193" s="31">
        <v>1114.349976</v>
      </c>
      <c r="H193" s="47">
        <v>6.6850841838413371E-3</v>
      </c>
      <c r="I193" s="33">
        <v>177.819839</v>
      </c>
      <c r="J193" s="48">
        <v>2.8431899499475624E-2</v>
      </c>
      <c r="K193" s="35">
        <v>507.10000600000001</v>
      </c>
      <c r="L193" s="49">
        <v>2.8676280415196281E-3</v>
      </c>
      <c r="M193" s="37">
        <v>187.02330000000001</v>
      </c>
      <c r="N193" s="50">
        <v>-8.1450737298699276E-3</v>
      </c>
      <c r="O193" s="39">
        <v>1026.4772949999999</v>
      </c>
      <c r="P193" s="51">
        <v>3.0511410193677018E-2</v>
      </c>
      <c r="Q193" s="41">
        <v>333.200897</v>
      </c>
      <c r="R193" s="52">
        <v>6.6762501508814937E-2</v>
      </c>
      <c r="S193" s="43">
        <v>803.97351100000003</v>
      </c>
      <c r="T193" s="53">
        <v>2.279637618072463E-2</v>
      </c>
      <c r="U193" s="23">
        <v>372.01074199999999</v>
      </c>
      <c r="V193" s="54">
        <v>1.0563371969613988E-2</v>
      </c>
      <c r="W193" s="33">
        <v>2205.1062010000001</v>
      </c>
      <c r="X193" s="55">
        <v>-5.8645759667820107E-3</v>
      </c>
    </row>
    <row r="194" spans="2:24" x14ac:dyDescent="0.25">
      <c r="B194" s="30">
        <v>44110</v>
      </c>
      <c r="C194" s="21">
        <v>11662.4</v>
      </c>
      <c r="D194" s="20">
        <f t="shared" si="4"/>
        <v>1.382640709010847E-2</v>
      </c>
      <c r="E194" s="23">
        <v>2087.1889649999998</v>
      </c>
      <c r="F194" s="25">
        <f t="shared" si="5"/>
        <v>2.2974303720684403E-3</v>
      </c>
      <c r="G194" s="31">
        <v>1144.099976</v>
      </c>
      <c r="H194" s="47">
        <v>2.6697204583475735E-2</v>
      </c>
      <c r="I194" s="33">
        <v>175.68460099999999</v>
      </c>
      <c r="J194" s="48">
        <v>-1.2007872754850572E-2</v>
      </c>
      <c r="K194" s="35">
        <v>509.54998799999998</v>
      </c>
      <c r="L194" s="49">
        <v>4.8313558735077339E-3</v>
      </c>
      <c r="M194" s="37">
        <v>189.84724399999999</v>
      </c>
      <c r="N194" s="50">
        <v>1.5099423440822523E-2</v>
      </c>
      <c r="O194" s="39">
        <v>1033.3779300000001</v>
      </c>
      <c r="P194" s="51">
        <v>6.7226377374476594E-3</v>
      </c>
      <c r="Q194" s="41">
        <v>329.30963100000002</v>
      </c>
      <c r="R194" s="52">
        <v>-1.1678437948502802E-2</v>
      </c>
      <c r="S194" s="43">
        <v>809.85095200000001</v>
      </c>
      <c r="T194" s="53">
        <v>7.3104908552142286E-3</v>
      </c>
      <c r="U194" s="23">
        <v>379.48886099999999</v>
      </c>
      <c r="V194" s="54">
        <v>2.0101889961016212E-2</v>
      </c>
      <c r="W194" s="33">
        <v>2203.2624510000001</v>
      </c>
      <c r="X194" s="55">
        <v>-8.3612752944228828E-4</v>
      </c>
    </row>
    <row r="195" spans="2:24" x14ac:dyDescent="0.25">
      <c r="B195" s="30">
        <v>44111</v>
      </c>
      <c r="C195" s="21">
        <v>11738.85</v>
      </c>
      <c r="D195" s="20">
        <f t="shared" si="4"/>
        <v>6.5552544930718142E-3</v>
      </c>
      <c r="E195" s="23">
        <v>2110.3210450000001</v>
      </c>
      <c r="F195" s="25">
        <f t="shared" si="5"/>
        <v>1.1082887265073442E-2</v>
      </c>
      <c r="G195" s="31">
        <v>1162.25</v>
      </c>
      <c r="H195" s="47">
        <v>1.586399054417257E-2</v>
      </c>
      <c r="I195" s="33">
        <v>171.66244499999999</v>
      </c>
      <c r="J195" s="48">
        <v>-2.289418638347248E-2</v>
      </c>
      <c r="K195" s="35">
        <v>510.85000600000001</v>
      </c>
      <c r="L195" s="49">
        <v>2.5513083539682865E-3</v>
      </c>
      <c r="M195" s="37">
        <v>188.95545999999999</v>
      </c>
      <c r="N195" s="50">
        <v>-4.6973765918877459E-3</v>
      </c>
      <c r="O195" s="39">
        <v>1043.9490969999999</v>
      </c>
      <c r="P195" s="51">
        <v>1.0229720117982229E-2</v>
      </c>
      <c r="Q195" s="41">
        <v>334.54785199999998</v>
      </c>
      <c r="R195" s="52">
        <v>1.5906674165870213E-2</v>
      </c>
      <c r="S195" s="43">
        <v>808.84747300000004</v>
      </c>
      <c r="T195" s="53">
        <v>-1.2390909679389625E-3</v>
      </c>
      <c r="U195" s="23">
        <v>381.53283699999997</v>
      </c>
      <c r="V195" s="54">
        <v>5.3861291069620789E-3</v>
      </c>
      <c r="W195" s="33">
        <v>2250.2609859999998</v>
      </c>
      <c r="X195" s="55">
        <v>2.1331337525708014E-2</v>
      </c>
    </row>
    <row r="196" spans="2:24" x14ac:dyDescent="0.25">
      <c r="B196" s="30">
        <v>44112</v>
      </c>
      <c r="C196" s="21">
        <v>11834.6</v>
      </c>
      <c r="D196" s="20">
        <f t="shared" si="4"/>
        <v>8.15667633541616E-3</v>
      </c>
      <c r="E196" s="23">
        <v>2131.4797359999998</v>
      </c>
      <c r="F196" s="25">
        <f t="shared" si="5"/>
        <v>1.0026290099381364E-2</v>
      </c>
      <c r="G196" s="31">
        <v>1191.8000489999999</v>
      </c>
      <c r="H196" s="47">
        <v>2.5424884213122143E-2</v>
      </c>
      <c r="I196" s="33">
        <v>173.05281099999999</v>
      </c>
      <c r="J196" s="48">
        <v>8.0994186002651906E-3</v>
      </c>
      <c r="K196" s="35">
        <v>509.39999399999999</v>
      </c>
      <c r="L196" s="49">
        <v>-2.8384360611312192E-3</v>
      </c>
      <c r="M196" s="37">
        <v>189.748154</v>
      </c>
      <c r="N196" s="50">
        <v>4.1951367798528372E-3</v>
      </c>
      <c r="O196" s="39">
        <v>1070.523682</v>
      </c>
      <c r="P196" s="51">
        <v>2.5455824499841559E-2</v>
      </c>
      <c r="Q196" s="41">
        <v>358.64370700000001</v>
      </c>
      <c r="R196" s="52">
        <v>7.2025137378553636E-2</v>
      </c>
      <c r="S196" s="43">
        <v>822.17932099999996</v>
      </c>
      <c r="T196" s="53">
        <v>1.6482524140864718E-2</v>
      </c>
      <c r="U196" s="23">
        <v>386.36868299999998</v>
      </c>
      <c r="V196" s="54">
        <v>1.2674783219248843E-2</v>
      </c>
      <c r="W196" s="33">
        <v>2232.0695799999999</v>
      </c>
      <c r="X196" s="55">
        <v>-8.0841316243661331E-3</v>
      </c>
    </row>
    <row r="197" spans="2:24" x14ac:dyDescent="0.25">
      <c r="B197" s="30">
        <v>44113</v>
      </c>
      <c r="C197" s="21">
        <v>11914.2</v>
      </c>
      <c r="D197" s="20">
        <f t="shared" si="4"/>
        <v>6.7260405928379801E-3</v>
      </c>
      <c r="E197" s="23">
        <v>2110.6166990000002</v>
      </c>
      <c r="F197" s="25">
        <f t="shared" si="5"/>
        <v>-9.7880531762182445E-3</v>
      </c>
      <c r="G197" s="31">
        <v>1233.5500489999999</v>
      </c>
      <c r="H197" s="47">
        <v>3.5031029439891614E-2</v>
      </c>
      <c r="I197" s="33">
        <v>168.83201600000001</v>
      </c>
      <c r="J197" s="48">
        <v>-2.4390213459173346E-2</v>
      </c>
      <c r="K197" s="35">
        <v>497.29998799999998</v>
      </c>
      <c r="L197" s="49">
        <v>-2.3753438113833791E-2</v>
      </c>
      <c r="M197" s="37">
        <v>196.48594700000001</v>
      </c>
      <c r="N197" s="50">
        <v>3.5509135967668019E-2</v>
      </c>
      <c r="O197" s="39">
        <v>1083.3460689999999</v>
      </c>
      <c r="P197" s="51">
        <v>1.1977677108501309E-2</v>
      </c>
      <c r="Q197" s="41">
        <v>373.16107199999999</v>
      </c>
      <c r="R197" s="52">
        <v>4.0478515910499398E-2</v>
      </c>
      <c r="S197" s="43">
        <v>816.30187999999998</v>
      </c>
      <c r="T197" s="53">
        <v>-7.148612048344106E-3</v>
      </c>
      <c r="U197" s="23">
        <v>400.32781999999997</v>
      </c>
      <c r="V197" s="54">
        <v>3.6129059145303448E-2</v>
      </c>
      <c r="W197" s="33">
        <v>2226.288086</v>
      </c>
      <c r="X197" s="55">
        <v>-2.5901943433142612E-3</v>
      </c>
    </row>
    <row r="198" spans="2:24" x14ac:dyDescent="0.25">
      <c r="B198" s="30">
        <v>44116</v>
      </c>
      <c r="C198" s="21">
        <v>11930.95</v>
      </c>
      <c r="D198" s="20">
        <f t="shared" ref="D198:D253" si="6">(C198-C197)/C197</f>
        <v>1.4058854140437461E-3</v>
      </c>
      <c r="E198" s="23">
        <v>2109.383789</v>
      </c>
      <c r="F198" s="25">
        <f t="shared" ref="F198:F253" si="7">(E198-E197)/E197</f>
        <v>-5.8414680438391355E-4</v>
      </c>
      <c r="G198" s="31">
        <v>1213.650024</v>
      </c>
      <c r="H198" s="47">
        <v>-1.6132371289599622E-2</v>
      </c>
      <c r="I198" s="33">
        <v>170.96723900000001</v>
      </c>
      <c r="J198" s="48">
        <v>1.2647026616089191E-2</v>
      </c>
      <c r="K198" s="35">
        <v>507.10000600000001</v>
      </c>
      <c r="L198" s="49">
        <v>1.9706448236820908E-2</v>
      </c>
      <c r="M198" s="37">
        <v>196.88227800000001</v>
      </c>
      <c r="N198" s="50">
        <v>2.0170959096632163E-3</v>
      </c>
      <c r="O198" s="39">
        <v>1108.1098629999999</v>
      </c>
      <c r="P198" s="51">
        <v>2.2858618043317017E-2</v>
      </c>
      <c r="Q198" s="41">
        <v>376.65319799999997</v>
      </c>
      <c r="R198" s="52">
        <v>9.3582269481742326E-3</v>
      </c>
      <c r="S198" s="43">
        <v>818.93005400000004</v>
      </c>
      <c r="T198" s="53">
        <v>3.219610372574492E-3</v>
      </c>
      <c r="U198" s="23">
        <v>402.870361</v>
      </c>
      <c r="V198" s="54">
        <v>6.3511474171343589E-3</v>
      </c>
      <c r="W198" s="33">
        <v>2229.8767090000001</v>
      </c>
      <c r="X198" s="55">
        <v>1.6119310984805304E-3</v>
      </c>
    </row>
    <row r="199" spans="2:24" x14ac:dyDescent="0.25">
      <c r="B199" s="30">
        <v>44117</v>
      </c>
      <c r="C199" s="21">
        <v>11934.5</v>
      </c>
      <c r="D199" s="20">
        <f t="shared" si="6"/>
        <v>2.9754545949813488E-4</v>
      </c>
      <c r="E199" s="23">
        <v>2109.186279</v>
      </c>
      <c r="F199" s="25">
        <f t="shared" si="7"/>
        <v>-9.3633980231544131E-5</v>
      </c>
      <c r="G199" s="31">
        <v>1198.4499510000001</v>
      </c>
      <c r="H199" s="47">
        <v>-1.252422417445056E-2</v>
      </c>
      <c r="I199" s="33">
        <v>172.05967699999999</v>
      </c>
      <c r="J199" s="48">
        <v>6.3897504948301062E-3</v>
      </c>
      <c r="K199" s="35">
        <v>506.5</v>
      </c>
      <c r="L199" s="49">
        <v>-1.183230416800483E-3</v>
      </c>
      <c r="M199" s="37">
        <v>193.909729</v>
      </c>
      <c r="N199" s="50">
        <v>-1.5098103446365115E-2</v>
      </c>
      <c r="O199" s="39">
        <v>1133.2655030000001</v>
      </c>
      <c r="P199" s="51">
        <v>2.2701395267700254E-2</v>
      </c>
      <c r="Q199" s="41">
        <v>375.10668900000002</v>
      </c>
      <c r="R199" s="52">
        <v>-4.1059229238243657E-3</v>
      </c>
      <c r="S199" s="43">
        <v>829.72930899999994</v>
      </c>
      <c r="T199" s="53">
        <v>1.3187029767990298E-2</v>
      </c>
      <c r="U199" s="23">
        <v>395.09314000000001</v>
      </c>
      <c r="V199" s="54">
        <v>-1.930452511000182E-2</v>
      </c>
      <c r="W199" s="33">
        <v>2273.3867190000001</v>
      </c>
      <c r="X199" s="55">
        <v>1.9512294031499282E-2</v>
      </c>
    </row>
    <row r="200" spans="2:24" x14ac:dyDescent="0.25">
      <c r="B200" s="30">
        <v>44118</v>
      </c>
      <c r="C200" s="21">
        <v>11971.05</v>
      </c>
      <c r="D200" s="20">
        <f t="shared" si="6"/>
        <v>3.0625497507226337E-3</v>
      </c>
      <c r="E200" s="23">
        <v>2128.8654790000001</v>
      </c>
      <c r="F200" s="25">
        <f t="shared" si="7"/>
        <v>9.3302332733409734E-3</v>
      </c>
      <c r="G200" s="31">
        <v>1211.5</v>
      </c>
      <c r="H200" s="47">
        <v>1.0889075656167346E-2</v>
      </c>
      <c r="I200" s="33">
        <v>173.00315900000001</v>
      </c>
      <c r="J200" s="48">
        <v>5.4834579283792179E-3</v>
      </c>
      <c r="K200" s="35">
        <v>510.89999399999999</v>
      </c>
      <c r="L200" s="49">
        <v>8.6870576713867602E-3</v>
      </c>
      <c r="M200" s="37">
        <v>198.21994000000001</v>
      </c>
      <c r="N200" s="50">
        <v>2.2227925448753579E-2</v>
      </c>
      <c r="O200" s="39">
        <v>1112.9061280000001</v>
      </c>
      <c r="P200" s="51">
        <v>-1.7965229636042312E-2</v>
      </c>
      <c r="Q200" s="41">
        <v>349.66390999999999</v>
      </c>
      <c r="R200" s="52">
        <v>-6.7828113297121254E-2</v>
      </c>
      <c r="S200" s="43">
        <v>811.23669400000006</v>
      </c>
      <c r="T200" s="53">
        <v>-2.2287527750812389E-2</v>
      </c>
      <c r="U200" s="23">
        <v>405.61233499999997</v>
      </c>
      <c r="V200" s="54">
        <v>2.6624595405528851E-2</v>
      </c>
      <c r="W200" s="33">
        <v>2280.1647950000001</v>
      </c>
      <c r="X200" s="55">
        <v>2.9814883421952704E-3</v>
      </c>
    </row>
    <row r="201" spans="2:24" x14ac:dyDescent="0.25">
      <c r="B201" s="30">
        <v>44119</v>
      </c>
      <c r="C201" s="21">
        <v>11680.35</v>
      </c>
      <c r="D201" s="20">
        <f t="shared" si="6"/>
        <v>-2.4283584146753953E-2</v>
      </c>
      <c r="E201" s="23">
        <v>2123.341797</v>
      </c>
      <c r="F201" s="25">
        <f t="shared" si="7"/>
        <v>-2.5946599512688177E-3</v>
      </c>
      <c r="G201" s="31">
        <v>1169.25</v>
      </c>
      <c r="H201" s="47">
        <v>-3.4874075480910108E-2</v>
      </c>
      <c r="I201" s="33">
        <v>172.45692399999999</v>
      </c>
      <c r="J201" s="48">
        <v>-3.1573700917219912E-3</v>
      </c>
      <c r="K201" s="35">
        <v>506.54998799999998</v>
      </c>
      <c r="L201" s="49">
        <v>-8.5143582867406985E-3</v>
      </c>
      <c r="M201" s="37">
        <v>191.08580000000001</v>
      </c>
      <c r="N201" s="50">
        <v>-3.599103097296872E-2</v>
      </c>
      <c r="O201" s="39">
        <v>1084.7653809999999</v>
      </c>
      <c r="P201" s="51">
        <v>-2.528582266913364E-2</v>
      </c>
      <c r="Q201" s="41">
        <v>340.83373999999998</v>
      </c>
      <c r="R201" s="52">
        <v>-2.5253306811103295E-2</v>
      </c>
      <c r="S201" s="43">
        <v>776.40185499999995</v>
      </c>
      <c r="T201" s="53">
        <v>-4.2940413393085616E-2</v>
      </c>
      <c r="U201" s="23">
        <v>389.85849000000002</v>
      </c>
      <c r="V201" s="54">
        <v>-3.883965954832206E-2</v>
      </c>
      <c r="W201" s="33">
        <v>2199.4245609999998</v>
      </c>
      <c r="X201" s="55">
        <v>-3.5409823964061476E-2</v>
      </c>
    </row>
    <row r="202" spans="2:24" x14ac:dyDescent="0.25">
      <c r="B202" s="30">
        <v>44120</v>
      </c>
      <c r="C202" s="21">
        <v>11762.45</v>
      </c>
      <c r="D202" s="20">
        <f t="shared" si="6"/>
        <v>7.0288989627879609E-3</v>
      </c>
      <c r="E202" s="23">
        <v>2121.3688959999999</v>
      </c>
      <c r="F202" s="25">
        <f t="shared" si="7"/>
        <v>-9.2914904363844756E-4</v>
      </c>
      <c r="G202" s="31">
        <v>1199.349976</v>
      </c>
      <c r="H202" s="47">
        <v>2.5742934205352858E-2</v>
      </c>
      <c r="I202" s="33">
        <v>178.564682</v>
      </c>
      <c r="J202" s="48">
        <v>3.5416136727569249E-2</v>
      </c>
      <c r="K202" s="35">
        <v>466.95001200000002</v>
      </c>
      <c r="L202" s="49">
        <v>-7.8175860325856453E-2</v>
      </c>
      <c r="M202" s="37">
        <v>194.15744000000001</v>
      </c>
      <c r="N202" s="50">
        <v>1.607466384210654E-2</v>
      </c>
      <c r="O202" s="39">
        <v>1103.607422</v>
      </c>
      <c r="P202" s="51">
        <v>1.7369692405403293E-2</v>
      </c>
      <c r="Q202" s="41">
        <v>338.88809199999997</v>
      </c>
      <c r="R202" s="52">
        <v>-5.7084958783716827E-3</v>
      </c>
      <c r="S202" s="43">
        <v>786.29321300000004</v>
      </c>
      <c r="T202" s="53">
        <v>1.2739997897094259E-2</v>
      </c>
      <c r="U202" s="23">
        <v>394.94360399999999</v>
      </c>
      <c r="V202" s="54">
        <v>1.3043486625108448E-2</v>
      </c>
      <c r="W202" s="33">
        <v>2168.8229980000001</v>
      </c>
      <c r="X202" s="55">
        <v>-1.3913440607431554E-2</v>
      </c>
    </row>
    <row r="203" spans="2:24" x14ac:dyDescent="0.25">
      <c r="B203" s="30">
        <v>44123</v>
      </c>
      <c r="C203" s="21">
        <v>11873.05</v>
      </c>
      <c r="D203" s="20">
        <f t="shared" si="6"/>
        <v>9.4028029874727234E-3</v>
      </c>
      <c r="E203" s="23">
        <v>2148.2490229999999</v>
      </c>
      <c r="F203" s="25">
        <f t="shared" si="7"/>
        <v>1.2671123372594175E-2</v>
      </c>
      <c r="G203" s="31">
        <v>1203.5500489999999</v>
      </c>
      <c r="H203" s="47">
        <v>3.5019851952674554E-3</v>
      </c>
      <c r="I203" s="33">
        <v>181.444748</v>
      </c>
      <c r="J203" s="48">
        <v>1.6128978965728503E-2</v>
      </c>
      <c r="K203" s="35">
        <v>463.45001200000002</v>
      </c>
      <c r="L203" s="49">
        <v>-7.4954852285944633E-3</v>
      </c>
      <c r="M203" s="37">
        <v>202.13378900000001</v>
      </c>
      <c r="N203" s="50">
        <v>4.1081861194708781E-2</v>
      </c>
      <c r="O203" s="39">
        <v>1102.0413820000001</v>
      </c>
      <c r="P203" s="51">
        <v>-1.4190190902865548E-3</v>
      </c>
      <c r="Q203" s="41">
        <v>342.43014499999998</v>
      </c>
      <c r="R203" s="52">
        <v>1.0451984249715125E-2</v>
      </c>
      <c r="S203" s="43">
        <v>787.63116500000001</v>
      </c>
      <c r="T203" s="53">
        <v>1.7015942372123373E-3</v>
      </c>
      <c r="U203" s="23">
        <v>415.882294</v>
      </c>
      <c r="V203" s="54">
        <v>5.3016911244877403E-2</v>
      </c>
      <c r="W203" s="33">
        <v>2169.2216800000001</v>
      </c>
      <c r="X203" s="55">
        <v>1.8382412966279693E-4</v>
      </c>
    </row>
    <row r="204" spans="2:24" x14ac:dyDescent="0.25">
      <c r="B204" s="30">
        <v>44124</v>
      </c>
      <c r="C204" s="21">
        <v>11896.8</v>
      </c>
      <c r="D204" s="20">
        <f t="shared" si="6"/>
        <v>2.0003284749916831E-3</v>
      </c>
      <c r="E204" s="23">
        <v>2143.6130370000001</v>
      </c>
      <c r="F204" s="25">
        <f t="shared" si="7"/>
        <v>-2.1580300748959193E-3</v>
      </c>
      <c r="G204" s="31">
        <v>1223.9499510000001</v>
      </c>
      <c r="H204" s="47">
        <v>1.6949791591829445E-2</v>
      </c>
      <c r="I204" s="33">
        <v>179.557816</v>
      </c>
      <c r="J204" s="48">
        <v>-1.0399485357382741E-2</v>
      </c>
      <c r="K204" s="35">
        <v>455.95001200000002</v>
      </c>
      <c r="L204" s="49">
        <v>-1.6182976527415644E-2</v>
      </c>
      <c r="M204" s="37">
        <v>201.19248999999999</v>
      </c>
      <c r="N204" s="50">
        <v>-4.656811731758588E-3</v>
      </c>
      <c r="O204" s="39">
        <v>1113.3955080000001</v>
      </c>
      <c r="P204" s="51">
        <v>1.0302812748641366E-2</v>
      </c>
      <c r="Q204" s="41">
        <v>345.97219799999999</v>
      </c>
      <c r="R204" s="52">
        <v>1.0343870280462634E-2</v>
      </c>
      <c r="S204" s="43">
        <v>812.19238299999995</v>
      </c>
      <c r="T204" s="53">
        <v>3.1183654344098914E-2</v>
      </c>
      <c r="U204" s="23">
        <v>413.38958700000001</v>
      </c>
      <c r="V204" s="54">
        <v>-5.9937800573928637E-3</v>
      </c>
      <c r="W204" s="33">
        <v>2148.9868160000001</v>
      </c>
      <c r="X204" s="55">
        <v>-9.3281678800112375E-3</v>
      </c>
    </row>
    <row r="205" spans="2:24" x14ac:dyDescent="0.25">
      <c r="B205" s="30">
        <v>44125</v>
      </c>
      <c r="C205" s="21">
        <v>11937.65</v>
      </c>
      <c r="D205" s="20">
        <f t="shared" si="6"/>
        <v>3.4336964561899304E-3</v>
      </c>
      <c r="E205" s="23">
        <v>2133.797607</v>
      </c>
      <c r="F205" s="25">
        <f t="shared" si="7"/>
        <v>-4.5789187836517645E-3</v>
      </c>
      <c r="G205" s="31">
        <v>1246.6999510000001</v>
      </c>
      <c r="H205" s="47">
        <v>1.8587374007491768E-2</v>
      </c>
      <c r="I205" s="33">
        <v>184.67242400000001</v>
      </c>
      <c r="J205" s="48">
        <v>2.8484463188168895E-2</v>
      </c>
      <c r="K205" s="35">
        <v>454.20001200000002</v>
      </c>
      <c r="L205" s="49">
        <v>-3.8380910363627987E-3</v>
      </c>
      <c r="M205" s="37">
        <v>201.886078</v>
      </c>
      <c r="N205" s="50">
        <v>3.4473851384810906E-3</v>
      </c>
      <c r="O205" s="39">
        <v>1124.015625</v>
      </c>
      <c r="P205" s="51">
        <v>9.5384945634251084E-3</v>
      </c>
      <c r="Q205" s="41">
        <v>342.679596</v>
      </c>
      <c r="R205" s="52">
        <v>-9.5169554635716365E-3</v>
      </c>
      <c r="S205" s="43">
        <v>808.417419</v>
      </c>
      <c r="T205" s="53">
        <v>-4.6478692475006318E-3</v>
      </c>
      <c r="U205" s="23">
        <v>419.07293700000002</v>
      </c>
      <c r="V205" s="54">
        <v>1.3748169230010186E-2</v>
      </c>
      <c r="W205" s="33">
        <v>2117.7873540000001</v>
      </c>
      <c r="X205" s="55">
        <v>-1.4518219361658494E-2</v>
      </c>
    </row>
    <row r="206" spans="2:24" x14ac:dyDescent="0.25">
      <c r="B206" s="30">
        <v>44126</v>
      </c>
      <c r="C206" s="21">
        <v>11896.45</v>
      </c>
      <c r="D206" s="20">
        <f t="shared" si="6"/>
        <v>-3.4512655338361327E-3</v>
      </c>
      <c r="E206" s="23">
        <v>2149.7783199999999</v>
      </c>
      <c r="F206" s="25">
        <f t="shared" si="7"/>
        <v>7.489329328880405E-3</v>
      </c>
      <c r="G206" s="31">
        <v>1233.3000489999999</v>
      </c>
      <c r="H206" s="47">
        <v>-1.0748301990228604E-2</v>
      </c>
      <c r="I206" s="33">
        <v>183.182739</v>
      </c>
      <c r="J206" s="48">
        <v>-8.0666347889602006E-3</v>
      </c>
      <c r="K206" s="35">
        <v>454.5</v>
      </c>
      <c r="L206" s="49">
        <v>6.6041722057803452E-4</v>
      </c>
      <c r="M206" s="37">
        <v>201.440201</v>
      </c>
      <c r="N206" s="50">
        <v>-2.2085574419846614E-3</v>
      </c>
      <c r="O206" s="39">
        <v>1105.124634</v>
      </c>
      <c r="P206" s="51">
        <v>-1.6806697860628037E-2</v>
      </c>
      <c r="Q206" s="41">
        <v>343.677368</v>
      </c>
      <c r="R206" s="52">
        <v>2.9116761302590004E-3</v>
      </c>
      <c r="S206" s="43">
        <v>800.341858</v>
      </c>
      <c r="T206" s="53">
        <v>-9.9893456155229054E-3</v>
      </c>
      <c r="U206" s="23">
        <v>411.69454999999999</v>
      </c>
      <c r="V206" s="54">
        <v>-1.7606450688081612E-2</v>
      </c>
      <c r="W206" s="33">
        <v>2100.1938479999999</v>
      </c>
      <c r="X206" s="55">
        <v>-8.3074941243605899E-3</v>
      </c>
    </row>
    <row r="207" spans="2:24" x14ac:dyDescent="0.25">
      <c r="B207" s="30">
        <v>44127</v>
      </c>
      <c r="C207" s="21">
        <v>11930.35</v>
      </c>
      <c r="D207" s="20">
        <f t="shared" si="6"/>
        <v>2.8495895834471322E-3</v>
      </c>
      <c r="E207" s="23">
        <v>2114.7597660000001</v>
      </c>
      <c r="F207" s="25">
        <f t="shared" si="7"/>
        <v>-1.6289379083513956E-2</v>
      </c>
      <c r="G207" s="31">
        <v>1235.8000489999999</v>
      </c>
      <c r="H207" s="47">
        <v>2.0270070778499261E-3</v>
      </c>
      <c r="I207" s="33">
        <v>180.997849</v>
      </c>
      <c r="J207" s="48">
        <v>-1.192737924941714E-2</v>
      </c>
      <c r="K207" s="35">
        <v>450.95001200000002</v>
      </c>
      <c r="L207" s="49">
        <v>-7.8107006282151599E-3</v>
      </c>
      <c r="M207" s="37">
        <v>200.94477800000001</v>
      </c>
      <c r="N207" s="50">
        <v>-2.459404813639896E-3</v>
      </c>
      <c r="O207" s="39">
        <v>1110.5164789999999</v>
      </c>
      <c r="P207" s="51">
        <v>4.8789474364389889E-3</v>
      </c>
      <c r="Q207" s="41">
        <v>341.63192700000002</v>
      </c>
      <c r="R207" s="52">
        <v>-5.9516313567670905E-3</v>
      </c>
      <c r="S207" s="43">
        <v>810.66326900000001</v>
      </c>
      <c r="T207" s="53">
        <v>1.2896252890974012E-2</v>
      </c>
      <c r="U207" s="23">
        <v>415.73272700000001</v>
      </c>
      <c r="V207" s="54">
        <v>9.8086724733179465E-3</v>
      </c>
      <c r="W207" s="33">
        <v>2106.274414</v>
      </c>
      <c r="X207" s="55">
        <v>2.8952403635457606E-3</v>
      </c>
    </row>
    <row r="208" spans="2:24" x14ac:dyDescent="0.25">
      <c r="B208" s="30">
        <v>44130</v>
      </c>
      <c r="C208" s="21">
        <v>11767.75</v>
      </c>
      <c r="D208" s="20">
        <f t="shared" si="6"/>
        <v>-1.3629105600422482E-2</v>
      </c>
      <c r="E208" s="23">
        <v>2137.3488769999999</v>
      </c>
      <c r="F208" s="25">
        <f t="shared" si="7"/>
        <v>1.0681644016107963E-2</v>
      </c>
      <c r="G208" s="31">
        <v>1210.900024</v>
      </c>
      <c r="H208" s="47">
        <v>-2.0148814349208028E-2</v>
      </c>
      <c r="I208" s="33">
        <v>171.21551500000001</v>
      </c>
      <c r="J208" s="48">
        <v>-5.4046686488522809E-2</v>
      </c>
      <c r="K208" s="35">
        <v>433.39999399999999</v>
      </c>
      <c r="L208" s="49">
        <v>-3.8917907397643212E-2</v>
      </c>
      <c r="M208" s="37">
        <v>194.90057400000001</v>
      </c>
      <c r="N208" s="50">
        <v>-3.0078930441277789E-2</v>
      </c>
      <c r="O208" s="39">
        <v>1100.5737300000001</v>
      </c>
      <c r="P208" s="51">
        <v>-8.9532656093073808E-3</v>
      </c>
      <c r="Q208" s="41">
        <v>339.03775000000002</v>
      </c>
      <c r="R208" s="52">
        <v>-7.5934852540875137E-3</v>
      </c>
      <c r="S208" s="43">
        <v>782.94830300000001</v>
      </c>
      <c r="T208" s="53">
        <v>-3.4188012532241671E-2</v>
      </c>
      <c r="U208" s="23">
        <v>403.269226</v>
      </c>
      <c r="V208" s="54">
        <v>-2.9979600331055987E-2</v>
      </c>
      <c r="W208" s="33">
        <v>2022.593384</v>
      </c>
      <c r="X208" s="55">
        <v>-3.9729405363227263E-2</v>
      </c>
    </row>
    <row r="209" spans="2:24" x14ac:dyDescent="0.25">
      <c r="B209" s="30">
        <v>44131</v>
      </c>
      <c r="C209" s="21">
        <v>11889.4</v>
      </c>
      <c r="D209" s="20">
        <f t="shared" si="6"/>
        <v>1.0337575152429277E-2</v>
      </c>
      <c r="E209" s="23">
        <v>2147.1640630000002</v>
      </c>
      <c r="F209" s="25">
        <f t="shared" si="7"/>
        <v>4.5922245570769625E-3</v>
      </c>
      <c r="G209" s="31">
        <v>1233.099976</v>
      </c>
      <c r="H209" s="47">
        <v>1.8333399775679719E-2</v>
      </c>
      <c r="I209" s="33">
        <v>173.25143399999999</v>
      </c>
      <c r="J209" s="48">
        <v>1.1890972614251568E-2</v>
      </c>
      <c r="K209" s="35">
        <v>438.54998799999998</v>
      </c>
      <c r="L209" s="49">
        <v>1.1882803056336438E-2</v>
      </c>
      <c r="M209" s="37">
        <v>192.86932400000001</v>
      </c>
      <c r="N209" s="50">
        <v>-1.0421980594064335E-2</v>
      </c>
      <c r="O209" s="39">
        <v>1079.204346</v>
      </c>
      <c r="P209" s="51">
        <v>-1.9416585565784929E-2</v>
      </c>
      <c r="Q209" s="41">
        <v>333.300659</v>
      </c>
      <c r="R209" s="52">
        <v>-1.6921687924132404E-2</v>
      </c>
      <c r="S209" s="43">
        <v>791.93176300000005</v>
      </c>
      <c r="T209" s="53">
        <v>1.1473886545993364E-2</v>
      </c>
      <c r="U209" s="23">
        <v>408.753174</v>
      </c>
      <c r="V209" s="54">
        <v>1.3598726722579118E-2</v>
      </c>
      <c r="W209" s="33">
        <v>2027.9761960000001</v>
      </c>
      <c r="X209" s="55">
        <v>2.6613416431505829E-3</v>
      </c>
    </row>
    <row r="210" spans="2:24" x14ac:dyDescent="0.25">
      <c r="B210" s="30">
        <v>44132</v>
      </c>
      <c r="C210" s="21">
        <v>11729.6</v>
      </c>
      <c r="D210" s="20">
        <f t="shared" si="6"/>
        <v>-1.3440543677561465E-2</v>
      </c>
      <c r="E210" s="23">
        <v>2148.8022460000002</v>
      </c>
      <c r="F210" s="25">
        <f t="shared" si="7"/>
        <v>7.6295194588492246E-4</v>
      </c>
      <c r="G210" s="31">
        <v>1209.599976</v>
      </c>
      <c r="H210" s="47">
        <v>-1.9057719720963939E-2</v>
      </c>
      <c r="I210" s="33">
        <v>169.27891500000001</v>
      </c>
      <c r="J210" s="48">
        <v>-2.2929212811017639E-2</v>
      </c>
      <c r="K210" s="35">
        <v>450.75</v>
      </c>
      <c r="L210" s="49">
        <v>2.7818921687201639E-2</v>
      </c>
      <c r="M210" s="37">
        <v>188.70774800000001</v>
      </c>
      <c r="N210" s="50">
        <v>-2.1577179375606648E-2</v>
      </c>
      <c r="O210" s="39">
        <v>1065.0570070000001</v>
      </c>
      <c r="P210" s="51">
        <v>-1.3109045615351769E-2</v>
      </c>
      <c r="Q210" s="41">
        <v>334.897064</v>
      </c>
      <c r="R210" s="52">
        <v>4.7896844992436826E-3</v>
      </c>
      <c r="S210" s="43">
        <v>768.660706</v>
      </c>
      <c r="T210" s="53">
        <v>-2.9385179490521381E-2</v>
      </c>
      <c r="U210" s="23">
        <v>394.89370700000001</v>
      </c>
      <c r="V210" s="54">
        <v>-3.3906689615087846E-2</v>
      </c>
      <c r="W210" s="33">
        <v>2005</v>
      </c>
      <c r="X210" s="55">
        <v>-1.1329618190449446E-2</v>
      </c>
    </row>
    <row r="211" spans="2:24" x14ac:dyDescent="0.25">
      <c r="B211" s="30">
        <v>44133</v>
      </c>
      <c r="C211" s="21">
        <v>11670.8</v>
      </c>
      <c r="D211" s="20">
        <f t="shared" si="6"/>
        <v>-5.0129586686673963E-3</v>
      </c>
      <c r="E211" s="23">
        <v>2106.8557129999999</v>
      </c>
      <c r="F211" s="25">
        <f t="shared" si="7"/>
        <v>-1.9520890336969736E-2</v>
      </c>
      <c r="G211" s="31">
        <v>1187.1999510000001</v>
      </c>
      <c r="H211" s="47">
        <v>-1.8518516811795484E-2</v>
      </c>
      <c r="I211" s="33">
        <v>166.74642900000001</v>
      </c>
      <c r="J211" s="48">
        <v>-1.4960433790587598E-2</v>
      </c>
      <c r="K211" s="35">
        <v>450.25</v>
      </c>
      <c r="L211" s="49">
        <v>-1.1092578096582862E-3</v>
      </c>
      <c r="M211" s="37">
        <v>186.97375500000001</v>
      </c>
      <c r="N211" s="50">
        <v>-9.1887748032476024E-3</v>
      </c>
      <c r="O211" s="39">
        <v>1063.3751219999999</v>
      </c>
      <c r="P211" s="51">
        <v>-1.5791502135060766E-3</v>
      </c>
      <c r="Q211" s="41">
        <v>336.69305400000002</v>
      </c>
      <c r="R211" s="52">
        <v>5.3628120191582737E-3</v>
      </c>
      <c r="S211" s="43">
        <v>783.21984899999995</v>
      </c>
      <c r="T211" s="53">
        <v>1.8940922680650139E-2</v>
      </c>
      <c r="U211" s="23">
        <v>398.732483</v>
      </c>
      <c r="V211" s="54">
        <v>9.7210361470763968E-3</v>
      </c>
      <c r="W211" s="33">
        <v>2020.400513</v>
      </c>
      <c r="X211" s="55">
        <v>7.6810538653366818E-3</v>
      </c>
    </row>
    <row r="212" spans="2:24" x14ac:dyDescent="0.25">
      <c r="B212" s="30">
        <v>44134</v>
      </c>
      <c r="C212" s="21">
        <v>11642.4</v>
      </c>
      <c r="D212" s="20">
        <f t="shared" si="6"/>
        <v>-2.4334235870719779E-3</v>
      </c>
      <c r="E212" s="23">
        <v>2056.420654</v>
      </c>
      <c r="F212" s="25">
        <f t="shared" si="7"/>
        <v>-2.3938544385739773E-2</v>
      </c>
      <c r="G212" s="31">
        <v>1183.5500489999999</v>
      </c>
      <c r="H212" s="47">
        <v>-3.0743630945534086E-3</v>
      </c>
      <c r="I212" s="33">
        <v>169.47753900000001</v>
      </c>
      <c r="J212" s="48">
        <v>1.6378821521868998E-2</v>
      </c>
      <c r="K212" s="35">
        <v>453.25</v>
      </c>
      <c r="L212" s="49">
        <v>6.6630052139900892E-3</v>
      </c>
      <c r="M212" s="37">
        <v>187.51872299999999</v>
      </c>
      <c r="N212" s="50">
        <v>2.9146764475045336E-3</v>
      </c>
      <c r="O212" s="39">
        <v>1049.2772219999999</v>
      </c>
      <c r="P212" s="51">
        <v>-1.325769214299898E-2</v>
      </c>
      <c r="Q212" s="41">
        <v>339.93576000000002</v>
      </c>
      <c r="R212" s="52">
        <v>9.6310451358464864E-3</v>
      </c>
      <c r="S212" s="43">
        <v>792.033142</v>
      </c>
      <c r="T212" s="53">
        <v>1.1252642551453066E-2</v>
      </c>
      <c r="U212" s="23">
        <v>391.45382699999999</v>
      </c>
      <c r="V212" s="54">
        <v>-1.825448467412677E-2</v>
      </c>
      <c r="W212" s="33">
        <v>2047.911987</v>
      </c>
      <c r="X212" s="55">
        <v>1.3616841721718523E-2</v>
      </c>
    </row>
    <row r="213" spans="2:24" x14ac:dyDescent="0.25">
      <c r="B213" s="30">
        <v>44137</v>
      </c>
      <c r="C213" s="21">
        <v>11669.15</v>
      </c>
      <c r="D213" s="20">
        <f t="shared" si="6"/>
        <v>2.2976362262076546E-3</v>
      </c>
      <c r="E213" s="23">
        <v>2057.1154790000001</v>
      </c>
      <c r="F213" s="25">
        <f t="shared" si="7"/>
        <v>3.3788077290923627E-4</v>
      </c>
      <c r="G213" s="31">
        <v>1215.25</v>
      </c>
      <c r="H213" s="47">
        <v>2.6783794685944967E-2</v>
      </c>
      <c r="I213" s="33">
        <v>169.57685900000001</v>
      </c>
      <c r="J213" s="48">
        <v>5.8603635966183011E-4</v>
      </c>
      <c r="K213" s="35">
        <v>445.35000600000001</v>
      </c>
      <c r="L213" s="49">
        <v>-1.7429697735743079E-2</v>
      </c>
      <c r="M213" s="37">
        <v>194.256531</v>
      </c>
      <c r="N213" s="50">
        <v>3.5931388035316356E-2</v>
      </c>
      <c r="O213" s="39">
        <v>1060.8524170000001</v>
      </c>
      <c r="P213" s="51">
        <v>1.1031588942659924E-2</v>
      </c>
      <c r="Q213" s="41">
        <v>334.04898100000003</v>
      </c>
      <c r="R213" s="52">
        <v>-1.7317327838648072E-2</v>
      </c>
      <c r="S213" s="43">
        <v>793.34789999999998</v>
      </c>
      <c r="T213" s="53">
        <v>1.6599785164040312E-3</v>
      </c>
      <c r="U213" s="23">
        <v>416.23126200000002</v>
      </c>
      <c r="V213" s="54">
        <v>6.3295932472771627E-2</v>
      </c>
      <c r="W213" s="33">
        <v>1871.4296879999999</v>
      </c>
      <c r="X213" s="55">
        <v>-8.6176701010735393E-2</v>
      </c>
    </row>
    <row r="214" spans="2:24" x14ac:dyDescent="0.25">
      <c r="B214" s="30">
        <v>44138</v>
      </c>
      <c r="C214" s="21">
        <v>11813.5</v>
      </c>
      <c r="D214" s="20">
        <f t="shared" si="6"/>
        <v>1.2370224052308898E-2</v>
      </c>
      <c r="E214" s="23">
        <v>2040.9326169999999</v>
      </c>
      <c r="F214" s="25">
        <f t="shared" si="7"/>
        <v>-7.8667737252489517E-3</v>
      </c>
      <c r="G214" s="31">
        <v>1247.9499510000001</v>
      </c>
      <c r="H214" s="47">
        <v>2.6908041757982271E-2</v>
      </c>
      <c r="I214" s="33">
        <v>178.51503</v>
      </c>
      <c r="J214" s="48">
        <v>5.2708671765172757E-2</v>
      </c>
      <c r="K214" s="35">
        <v>417.04998799999998</v>
      </c>
      <c r="L214" s="49">
        <v>-6.3545533743943158E-2</v>
      </c>
      <c r="M214" s="37">
        <v>202.876938</v>
      </c>
      <c r="N214" s="50">
        <v>4.4376407607114123E-2</v>
      </c>
      <c r="O214" s="39">
        <v>1051.206543</v>
      </c>
      <c r="P214" s="51">
        <v>-9.0925691881607387E-3</v>
      </c>
      <c r="Q214" s="41">
        <v>334.897064</v>
      </c>
      <c r="R214" s="52">
        <v>2.5387983446654313E-3</v>
      </c>
      <c r="S214" s="43">
        <v>786.96911599999999</v>
      </c>
      <c r="T214" s="53">
        <v>-8.0403364022265597E-3</v>
      </c>
      <c r="U214" s="23">
        <v>442.55419899999998</v>
      </c>
      <c r="V214" s="54">
        <v>6.3241133963647278E-2</v>
      </c>
      <c r="W214" s="33">
        <v>1844.466553</v>
      </c>
      <c r="X214" s="55">
        <v>-1.4407773464797127E-2</v>
      </c>
    </row>
    <row r="215" spans="2:24" x14ac:dyDescent="0.25">
      <c r="B215" s="30">
        <v>44139</v>
      </c>
      <c r="C215" s="21">
        <v>11908.5</v>
      </c>
      <c r="D215" s="20">
        <f t="shared" si="6"/>
        <v>8.041647267956151E-3</v>
      </c>
      <c r="E215" s="23">
        <v>2045.2514650000001</v>
      </c>
      <c r="F215" s="25">
        <f t="shared" si="7"/>
        <v>2.1161149388402942E-3</v>
      </c>
      <c r="G215" s="31">
        <v>1257.400024</v>
      </c>
      <c r="H215" s="47">
        <v>7.5724383855171259E-3</v>
      </c>
      <c r="I215" s="33">
        <v>175.28735399999999</v>
      </c>
      <c r="J215" s="48">
        <v>-1.8080696062398795E-2</v>
      </c>
      <c r="K215" s="35">
        <v>401.35000600000001</v>
      </c>
      <c r="L215" s="49">
        <v>-3.7645303761606345E-2</v>
      </c>
      <c r="M215" s="37">
        <v>205.10635400000001</v>
      </c>
      <c r="N215" s="50">
        <v>1.0989006547407644E-2</v>
      </c>
      <c r="O215" s="39">
        <v>1082.2711179999999</v>
      </c>
      <c r="P215" s="51">
        <v>2.9551352402493444E-2</v>
      </c>
      <c r="Q215" s="41">
        <v>342.180725</v>
      </c>
      <c r="R215" s="52">
        <v>2.1748954478740951E-2</v>
      </c>
      <c r="S215" s="43">
        <v>805.22882100000004</v>
      </c>
      <c r="T215" s="53">
        <v>2.3202568726979185E-2</v>
      </c>
      <c r="U215" s="23">
        <v>435.77401700000001</v>
      </c>
      <c r="V215" s="54">
        <v>-1.5320568679091819E-2</v>
      </c>
      <c r="W215" s="33">
        <v>1907.065063</v>
      </c>
      <c r="X215" s="55">
        <v>3.3938544398207926E-2</v>
      </c>
    </row>
    <row r="216" spans="2:24" x14ac:dyDescent="0.25">
      <c r="B216" s="30">
        <v>44140</v>
      </c>
      <c r="C216" s="21">
        <v>12120.3</v>
      </c>
      <c r="D216" s="20">
        <f t="shared" si="6"/>
        <v>1.7785615316790467E-2</v>
      </c>
      <c r="E216" s="23">
        <v>2087.2475589999999</v>
      </c>
      <c r="F216" s="25">
        <f t="shared" si="7"/>
        <v>2.0533462373048518E-2</v>
      </c>
      <c r="G216" s="31">
        <v>1269.1999510000001</v>
      </c>
      <c r="H216" s="47">
        <v>9.3843435515134112E-3</v>
      </c>
      <c r="I216" s="33">
        <v>186.06281999999999</v>
      </c>
      <c r="J216" s="48">
        <v>6.1473151109349249E-2</v>
      </c>
      <c r="K216" s="35">
        <v>418.39999399999999</v>
      </c>
      <c r="L216" s="49">
        <v>4.2481551604793617E-2</v>
      </c>
      <c r="M216" s="37">
        <v>216.649765</v>
      </c>
      <c r="N216" s="50">
        <v>5.6280123822980109E-2</v>
      </c>
      <c r="O216" s="39">
        <v>1092.2139890000001</v>
      </c>
      <c r="P216" s="51">
        <v>9.187042723984247E-3</v>
      </c>
      <c r="Q216" s="41">
        <v>344.62521400000003</v>
      </c>
      <c r="R216" s="52">
        <v>7.1438535878957906E-3</v>
      </c>
      <c r="S216" s="43">
        <v>818.71673599999997</v>
      </c>
      <c r="T216" s="53">
        <v>1.6750412613460004E-2</v>
      </c>
      <c r="U216" s="23">
        <v>437.21978799999999</v>
      </c>
      <c r="V216" s="54">
        <v>3.3177081321945343E-3</v>
      </c>
      <c r="W216" s="33">
        <v>1948.7310789999999</v>
      </c>
      <c r="X216" s="55">
        <v>2.1848240423667127E-2</v>
      </c>
    </row>
    <row r="217" spans="2:24" x14ac:dyDescent="0.25">
      <c r="B217" s="30">
        <v>44141</v>
      </c>
      <c r="C217" s="21">
        <v>12263.55</v>
      </c>
      <c r="D217" s="20">
        <f t="shared" si="6"/>
        <v>1.1819014380832158E-2</v>
      </c>
      <c r="E217" s="23">
        <v>2079.1064449999999</v>
      </c>
      <c r="F217" s="25">
        <f t="shared" si="7"/>
        <v>-3.9004065257598973E-3</v>
      </c>
      <c r="G217" s="31">
        <v>1307.650024</v>
      </c>
      <c r="H217" s="47">
        <v>3.0294770078856066E-2</v>
      </c>
      <c r="I217" s="33">
        <v>186.857315</v>
      </c>
      <c r="J217" s="48">
        <v>4.2700363242909678E-3</v>
      </c>
      <c r="K217" s="35">
        <v>422.39999399999999</v>
      </c>
      <c r="L217" s="49">
        <v>9.5602628971055755E-3</v>
      </c>
      <c r="M217" s="37">
        <v>217.194748</v>
      </c>
      <c r="N217" s="50">
        <v>2.5155023823820073E-3</v>
      </c>
      <c r="O217" s="39">
        <v>1100.8704829999999</v>
      </c>
      <c r="P217" s="51">
        <v>7.9256391945002249E-3</v>
      </c>
      <c r="Q217" s="41">
        <v>344.97442599999999</v>
      </c>
      <c r="R217" s="52">
        <v>1.0133094904656798E-3</v>
      </c>
      <c r="S217" s="43">
        <v>828.89349400000003</v>
      </c>
      <c r="T217" s="53">
        <v>1.2430133100393911E-2</v>
      </c>
      <c r="U217" s="23">
        <v>441.50723299999999</v>
      </c>
      <c r="V217" s="54">
        <v>9.8061549766818683E-3</v>
      </c>
      <c r="W217" s="33">
        <v>2022.643311</v>
      </c>
      <c r="X217" s="55">
        <v>3.7928389810423985E-2</v>
      </c>
    </row>
    <row r="218" spans="2:24" x14ac:dyDescent="0.25">
      <c r="B218" s="30">
        <v>44144</v>
      </c>
      <c r="C218" s="21">
        <v>12461.05</v>
      </c>
      <c r="D218" s="20">
        <f t="shared" si="6"/>
        <v>1.6104635280974923E-2</v>
      </c>
      <c r="E218" s="23">
        <v>2117.2307129999999</v>
      </c>
      <c r="F218" s="25">
        <f t="shared" si="7"/>
        <v>1.8336852397184519E-2</v>
      </c>
      <c r="G218" s="31">
        <v>1340.5500489999999</v>
      </c>
      <c r="H218" s="47">
        <v>2.5159696848413824E-2</v>
      </c>
      <c r="I218" s="33">
        <v>193.36230499999999</v>
      </c>
      <c r="J218" s="48">
        <v>3.4812605543432927E-2</v>
      </c>
      <c r="K218" s="35">
        <v>426.75</v>
      </c>
      <c r="L218" s="49">
        <v>1.0298261117705871E-2</v>
      </c>
      <c r="M218" s="37">
        <v>217.49200400000001</v>
      </c>
      <c r="N218" s="50">
        <v>1.3686150458850155E-3</v>
      </c>
      <c r="O218" s="39">
        <v>1124.416504</v>
      </c>
      <c r="P218" s="51">
        <v>2.138854784791256E-2</v>
      </c>
      <c r="Q218" s="41">
        <v>351.16052200000001</v>
      </c>
      <c r="R218" s="52">
        <v>1.7932042301593745E-2</v>
      </c>
      <c r="S218" s="43">
        <v>849.92858899999999</v>
      </c>
      <c r="T218" s="53">
        <v>2.5377319465364215E-2</v>
      </c>
      <c r="U218" s="23">
        <v>461.349152</v>
      </c>
      <c r="V218" s="54">
        <v>4.4941322626078063E-2</v>
      </c>
      <c r="W218" s="33">
        <v>2044.1241460000001</v>
      </c>
      <c r="X218" s="55">
        <v>1.062017948650565E-2</v>
      </c>
    </row>
    <row r="219" spans="2:24" x14ac:dyDescent="0.25">
      <c r="B219" s="30">
        <v>44145</v>
      </c>
      <c r="C219" s="21">
        <v>12631.1</v>
      </c>
      <c r="D219" s="20">
        <f t="shared" si="6"/>
        <v>1.364652256431048E-2</v>
      </c>
      <c r="E219" s="23">
        <v>2121.2517090000001</v>
      </c>
      <c r="F219" s="25">
        <f t="shared" si="7"/>
        <v>1.8991770595952978E-3</v>
      </c>
      <c r="G219" s="31">
        <v>1393.650024</v>
      </c>
      <c r="H219" s="47">
        <v>3.9610545280107441E-2</v>
      </c>
      <c r="I219" s="33">
        <v>191.028458</v>
      </c>
      <c r="J219" s="48">
        <v>-1.2069813710588481E-2</v>
      </c>
      <c r="K219" s="35">
        <v>432.79998799999998</v>
      </c>
      <c r="L219" s="49">
        <v>1.4176884760126907E-2</v>
      </c>
      <c r="M219" s="37">
        <v>229.580399</v>
      </c>
      <c r="N219" s="50">
        <v>5.5580870917902758E-2</v>
      </c>
      <c r="O219" s="39">
        <v>1079.4022219999999</v>
      </c>
      <c r="P219" s="51">
        <v>-4.0033458989499227E-2</v>
      </c>
      <c r="Q219" s="41">
        <v>341.53216600000002</v>
      </c>
      <c r="R219" s="52">
        <v>-2.7418674357705838E-2</v>
      </c>
      <c r="S219" s="43">
        <v>799.82397500000002</v>
      </c>
      <c r="T219" s="53">
        <v>-5.8951557399606391E-2</v>
      </c>
      <c r="U219" s="23">
        <v>482.437408</v>
      </c>
      <c r="V219" s="54">
        <v>4.5709970222292728E-2</v>
      </c>
      <c r="W219" s="33">
        <v>2077.8657229999999</v>
      </c>
      <c r="X219" s="55">
        <v>1.6506618282468924E-2</v>
      </c>
    </row>
    <row r="220" spans="2:24" x14ac:dyDescent="0.25">
      <c r="B220" s="30">
        <v>44146</v>
      </c>
      <c r="C220" s="21">
        <v>12749.15</v>
      </c>
      <c r="D220" s="20">
        <f t="shared" si="6"/>
        <v>9.3459793683843273E-3</v>
      </c>
      <c r="E220" s="23">
        <v>2115.8405760000001</v>
      </c>
      <c r="F220" s="25">
        <f t="shared" si="7"/>
        <v>-2.5509150927453951E-3</v>
      </c>
      <c r="G220" s="31">
        <v>1389.9499510000001</v>
      </c>
      <c r="H220" s="47">
        <v>-2.6549181476217825E-3</v>
      </c>
      <c r="I220" s="33">
        <v>202.64807099999999</v>
      </c>
      <c r="J220" s="48">
        <v>6.0826607311042565E-2</v>
      </c>
      <c r="K220" s="35">
        <v>435.70001200000002</v>
      </c>
      <c r="L220" s="49">
        <v>6.7006269640128464E-3</v>
      </c>
      <c r="M220" s="37">
        <v>232.057526</v>
      </c>
      <c r="N220" s="50">
        <v>1.0789801789655379E-2</v>
      </c>
      <c r="O220" s="39">
        <v>1110.5164789999999</v>
      </c>
      <c r="P220" s="51">
        <v>2.8825452056555016E-2</v>
      </c>
      <c r="Q220" s="41">
        <v>345.97219799999999</v>
      </c>
      <c r="R220" s="52">
        <v>1.3000333327315277E-2</v>
      </c>
      <c r="S220" s="43">
        <v>815.60034199999996</v>
      </c>
      <c r="T220" s="53">
        <v>1.9724798822140753E-2</v>
      </c>
      <c r="U220" s="23">
        <v>485.12951700000002</v>
      </c>
      <c r="V220" s="54">
        <v>5.5802244091320884E-3</v>
      </c>
      <c r="W220" s="33">
        <v>1990.795654</v>
      </c>
      <c r="X220" s="55">
        <v>-4.1903607165861063E-2</v>
      </c>
    </row>
    <row r="221" spans="2:24" x14ac:dyDescent="0.25">
      <c r="B221" s="30">
        <v>44147</v>
      </c>
      <c r="C221" s="21">
        <v>12690.8</v>
      </c>
      <c r="D221" s="20">
        <f t="shared" si="6"/>
        <v>-4.5767757066157641E-3</v>
      </c>
      <c r="E221" s="23">
        <v>2176.3527829999998</v>
      </c>
      <c r="F221" s="25">
        <f t="shared" si="7"/>
        <v>2.8599606079205732E-2</v>
      </c>
      <c r="G221" s="31">
        <v>1371.6999510000001</v>
      </c>
      <c r="H221" s="47">
        <v>-1.3129992419110125E-2</v>
      </c>
      <c r="I221" s="33">
        <v>207.16682399999999</v>
      </c>
      <c r="J221" s="48">
        <v>2.2298524618080396E-2</v>
      </c>
      <c r="K221" s="35">
        <v>429.60000600000001</v>
      </c>
      <c r="L221" s="49">
        <v>-1.4000443954614198E-2</v>
      </c>
      <c r="M221" s="37">
        <v>224.72522000000001</v>
      </c>
      <c r="N221" s="50">
        <v>-3.1596932564040128E-2</v>
      </c>
      <c r="O221" s="39">
        <v>1105.817139</v>
      </c>
      <c r="P221" s="51">
        <v>-4.2316706585313925E-3</v>
      </c>
      <c r="Q221" s="41">
        <v>344.77487200000002</v>
      </c>
      <c r="R221" s="52">
        <v>-3.4607578496812495E-3</v>
      </c>
      <c r="S221" s="43">
        <v>821.20001200000002</v>
      </c>
      <c r="T221" s="53">
        <v>6.8657033495947949E-3</v>
      </c>
      <c r="U221" s="23">
        <v>475.308289</v>
      </c>
      <c r="V221" s="54">
        <v>-2.0244548426436026E-2</v>
      </c>
      <c r="W221" s="33">
        <v>1973.650879</v>
      </c>
      <c r="X221" s="55">
        <v>-8.6120215128819948E-3</v>
      </c>
    </row>
    <row r="222" spans="2:24" x14ac:dyDescent="0.25">
      <c r="B222" s="30">
        <v>44148</v>
      </c>
      <c r="C222" s="21">
        <v>12719.95</v>
      </c>
      <c r="D222" s="20">
        <f t="shared" si="6"/>
        <v>2.2969395152395008E-3</v>
      </c>
      <c r="E222" s="23">
        <v>2169.6513669999999</v>
      </c>
      <c r="F222" s="25">
        <f t="shared" si="7"/>
        <v>-3.0791956397630969E-3</v>
      </c>
      <c r="G222" s="31">
        <v>1358.8000489999999</v>
      </c>
      <c r="H222" s="47">
        <v>-9.4043528770492921E-3</v>
      </c>
      <c r="I222" s="33">
        <v>209.10342399999999</v>
      </c>
      <c r="J222" s="48">
        <v>9.3480218628055941E-3</v>
      </c>
      <c r="K222" s="35">
        <v>425.35000600000001</v>
      </c>
      <c r="L222" s="49">
        <v>-9.8929203381966611E-3</v>
      </c>
      <c r="M222" s="37">
        <v>227.350967</v>
      </c>
      <c r="N222" s="50">
        <v>1.1684255999393347E-2</v>
      </c>
      <c r="O222" s="39">
        <v>1112.1982419999999</v>
      </c>
      <c r="P222" s="51">
        <v>5.7704866156898472E-3</v>
      </c>
      <c r="Q222" s="41">
        <v>343.37802099999999</v>
      </c>
      <c r="R222" s="52">
        <v>-4.0514872557186428E-3</v>
      </c>
      <c r="S222" s="43">
        <v>816.91510000000005</v>
      </c>
      <c r="T222" s="53">
        <v>-5.2178664605279654E-3</v>
      </c>
      <c r="U222" s="23">
        <v>484.13241599999998</v>
      </c>
      <c r="V222" s="54">
        <v>1.8565060202432059E-2</v>
      </c>
      <c r="W222" s="33">
        <v>1989.9982910000001</v>
      </c>
      <c r="X222" s="55">
        <v>8.282828626855681E-3</v>
      </c>
    </row>
    <row r="223" spans="2:24" x14ac:dyDescent="0.25">
      <c r="B223" s="30">
        <v>44152</v>
      </c>
      <c r="C223" s="21">
        <v>12874.2</v>
      </c>
      <c r="D223" s="20">
        <f t="shared" si="6"/>
        <v>1.212661999457545E-2</v>
      </c>
      <c r="E223" s="23">
        <v>2161.9570309999999</v>
      </c>
      <c r="F223" s="25">
        <f t="shared" si="7"/>
        <v>-3.5463467158961402E-3</v>
      </c>
      <c r="G223" s="31">
        <v>1408.4499510000001</v>
      </c>
      <c r="H223" s="47">
        <v>3.6539589417498429E-2</v>
      </c>
      <c r="I223" s="33">
        <v>212.082809</v>
      </c>
      <c r="J223" s="48">
        <v>1.4248379787410883E-2</v>
      </c>
      <c r="K223" s="35">
        <v>429.64999399999999</v>
      </c>
      <c r="L223" s="49">
        <v>1.0109265993703419E-2</v>
      </c>
      <c r="M223" s="37">
        <v>238.00264000000001</v>
      </c>
      <c r="N223" s="50">
        <v>4.6851232438347254E-2</v>
      </c>
      <c r="O223" s="39">
        <v>1111.7036129999999</v>
      </c>
      <c r="P223" s="51">
        <v>-4.4473096730540576E-4</v>
      </c>
      <c r="Q223" s="41">
        <v>347.91781600000002</v>
      </c>
      <c r="R223" s="52">
        <v>1.3220983063444316E-2</v>
      </c>
      <c r="S223" s="43">
        <v>823.14770499999997</v>
      </c>
      <c r="T223" s="53">
        <v>7.6294403176045108E-3</v>
      </c>
      <c r="U223" s="23">
        <v>484.97994999999997</v>
      </c>
      <c r="V223" s="54">
        <v>1.750624358109489E-3</v>
      </c>
      <c r="W223" s="33">
        <v>1986.8583980000001</v>
      </c>
      <c r="X223" s="55">
        <v>-1.5778370334289041E-3</v>
      </c>
    </row>
    <row r="224" spans="2:24" x14ac:dyDescent="0.25">
      <c r="B224" s="30">
        <v>44153</v>
      </c>
      <c r="C224" s="21">
        <v>12938.25</v>
      </c>
      <c r="D224" s="20">
        <f t="shared" si="6"/>
        <v>4.9750664118934978E-3</v>
      </c>
      <c r="E224" s="23">
        <v>2116.7839359999998</v>
      </c>
      <c r="F224" s="25">
        <f t="shared" si="7"/>
        <v>-2.0894538768471992E-2</v>
      </c>
      <c r="G224" s="31">
        <v>1408.6999510000001</v>
      </c>
      <c r="H224" s="47">
        <v>1.7748535525304382E-4</v>
      </c>
      <c r="I224" s="33">
        <v>217.84295700000001</v>
      </c>
      <c r="J224" s="48">
        <v>2.715990054620606E-2</v>
      </c>
      <c r="K224" s="35">
        <v>426.29998799999998</v>
      </c>
      <c r="L224" s="49">
        <v>-7.7970201987476E-3</v>
      </c>
      <c r="M224" s="37">
        <v>249.69468699999999</v>
      </c>
      <c r="N224" s="50">
        <v>4.9125702975395452E-2</v>
      </c>
      <c r="O224" s="39">
        <v>1098.694092</v>
      </c>
      <c r="P224" s="51">
        <v>-1.1702328613372916E-2</v>
      </c>
      <c r="Q224" s="41">
        <v>344.52542099999999</v>
      </c>
      <c r="R224" s="52">
        <v>-9.750564196459607E-3</v>
      </c>
      <c r="S224" s="43">
        <v>814.23693800000001</v>
      </c>
      <c r="T224" s="53">
        <v>-1.0825234579254479E-2</v>
      </c>
      <c r="U224" s="23">
        <v>496.197113</v>
      </c>
      <c r="V224" s="54">
        <v>2.3129127296912022E-2</v>
      </c>
      <c r="W224" s="33">
        <v>1980.827759</v>
      </c>
      <c r="X224" s="55">
        <v>-3.0352636131848105E-3</v>
      </c>
    </row>
    <row r="225" spans="2:24" x14ac:dyDescent="0.25">
      <c r="B225" s="30">
        <v>44154</v>
      </c>
      <c r="C225" s="21">
        <v>12771.7</v>
      </c>
      <c r="D225" s="20">
        <f t="shared" si="6"/>
        <v>-1.2872683709156901E-2</v>
      </c>
      <c r="E225" s="23">
        <v>2115.4436040000001</v>
      </c>
      <c r="F225" s="25">
        <f t="shared" si="7"/>
        <v>-6.3319263586841682E-4</v>
      </c>
      <c r="G225" s="31">
        <v>1374.349976</v>
      </c>
      <c r="H225" s="47">
        <v>-2.4384222319823866E-2</v>
      </c>
      <c r="I225" s="33">
        <v>212.380753</v>
      </c>
      <c r="J225" s="48">
        <v>-2.5074044509963266E-2</v>
      </c>
      <c r="K225" s="35">
        <v>416.5</v>
      </c>
      <c r="L225" s="49">
        <v>-2.2988470923988241E-2</v>
      </c>
      <c r="M225" s="37">
        <v>237.556747</v>
      </c>
      <c r="N225" s="50">
        <v>-4.8611126435381409E-2</v>
      </c>
      <c r="O225" s="39">
        <v>1085.0413820000001</v>
      </c>
      <c r="P225" s="51">
        <v>-1.2426306921471862E-2</v>
      </c>
      <c r="Q225" s="41">
        <v>341.83151199999998</v>
      </c>
      <c r="R225" s="52">
        <v>-7.8191878909278489E-3</v>
      </c>
      <c r="S225" s="43">
        <v>801.38214100000005</v>
      </c>
      <c r="T225" s="53">
        <v>-1.5787538491652122E-2</v>
      </c>
      <c r="U225" s="23">
        <v>477.35229500000003</v>
      </c>
      <c r="V225" s="54">
        <v>-3.7978491825686973E-2</v>
      </c>
      <c r="W225" s="33">
        <v>1966.822876</v>
      </c>
      <c r="X225" s="55">
        <v>-7.070217456499237E-3</v>
      </c>
    </row>
    <row r="226" spans="2:24" x14ac:dyDescent="0.25">
      <c r="B226" s="30">
        <v>44155</v>
      </c>
      <c r="C226" s="21">
        <v>12859.05</v>
      </c>
      <c r="D226" s="20">
        <f t="shared" si="6"/>
        <v>6.8393401035099898E-3</v>
      </c>
      <c r="E226" s="23">
        <v>2105.0190429999998</v>
      </c>
      <c r="F226" s="25">
        <f t="shared" si="7"/>
        <v>-4.9278368755796276E-3</v>
      </c>
      <c r="G226" s="31">
        <v>1403.650024</v>
      </c>
      <c r="H226" s="47">
        <v>2.1319237456233181E-2</v>
      </c>
      <c r="I226" s="33">
        <v>214.069061</v>
      </c>
      <c r="J226" s="48">
        <v>7.949439749844028E-3</v>
      </c>
      <c r="K226" s="35">
        <v>420.39999399999999</v>
      </c>
      <c r="L226" s="49">
        <v>9.3636643240768321E-3</v>
      </c>
      <c r="M226" s="37">
        <v>240.529312</v>
      </c>
      <c r="N226" s="50">
        <v>1.251307335000678E-2</v>
      </c>
      <c r="O226" s="39">
        <v>1091.5708010000001</v>
      </c>
      <c r="P226" s="51">
        <v>6.0176681814334346E-3</v>
      </c>
      <c r="Q226" s="41">
        <v>345.52319299999999</v>
      </c>
      <c r="R226" s="52">
        <v>1.0799709419417181E-2</v>
      </c>
      <c r="S226" s="43">
        <v>815.64904799999999</v>
      </c>
      <c r="T226" s="53">
        <v>1.7802876143704762E-2</v>
      </c>
      <c r="U226" s="23">
        <v>478.79806500000001</v>
      </c>
      <c r="V226" s="54">
        <v>3.0287274517031108E-3</v>
      </c>
      <c r="W226" s="33">
        <v>1893.409058</v>
      </c>
      <c r="X226" s="55">
        <v>-3.7326095245192779E-2</v>
      </c>
    </row>
    <row r="227" spans="2:24" x14ac:dyDescent="0.25">
      <c r="B227" s="30">
        <v>44158</v>
      </c>
      <c r="C227" s="21">
        <v>12926.45</v>
      </c>
      <c r="D227" s="20">
        <f t="shared" si="6"/>
        <v>5.2414447412523829E-3</v>
      </c>
      <c r="E227" s="23">
        <v>2114.1030270000001</v>
      </c>
      <c r="F227" s="25">
        <f t="shared" si="7"/>
        <v>4.3153927895370247E-3</v>
      </c>
      <c r="G227" s="31">
        <v>1394.599976</v>
      </c>
      <c r="H227" s="47">
        <v>-6.4475531544981226E-3</v>
      </c>
      <c r="I227" s="33">
        <v>216.551895</v>
      </c>
      <c r="J227" s="48">
        <v>1.1598285097349947E-2</v>
      </c>
      <c r="K227" s="35">
        <v>426.45001200000002</v>
      </c>
      <c r="L227" s="49">
        <v>1.4391166541351991E-2</v>
      </c>
      <c r="M227" s="37">
        <v>236.516357</v>
      </c>
      <c r="N227" s="50">
        <v>-1.668385015793836E-2</v>
      </c>
      <c r="O227" s="39">
        <v>1127.6811520000001</v>
      </c>
      <c r="P227" s="51">
        <v>3.3081089167023292E-2</v>
      </c>
      <c r="Q227" s="41">
        <v>355.05178799999999</v>
      </c>
      <c r="R227" s="52">
        <v>2.7577294934294023E-2</v>
      </c>
      <c r="S227" s="43">
        <v>843.11169400000006</v>
      </c>
      <c r="T227" s="53">
        <v>3.3669684366504728E-2</v>
      </c>
      <c r="U227" s="23">
        <v>466.88293499999997</v>
      </c>
      <c r="V227" s="54">
        <v>-2.4885501573612318E-2</v>
      </c>
      <c r="W227" s="33">
        <v>1944.4448239999999</v>
      </c>
      <c r="X227" s="55">
        <v>2.6954432157364257E-2</v>
      </c>
    </row>
    <row r="228" spans="2:24" x14ac:dyDescent="0.25">
      <c r="B228" s="30">
        <v>44159</v>
      </c>
      <c r="C228" s="21">
        <v>13055.15</v>
      </c>
      <c r="D228" s="20">
        <f t="shared" si="6"/>
        <v>9.9563298508096882E-3</v>
      </c>
      <c r="E228" s="23">
        <v>2141.852539</v>
      </c>
      <c r="F228" s="25">
        <f t="shared" si="7"/>
        <v>1.3125903347944957E-2</v>
      </c>
      <c r="G228" s="31">
        <v>1438.1999510000001</v>
      </c>
      <c r="H228" s="47">
        <v>3.1263444392381476E-2</v>
      </c>
      <c r="I228" s="33">
        <v>224.44726600000001</v>
      </c>
      <c r="J228" s="48">
        <v>3.6459486997331571E-2</v>
      </c>
      <c r="K228" s="35">
        <v>427.45001200000002</v>
      </c>
      <c r="L228" s="49">
        <v>2.3449309846905668E-3</v>
      </c>
      <c r="M228" s="37">
        <v>241.619247</v>
      </c>
      <c r="N228" s="50">
        <v>2.1575209701035613E-2</v>
      </c>
      <c r="O228" s="39">
        <v>1127.87915</v>
      </c>
      <c r="P228" s="51">
        <v>1.7557977239285313E-4</v>
      </c>
      <c r="Q228" s="41">
        <v>354.70254499999999</v>
      </c>
      <c r="R228" s="52">
        <v>-9.836396035836927E-4</v>
      </c>
      <c r="S228" s="43">
        <v>854.70056199999999</v>
      </c>
      <c r="T228" s="53">
        <v>1.3745353174996922E-2</v>
      </c>
      <c r="U228" s="23">
        <v>476.80392499999999</v>
      </c>
      <c r="V228" s="54">
        <v>2.1249416623034246E-2</v>
      </c>
      <c r="W228" s="33">
        <v>1957.7520750000001</v>
      </c>
      <c r="X228" s="55">
        <v>6.843727749818721E-3</v>
      </c>
    </row>
    <row r="229" spans="2:24" x14ac:dyDescent="0.25">
      <c r="B229" s="30">
        <v>44160</v>
      </c>
      <c r="C229" s="21">
        <v>12858.4</v>
      </c>
      <c r="D229" s="20">
        <f t="shared" si="6"/>
        <v>-1.5070680919024294E-2</v>
      </c>
      <c r="E229" s="23">
        <v>2120.5070799999999</v>
      </c>
      <c r="F229" s="25">
        <f t="shared" si="7"/>
        <v>-9.9658863583419258E-3</v>
      </c>
      <c r="G229" s="31">
        <v>1402.8000489999999</v>
      </c>
      <c r="H229" s="47">
        <v>-2.4614008326133845E-2</v>
      </c>
      <c r="I229" s="33">
        <v>221.91478000000001</v>
      </c>
      <c r="J229" s="48">
        <v>-1.128321162085354E-2</v>
      </c>
      <c r="K229" s="35">
        <v>418.60000600000001</v>
      </c>
      <c r="L229" s="49">
        <v>-2.0704242047261425E-2</v>
      </c>
      <c r="M229" s="37">
        <v>240.77702300000001</v>
      </c>
      <c r="N229" s="50">
        <v>-3.485748798811493E-3</v>
      </c>
      <c r="O229" s="39">
        <v>1103.739624</v>
      </c>
      <c r="P229" s="51">
        <v>-2.1402582005350425E-2</v>
      </c>
      <c r="Q229" s="41">
        <v>349.21490499999999</v>
      </c>
      <c r="R229" s="52">
        <v>-1.547110410499028E-2</v>
      </c>
      <c r="S229" s="43">
        <v>839.70318599999996</v>
      </c>
      <c r="T229" s="53">
        <v>-1.7546935929123715E-2</v>
      </c>
      <c r="U229" s="23">
        <v>471.31997699999999</v>
      </c>
      <c r="V229" s="54">
        <v>-1.1501474112235965E-2</v>
      </c>
      <c r="W229" s="33">
        <v>1941.5541989999999</v>
      </c>
      <c r="X229" s="55">
        <v>-8.2737115730040414E-3</v>
      </c>
    </row>
    <row r="230" spans="2:24" x14ac:dyDescent="0.25">
      <c r="B230" s="30">
        <v>44161</v>
      </c>
      <c r="C230" s="21">
        <v>12987</v>
      </c>
      <c r="D230" s="20">
        <f t="shared" si="6"/>
        <v>1.0001244322777356E-2</v>
      </c>
      <c r="E230" s="23">
        <v>2138.7250979999999</v>
      </c>
      <c r="F230" s="25">
        <f t="shared" si="7"/>
        <v>8.5913497633783101E-3</v>
      </c>
      <c r="G230" s="31">
        <v>1426.650024</v>
      </c>
      <c r="H230" s="47">
        <v>1.7001688906929019E-2</v>
      </c>
      <c r="I230" s="33">
        <v>228.32046500000001</v>
      </c>
      <c r="J230" s="48">
        <v>2.8865517655020569E-2</v>
      </c>
      <c r="K230" s="35">
        <v>420.54998799999998</v>
      </c>
      <c r="L230" s="49">
        <v>4.6583437284485598E-3</v>
      </c>
      <c r="M230" s="37">
        <v>243.20460499999999</v>
      </c>
      <c r="N230" s="50">
        <v>1.0082282643722082E-2</v>
      </c>
      <c r="O230" s="39">
        <v>1101.3156739999999</v>
      </c>
      <c r="P230" s="51">
        <v>-2.1961248353262928E-3</v>
      </c>
      <c r="Q230" s="41">
        <v>354.05401599999999</v>
      </c>
      <c r="R230" s="52">
        <v>1.3857114718514099E-2</v>
      </c>
      <c r="S230" s="43">
        <v>834.63909899999999</v>
      </c>
      <c r="T230" s="53">
        <v>-6.0308059852948711E-3</v>
      </c>
      <c r="U230" s="23">
        <v>473.91235399999999</v>
      </c>
      <c r="V230" s="54">
        <v>5.5002485073956438E-3</v>
      </c>
      <c r="W230" s="33">
        <v>1946.338745</v>
      </c>
      <c r="X230" s="55">
        <v>2.4642866021790059E-3</v>
      </c>
    </row>
    <row r="231" spans="2:24" x14ac:dyDescent="0.25">
      <c r="B231" s="30">
        <v>44162</v>
      </c>
      <c r="C231" s="21">
        <v>12968.95</v>
      </c>
      <c r="D231" s="20">
        <f t="shared" si="6"/>
        <v>-1.3898513898513338E-3</v>
      </c>
      <c r="E231" s="23">
        <v>2122.8398440000001</v>
      </c>
      <c r="F231" s="25">
        <f t="shared" si="7"/>
        <v>-7.4274407752799492E-3</v>
      </c>
      <c r="G231" s="31">
        <v>1440.849976</v>
      </c>
      <c r="H231" s="47">
        <v>9.9533779280117987E-3</v>
      </c>
      <c r="I231" s="33">
        <v>224.794861</v>
      </c>
      <c r="J231" s="48">
        <v>-1.5441471705131712E-2</v>
      </c>
      <c r="K231" s="35">
        <v>417.70001200000002</v>
      </c>
      <c r="L231" s="49">
        <v>-6.7767458907658784E-3</v>
      </c>
      <c r="M231" s="37">
        <v>242.015579</v>
      </c>
      <c r="N231" s="50">
        <v>-4.8889945977790353E-3</v>
      </c>
      <c r="O231" s="39">
        <v>1088.256592</v>
      </c>
      <c r="P231" s="51">
        <v>-1.1857710108282713E-2</v>
      </c>
      <c r="Q231" s="41">
        <v>349.713776</v>
      </c>
      <c r="R231" s="52">
        <v>-1.2258694447346685E-2</v>
      </c>
      <c r="S231" s="43">
        <v>853.92138699999998</v>
      </c>
      <c r="T231" s="53">
        <v>2.3102545786678984E-2</v>
      </c>
      <c r="U231" s="23">
        <v>471.96804800000001</v>
      </c>
      <c r="V231" s="54">
        <v>-4.1026700055174824E-3</v>
      </c>
      <c r="W231" s="33">
        <v>1923.611938</v>
      </c>
      <c r="X231" s="55">
        <v>-1.1676696596819794E-2</v>
      </c>
    </row>
    <row r="232" spans="2:24" x14ac:dyDescent="0.25">
      <c r="B232" s="30">
        <v>44166</v>
      </c>
      <c r="C232" s="21">
        <v>13109.05</v>
      </c>
      <c r="D232" s="20">
        <f t="shared" si="6"/>
        <v>1.0802724970024446E-2</v>
      </c>
      <c r="E232" s="23">
        <v>2117.7270509999998</v>
      </c>
      <c r="F232" s="25">
        <f t="shared" si="7"/>
        <v>-2.4084685495474609E-3</v>
      </c>
      <c r="G232" s="31">
        <v>1433.3000489999999</v>
      </c>
      <c r="H232" s="47">
        <v>-5.2399566765723013E-3</v>
      </c>
      <c r="I232" s="33">
        <v>227.724594</v>
      </c>
      <c r="J232" s="48">
        <v>1.3032918043442279E-2</v>
      </c>
      <c r="K232" s="35">
        <v>433.04998799999998</v>
      </c>
      <c r="L232" s="49">
        <v>3.6748793386872515E-2</v>
      </c>
      <c r="M232" s="37">
        <v>245.780823</v>
      </c>
      <c r="N232" s="50">
        <v>1.5557857950954454E-2</v>
      </c>
      <c r="O232" s="39">
        <v>1125.7025149999999</v>
      </c>
      <c r="P232" s="51">
        <v>3.4409093659779087E-2</v>
      </c>
      <c r="Q232" s="41">
        <v>352.05850199999998</v>
      </c>
      <c r="R232" s="52">
        <v>6.7047001316870632E-3</v>
      </c>
      <c r="S232" s="43">
        <v>883.57519500000001</v>
      </c>
      <c r="T232" s="53">
        <v>3.4726625250808982E-2</v>
      </c>
      <c r="U232" s="23">
        <v>483.68374599999999</v>
      </c>
      <c r="V232" s="54">
        <v>2.4823074463718727E-2</v>
      </c>
      <c r="W232" s="33">
        <v>1948.63147</v>
      </c>
      <c r="X232" s="55">
        <v>1.3006538120164248E-2</v>
      </c>
    </row>
    <row r="233" spans="2:24" x14ac:dyDescent="0.25">
      <c r="B233" s="30">
        <v>44167</v>
      </c>
      <c r="C233" s="21">
        <v>13113.75</v>
      </c>
      <c r="D233" s="20">
        <f t="shared" si="6"/>
        <v>3.5853093855014117E-4</v>
      </c>
      <c r="E233" s="23">
        <v>2123.9321289999998</v>
      </c>
      <c r="F233" s="25">
        <f t="shared" si="7"/>
        <v>2.9300650417011451E-3</v>
      </c>
      <c r="G233" s="31">
        <v>1406.9499510000001</v>
      </c>
      <c r="H233" s="47">
        <v>-1.8384149374192985E-2</v>
      </c>
      <c r="I233" s="33">
        <v>230.25708</v>
      </c>
      <c r="J233" s="48">
        <v>1.1120827818887256E-2</v>
      </c>
      <c r="K233" s="35">
        <v>441.95001200000002</v>
      </c>
      <c r="L233" s="49">
        <v>2.0551987271401735E-2</v>
      </c>
      <c r="M233" s="37">
        <v>244.690887</v>
      </c>
      <c r="N233" s="50">
        <v>-4.4345851995132857E-3</v>
      </c>
      <c r="O233" s="39">
        <v>1128.719971</v>
      </c>
      <c r="P233" s="51">
        <v>2.6805092462639105E-3</v>
      </c>
      <c r="Q233" s="41">
        <v>358.09491000000003</v>
      </c>
      <c r="R233" s="52">
        <v>1.7146036711819138E-2</v>
      </c>
      <c r="S233" s="43">
        <v>884.93859899999995</v>
      </c>
      <c r="T233" s="53">
        <v>1.5430537295696104E-3</v>
      </c>
      <c r="U233" s="23">
        <v>479.04733299999998</v>
      </c>
      <c r="V233" s="54">
        <v>-9.585629118907802E-3</v>
      </c>
      <c r="W233" s="33">
        <v>1951.8709719999999</v>
      </c>
      <c r="X233" s="55">
        <v>1.6624498012443071E-3</v>
      </c>
    </row>
    <row r="234" spans="2:24" x14ac:dyDescent="0.25">
      <c r="B234" s="30">
        <v>44168</v>
      </c>
      <c r="C234" s="21">
        <v>13133.9</v>
      </c>
      <c r="D234" s="20">
        <f t="shared" si="6"/>
        <v>1.5365551425030701E-3</v>
      </c>
      <c r="E234" s="23">
        <v>2112.4650879999999</v>
      </c>
      <c r="F234" s="25">
        <f t="shared" si="7"/>
        <v>-5.3989677181440114E-3</v>
      </c>
      <c r="G234" s="31">
        <v>1377.1999510000001</v>
      </c>
      <c r="H234" s="47">
        <v>-2.1145050801646893E-2</v>
      </c>
      <c r="I234" s="33">
        <v>240.33734100000001</v>
      </c>
      <c r="J234" s="48">
        <v>4.377828903241545E-2</v>
      </c>
      <c r="K234" s="35">
        <v>454.75</v>
      </c>
      <c r="L234" s="49">
        <v>2.8962491354705539E-2</v>
      </c>
      <c r="M234" s="37">
        <v>253.95533800000001</v>
      </c>
      <c r="N234" s="50">
        <v>3.7861855476456742E-2</v>
      </c>
      <c r="O234" s="39">
        <v>1114.4241939999999</v>
      </c>
      <c r="P234" s="51">
        <v>-1.266547714871614E-2</v>
      </c>
      <c r="Q234" s="41">
        <v>359.49179099999998</v>
      </c>
      <c r="R234" s="52">
        <v>3.9008680687473347E-3</v>
      </c>
      <c r="S234" s="43">
        <v>891.21997099999999</v>
      </c>
      <c r="T234" s="53">
        <v>7.0980879431613913E-3</v>
      </c>
      <c r="U234" s="23">
        <v>480.44323700000001</v>
      </c>
      <c r="V234" s="54">
        <v>2.9139166504868739E-3</v>
      </c>
      <c r="W234" s="33">
        <v>1957.7520750000001</v>
      </c>
      <c r="X234" s="55">
        <v>3.0130593078978207E-3</v>
      </c>
    </row>
    <row r="235" spans="2:24" x14ac:dyDescent="0.25">
      <c r="B235" s="30">
        <v>44169</v>
      </c>
      <c r="C235" s="21">
        <v>13258.55</v>
      </c>
      <c r="D235" s="20">
        <f t="shared" si="6"/>
        <v>9.4907072537479074E-3</v>
      </c>
      <c r="E235" s="23">
        <v>2168.5095209999999</v>
      </c>
      <c r="F235" s="25">
        <f t="shared" si="7"/>
        <v>2.6530347563310845E-2</v>
      </c>
      <c r="G235" s="31">
        <v>1385.599976</v>
      </c>
      <c r="H235" s="47">
        <v>6.0993084228027159E-3</v>
      </c>
      <c r="I235" s="33">
        <v>250.963821</v>
      </c>
      <c r="J235" s="48">
        <v>4.4214852156494427E-2</v>
      </c>
      <c r="K235" s="35">
        <v>455.70001200000002</v>
      </c>
      <c r="L235" s="49">
        <v>2.0890976168798816E-3</v>
      </c>
      <c r="M235" s="37">
        <v>261.08947799999999</v>
      </c>
      <c r="N235" s="50">
        <v>2.8092104919645255E-2</v>
      </c>
      <c r="O235" s="39">
        <v>1122.5367429999999</v>
      </c>
      <c r="P235" s="51">
        <v>7.2795880093751309E-3</v>
      </c>
      <c r="Q235" s="41">
        <v>359.99066199999999</v>
      </c>
      <c r="R235" s="52">
        <v>1.3877117989601279E-3</v>
      </c>
      <c r="S235" s="43">
        <v>898.96203600000001</v>
      </c>
      <c r="T235" s="53">
        <v>8.6870416417093796E-3</v>
      </c>
      <c r="U235" s="23">
        <v>500.58425899999997</v>
      </c>
      <c r="V235" s="54">
        <v>4.1921751517963325E-2</v>
      </c>
      <c r="W235" s="33">
        <v>1940.507568</v>
      </c>
      <c r="X235" s="55">
        <v>-8.8083201239871553E-3</v>
      </c>
    </row>
    <row r="236" spans="2:24" x14ac:dyDescent="0.25">
      <c r="B236" s="30">
        <v>44172</v>
      </c>
      <c r="C236" s="21">
        <v>13355.75</v>
      </c>
      <c r="D236" s="20">
        <f t="shared" si="6"/>
        <v>7.3311184103842979E-3</v>
      </c>
      <c r="E236" s="23">
        <v>2239.9426269999999</v>
      </c>
      <c r="F236" s="25">
        <f t="shared" si="7"/>
        <v>3.2941107847688327E-2</v>
      </c>
      <c r="G236" s="31">
        <v>1372.25</v>
      </c>
      <c r="H236" s="47">
        <v>-9.6348227716822298E-3</v>
      </c>
      <c r="I236" s="33">
        <v>249.523788</v>
      </c>
      <c r="J236" s="48">
        <v>-5.7380103405422715E-3</v>
      </c>
      <c r="K236" s="35">
        <v>475.95001200000002</v>
      </c>
      <c r="L236" s="49">
        <v>4.4437118289596789E-2</v>
      </c>
      <c r="M236" s="37">
        <v>267.13369799999998</v>
      </c>
      <c r="N236" s="50">
        <v>2.3149994577720961E-2</v>
      </c>
      <c r="O236" s="39">
        <v>1131.292236</v>
      </c>
      <c r="P236" s="51">
        <v>7.7997384536392994E-3</v>
      </c>
      <c r="Q236" s="41">
        <v>357.64596599999999</v>
      </c>
      <c r="R236" s="52">
        <v>-6.513213389962874E-3</v>
      </c>
      <c r="S236" s="43">
        <v>919.60766599999999</v>
      </c>
      <c r="T236" s="53">
        <v>2.2966075510668153E-2</v>
      </c>
      <c r="U236" s="23">
        <v>508.95974699999999</v>
      </c>
      <c r="V236" s="54">
        <v>1.6731425028688365E-2</v>
      </c>
      <c r="W236" s="33">
        <v>1951.9207759999999</v>
      </c>
      <c r="X236" s="55">
        <v>5.8815580975873525E-3</v>
      </c>
    </row>
    <row r="237" spans="2:24" x14ac:dyDescent="0.25">
      <c r="B237" s="30">
        <v>44173</v>
      </c>
      <c r="C237" s="21">
        <v>13392.95</v>
      </c>
      <c r="D237" s="20">
        <f t="shared" si="6"/>
        <v>2.7853171854819629E-3</v>
      </c>
      <c r="E237" s="23">
        <v>2243.7651369999999</v>
      </c>
      <c r="F237" s="25">
        <f t="shared" si="7"/>
        <v>1.7065213876122935E-3</v>
      </c>
      <c r="G237" s="31">
        <v>1376.3000489999999</v>
      </c>
      <c r="H237" s="47">
        <v>2.9514802674226776E-3</v>
      </c>
      <c r="I237" s="33">
        <v>244.01191700000001</v>
      </c>
      <c r="J237" s="48">
        <v>-2.2089561256580414E-2</v>
      </c>
      <c r="K237" s="35">
        <v>472.79998799999998</v>
      </c>
      <c r="L237" s="49">
        <v>-6.6183735288230117E-3</v>
      </c>
      <c r="M237" s="37">
        <v>269.41262799999998</v>
      </c>
      <c r="N237" s="50">
        <v>8.5310465024146919E-3</v>
      </c>
      <c r="O237" s="39">
        <v>1141.0371090000001</v>
      </c>
      <c r="P237" s="51">
        <v>8.6139307686365994E-3</v>
      </c>
      <c r="Q237" s="41">
        <v>362.884186</v>
      </c>
      <c r="R237" s="52">
        <v>1.4646383569163514E-2</v>
      </c>
      <c r="S237" s="43">
        <v>907.92150900000001</v>
      </c>
      <c r="T237" s="53">
        <v>-1.2707763791086079E-2</v>
      </c>
      <c r="U237" s="23">
        <v>506.91570999999999</v>
      </c>
      <c r="V237" s="54">
        <v>-4.0161073877616558E-3</v>
      </c>
      <c r="W237" s="33">
        <v>1987.356812</v>
      </c>
      <c r="X237" s="55">
        <v>1.8154443784659045E-2</v>
      </c>
    </row>
    <row r="238" spans="2:24" x14ac:dyDescent="0.25">
      <c r="B238" s="30">
        <v>44174</v>
      </c>
      <c r="C238" s="21">
        <v>13529.1</v>
      </c>
      <c r="D238" s="20">
        <f t="shared" si="6"/>
        <v>1.0165796183813098E-2</v>
      </c>
      <c r="E238" s="23">
        <v>2275.733643</v>
      </c>
      <c r="F238" s="25">
        <f t="shared" si="7"/>
        <v>1.4247705997760212E-2</v>
      </c>
      <c r="G238" s="31">
        <v>1407.1999510000001</v>
      </c>
      <c r="H238" s="47">
        <v>2.2451412600803879E-2</v>
      </c>
      <c r="I238" s="33">
        <v>239.34420800000001</v>
      </c>
      <c r="J238" s="48">
        <v>-1.9129020653528173E-2</v>
      </c>
      <c r="K238" s="35">
        <v>492.60000600000001</v>
      </c>
      <c r="L238" s="49">
        <v>4.187818702559068E-2</v>
      </c>
      <c r="M238" s="37">
        <v>267.87683099999998</v>
      </c>
      <c r="N238" s="50">
        <v>-5.700538283602662E-3</v>
      </c>
      <c r="O238" s="39">
        <v>1162.6538089999999</v>
      </c>
      <c r="P238" s="51">
        <v>1.8944782627573428E-2</v>
      </c>
      <c r="Q238" s="41">
        <v>358.69357300000001</v>
      </c>
      <c r="R238" s="52">
        <v>-1.154807280579591E-2</v>
      </c>
      <c r="S238" s="43">
        <v>905.19470200000001</v>
      </c>
      <c r="T238" s="53">
        <v>-3.0033510308653871E-3</v>
      </c>
      <c r="U238" s="23">
        <v>510.00668300000001</v>
      </c>
      <c r="V238" s="54">
        <v>6.0976074306318493E-3</v>
      </c>
      <c r="W238" s="33">
        <v>2020.450317</v>
      </c>
      <c r="X238" s="55">
        <v>1.6652019808509378E-2</v>
      </c>
    </row>
    <row r="239" spans="2:24" x14ac:dyDescent="0.25">
      <c r="B239" s="30">
        <v>44175</v>
      </c>
      <c r="C239" s="21">
        <v>13478.3</v>
      </c>
      <c r="D239" s="20">
        <f t="shared" si="6"/>
        <v>-3.7548691339409929E-3</v>
      </c>
      <c r="E239" s="23">
        <v>2333.5651859999998</v>
      </c>
      <c r="F239" s="25">
        <f t="shared" si="7"/>
        <v>2.541226350363349E-2</v>
      </c>
      <c r="G239" s="31">
        <v>1385.849976</v>
      </c>
      <c r="H239" s="47">
        <v>-1.5172016180723587E-2</v>
      </c>
      <c r="I239" s="33">
        <v>241.032532</v>
      </c>
      <c r="J239" s="48">
        <v>7.0539580385416906E-3</v>
      </c>
      <c r="K239" s="35">
        <v>438.45001200000002</v>
      </c>
      <c r="L239" s="49">
        <v>-0.1099269056996022</v>
      </c>
      <c r="M239" s="37">
        <v>267.084137</v>
      </c>
      <c r="N239" s="50">
        <v>-2.9591734269843709E-3</v>
      </c>
      <c r="O239" s="39">
        <v>1155.2833250000001</v>
      </c>
      <c r="P239" s="51">
        <v>-6.3393625367633459E-3</v>
      </c>
      <c r="Q239" s="41">
        <v>355.101654</v>
      </c>
      <c r="R239" s="52">
        <v>-1.0013892833256922E-2</v>
      </c>
      <c r="S239" s="43">
        <v>903.05218500000001</v>
      </c>
      <c r="T239" s="53">
        <v>-2.3669128810256757E-3</v>
      </c>
      <c r="U239" s="23">
        <v>505.46997099999999</v>
      </c>
      <c r="V239" s="54">
        <v>-8.8953971609035225E-3</v>
      </c>
      <c r="W239" s="33">
        <v>2000.564331</v>
      </c>
      <c r="X239" s="55">
        <v>-9.84235337671013E-3</v>
      </c>
    </row>
    <row r="240" spans="2:24" x14ac:dyDescent="0.25">
      <c r="B240" s="30">
        <v>44176</v>
      </c>
      <c r="C240" s="21">
        <v>13513.85</v>
      </c>
      <c r="D240" s="20">
        <f t="shared" si="6"/>
        <v>2.6375729876914073E-3</v>
      </c>
      <c r="E240" s="23">
        <v>2357.6906739999999</v>
      </c>
      <c r="F240" s="25">
        <f t="shared" si="7"/>
        <v>1.0338467570881962E-2</v>
      </c>
      <c r="G240" s="31">
        <v>1382.8000489999999</v>
      </c>
      <c r="H240" s="47">
        <v>-2.2007339942668306E-3</v>
      </c>
      <c r="I240" s="33">
        <v>241.975998</v>
      </c>
      <c r="J240" s="48">
        <v>3.9142683030023552E-3</v>
      </c>
      <c r="K240" s="35">
        <v>435</v>
      </c>
      <c r="L240" s="49">
        <v>-7.8686458632793183E-3</v>
      </c>
      <c r="M240" s="37">
        <v>269.95761099999999</v>
      </c>
      <c r="N240" s="50">
        <v>1.0758684631277774E-2</v>
      </c>
      <c r="O240" s="39">
        <v>1150.7818600000001</v>
      </c>
      <c r="P240" s="51">
        <v>-3.8964164915996275E-3</v>
      </c>
      <c r="Q240" s="41">
        <v>352.70703099999997</v>
      </c>
      <c r="R240" s="52">
        <v>-6.74348590896742E-3</v>
      </c>
      <c r="S240" s="43">
        <v>895.35882600000002</v>
      </c>
      <c r="T240" s="53">
        <v>-8.5192850732097904E-3</v>
      </c>
      <c r="U240" s="23">
        <v>513.94512899999995</v>
      </c>
      <c r="V240" s="54">
        <v>1.6766887226224492E-2</v>
      </c>
      <c r="W240" s="33">
        <v>1999.3682859999999</v>
      </c>
      <c r="X240" s="55">
        <v>-5.9785380628189365E-4</v>
      </c>
    </row>
    <row r="241" spans="1:25" x14ac:dyDescent="0.25">
      <c r="B241" s="30">
        <v>44179</v>
      </c>
      <c r="C241" s="21">
        <v>13558.15</v>
      </c>
      <c r="D241" s="20">
        <f t="shared" si="6"/>
        <v>3.2781183748524121E-3</v>
      </c>
      <c r="E241" s="23">
        <v>2353.719482</v>
      </c>
      <c r="F241" s="25">
        <f t="shared" si="7"/>
        <v>-1.6843566646775369E-3</v>
      </c>
      <c r="G241" s="31">
        <v>1372.150024</v>
      </c>
      <c r="H241" s="47">
        <v>-7.7017792955657747E-3</v>
      </c>
      <c r="I241" s="33">
        <v>244.657455</v>
      </c>
      <c r="J241" s="48">
        <v>1.108149990975549E-2</v>
      </c>
      <c r="K241" s="35">
        <v>442.14999399999999</v>
      </c>
      <c r="L241" s="49">
        <v>1.6436778058523574E-2</v>
      </c>
      <c r="M241" s="37">
        <v>271.69162</v>
      </c>
      <c r="N241" s="50">
        <v>6.4232639842112648E-3</v>
      </c>
      <c r="O241" s="39">
        <v>1152.1175539999999</v>
      </c>
      <c r="P241" s="51">
        <v>1.1606839197133988E-3</v>
      </c>
      <c r="Q241" s="41">
        <v>348.56634500000001</v>
      </c>
      <c r="R241" s="52">
        <v>-1.1739731947674045E-2</v>
      </c>
      <c r="S241" s="43">
        <v>885.62030000000004</v>
      </c>
      <c r="T241" s="53">
        <v>-1.0876673929162762E-2</v>
      </c>
      <c r="U241" s="23">
        <v>524.26489300000003</v>
      </c>
      <c r="V241" s="54">
        <v>2.0079505413505103E-2</v>
      </c>
      <c r="W241" s="33">
        <v>1984.914673</v>
      </c>
      <c r="X241" s="55">
        <v>-7.229089858635432E-3</v>
      </c>
    </row>
    <row r="242" spans="1:25" x14ac:dyDescent="0.25">
      <c r="B242" s="30">
        <v>44180</v>
      </c>
      <c r="C242" s="21">
        <v>13567.85</v>
      </c>
      <c r="D242" s="20">
        <f t="shared" si="6"/>
        <v>7.1543684057196063E-4</v>
      </c>
      <c r="E242" s="23">
        <v>2303.383789</v>
      </c>
      <c r="F242" s="25">
        <f t="shared" si="7"/>
        <v>-2.1385595600894973E-2</v>
      </c>
      <c r="G242" s="31">
        <v>1391.3000489999999</v>
      </c>
      <c r="H242" s="47">
        <v>1.3956221259770963E-2</v>
      </c>
      <c r="I242" s="33">
        <v>242.86982699999999</v>
      </c>
      <c r="J242" s="48">
        <v>-7.3066565660139492E-3</v>
      </c>
      <c r="K242" s="35">
        <v>448.79998799999998</v>
      </c>
      <c r="L242" s="49">
        <v>1.5040148258318278E-2</v>
      </c>
      <c r="M242" s="37">
        <v>268.17407200000002</v>
      </c>
      <c r="N242" s="50">
        <v>-1.2946840244833377E-2</v>
      </c>
      <c r="O242" s="39">
        <v>1142.273682</v>
      </c>
      <c r="P242" s="51">
        <v>-8.5441559030354983E-3</v>
      </c>
      <c r="Q242" s="41">
        <v>351.90884399999999</v>
      </c>
      <c r="R242" s="52">
        <v>9.5892763255728975E-3</v>
      </c>
      <c r="S242" s="43">
        <v>902.808716</v>
      </c>
      <c r="T242" s="53">
        <v>1.9408335603869922E-2</v>
      </c>
      <c r="U242" s="23">
        <v>516.53753700000004</v>
      </c>
      <c r="V242" s="54">
        <v>-1.4739411513484627E-2</v>
      </c>
      <c r="W242" s="33">
        <v>1968.019043</v>
      </c>
      <c r="X242" s="55">
        <v>-8.5120182896647779E-3</v>
      </c>
    </row>
    <row r="243" spans="1:25" x14ac:dyDescent="0.25">
      <c r="B243" s="30">
        <v>44181</v>
      </c>
      <c r="C243" s="21">
        <v>13682.7</v>
      </c>
      <c r="D243" s="20">
        <f t="shared" si="6"/>
        <v>8.4648636298308398E-3</v>
      </c>
      <c r="E243" s="23">
        <v>2327.1118160000001</v>
      </c>
      <c r="F243" s="25">
        <f t="shared" si="7"/>
        <v>1.0301377961117582E-2</v>
      </c>
      <c r="G243" s="31">
        <v>1410.6999510000001</v>
      </c>
      <c r="H243" s="47">
        <v>1.3943711144222546E-2</v>
      </c>
      <c r="I243" s="33">
        <v>249.72241199999999</v>
      </c>
      <c r="J243" s="48">
        <v>2.8215052831573044E-2</v>
      </c>
      <c r="K243" s="35">
        <v>459.64999399999999</v>
      </c>
      <c r="L243" s="49">
        <v>2.4175557225945384E-2</v>
      </c>
      <c r="M243" s="37">
        <v>266.93551600000001</v>
      </c>
      <c r="N243" s="50">
        <v>-4.6184778072058241E-3</v>
      </c>
      <c r="O243" s="39">
        <v>1153.2551269999999</v>
      </c>
      <c r="P243" s="51">
        <v>9.6136724263598105E-3</v>
      </c>
      <c r="Q243" s="41">
        <v>357.59603900000002</v>
      </c>
      <c r="R243" s="52">
        <v>1.6160989122512737E-2</v>
      </c>
      <c r="S243" s="43">
        <v>897.45257600000002</v>
      </c>
      <c r="T243" s="53">
        <v>-5.93275176133765E-3</v>
      </c>
      <c r="U243" s="23">
        <v>510.95391799999999</v>
      </c>
      <c r="V243" s="54">
        <v>-1.0809706168556836E-2</v>
      </c>
      <c r="W243" s="33">
        <v>1970.2120359999999</v>
      </c>
      <c r="X243" s="55">
        <v>1.1143149289129554E-3</v>
      </c>
    </row>
    <row r="244" spans="1:25" x14ac:dyDescent="0.25">
      <c r="B244" s="30">
        <v>44182</v>
      </c>
      <c r="C244" s="21">
        <v>13740.7</v>
      </c>
      <c r="D244" s="20">
        <f t="shared" si="6"/>
        <v>4.2389294510586355E-3</v>
      </c>
      <c r="E244" s="23">
        <v>2298.6677249999998</v>
      </c>
      <c r="F244" s="25">
        <f t="shared" si="7"/>
        <v>-1.2222915463036048E-2</v>
      </c>
      <c r="G244" s="31">
        <v>1441.8000489999999</v>
      </c>
      <c r="H244" s="47">
        <v>2.2045854359626079E-2</v>
      </c>
      <c r="I244" s="33">
        <v>244.160889</v>
      </c>
      <c r="J244" s="48">
        <v>-2.2270820450028306E-2</v>
      </c>
      <c r="K244" s="35">
        <v>455.39999399999999</v>
      </c>
      <c r="L244" s="49">
        <v>-9.2461628700665089E-3</v>
      </c>
      <c r="M244" s="37">
        <v>265.25106799999998</v>
      </c>
      <c r="N244" s="50">
        <v>-6.3103180320150118E-3</v>
      </c>
      <c r="O244" s="39">
        <v>1146.8245850000001</v>
      </c>
      <c r="P244" s="51">
        <v>-5.5759925531203231E-3</v>
      </c>
      <c r="Q244" s="41">
        <v>356.09939600000001</v>
      </c>
      <c r="R244" s="52">
        <v>-4.1852896474616876E-3</v>
      </c>
      <c r="S244" s="43">
        <v>905.77893100000006</v>
      </c>
      <c r="T244" s="53">
        <v>9.2777660042061491E-3</v>
      </c>
      <c r="U244" s="23">
        <v>508.90988199999998</v>
      </c>
      <c r="V244" s="54">
        <v>-4.0004312091408709E-3</v>
      </c>
      <c r="W244" s="33">
        <v>1979.2329099999999</v>
      </c>
      <c r="X244" s="55">
        <v>4.5786310484198312E-3</v>
      </c>
    </row>
    <row r="245" spans="1:25" x14ac:dyDescent="0.25">
      <c r="B245" s="30">
        <v>44183</v>
      </c>
      <c r="C245" s="21">
        <v>13760.55</v>
      </c>
      <c r="D245" s="20">
        <f t="shared" si="6"/>
        <v>1.4446134476408439E-3</v>
      </c>
      <c r="E245" s="23">
        <v>2316.6872560000002</v>
      </c>
      <c r="F245" s="25">
        <f t="shared" si="7"/>
        <v>7.8391195056259702E-3</v>
      </c>
      <c r="G245" s="31">
        <v>1411.349976</v>
      </c>
      <c r="H245" s="47">
        <v>-2.1119481015676629E-2</v>
      </c>
      <c r="I245" s="33">
        <v>248.18306000000001</v>
      </c>
      <c r="J245" s="48">
        <v>1.6473445097916622E-2</v>
      </c>
      <c r="K245" s="35">
        <v>460.29998799999998</v>
      </c>
      <c r="L245" s="49">
        <v>1.0759755473363632E-2</v>
      </c>
      <c r="M245" s="37">
        <v>268.96676600000001</v>
      </c>
      <c r="N245" s="50">
        <v>1.4008230119548593E-2</v>
      </c>
      <c r="O245" s="39">
        <v>1177.0980219999999</v>
      </c>
      <c r="P245" s="51">
        <v>2.6397617731572984E-2</v>
      </c>
      <c r="Q245" s="41">
        <v>362.73449699999998</v>
      </c>
      <c r="R245" s="52">
        <v>1.8632721859488811E-2</v>
      </c>
      <c r="S245" s="43">
        <v>909.38226299999997</v>
      </c>
      <c r="T245" s="53">
        <v>3.9781583305561665E-3</v>
      </c>
      <c r="U245" s="23">
        <v>515.64019800000005</v>
      </c>
      <c r="V245" s="54">
        <v>1.3224966222998345E-2</v>
      </c>
      <c r="W245" s="33">
        <v>1985.1639399999999</v>
      </c>
      <c r="X245" s="55">
        <v>2.9966306491942701E-3</v>
      </c>
    </row>
    <row r="246" spans="1:25" x14ac:dyDescent="0.25">
      <c r="B246" s="30">
        <v>44186</v>
      </c>
      <c r="C246" s="21">
        <v>13328.4</v>
      </c>
      <c r="D246" s="20">
        <f t="shared" si="6"/>
        <v>-3.1404994713147345E-2</v>
      </c>
      <c r="E246" s="23">
        <v>2289.38501</v>
      </c>
      <c r="F246" s="25">
        <f t="shared" si="7"/>
        <v>-1.1785037418965366E-2</v>
      </c>
      <c r="G246" s="31">
        <v>1372.650024</v>
      </c>
      <c r="H246" s="47">
        <v>-2.7420537958275634E-2</v>
      </c>
      <c r="I246" s="33">
        <v>230.703979</v>
      </c>
      <c r="J246" s="48">
        <v>-7.0428179102957331E-2</v>
      </c>
      <c r="K246" s="35">
        <v>437.29998799999998</v>
      </c>
      <c r="L246" s="49">
        <v>-4.9967412778210485E-2</v>
      </c>
      <c r="M246" s="37">
        <v>252.36998</v>
      </c>
      <c r="N246" s="50">
        <v>-6.1705712742220385E-2</v>
      </c>
      <c r="O246" s="39">
        <v>1164.7314449999999</v>
      </c>
      <c r="P246" s="51">
        <v>-1.0505987410452049E-2</v>
      </c>
      <c r="Q246" s="41">
        <v>353.15603599999997</v>
      </c>
      <c r="R246" s="52">
        <v>-2.6406258790434275E-2</v>
      </c>
      <c r="S246" s="43">
        <v>883.13696300000004</v>
      </c>
      <c r="T246" s="53">
        <v>-2.8860580492760204E-2</v>
      </c>
      <c r="U246" s="23">
        <v>493.05630500000001</v>
      </c>
      <c r="V246" s="54">
        <v>-4.3797774276706107E-2</v>
      </c>
      <c r="W246" s="33">
        <v>1933.4801030000001</v>
      </c>
      <c r="X246" s="55">
        <v>-2.6035047261638158E-2</v>
      </c>
    </row>
    <row r="247" spans="1:25" x14ac:dyDescent="0.25">
      <c r="B247" s="30">
        <v>44187</v>
      </c>
      <c r="C247" s="21">
        <v>13466.3</v>
      </c>
      <c r="D247" s="20">
        <f t="shared" si="6"/>
        <v>1.0346328141412295E-2</v>
      </c>
      <c r="E247" s="23">
        <v>2294.398682</v>
      </c>
      <c r="F247" s="25">
        <f t="shared" si="7"/>
        <v>2.1899645442336685E-3</v>
      </c>
      <c r="G247" s="31">
        <v>1373.099976</v>
      </c>
      <c r="H247" s="47">
        <v>3.277870873994984E-4</v>
      </c>
      <c r="I247" s="33">
        <v>230.30671699999999</v>
      </c>
      <c r="J247" s="48">
        <v>-1.7219555628037607E-3</v>
      </c>
      <c r="K247" s="35">
        <v>444.64999399999999</v>
      </c>
      <c r="L247" s="49">
        <v>1.6807692109439457E-2</v>
      </c>
      <c r="M247" s="37">
        <v>255.09484900000001</v>
      </c>
      <c r="N247" s="50">
        <v>1.0797120164609169E-2</v>
      </c>
      <c r="O247" s="39">
        <v>1207.4702150000001</v>
      </c>
      <c r="P247" s="51">
        <v>3.6694098183294228E-2</v>
      </c>
      <c r="Q247" s="41">
        <v>363.38305700000001</v>
      </c>
      <c r="R247" s="52">
        <v>2.8958930210667665E-2</v>
      </c>
      <c r="S247" s="43">
        <v>919.94854699999996</v>
      </c>
      <c r="T247" s="53">
        <v>4.1682757649449585E-2</v>
      </c>
      <c r="U247" s="23">
        <v>498.83935500000001</v>
      </c>
      <c r="V247" s="54">
        <v>1.1728984988844232E-2</v>
      </c>
      <c r="W247" s="33">
        <v>1930.489746</v>
      </c>
      <c r="X247" s="55">
        <v>-1.5466189671982007E-3</v>
      </c>
    </row>
    <row r="248" spans="1:25" x14ac:dyDescent="0.25">
      <c r="B248" s="30">
        <v>44188</v>
      </c>
      <c r="C248" s="21">
        <v>13601.1</v>
      </c>
      <c r="D248" s="20">
        <f t="shared" si="6"/>
        <v>1.0010173544329259E-2</v>
      </c>
      <c r="E248" s="23">
        <v>2353.32251</v>
      </c>
      <c r="F248" s="25">
        <f t="shared" si="7"/>
        <v>2.5681599480625903E-2</v>
      </c>
      <c r="G248" s="31">
        <v>1375.650024</v>
      </c>
      <c r="H248" s="47">
        <v>1.8571496900678336E-3</v>
      </c>
      <c r="I248" s="33">
        <v>234.577179</v>
      </c>
      <c r="J248" s="48">
        <v>1.8542498697508718E-2</v>
      </c>
      <c r="K248" s="35">
        <v>451.95001200000002</v>
      </c>
      <c r="L248" s="49">
        <v>1.6417467625159374E-2</v>
      </c>
      <c r="M248" s="37">
        <v>260.59405500000003</v>
      </c>
      <c r="N248" s="50">
        <v>2.1557495267182033E-2</v>
      </c>
      <c r="O248" s="39">
        <v>1239.6727289999999</v>
      </c>
      <c r="P248" s="51">
        <v>2.6669406499604493E-2</v>
      </c>
      <c r="Q248" s="41">
        <v>384.68515000000002</v>
      </c>
      <c r="R248" s="52">
        <v>5.8621591154702661E-2</v>
      </c>
      <c r="S248" s="43">
        <v>923.35699499999998</v>
      </c>
      <c r="T248" s="53">
        <v>3.7050419951367361E-3</v>
      </c>
      <c r="U248" s="23">
        <v>502.12976099999997</v>
      </c>
      <c r="V248" s="54">
        <v>6.5961235155553464E-3</v>
      </c>
      <c r="W248" s="33">
        <v>1937.6168210000001</v>
      </c>
      <c r="X248" s="55">
        <v>3.6918481513654746E-3</v>
      </c>
    </row>
    <row r="249" spans="1:25" x14ac:dyDescent="0.25">
      <c r="B249" s="30">
        <v>44189</v>
      </c>
      <c r="C249" s="21">
        <v>13749.25</v>
      </c>
      <c r="D249" s="20">
        <f t="shared" si="6"/>
        <v>1.089250134180321E-2</v>
      </c>
      <c r="E249" s="23">
        <v>2384.993164</v>
      </c>
      <c r="F249" s="25">
        <f t="shared" si="7"/>
        <v>1.3457846880494086E-2</v>
      </c>
      <c r="G249" s="31">
        <v>1397.099976</v>
      </c>
      <c r="H249" s="47">
        <v>1.5592614477490781E-2</v>
      </c>
      <c r="I249" s="33">
        <v>235.32203699999999</v>
      </c>
      <c r="J249" s="48">
        <v>3.175321670996792E-3</v>
      </c>
      <c r="K249" s="35">
        <v>449.39999399999999</v>
      </c>
      <c r="L249" s="49">
        <v>-5.6422836394790761E-3</v>
      </c>
      <c r="M249" s="37">
        <v>264.40884399999999</v>
      </c>
      <c r="N249" s="50">
        <v>1.4638818218627288E-2</v>
      </c>
      <c r="O249" s="39">
        <v>1222.8542480000001</v>
      </c>
      <c r="P249" s="51">
        <v>-1.35668718094385E-2</v>
      </c>
      <c r="Q249" s="41">
        <v>381.34268200000002</v>
      </c>
      <c r="R249" s="52">
        <v>-8.6888407311797623E-3</v>
      </c>
      <c r="S249" s="43">
        <v>922.48053000000004</v>
      </c>
      <c r="T249" s="53">
        <v>-9.4921574726353729E-4</v>
      </c>
      <c r="U249" s="23">
        <v>512.050659</v>
      </c>
      <c r="V249" s="54">
        <v>1.9757637906668558E-2</v>
      </c>
      <c r="W249" s="33">
        <v>1987.755615</v>
      </c>
      <c r="X249" s="55">
        <v>2.5876527008123016E-2</v>
      </c>
    </row>
    <row r="250" spans="1:25" x14ac:dyDescent="0.25">
      <c r="B250" s="30">
        <v>44193</v>
      </c>
      <c r="C250" s="21">
        <v>13873.2</v>
      </c>
      <c r="D250" s="20">
        <f t="shared" si="6"/>
        <v>9.0150371838464451E-3</v>
      </c>
      <c r="E250" s="23">
        <v>2371.7390140000002</v>
      </c>
      <c r="F250" s="25">
        <f t="shared" si="7"/>
        <v>-5.557311526113772E-3</v>
      </c>
      <c r="G250" s="31">
        <v>1412.849976</v>
      </c>
      <c r="H250" s="47">
        <v>1.1273353346157748E-2</v>
      </c>
      <c r="I250" s="33">
        <v>238.251755</v>
      </c>
      <c r="J250" s="48">
        <v>1.244982423809296E-2</v>
      </c>
      <c r="K250" s="35">
        <v>453.39999399999999</v>
      </c>
      <c r="L250" s="49">
        <v>8.9007899873836185E-3</v>
      </c>
      <c r="M250" s="37">
        <v>272.68246499999998</v>
      </c>
      <c r="N250" s="50">
        <v>3.1291014607665667E-2</v>
      </c>
      <c r="O250" s="39">
        <v>1227.0588379999999</v>
      </c>
      <c r="P250" s="51">
        <v>3.4383410834745902E-3</v>
      </c>
      <c r="Q250" s="41">
        <v>382.04107699999997</v>
      </c>
      <c r="R250" s="52">
        <v>1.831410521206614E-3</v>
      </c>
      <c r="S250" s="43">
        <v>922.334473</v>
      </c>
      <c r="T250" s="53">
        <v>-1.5833071295287025E-4</v>
      </c>
      <c r="U250" s="23">
        <v>518.58154300000001</v>
      </c>
      <c r="V250" s="54">
        <v>1.2754370852201198E-2</v>
      </c>
      <c r="W250" s="33">
        <v>1996.876221</v>
      </c>
      <c r="X250" s="55">
        <v>4.5883940315268341E-3</v>
      </c>
    </row>
    <row r="251" spans="1:25" x14ac:dyDescent="0.25">
      <c r="B251" s="30">
        <v>44194</v>
      </c>
      <c r="C251" s="21">
        <v>13932.6</v>
      </c>
      <c r="D251" s="20">
        <f t="shared" si="6"/>
        <v>4.281636536631753E-3</v>
      </c>
      <c r="E251" s="23">
        <v>2367.1721189999998</v>
      </c>
      <c r="F251" s="25">
        <f t="shared" si="7"/>
        <v>-1.9255470239527737E-3</v>
      </c>
      <c r="G251" s="31">
        <v>1427.1999510000001</v>
      </c>
      <c r="H251" s="47">
        <v>1.0156809277137718E-2</v>
      </c>
      <c r="I251" s="33">
        <v>233.98130800000001</v>
      </c>
      <c r="J251" s="48">
        <v>-1.7924094619995518E-2</v>
      </c>
      <c r="K251" s="35">
        <v>454.70001200000002</v>
      </c>
      <c r="L251" s="49">
        <v>2.867267612235316E-3</v>
      </c>
      <c r="M251" s="37">
        <v>275.35775799999999</v>
      </c>
      <c r="N251" s="50">
        <v>9.8110195681266523E-3</v>
      </c>
      <c r="O251" s="39">
        <v>1236.9521480000001</v>
      </c>
      <c r="P251" s="51">
        <v>8.0626207102875349E-3</v>
      </c>
      <c r="Q251" s="41">
        <v>384.13638300000002</v>
      </c>
      <c r="R251" s="52">
        <v>5.4845044843176661E-3</v>
      </c>
      <c r="S251" s="43">
        <v>940.39941399999998</v>
      </c>
      <c r="T251" s="53">
        <v>1.9586106264944926E-2</v>
      </c>
      <c r="U251" s="23">
        <v>527.25616500000001</v>
      </c>
      <c r="V251" s="54">
        <v>1.6727594950289235E-2</v>
      </c>
      <c r="W251" s="33">
        <v>1983.6687010000001</v>
      </c>
      <c r="X251" s="55">
        <v>-6.6140904784703384E-3</v>
      </c>
    </row>
    <row r="252" spans="1:25" x14ac:dyDescent="0.25">
      <c r="B252" s="30">
        <v>44195</v>
      </c>
      <c r="C252" s="21">
        <v>13981.95</v>
      </c>
      <c r="D252" s="20">
        <f t="shared" si="6"/>
        <v>3.5420524525214504E-3</v>
      </c>
      <c r="E252" s="23">
        <v>2389.3120119999999</v>
      </c>
      <c r="F252" s="25">
        <f t="shared" si="7"/>
        <v>9.3528868569780713E-3</v>
      </c>
      <c r="G252" s="31">
        <v>1432.5</v>
      </c>
      <c r="H252" s="47">
        <v>3.7136076684238309E-3</v>
      </c>
      <c r="I252" s="33">
        <v>235.768936</v>
      </c>
      <c r="J252" s="48">
        <v>7.6400461869372219E-3</v>
      </c>
      <c r="K252" s="35">
        <v>467.10000600000001</v>
      </c>
      <c r="L252" s="49">
        <v>2.727071143979088E-2</v>
      </c>
      <c r="M252" s="37">
        <v>274.36688199999998</v>
      </c>
      <c r="N252" s="50">
        <v>-3.5985040232642158E-3</v>
      </c>
      <c r="O252" s="39">
        <v>1233.4895019999999</v>
      </c>
      <c r="P252" s="51">
        <v>-2.7993370686156703E-3</v>
      </c>
      <c r="Q252" s="41">
        <v>383.53771999999998</v>
      </c>
      <c r="R252" s="52">
        <v>-1.5584647185060952E-3</v>
      </c>
      <c r="S252" s="43">
        <v>957.53918499999997</v>
      </c>
      <c r="T252" s="53">
        <v>1.8226054530484849E-2</v>
      </c>
      <c r="U252" s="23">
        <v>527.20629899999994</v>
      </c>
      <c r="V252" s="54">
        <v>-9.4576419035452086E-5</v>
      </c>
      <c r="W252" s="33">
        <v>1989.1011960000001</v>
      </c>
      <c r="X252" s="55">
        <v>2.7386100296190622E-3</v>
      </c>
    </row>
    <row r="253" spans="1:25" ht="14.4" thickBot="1" x14ac:dyDescent="0.3">
      <c r="B253" s="56">
        <v>44196</v>
      </c>
      <c r="C253" s="26">
        <v>13981.75</v>
      </c>
      <c r="D253" s="20">
        <f t="shared" si="6"/>
        <v>-1.4304156430306758E-5</v>
      </c>
      <c r="E253" s="27">
        <v>2378.1923830000001</v>
      </c>
      <c r="F253" s="25">
        <f t="shared" si="7"/>
        <v>-4.6539041130471684E-3</v>
      </c>
      <c r="G253" s="57">
        <v>1436.3000489999999</v>
      </c>
      <c r="H253" s="58">
        <v>2.6526667830420831E-3</v>
      </c>
      <c r="I253" s="59">
        <v>238.89730800000001</v>
      </c>
      <c r="J253" s="60">
        <v>1.3268804843739096E-2</v>
      </c>
      <c r="K253" s="61">
        <v>466.35000600000001</v>
      </c>
      <c r="L253" s="62">
        <v>-1.6056777376045014E-3</v>
      </c>
      <c r="M253" s="63">
        <v>272.434753</v>
      </c>
      <c r="N253" s="64">
        <v>-7.0421363756285101E-3</v>
      </c>
      <c r="O253" s="65">
        <v>1242.393433</v>
      </c>
      <c r="P253" s="66">
        <v>7.2184894849636567E-3</v>
      </c>
      <c r="Q253" s="67">
        <v>385.38357500000001</v>
      </c>
      <c r="R253" s="68">
        <v>4.8127078609113824E-3</v>
      </c>
      <c r="S253" s="69">
        <v>947.75195299999996</v>
      </c>
      <c r="T253" s="70">
        <v>-1.0221233922661888E-2</v>
      </c>
      <c r="U253" s="27">
        <v>533.48791500000004</v>
      </c>
      <c r="V253" s="71">
        <v>1.1914910751094989E-2</v>
      </c>
      <c r="W253" s="59">
        <v>1978.9339600000001</v>
      </c>
      <c r="X253" s="72">
        <v>-5.1114724682916543E-3</v>
      </c>
    </row>
    <row r="255" spans="1:25" ht="21" x14ac:dyDescent="0.35">
      <c r="A255" s="82"/>
      <c r="B255" s="82"/>
      <c r="C255" s="82"/>
      <c r="D255" s="83"/>
      <c r="E255" s="82"/>
      <c r="F255" s="83"/>
      <c r="G255" s="82"/>
      <c r="H255" s="83"/>
      <c r="I255" s="82"/>
      <c r="J255" s="83"/>
      <c r="K255" s="82"/>
      <c r="L255" s="83"/>
      <c r="M255" s="82"/>
      <c r="N255" s="83"/>
      <c r="O255" s="82"/>
      <c r="P255" s="83"/>
      <c r="Q255" s="82"/>
      <c r="R255" s="83"/>
      <c r="S255" s="82"/>
      <c r="T255" s="83"/>
      <c r="U255" s="82"/>
      <c r="V255" s="83"/>
      <c r="W255" s="82"/>
      <c r="X255" s="83"/>
      <c r="Y255" s="82"/>
    </row>
    <row r="256" spans="1:25" ht="21" x14ac:dyDescent="0.35">
      <c r="A256" s="84" t="s">
        <v>33</v>
      </c>
      <c r="B256" s="85" t="s">
        <v>50</v>
      </c>
      <c r="C256" s="85"/>
      <c r="D256" s="86">
        <f>AVERAGE(D5:D253)</f>
        <v>7.5211585262964422E-4</v>
      </c>
      <c r="E256" s="85"/>
      <c r="F256" s="86">
        <f>AVERAGE(F5:F253)</f>
        <v>1.1566046539874869E-3</v>
      </c>
      <c r="G256" s="85"/>
      <c r="H256" s="86">
        <f>AVERAGE(H5:H253)</f>
        <v>8.0730861008817103E-4</v>
      </c>
      <c r="I256" s="85"/>
      <c r="J256" s="86">
        <f>AVERAGE(J5:J253)</f>
        <v>1.1533054046761167E-3</v>
      </c>
      <c r="K256" s="85"/>
      <c r="L256" s="86">
        <f>AVERAGE(L5:L253)</f>
        <v>-3.1432842049080933E-4</v>
      </c>
      <c r="M256" s="85"/>
      <c r="N256" s="86">
        <f>AVERAGE(N5:N253)</f>
        <v>-3.1939046627685823E-4</v>
      </c>
      <c r="O256" s="85"/>
      <c r="P256" s="86">
        <f>AVERAGE(P5:P253)</f>
        <v>2.5565197947239192E-3</v>
      </c>
      <c r="Q256" s="85"/>
      <c r="R256" s="86">
        <f>AVERAGE(R5:R253)</f>
        <v>2.1078665294149064E-3</v>
      </c>
      <c r="S256" s="85"/>
      <c r="T256" s="86">
        <f>AVERAGE(T5:T253)</f>
        <v>1.5036908360591286E-3</v>
      </c>
      <c r="U256" s="85"/>
      <c r="V256" s="86">
        <f>AVERAGE(V5:V253)</f>
        <v>5.6287279549332384E-4</v>
      </c>
      <c r="W256" s="85"/>
      <c r="X256" s="86">
        <f>AVERAGE(X5:X253)</f>
        <v>1.5892673132668273E-3</v>
      </c>
      <c r="Y256" s="82"/>
    </row>
    <row r="257" spans="1:25" ht="21" x14ac:dyDescent="0.35">
      <c r="A257" s="82"/>
      <c r="B257" s="91" t="s">
        <v>49</v>
      </c>
      <c r="C257" s="91"/>
      <c r="D257" s="92">
        <f>STDEV(D5:D253)</f>
        <v>1.9775137648525187E-2</v>
      </c>
      <c r="E257" s="91"/>
      <c r="F257" s="92">
        <f>STDEV(F5:F253)</f>
        <v>2.1807331479302562E-2</v>
      </c>
      <c r="G257" s="91"/>
      <c r="H257" s="92">
        <f>STDEV(H5:H253)</f>
        <v>2.6026138954819863E-2</v>
      </c>
      <c r="I257" s="91"/>
      <c r="J257" s="92">
        <f>STDEV(J5:J253)</f>
        <v>3.6509229047129083E-2</v>
      </c>
      <c r="K257" s="91"/>
      <c r="L257" s="92">
        <f>STDEV(L5:L253)</f>
        <v>3.3583502189350918E-2</v>
      </c>
      <c r="M257" s="91"/>
      <c r="N257" s="92">
        <f>STDEV(N5:N253)</f>
        <v>3.0432155340631085E-2</v>
      </c>
      <c r="O257" s="91"/>
      <c r="P257" s="92">
        <f>STDEV(P5:P253)</f>
        <v>2.5229262383730366E-2</v>
      </c>
      <c r="Q257" s="91"/>
      <c r="R257" s="92">
        <f>STDEV(R5:R253)</f>
        <v>2.5064030831319983E-2</v>
      </c>
      <c r="S257" s="91"/>
      <c r="T257" s="92">
        <f>STDEV(T5:T253)</f>
        <v>2.6481076594780731E-2</v>
      </c>
      <c r="U257" s="91"/>
      <c r="V257" s="92">
        <f>STDEV(V5:V253)</f>
        <v>3.3682823420661319E-2</v>
      </c>
      <c r="W257" s="91"/>
      <c r="X257" s="92">
        <f>STDEV(X5:X253)</f>
        <v>2.963034588448852E-2</v>
      </c>
      <c r="Y257" s="82"/>
    </row>
    <row r="258" spans="1:25" ht="21" x14ac:dyDescent="0.35">
      <c r="A258" s="82"/>
      <c r="B258" s="82"/>
      <c r="C258" s="82"/>
      <c r="D258" s="87"/>
      <c r="E258" s="82"/>
      <c r="F258" s="87"/>
      <c r="G258" s="82"/>
      <c r="H258" s="87"/>
      <c r="I258" s="82"/>
      <c r="J258" s="87"/>
      <c r="K258" s="82"/>
      <c r="L258" s="87"/>
      <c r="M258" s="82"/>
      <c r="N258" s="87"/>
      <c r="O258" s="82"/>
      <c r="P258" s="87"/>
      <c r="Q258" s="82"/>
      <c r="R258" s="87"/>
      <c r="S258" s="82"/>
      <c r="T258" s="87"/>
      <c r="U258" s="82"/>
      <c r="V258" s="87"/>
      <c r="W258" s="82"/>
      <c r="X258" s="87"/>
      <c r="Y258" s="82"/>
    </row>
    <row r="259" spans="1:25" ht="21" x14ac:dyDescent="0.35">
      <c r="A259" s="82"/>
      <c r="B259" s="93" t="s">
        <v>34</v>
      </c>
      <c r="C259" s="93"/>
      <c r="D259" s="93"/>
      <c r="E259" s="93"/>
      <c r="F259" s="94">
        <f>SLOPE(F5:F253,$D$5:$D$253)</f>
        <v>0.61419263170317595</v>
      </c>
      <c r="G259" s="93"/>
      <c r="H259" s="94">
        <f>SLOPE(H5:H253,$D$5:$D$253)</f>
        <v>1.090439463953474</v>
      </c>
      <c r="I259" s="93"/>
      <c r="J259" s="94">
        <f>SLOPE(J5:J253,$D$5:$D$253)</f>
        <v>1.4147506364626123</v>
      </c>
      <c r="K259" s="93"/>
      <c r="L259" s="94">
        <f>SLOPE(L5:L253,$D$5:$D$253)</f>
        <v>1.0948824779389934</v>
      </c>
      <c r="M259" s="93"/>
      <c r="N259" s="94">
        <f>SLOPE(N5:N253,$D$5:$D$253)</f>
        <v>1.1842937512624701</v>
      </c>
      <c r="O259" s="93"/>
      <c r="P259" s="94">
        <f>SLOPE(P5:P253,$D$5:$D$253)</f>
        <v>0.87454753981412792</v>
      </c>
      <c r="Q259" s="93"/>
      <c r="R259" s="94">
        <f>SLOPE(R5:R253,$D$5:$D$253)</f>
        <v>0.67085401859707172</v>
      </c>
      <c r="S259" s="93"/>
      <c r="T259" s="94">
        <f>SLOPE(T5:T253,$D$5:$D$253)</f>
        <v>0.87043614260386015</v>
      </c>
      <c r="U259" s="93"/>
      <c r="V259" s="94">
        <f>SLOPE(V5:V253,$D$5:$D$253)</f>
        <v>1.437825919920894</v>
      </c>
      <c r="W259" s="93"/>
      <c r="X259" s="94">
        <f>SLOPE(X5:X253,$D$5:$D$253)</f>
        <v>1.1076110852982122</v>
      </c>
      <c r="Y259" s="82"/>
    </row>
    <row r="260" spans="1:25" ht="21" x14ac:dyDescent="0.35">
      <c r="A260" s="82"/>
      <c r="B260" s="82"/>
      <c r="C260" s="82"/>
      <c r="D260" s="82"/>
      <c r="E260" s="82"/>
      <c r="F260" s="88"/>
      <c r="G260" s="82"/>
      <c r="H260" s="88"/>
      <c r="I260" s="82"/>
      <c r="J260" s="88"/>
      <c r="K260" s="82"/>
      <c r="L260" s="88"/>
      <c r="M260" s="82"/>
      <c r="N260" s="88"/>
      <c r="O260" s="82"/>
      <c r="P260" s="88"/>
      <c r="Q260" s="82"/>
      <c r="R260" s="88"/>
      <c r="S260" s="82"/>
      <c r="T260" s="88"/>
      <c r="U260" s="82"/>
      <c r="V260" s="88"/>
      <c r="W260" s="82"/>
      <c r="X260" s="88"/>
      <c r="Y260" s="82"/>
    </row>
    <row r="261" spans="1:25" ht="21" x14ac:dyDescent="0.35">
      <c r="A261" s="82"/>
      <c r="B261" s="95" t="s">
        <v>29</v>
      </c>
      <c r="C261" s="95"/>
      <c r="D261" s="96">
        <v>6.08E-2</v>
      </c>
      <c r="E261" s="82"/>
      <c r="F261" s="82"/>
      <c r="G261" s="82"/>
      <c r="H261" s="82"/>
      <c r="I261" s="82"/>
      <c r="J261" s="82"/>
      <c r="K261" s="82"/>
      <c r="L261" s="82"/>
      <c r="M261" s="82"/>
      <c r="N261" s="82"/>
      <c r="O261" s="82"/>
      <c r="P261" s="82"/>
      <c r="Q261" s="82"/>
      <c r="R261" s="82"/>
      <c r="S261" s="82"/>
      <c r="T261" s="82"/>
      <c r="U261" s="82"/>
      <c r="V261" s="82"/>
      <c r="W261" s="82"/>
      <c r="X261" s="82"/>
      <c r="Y261" s="82"/>
    </row>
    <row r="262" spans="1:25" ht="21" x14ac:dyDescent="0.35">
      <c r="A262" s="82"/>
      <c r="B262" s="95" t="s">
        <v>35</v>
      </c>
      <c r="C262" s="95"/>
      <c r="D262" s="95"/>
      <c r="E262" s="82"/>
      <c r="F262" s="82"/>
      <c r="G262" s="82"/>
      <c r="H262" s="82"/>
      <c r="I262" s="82"/>
      <c r="J262" s="82"/>
      <c r="K262" s="82"/>
      <c r="L262" s="82"/>
      <c r="M262" s="82"/>
      <c r="N262" s="82"/>
      <c r="O262" s="82"/>
      <c r="P262" s="82"/>
      <c r="Q262" s="82"/>
      <c r="R262" s="82"/>
      <c r="S262" s="82"/>
      <c r="T262" s="82"/>
      <c r="U262" s="82"/>
      <c r="V262" s="82"/>
      <c r="W262" s="82"/>
      <c r="X262" s="82"/>
      <c r="Y262" s="82"/>
    </row>
    <row r="263" spans="1:25" ht="21" x14ac:dyDescent="0.35">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row>
    <row r="264" spans="1:25" ht="21" x14ac:dyDescent="0.35">
      <c r="A264" s="84" t="s">
        <v>36</v>
      </c>
      <c r="B264" s="97" t="s">
        <v>48</v>
      </c>
      <c r="C264" s="98"/>
      <c r="D264" s="97"/>
      <c r="E264" s="97"/>
      <c r="F264" s="99">
        <f>F256*250</f>
        <v>0.2891511634968717</v>
      </c>
      <c r="G264" s="97"/>
      <c r="H264" s="99">
        <f>H256*250</f>
        <v>0.20182715252204275</v>
      </c>
      <c r="I264" s="97"/>
      <c r="J264" s="99">
        <f>J256*250</f>
        <v>0.28832635116902916</v>
      </c>
      <c r="K264" s="97"/>
      <c r="L264" s="99">
        <f>L256*250</f>
        <v>-7.8582105122702334E-2</v>
      </c>
      <c r="M264" s="97"/>
      <c r="N264" s="99">
        <f>N256*250</f>
        <v>-7.9847616569214561E-2</v>
      </c>
      <c r="O264" s="97"/>
      <c r="P264" s="99">
        <f>P256*250</f>
        <v>0.63912994868097983</v>
      </c>
      <c r="Q264" s="97"/>
      <c r="R264" s="99">
        <f>R256*250</f>
        <v>0.52696663235372654</v>
      </c>
      <c r="S264" s="97"/>
      <c r="T264" s="99">
        <f>T256*250</f>
        <v>0.37592270901478214</v>
      </c>
      <c r="U264" s="97"/>
      <c r="V264" s="99">
        <f>V256*250</f>
        <v>0.14071819887333095</v>
      </c>
      <c r="W264" s="97"/>
      <c r="X264" s="99">
        <f>X256*250</f>
        <v>0.39731682831670684</v>
      </c>
      <c r="Y264" s="89"/>
    </row>
    <row r="265" spans="1:25" ht="21" x14ac:dyDescent="0.35">
      <c r="A265" s="90"/>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row>
    <row r="266" spans="1:25" ht="21" x14ac:dyDescent="0.35">
      <c r="A266" s="108"/>
      <c r="B266" s="100" t="s">
        <v>52</v>
      </c>
      <c r="C266" s="100"/>
      <c r="D266" s="101">
        <f>D256*250</f>
        <v>0.18802896315741105</v>
      </c>
      <c r="E266" s="100"/>
      <c r="F266" s="82"/>
      <c r="G266" s="82"/>
      <c r="H266" s="82"/>
      <c r="I266" s="82"/>
      <c r="J266" s="82"/>
      <c r="K266" s="82"/>
      <c r="L266" s="82"/>
      <c r="M266" s="82"/>
      <c r="N266" s="82"/>
      <c r="O266" s="82"/>
      <c r="P266" s="82"/>
      <c r="Q266" s="82"/>
      <c r="R266" s="82"/>
      <c r="S266" s="82"/>
      <c r="T266" s="82"/>
      <c r="U266" s="82"/>
      <c r="V266" s="82"/>
      <c r="W266" s="82"/>
      <c r="X266" s="82"/>
      <c r="Y266" s="82"/>
    </row>
    <row r="267" spans="1:25" ht="21" x14ac:dyDescent="0.35">
      <c r="A267" s="82"/>
      <c r="B267" s="82"/>
      <c r="C267" s="82"/>
      <c r="D267" s="82"/>
      <c r="E267" s="82"/>
      <c r="F267" s="87"/>
      <c r="G267" s="82"/>
      <c r="H267" s="87"/>
      <c r="I267" s="82"/>
      <c r="J267" s="87"/>
      <c r="K267" s="82"/>
      <c r="L267" s="87"/>
      <c r="M267" s="82"/>
      <c r="N267" s="87"/>
      <c r="O267" s="82"/>
      <c r="P267" s="87"/>
      <c r="Q267" s="82"/>
      <c r="R267" s="87"/>
      <c r="S267" s="82"/>
      <c r="T267" s="87"/>
      <c r="U267" s="82"/>
      <c r="V267" s="87"/>
      <c r="W267" s="82"/>
      <c r="X267" s="87"/>
      <c r="Y267" s="82"/>
    </row>
    <row r="268" spans="1:25" ht="21" x14ac:dyDescent="0.35">
      <c r="A268" s="82"/>
      <c r="B268" s="102" t="s">
        <v>51</v>
      </c>
      <c r="C268" s="102"/>
      <c r="D268" s="102"/>
      <c r="E268" s="102"/>
      <c r="F268" s="103">
        <f>6.08%+F259*(19%-6.08%)</f>
        <v>0.14015368801605033</v>
      </c>
      <c r="G268" s="102"/>
      <c r="H268" s="103">
        <f>6.08%+H259*(19%-6.08%)</f>
        <v>0.20168477874278884</v>
      </c>
      <c r="I268" s="102"/>
      <c r="J268" s="103">
        <f>6.08%+J259*(19%-6.08%)</f>
        <v>0.24358578223096952</v>
      </c>
      <c r="K268" s="102"/>
      <c r="L268" s="103">
        <f>6.08%+L259*(19%-6.08%)</f>
        <v>0.20225881614971794</v>
      </c>
      <c r="M268" s="102"/>
      <c r="N268" s="103">
        <f>6.08%+N259*(19%-6.08%)</f>
        <v>0.21381075266311114</v>
      </c>
      <c r="O268" s="102"/>
      <c r="P268" s="103">
        <f>6.08%+P259*(19%-6.08%)</f>
        <v>0.17379154214398534</v>
      </c>
      <c r="Q268" s="102"/>
      <c r="R268" s="103">
        <f>6.08%+R259*(19%-6.08%)</f>
        <v>0.14747433920274167</v>
      </c>
      <c r="S268" s="102"/>
      <c r="T268" s="103">
        <f>6.08%+T259*(19%-6.08%)</f>
        <v>0.17326034962441875</v>
      </c>
      <c r="U268" s="102"/>
      <c r="V268" s="103">
        <f>6.08%+V259*(19%-6.08%)</f>
        <v>0.24656710885377953</v>
      </c>
      <c r="W268" s="102"/>
      <c r="X268" s="103">
        <f>6.08%+X259*(19%-6.08%)</f>
        <v>0.20390335222052902</v>
      </c>
      <c r="Y268" s="82"/>
    </row>
    <row r="269" spans="1:25" ht="21" x14ac:dyDescent="0.35">
      <c r="A269" s="82"/>
      <c r="B269" s="102" t="s">
        <v>30</v>
      </c>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82"/>
    </row>
    <row r="270" spans="1:25" x14ac:dyDescent="0.25">
      <c r="B270" s="104"/>
      <c r="C270" s="105"/>
      <c r="D270" s="106"/>
      <c r="E270" s="107"/>
      <c r="F270" s="104"/>
      <c r="G270" s="104"/>
      <c r="H270" s="104"/>
      <c r="I270" s="104"/>
      <c r="J270" s="104"/>
      <c r="K270" s="104"/>
      <c r="L270" s="104"/>
      <c r="M270" s="104"/>
      <c r="N270" s="104"/>
      <c r="O270" s="104"/>
      <c r="P270" s="104"/>
      <c r="Q270" s="104"/>
      <c r="R270" s="104"/>
      <c r="S270" s="104"/>
      <c r="T270" s="104"/>
      <c r="U270" s="104"/>
      <c r="V270" s="104"/>
      <c r="W270" s="104"/>
      <c r="X270" s="104"/>
    </row>
    <row r="273" spans="3:24" x14ac:dyDescent="0.25">
      <c r="V273" s="73"/>
      <c r="X273" s="73"/>
    </row>
    <row r="274" spans="3:24" x14ac:dyDescent="0.25">
      <c r="C274" s="74"/>
    </row>
  </sheetData>
  <mergeCells count="11">
    <mergeCell ref="C2:D2"/>
    <mergeCell ref="U2:V2"/>
    <mergeCell ref="W2:X2"/>
    <mergeCell ref="Q2:R2"/>
    <mergeCell ref="S2:T2"/>
    <mergeCell ref="G2:H2"/>
    <mergeCell ref="I2:J2"/>
    <mergeCell ref="K2:L2"/>
    <mergeCell ref="M2:N2"/>
    <mergeCell ref="O2:P2"/>
    <mergeCell ref="E2:F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C5FD-ACD6-4E3E-B930-EE91FE97BC83}">
  <dimension ref="A3:N32"/>
  <sheetViews>
    <sheetView workbookViewId="0">
      <selection activeCell="B22" sqref="B22"/>
    </sheetView>
  </sheetViews>
  <sheetFormatPr defaultRowHeight="13.8" x14ac:dyDescent="0.25"/>
  <cols>
    <col min="1" max="1" width="16.09765625" bestFit="1" customWidth="1"/>
    <col min="2" max="2" width="19.5" bestFit="1" customWidth="1"/>
    <col min="3" max="3" width="13.09765625" customWidth="1"/>
    <col min="4" max="4" width="16.09765625" bestFit="1" customWidth="1"/>
    <col min="5" max="5" width="11.796875" bestFit="1" customWidth="1"/>
    <col min="6" max="6" width="11.59765625" customWidth="1"/>
    <col min="7" max="7" width="16.09765625" bestFit="1" customWidth="1"/>
    <col min="8" max="8" width="13.59765625" bestFit="1" customWidth="1"/>
    <col min="9" max="9" width="11.3984375" customWidth="1"/>
    <col min="10" max="10" width="12.796875" customWidth="1"/>
    <col min="11" max="11" width="12.5" customWidth="1"/>
    <col min="12" max="12" width="12.796875" customWidth="1"/>
    <col min="13" max="13" width="11.59765625" customWidth="1"/>
    <col min="14" max="14" width="41.69921875" customWidth="1"/>
  </cols>
  <sheetData>
    <row r="3" spans="1:8" x14ac:dyDescent="0.25">
      <c r="A3" s="147" t="s">
        <v>37</v>
      </c>
      <c r="B3" t="s">
        <v>56</v>
      </c>
      <c r="D3" s="147" t="s">
        <v>37</v>
      </c>
      <c r="E3" t="s">
        <v>57</v>
      </c>
      <c r="G3" s="147" t="s">
        <v>37</v>
      </c>
      <c r="H3" t="s">
        <v>58</v>
      </c>
    </row>
    <row r="4" spans="1:8" x14ac:dyDescent="0.25">
      <c r="A4" s="153" t="s">
        <v>4</v>
      </c>
      <c r="B4" s="154">
        <v>238095.23809523808</v>
      </c>
      <c r="D4" s="153" t="s">
        <v>4</v>
      </c>
      <c r="E4" s="154">
        <v>6006.9672342215154</v>
      </c>
      <c r="G4" s="153" t="s">
        <v>4</v>
      </c>
      <c r="H4" s="154">
        <v>152173.79730499518</v>
      </c>
    </row>
    <row r="5" spans="1:8" x14ac:dyDescent="0.25">
      <c r="A5" s="153" t="s">
        <v>12</v>
      </c>
      <c r="B5" s="154">
        <v>476190.47619047615</v>
      </c>
      <c r="D5" s="153" t="s">
        <v>12</v>
      </c>
      <c r="E5" s="154">
        <v>12013.934468443031</v>
      </c>
      <c r="G5" s="153" t="s">
        <v>12</v>
      </c>
      <c r="H5" s="154">
        <v>304347.59460999037</v>
      </c>
    </row>
    <row r="6" spans="1:8" x14ac:dyDescent="0.25">
      <c r="A6" s="153" t="s">
        <v>7</v>
      </c>
      <c r="B6" s="154">
        <v>1428571.4285714284</v>
      </c>
      <c r="D6" s="153" t="s">
        <v>7</v>
      </c>
      <c r="E6" s="154">
        <v>36041.80340532909</v>
      </c>
      <c r="G6" s="153" t="s">
        <v>7</v>
      </c>
      <c r="H6" s="154">
        <v>913042.7838299711</v>
      </c>
    </row>
    <row r="7" spans="1:8" x14ac:dyDescent="0.25">
      <c r="A7" s="153" t="s">
        <v>23</v>
      </c>
      <c r="B7" s="154">
        <v>952380.95238095231</v>
      </c>
      <c r="D7" s="153" t="s">
        <v>23</v>
      </c>
      <c r="E7" s="154">
        <v>24027.868936886061</v>
      </c>
      <c r="G7" s="153" t="s">
        <v>23</v>
      </c>
      <c r="H7" s="154">
        <v>608695.18921998073</v>
      </c>
    </row>
    <row r="8" spans="1:8" x14ac:dyDescent="0.25">
      <c r="A8" s="153" t="s">
        <v>9</v>
      </c>
      <c r="B8" s="154">
        <v>714285.7142857142</v>
      </c>
      <c r="D8" s="153" t="s">
        <v>9</v>
      </c>
      <c r="E8" s="154">
        <v>18020.901702664545</v>
      </c>
      <c r="G8" s="153" t="s">
        <v>9</v>
      </c>
      <c r="H8" s="154">
        <v>456521.39191498555</v>
      </c>
    </row>
    <row r="9" spans="1:8" x14ac:dyDescent="0.25">
      <c r="A9" s="153" t="s">
        <v>8</v>
      </c>
      <c r="B9" s="154">
        <v>1190476.1904761903</v>
      </c>
      <c r="D9" s="153" t="s">
        <v>8</v>
      </c>
      <c r="E9" s="154">
        <v>30034.836171107574</v>
      </c>
      <c r="G9" s="153" t="s">
        <v>8</v>
      </c>
      <c r="H9" s="154">
        <v>760868.98652497586</v>
      </c>
    </row>
    <row r="10" spans="1:8" x14ac:dyDescent="0.25">
      <c r="A10" s="153" t="s">
        <v>53</v>
      </c>
      <c r="B10" s="154">
        <v>5000000</v>
      </c>
      <c r="D10" s="153" t="s">
        <v>53</v>
      </c>
      <c r="E10" s="154">
        <v>126146.31191865182</v>
      </c>
      <c r="G10" s="153" t="s">
        <v>53</v>
      </c>
      <c r="H10" s="154">
        <v>3195649.7434048988</v>
      </c>
    </row>
    <row r="13" spans="1:8" x14ac:dyDescent="0.25">
      <c r="A13" s="147" t="s">
        <v>59</v>
      </c>
      <c r="B13" t="s">
        <v>60</v>
      </c>
      <c r="C13" t="s">
        <v>61</v>
      </c>
      <c r="D13" t="s">
        <v>64</v>
      </c>
      <c r="E13" t="s">
        <v>62</v>
      </c>
      <c r="F13" t="s">
        <v>63</v>
      </c>
      <c r="G13" t="s">
        <v>65</v>
      </c>
    </row>
    <row r="14" spans="1:8" x14ac:dyDescent="0.25">
      <c r="A14" s="153" t="s">
        <v>46</v>
      </c>
      <c r="B14">
        <v>0.2891511634968717</v>
      </c>
      <c r="C14">
        <v>0.28832635116902916</v>
      </c>
      <c r="D14">
        <v>0.63912994868097983</v>
      </c>
      <c r="E14">
        <v>0.52696663235372654</v>
      </c>
      <c r="F14">
        <v>0.37592270901478214</v>
      </c>
      <c r="G14">
        <v>0.39731682831670684</v>
      </c>
    </row>
    <row r="15" spans="1:8" x14ac:dyDescent="0.25">
      <c r="A15" s="153" t="s">
        <v>47</v>
      </c>
      <c r="B15">
        <v>0.14000000000000001</v>
      </c>
      <c r="C15">
        <v>0.24</v>
      </c>
      <c r="D15">
        <v>0.17</v>
      </c>
      <c r="E15">
        <v>0.15</v>
      </c>
      <c r="F15">
        <v>0.17</v>
      </c>
      <c r="G15">
        <v>0.2</v>
      </c>
    </row>
    <row r="16" spans="1:8" x14ac:dyDescent="0.25">
      <c r="A16" s="153" t="s">
        <v>45</v>
      </c>
      <c r="B16">
        <v>2.1807331479302562E-2</v>
      </c>
      <c r="C16">
        <v>3.6509229047129083E-2</v>
      </c>
      <c r="D16">
        <v>2.5229262383730366E-2</v>
      </c>
      <c r="E16">
        <v>2.5064030831319983E-2</v>
      </c>
      <c r="F16">
        <v>2.6481076594780731E-2</v>
      </c>
      <c r="G16">
        <v>2.963034588448852E-2</v>
      </c>
    </row>
    <row r="26" spans="1:14" x14ac:dyDescent="0.25">
      <c r="A26" s="155"/>
      <c r="B26" s="155"/>
      <c r="C26" s="155"/>
      <c r="D26" s="155"/>
      <c r="E26" s="155"/>
      <c r="F26" s="155"/>
      <c r="G26" s="155"/>
      <c r="H26" s="155"/>
      <c r="I26" s="155"/>
      <c r="J26" s="155"/>
      <c r="K26" s="155"/>
      <c r="L26" s="155"/>
      <c r="M26" s="155"/>
      <c r="N26" s="155"/>
    </row>
    <row r="27" spans="1:14" x14ac:dyDescent="0.25">
      <c r="A27" s="156"/>
      <c r="B27" s="156"/>
      <c r="C27" s="156"/>
      <c r="D27" s="156"/>
      <c r="E27" s="156"/>
      <c r="F27" s="156"/>
      <c r="G27" s="156"/>
      <c r="H27" s="156"/>
      <c r="I27" s="156"/>
      <c r="J27" s="156"/>
      <c r="K27" s="156"/>
      <c r="L27" s="156"/>
      <c r="M27" s="156"/>
      <c r="N27" s="156"/>
    </row>
    <row r="28" spans="1:14" x14ac:dyDescent="0.25">
      <c r="A28" s="156"/>
      <c r="B28" s="156"/>
      <c r="C28" s="156"/>
      <c r="D28" s="156"/>
      <c r="E28" s="156"/>
      <c r="F28" s="156"/>
      <c r="G28" s="156"/>
      <c r="H28" s="156"/>
      <c r="I28" s="156"/>
      <c r="J28" s="156"/>
      <c r="K28" s="156"/>
      <c r="L28" s="156"/>
      <c r="M28" s="156"/>
      <c r="N28" s="156"/>
    </row>
    <row r="29" spans="1:14" x14ac:dyDescent="0.25">
      <c r="A29" s="156"/>
      <c r="B29" s="156"/>
      <c r="C29" s="156"/>
      <c r="D29" s="156"/>
      <c r="E29" s="156"/>
      <c r="F29" s="156"/>
      <c r="G29" s="156"/>
      <c r="H29" s="156"/>
      <c r="I29" s="156"/>
      <c r="J29" s="156"/>
      <c r="K29" s="156"/>
      <c r="L29" s="156"/>
      <c r="M29" s="156"/>
    </row>
    <row r="30" spans="1:14" x14ac:dyDescent="0.25">
      <c r="A30" s="156"/>
      <c r="B30" s="156"/>
      <c r="C30" s="156"/>
      <c r="D30" s="156"/>
      <c r="E30" s="156"/>
      <c r="F30" s="156"/>
      <c r="G30" s="156"/>
      <c r="H30" s="156"/>
      <c r="I30" s="156"/>
      <c r="J30" s="156"/>
      <c r="K30" s="156"/>
      <c r="L30" s="156"/>
      <c r="M30" s="156"/>
    </row>
    <row r="31" spans="1:14" x14ac:dyDescent="0.25">
      <c r="A31" s="156"/>
      <c r="B31" s="156"/>
      <c r="C31" s="156"/>
      <c r="D31" s="156"/>
      <c r="E31" s="156"/>
      <c r="F31" s="156"/>
      <c r="G31" s="156"/>
      <c r="H31" s="156"/>
      <c r="I31" s="156"/>
      <c r="J31" s="156"/>
      <c r="K31" s="156"/>
      <c r="L31" s="156"/>
      <c r="M31" s="156"/>
    </row>
    <row r="32" spans="1:14" x14ac:dyDescent="0.25">
      <c r="A32" s="156"/>
      <c r="B32" s="156"/>
      <c r="C32" s="156"/>
      <c r="D32" s="156"/>
      <c r="E32" s="156"/>
      <c r="F32" s="156"/>
      <c r="G32" s="156"/>
      <c r="H32" s="156"/>
      <c r="I32" s="156"/>
      <c r="J32" s="156"/>
      <c r="K32" s="156"/>
      <c r="L32" s="156"/>
      <c r="M32" s="15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DB9C0D3C-ADE8-49E2-A311-FF9C1DEDEE85}">
            <x14:iconSet iconSet="3Triangles">
              <x14:cfvo type="percent">
                <xm:f>0</xm:f>
              </x14:cfvo>
              <x14:cfvo type="percent">
                <xm:f>33</xm:f>
              </x14:cfvo>
              <x14:cfvo type="percent">
                <xm:f>67</xm:f>
              </x14:cfvo>
            </x14:iconSet>
          </x14:cfRule>
          <xm:sqref>B27:M32</xm:sqref>
        </x14:conditionalFormatting>
      </x14:conditionalFormattings>
    </ext>
    <ext xmlns:x14="http://schemas.microsoft.com/office/spreadsheetml/2009/9/main" uri="{05C60535-1F16-4fd2-B633-F4F36F0B64E0}">
      <x14:sparklineGroups xmlns:xm="http://schemas.microsoft.com/office/excel/2006/main">
        <x14:sparklineGroup displayEmptyCellsAs="gap" high="1" negative="1" xr2:uid="{D295209A-40E3-4FE1-A409-9FF4E9D3DC21}">
          <x14:colorSeries rgb="FF376092"/>
          <x14:colorNegative rgb="FFD00000"/>
          <x14:colorAxis rgb="FF000000"/>
          <x14:colorMarkers rgb="FFD00000"/>
          <x14:colorFirst rgb="FFD00000"/>
          <x14:colorLast rgb="FFD00000"/>
          <x14:colorHigh rgb="FFFF0000"/>
          <x14:colorLow rgb="FFD00000"/>
          <x14:sparklines>
            <x14:sparkline>
              <xm:f>'PIVOT TABLES'!B27:M27</xm:f>
              <xm:sqref>N27</xm:sqref>
            </x14:sparkline>
            <x14:sparkline>
              <xm:f>'PIVOT TABLES'!B28:M28</xm:f>
              <xm:sqref>N28</xm:sqref>
            </x14:sparkline>
            <x14:sparkline>
              <xm:f>'PIVOT TABLES'!B29:M29</xm:f>
              <xm:sqref>N29</xm:sqref>
            </x14:sparkline>
            <x14:sparkline>
              <xm:f>'PIVOT TABLES'!B30:M30</xm:f>
              <xm:sqref>N30</xm:sqref>
            </x14:sparkline>
            <x14:sparkline>
              <xm:f>'PIVOT TABLES'!B31:M31</xm:f>
              <xm:sqref>N31</xm:sqref>
            </x14:sparkline>
            <x14:sparkline>
              <xm:f>'PIVOT TABLES'!B32:M32</xm:f>
              <xm:sqref>N32</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96D01-645E-4609-8BC2-1F1D0154EA75}">
  <dimension ref="A1:K17"/>
  <sheetViews>
    <sheetView topLeftCell="B47" workbookViewId="0">
      <selection activeCell="H20" sqref="H20"/>
    </sheetView>
  </sheetViews>
  <sheetFormatPr defaultRowHeight="13.8" x14ac:dyDescent="0.25"/>
  <cols>
    <col min="1" max="1" width="28.5" customWidth="1"/>
    <col min="2" max="2" width="22.8984375" customWidth="1"/>
    <col min="3" max="3" width="25.8984375" customWidth="1"/>
    <col min="4" max="4" width="23.296875" customWidth="1"/>
    <col min="5" max="5" width="11" customWidth="1"/>
    <col min="6" max="6" width="9.3984375" customWidth="1"/>
    <col min="7" max="7" width="17.59765625" customWidth="1"/>
    <col min="8" max="8" width="28.296875" customWidth="1"/>
    <col min="9" max="9" width="24.59765625" customWidth="1"/>
    <col min="10" max="10" width="10.5" customWidth="1"/>
    <col min="11" max="11" width="12.5" customWidth="1"/>
  </cols>
  <sheetData>
    <row r="1" spans="1:11" ht="21" x14ac:dyDescent="0.35">
      <c r="A1" s="109" t="s">
        <v>37</v>
      </c>
      <c r="B1" s="110" t="s">
        <v>12</v>
      </c>
      <c r="C1" s="111" t="s">
        <v>3</v>
      </c>
      <c r="D1" s="112" t="s">
        <v>4</v>
      </c>
      <c r="E1" s="113" t="s">
        <v>5</v>
      </c>
      <c r="F1" s="114" t="s">
        <v>6</v>
      </c>
      <c r="G1" s="115" t="s">
        <v>7</v>
      </c>
      <c r="H1" s="116" t="s">
        <v>8</v>
      </c>
      <c r="I1" s="117" t="s">
        <v>9</v>
      </c>
      <c r="J1" s="110" t="s">
        <v>2</v>
      </c>
      <c r="K1" s="112" t="s">
        <v>23</v>
      </c>
    </row>
    <row r="2" spans="1:11" ht="21" x14ac:dyDescent="0.35">
      <c r="A2" s="109" t="s">
        <v>47</v>
      </c>
      <c r="B2" s="118">
        <v>0.14000000000000001</v>
      </c>
      <c r="C2" s="119">
        <v>0.2</v>
      </c>
      <c r="D2" s="120">
        <v>0.24</v>
      </c>
      <c r="E2" s="121">
        <v>0.2</v>
      </c>
      <c r="F2" s="122">
        <v>0.21</v>
      </c>
      <c r="G2" s="123">
        <v>0.17</v>
      </c>
      <c r="H2" s="124">
        <v>0.15</v>
      </c>
      <c r="I2" s="125">
        <v>0.17</v>
      </c>
      <c r="J2" s="118">
        <v>0.25</v>
      </c>
      <c r="K2" s="120">
        <v>0.2</v>
      </c>
    </row>
    <row r="3" spans="1:11" ht="21" x14ac:dyDescent="0.35">
      <c r="A3" s="109" t="s">
        <v>46</v>
      </c>
      <c r="B3" s="118">
        <v>0.2891511634968717</v>
      </c>
      <c r="C3" s="119">
        <v>0.20182715252204275</v>
      </c>
      <c r="D3" s="120">
        <v>0.28832635116902916</v>
      </c>
      <c r="E3" s="121">
        <v>-7.8582105122702334E-2</v>
      </c>
      <c r="F3" s="122">
        <v>-7.9847616569214561E-2</v>
      </c>
      <c r="G3" s="123">
        <v>0.63912994868097983</v>
      </c>
      <c r="H3" s="126">
        <v>0.52696663235372654</v>
      </c>
      <c r="I3" s="125">
        <v>0.37592270901478214</v>
      </c>
      <c r="J3" s="118">
        <v>0.14071819887333095</v>
      </c>
      <c r="K3" s="120">
        <v>0.39731682831670684</v>
      </c>
    </row>
    <row r="4" spans="1:11" ht="21" x14ac:dyDescent="0.35">
      <c r="A4" s="109" t="s">
        <v>45</v>
      </c>
      <c r="B4" s="127">
        <v>2.1807331479302562E-2</v>
      </c>
      <c r="C4" s="128">
        <v>2.6026138954819863E-2</v>
      </c>
      <c r="D4" s="129">
        <v>3.6509229047129083E-2</v>
      </c>
      <c r="E4" s="130">
        <v>3.3583502189350918E-2</v>
      </c>
      <c r="F4" s="131">
        <v>3.0432155340631085E-2</v>
      </c>
      <c r="G4" s="132">
        <v>2.5229262383730366E-2</v>
      </c>
      <c r="H4" s="133">
        <v>2.5064030831319983E-2</v>
      </c>
      <c r="I4" s="134">
        <v>2.6481076594780731E-2</v>
      </c>
      <c r="J4" s="127">
        <v>3.3682823420661319E-2</v>
      </c>
      <c r="K4" s="129">
        <v>2.963034588448852E-2</v>
      </c>
    </row>
    <row r="5" spans="1:11" ht="21" x14ac:dyDescent="0.35">
      <c r="A5" s="135"/>
      <c r="B5" s="135"/>
      <c r="C5" s="135"/>
      <c r="D5" s="135"/>
      <c r="E5" s="135"/>
      <c r="F5" s="135"/>
      <c r="G5" s="135"/>
      <c r="H5" s="135"/>
      <c r="I5" s="135"/>
      <c r="J5" s="135"/>
      <c r="K5" s="135"/>
    </row>
    <row r="6" spans="1:11" ht="21" x14ac:dyDescent="0.35">
      <c r="A6" s="135"/>
      <c r="B6" s="135"/>
      <c r="C6" s="135"/>
      <c r="D6" s="135"/>
      <c r="E6" s="135"/>
      <c r="F6" s="135"/>
      <c r="G6" s="135"/>
      <c r="H6" s="135"/>
      <c r="I6" s="135"/>
      <c r="J6" s="135"/>
      <c r="K6" s="135"/>
    </row>
    <row r="7" spans="1:11" ht="21" x14ac:dyDescent="0.35">
      <c r="A7" s="135"/>
      <c r="B7" s="136" t="s">
        <v>37</v>
      </c>
      <c r="C7" s="136" t="s">
        <v>30</v>
      </c>
      <c r="D7" s="136" t="s">
        <v>38</v>
      </c>
      <c r="E7" s="136" t="s">
        <v>39</v>
      </c>
      <c r="F7" s="136" t="s">
        <v>40</v>
      </c>
      <c r="G7" s="136" t="s">
        <v>41</v>
      </c>
      <c r="H7" s="136" t="s">
        <v>42</v>
      </c>
      <c r="I7" s="136" t="s">
        <v>43</v>
      </c>
      <c r="J7" s="136" t="s">
        <v>39</v>
      </c>
      <c r="K7" s="136" t="s">
        <v>44</v>
      </c>
    </row>
    <row r="8" spans="1:11" ht="21" x14ac:dyDescent="0.35">
      <c r="A8" s="135"/>
      <c r="B8" s="115" t="s">
        <v>7</v>
      </c>
      <c r="C8" s="137">
        <v>0.17</v>
      </c>
      <c r="D8" s="138">
        <v>0.63912994868097983</v>
      </c>
      <c r="E8" s="139">
        <v>2.5229262383730366E-2</v>
      </c>
      <c r="F8" s="140">
        <v>1</v>
      </c>
      <c r="G8" s="140">
        <v>6</v>
      </c>
      <c r="H8" s="138">
        <f>G8/$G$14</f>
        <v>0.2857142857142857</v>
      </c>
      <c r="I8" s="141">
        <f>H8*5000000</f>
        <v>1428571.4285714284</v>
      </c>
      <c r="J8" s="142">
        <f>$I8*G$4</f>
        <v>36041.80340532909</v>
      </c>
      <c r="K8" s="142">
        <f>$I8*G$3</f>
        <v>913042.7838299711</v>
      </c>
    </row>
    <row r="9" spans="1:11" ht="21" x14ac:dyDescent="0.35">
      <c r="A9" s="135"/>
      <c r="B9" s="116" t="s">
        <v>8</v>
      </c>
      <c r="C9" s="137">
        <v>0.15</v>
      </c>
      <c r="D9" s="138">
        <v>0.52696663235372654</v>
      </c>
      <c r="E9" s="139">
        <v>2.5064030831319983E-2</v>
      </c>
      <c r="F9" s="140">
        <v>2</v>
      </c>
      <c r="G9" s="140">
        <v>5</v>
      </c>
      <c r="H9" s="138">
        <f t="shared" ref="H9:H14" si="0">G9/$G$14</f>
        <v>0.23809523809523808</v>
      </c>
      <c r="I9" s="141">
        <f t="shared" ref="I9:I13" si="1">H9*5000000</f>
        <v>1190476.1904761903</v>
      </c>
      <c r="J9" s="142">
        <f t="shared" ref="J9:J14" si="2">$I9*G$4</f>
        <v>30034.836171107574</v>
      </c>
      <c r="K9" s="142">
        <f t="shared" ref="K9:K14" si="3">$I9*G$3</f>
        <v>760868.98652497586</v>
      </c>
    </row>
    <row r="10" spans="1:11" ht="21" x14ac:dyDescent="0.35">
      <c r="A10" s="135"/>
      <c r="B10" s="112" t="s">
        <v>23</v>
      </c>
      <c r="C10" s="137">
        <v>0.2</v>
      </c>
      <c r="D10" s="138">
        <v>0.39731682831670684</v>
      </c>
      <c r="E10" s="139">
        <v>2.963034588448852E-2</v>
      </c>
      <c r="F10" s="140">
        <v>3</v>
      </c>
      <c r="G10" s="140">
        <v>4</v>
      </c>
      <c r="H10" s="138">
        <f t="shared" si="0"/>
        <v>0.19047619047619047</v>
      </c>
      <c r="I10" s="141">
        <f t="shared" si="1"/>
        <v>952380.95238095231</v>
      </c>
      <c r="J10" s="142">
        <f t="shared" si="2"/>
        <v>24027.868936886061</v>
      </c>
      <c r="K10" s="142">
        <f t="shared" si="3"/>
        <v>608695.18921998073</v>
      </c>
    </row>
    <row r="11" spans="1:11" ht="21" x14ac:dyDescent="0.35">
      <c r="A11" s="135"/>
      <c r="B11" s="152" t="s">
        <v>9</v>
      </c>
      <c r="C11" s="137">
        <v>0.17</v>
      </c>
      <c r="D11" s="138">
        <v>0.37592270901478214</v>
      </c>
      <c r="E11" s="139">
        <v>2.6481076594780731E-2</v>
      </c>
      <c r="F11" s="140">
        <v>4</v>
      </c>
      <c r="G11" s="140">
        <v>3</v>
      </c>
      <c r="H11" s="138">
        <f t="shared" si="0"/>
        <v>0.14285714285714285</v>
      </c>
      <c r="I11" s="141">
        <f t="shared" si="1"/>
        <v>714285.7142857142</v>
      </c>
      <c r="J11" s="142">
        <f t="shared" si="2"/>
        <v>18020.901702664545</v>
      </c>
      <c r="K11" s="142">
        <f t="shared" si="3"/>
        <v>456521.39191498555</v>
      </c>
    </row>
    <row r="12" spans="1:11" ht="21" x14ac:dyDescent="0.35">
      <c r="A12" s="135"/>
      <c r="B12" s="110" t="s">
        <v>12</v>
      </c>
      <c r="C12" s="137">
        <v>0.14000000000000001</v>
      </c>
      <c r="D12" s="138">
        <v>0.2891511634968717</v>
      </c>
      <c r="E12" s="139">
        <v>2.1807331479302562E-2</v>
      </c>
      <c r="F12" s="140">
        <v>5</v>
      </c>
      <c r="G12" s="140">
        <v>2</v>
      </c>
      <c r="H12" s="138">
        <f t="shared" si="0"/>
        <v>9.5238095238095233E-2</v>
      </c>
      <c r="I12" s="141">
        <f t="shared" si="1"/>
        <v>476190.47619047615</v>
      </c>
      <c r="J12" s="142">
        <f t="shared" si="2"/>
        <v>12013.934468443031</v>
      </c>
      <c r="K12" s="142">
        <f t="shared" si="3"/>
        <v>304347.59460999037</v>
      </c>
    </row>
    <row r="13" spans="1:11" ht="21" x14ac:dyDescent="0.35">
      <c r="A13" s="135"/>
      <c r="B13" s="112" t="s">
        <v>4</v>
      </c>
      <c r="C13" s="137">
        <v>0.24</v>
      </c>
      <c r="D13" s="138">
        <v>0.28832635116902916</v>
      </c>
      <c r="E13" s="139">
        <v>3.6509229047129083E-2</v>
      </c>
      <c r="F13" s="140">
        <v>6</v>
      </c>
      <c r="G13" s="140">
        <v>1</v>
      </c>
      <c r="H13" s="138">
        <f t="shared" si="0"/>
        <v>4.7619047619047616E-2</v>
      </c>
      <c r="I13" s="141">
        <f t="shared" si="1"/>
        <v>238095.23809523808</v>
      </c>
      <c r="J13" s="142">
        <f t="shared" si="2"/>
        <v>6006.9672342215154</v>
      </c>
      <c r="K13" s="142">
        <f t="shared" si="3"/>
        <v>152173.79730499518</v>
      </c>
    </row>
    <row r="14" spans="1:11" ht="21" x14ac:dyDescent="0.35">
      <c r="A14" s="135"/>
      <c r="B14" s="143" t="s">
        <v>3</v>
      </c>
      <c r="C14" s="144">
        <v>0.2</v>
      </c>
      <c r="D14" s="144">
        <v>0.20182715252204275</v>
      </c>
      <c r="E14" s="145">
        <v>2.6026138954819863E-2</v>
      </c>
      <c r="F14" s="140" t="s">
        <v>31</v>
      </c>
      <c r="G14" s="140">
        <f>SUM(G8:G13)</f>
        <v>21</v>
      </c>
      <c r="H14" s="138">
        <f t="shared" si="0"/>
        <v>1</v>
      </c>
      <c r="I14" s="146">
        <f>SUM(I8:I13)</f>
        <v>4999999.9999999991</v>
      </c>
      <c r="J14" s="146">
        <f t="shared" si="2"/>
        <v>126146.3119186518</v>
      </c>
      <c r="K14" s="146">
        <f t="shared" si="3"/>
        <v>3195649.7434048988</v>
      </c>
    </row>
    <row r="15" spans="1:11" ht="21" x14ac:dyDescent="0.35">
      <c r="A15" s="135"/>
      <c r="B15" s="143" t="s">
        <v>2</v>
      </c>
      <c r="C15" s="144">
        <v>0.25</v>
      </c>
      <c r="D15" s="144">
        <v>0.14071819887333095</v>
      </c>
      <c r="E15" s="145">
        <v>3.3682823420661319E-2</v>
      </c>
      <c r="F15" s="140" t="s">
        <v>31</v>
      </c>
      <c r="G15" s="140"/>
      <c r="H15" s="138"/>
      <c r="I15" s="140" t="s">
        <v>32</v>
      </c>
      <c r="J15" s="142"/>
      <c r="K15" s="142"/>
    </row>
    <row r="16" spans="1:11" ht="21" x14ac:dyDescent="0.35">
      <c r="A16" s="135"/>
      <c r="B16" s="143" t="s">
        <v>5</v>
      </c>
      <c r="C16" s="144">
        <v>0.2</v>
      </c>
      <c r="D16" s="144">
        <v>-7.8582105122702334E-2</v>
      </c>
      <c r="E16" s="145">
        <v>3.3583502189350918E-2</v>
      </c>
      <c r="F16" s="140" t="s">
        <v>31</v>
      </c>
      <c r="G16" s="140"/>
      <c r="H16" s="138"/>
      <c r="I16" s="140"/>
      <c r="J16" s="142"/>
      <c r="K16" s="142"/>
    </row>
    <row r="17" spans="1:11" ht="21" x14ac:dyDescent="0.35">
      <c r="A17" s="135"/>
      <c r="B17" s="143" t="s">
        <v>6</v>
      </c>
      <c r="C17" s="144">
        <v>0.21</v>
      </c>
      <c r="D17" s="144">
        <v>-7.9847616569214561E-2</v>
      </c>
      <c r="E17" s="145">
        <v>3.0432155340631085E-2</v>
      </c>
      <c r="F17" s="140" t="s">
        <v>31</v>
      </c>
      <c r="G17" s="140"/>
      <c r="H17" s="138"/>
      <c r="I17" s="140"/>
      <c r="J17" s="142"/>
      <c r="K17" s="142"/>
    </row>
  </sheetData>
  <sortState xmlns:xlrd2="http://schemas.microsoft.com/office/spreadsheetml/2017/richdata2" ref="B8:E17">
    <sortCondition descending="1" ref="D8:D17"/>
    <sortCondition ref="E8:E17"/>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866A9-CBE1-4A89-9182-C0DB2627F821}">
  <dimension ref="B1:DG258"/>
  <sheetViews>
    <sheetView topLeftCell="BN241" zoomScale="140" zoomScaleNormal="140" workbookViewId="0">
      <selection activeCell="CA4" sqref="CA4:CA253"/>
    </sheetView>
  </sheetViews>
  <sheetFormatPr defaultColWidth="8.69921875" defaultRowHeight="13.8" x14ac:dyDescent="0.25"/>
  <cols>
    <col min="2" max="2" width="10.3984375" style="1" customWidth="1"/>
    <col min="7" max="7" width="9.8984375" customWidth="1"/>
    <col min="8" max="8" width="9.796875" customWidth="1"/>
    <col min="11" max="11" width="14.3984375" customWidth="1"/>
    <col min="16" max="16" width="9.8984375" customWidth="1"/>
    <col min="18" max="18" width="9.59765625" customWidth="1"/>
    <col min="19" max="19" width="9.796875" customWidth="1"/>
    <col min="21" max="21" width="14" customWidth="1"/>
    <col min="26" max="26" width="9.8984375" customWidth="1"/>
    <col min="28" max="28" width="9.59765625" customWidth="1"/>
    <col min="29" max="29" width="9.796875" customWidth="1"/>
    <col min="31" max="31" width="13.69921875" customWidth="1"/>
    <col min="36" max="36" width="9.8984375" customWidth="1"/>
    <col min="38" max="38" width="9.59765625" customWidth="1"/>
    <col min="39" max="39" width="9.796875" customWidth="1"/>
    <col min="41" max="41" width="11.3984375" customWidth="1"/>
    <col min="46" max="46" width="9.8984375" customWidth="1"/>
    <col min="48" max="48" width="9.59765625" customWidth="1"/>
    <col min="49" max="49" width="9.796875" customWidth="1"/>
    <col min="51" max="51" width="12" customWidth="1"/>
    <col min="56" max="56" width="9.8984375" customWidth="1"/>
    <col min="58" max="58" width="9.59765625" customWidth="1"/>
    <col min="59" max="59" width="9.796875" customWidth="1"/>
    <col min="61" max="61" width="11.69921875" customWidth="1"/>
    <col min="66" max="66" width="9.8984375" customWidth="1"/>
    <col min="68" max="68" width="9.59765625" customWidth="1"/>
    <col min="69" max="69" width="9.796875" customWidth="1"/>
    <col min="71" max="71" width="11" customWidth="1"/>
    <col min="76" max="76" width="9.8984375" customWidth="1"/>
    <col min="78" max="78" width="9.59765625" customWidth="1"/>
    <col min="79" max="79" width="9.796875" customWidth="1"/>
    <col min="81" max="81" width="14.8984375" customWidth="1"/>
    <col min="86" max="86" width="9.8984375" customWidth="1"/>
    <col min="88" max="88" width="9.59765625" customWidth="1"/>
    <col min="89" max="89" width="9.796875" customWidth="1"/>
    <col min="91" max="91" width="10.3984375" customWidth="1"/>
    <col min="96" max="96" width="9.8984375" customWidth="1"/>
    <col min="98" max="98" width="9.59765625" customWidth="1"/>
    <col min="99" max="99" width="9.796875" customWidth="1"/>
    <col min="101" max="101" width="11.69921875" customWidth="1"/>
    <col min="106" max="106" width="9.8984375" customWidth="1"/>
    <col min="108" max="108" width="9.59765625" customWidth="1"/>
    <col min="111" max="111" width="10.3984375" customWidth="1"/>
  </cols>
  <sheetData>
    <row r="1" spans="2:111" x14ac:dyDescent="0.25">
      <c r="D1" s="75" t="s">
        <v>24</v>
      </c>
      <c r="E1" s="2"/>
      <c r="M1" s="167" t="s">
        <v>12</v>
      </c>
      <c r="N1" s="167"/>
      <c r="W1" s="76" t="s">
        <v>3</v>
      </c>
      <c r="AH1" s="167" t="s">
        <v>18</v>
      </c>
      <c r="AI1" s="167"/>
      <c r="AR1" s="76" t="s">
        <v>19</v>
      </c>
      <c r="BB1" s="76" t="s">
        <v>20</v>
      </c>
      <c r="BL1" s="76" t="s">
        <v>21</v>
      </c>
      <c r="BV1" s="167" t="s">
        <v>8</v>
      </c>
      <c r="BW1" s="167"/>
      <c r="CE1" s="167" t="s">
        <v>9</v>
      </c>
      <c r="CF1" s="167"/>
      <c r="CO1" s="76" t="s">
        <v>22</v>
      </c>
      <c r="CZ1" s="76" t="s">
        <v>23</v>
      </c>
    </row>
    <row r="3" spans="2:111" x14ac:dyDescent="0.25">
      <c r="B3" s="77" t="s">
        <v>1</v>
      </c>
      <c r="C3" s="78" t="s">
        <v>13</v>
      </c>
      <c r="D3" s="78" t="s">
        <v>14</v>
      </c>
      <c r="E3" s="78" t="s">
        <v>15</v>
      </c>
      <c r="F3" s="78" t="s">
        <v>11</v>
      </c>
      <c r="G3" s="78" t="s">
        <v>16</v>
      </c>
      <c r="H3" s="78" t="s">
        <v>25</v>
      </c>
      <c r="K3" s="78" t="s">
        <v>1</v>
      </c>
      <c r="L3" s="78" t="s">
        <v>13</v>
      </c>
      <c r="M3" s="78" t="s">
        <v>14</v>
      </c>
      <c r="N3" s="78" t="s">
        <v>15</v>
      </c>
      <c r="O3" s="78" t="s">
        <v>11</v>
      </c>
      <c r="P3" s="78" t="s">
        <v>16</v>
      </c>
      <c r="Q3" s="78" t="s">
        <v>17</v>
      </c>
      <c r="R3" s="78" t="s">
        <v>54</v>
      </c>
      <c r="S3" s="78" t="s">
        <v>25</v>
      </c>
      <c r="U3" s="78" t="s">
        <v>1</v>
      </c>
      <c r="V3" s="78" t="s">
        <v>13</v>
      </c>
      <c r="W3" s="78" t="s">
        <v>14</v>
      </c>
      <c r="X3" s="78" t="s">
        <v>15</v>
      </c>
      <c r="Y3" s="78" t="s">
        <v>11</v>
      </c>
      <c r="Z3" s="78" t="s">
        <v>16</v>
      </c>
      <c r="AA3" s="78" t="s">
        <v>17</v>
      </c>
      <c r="AB3" s="78" t="s">
        <v>54</v>
      </c>
      <c r="AC3" s="78" t="s">
        <v>25</v>
      </c>
      <c r="AE3" s="78" t="s">
        <v>1</v>
      </c>
      <c r="AF3" s="78" t="s">
        <v>13</v>
      </c>
      <c r="AG3" s="78" t="s">
        <v>14</v>
      </c>
      <c r="AH3" s="78" t="s">
        <v>15</v>
      </c>
      <c r="AI3" s="78" t="s">
        <v>11</v>
      </c>
      <c r="AJ3" s="78" t="s">
        <v>16</v>
      </c>
      <c r="AK3" s="78" t="s">
        <v>17</v>
      </c>
      <c r="AL3" s="78" t="s">
        <v>54</v>
      </c>
      <c r="AM3" s="78" t="s">
        <v>25</v>
      </c>
      <c r="AO3" s="78" t="s">
        <v>1</v>
      </c>
      <c r="AP3" s="78" t="s">
        <v>13</v>
      </c>
      <c r="AQ3" s="78" t="s">
        <v>14</v>
      </c>
      <c r="AR3" s="78" t="s">
        <v>15</v>
      </c>
      <c r="AS3" s="78" t="s">
        <v>11</v>
      </c>
      <c r="AT3" s="78" t="s">
        <v>16</v>
      </c>
      <c r="AU3" s="78" t="s">
        <v>17</v>
      </c>
      <c r="AV3" s="78" t="s">
        <v>54</v>
      </c>
      <c r="AW3" s="78" t="s">
        <v>25</v>
      </c>
      <c r="AY3" s="78" t="s">
        <v>1</v>
      </c>
      <c r="AZ3" s="78" t="s">
        <v>13</v>
      </c>
      <c r="BA3" s="78" t="s">
        <v>14</v>
      </c>
      <c r="BB3" s="78" t="s">
        <v>15</v>
      </c>
      <c r="BC3" s="78" t="s">
        <v>11</v>
      </c>
      <c r="BD3" s="78" t="s">
        <v>16</v>
      </c>
      <c r="BE3" s="78" t="s">
        <v>17</v>
      </c>
      <c r="BF3" s="78" t="s">
        <v>54</v>
      </c>
      <c r="BG3" s="78" t="s">
        <v>25</v>
      </c>
      <c r="BI3" s="78" t="s">
        <v>1</v>
      </c>
      <c r="BJ3" s="78" t="s">
        <v>13</v>
      </c>
      <c r="BK3" s="78" t="s">
        <v>14</v>
      </c>
      <c r="BL3" s="78" t="s">
        <v>15</v>
      </c>
      <c r="BM3" s="78" t="s">
        <v>11</v>
      </c>
      <c r="BN3" s="78" t="s">
        <v>16</v>
      </c>
      <c r="BO3" s="78" t="s">
        <v>17</v>
      </c>
      <c r="BP3" s="78" t="s">
        <v>54</v>
      </c>
      <c r="BQ3" s="78" t="s">
        <v>25</v>
      </c>
      <c r="BS3" s="78" t="s">
        <v>1</v>
      </c>
      <c r="BT3" s="78" t="s">
        <v>13</v>
      </c>
      <c r="BU3" s="78" t="s">
        <v>14</v>
      </c>
      <c r="BV3" s="78" t="s">
        <v>15</v>
      </c>
      <c r="BW3" s="78" t="s">
        <v>11</v>
      </c>
      <c r="BX3" s="78" t="s">
        <v>16</v>
      </c>
      <c r="BY3" s="78" t="s">
        <v>17</v>
      </c>
      <c r="BZ3" s="78" t="s">
        <v>54</v>
      </c>
      <c r="CA3" s="78" t="s">
        <v>25</v>
      </c>
      <c r="CC3" s="78" t="s">
        <v>55</v>
      </c>
      <c r="CD3" s="78" t="s">
        <v>13</v>
      </c>
      <c r="CE3" s="78" t="s">
        <v>14</v>
      </c>
      <c r="CF3" s="78" t="s">
        <v>15</v>
      </c>
      <c r="CG3" s="78" t="s">
        <v>11</v>
      </c>
      <c r="CH3" s="78" t="s">
        <v>16</v>
      </c>
      <c r="CI3" s="78" t="s">
        <v>17</v>
      </c>
      <c r="CJ3" s="78" t="s">
        <v>54</v>
      </c>
      <c r="CK3" s="78" t="s">
        <v>25</v>
      </c>
      <c r="CM3" s="78" t="s">
        <v>1</v>
      </c>
      <c r="CN3" s="78" t="s">
        <v>13</v>
      </c>
      <c r="CO3" s="78" t="s">
        <v>14</v>
      </c>
      <c r="CP3" s="78" t="s">
        <v>15</v>
      </c>
      <c r="CQ3" s="78" t="s">
        <v>11</v>
      </c>
      <c r="CR3" s="78" t="s">
        <v>16</v>
      </c>
      <c r="CS3" s="78" t="s">
        <v>17</v>
      </c>
      <c r="CT3" s="78" t="s">
        <v>54</v>
      </c>
      <c r="CU3" s="78" t="s">
        <v>25</v>
      </c>
      <c r="CW3" s="78" t="s">
        <v>1</v>
      </c>
      <c r="CX3" s="78" t="s">
        <v>13</v>
      </c>
      <c r="CY3" s="78" t="s">
        <v>14</v>
      </c>
      <c r="CZ3" s="78" t="s">
        <v>15</v>
      </c>
      <c r="DA3" s="78" t="s">
        <v>11</v>
      </c>
      <c r="DB3" s="78" t="s">
        <v>16</v>
      </c>
      <c r="DC3" s="78" t="s">
        <v>17</v>
      </c>
      <c r="DD3" s="78" t="s">
        <v>54</v>
      </c>
      <c r="DE3" s="78" t="s">
        <v>0</v>
      </c>
      <c r="DG3" s="150" t="s">
        <v>1</v>
      </c>
    </row>
    <row r="4" spans="2:111" x14ac:dyDescent="0.25">
      <c r="B4" s="1">
        <v>43831</v>
      </c>
      <c r="C4">
        <v>12202.15</v>
      </c>
      <c r="D4">
        <v>12222.2</v>
      </c>
      <c r="E4">
        <v>12165.3</v>
      </c>
      <c r="F4">
        <v>12182.5</v>
      </c>
      <c r="G4">
        <v>12182.5</v>
      </c>
      <c r="K4" s="1">
        <v>43831</v>
      </c>
      <c r="L4">
        <v>1930</v>
      </c>
      <c r="M4">
        <v>1939.900024</v>
      </c>
      <c r="N4">
        <v>1918</v>
      </c>
      <c r="O4">
        <v>1936.5500489999999</v>
      </c>
      <c r="P4">
        <v>1889.2457280000001</v>
      </c>
      <c r="Q4">
        <v>543035</v>
      </c>
      <c r="R4" t="b">
        <f>K4=B4</f>
        <v>1</v>
      </c>
      <c r="U4" s="1">
        <v>43831</v>
      </c>
      <c r="V4">
        <v>1276.099976</v>
      </c>
      <c r="W4">
        <v>1280</v>
      </c>
      <c r="X4">
        <v>1270.599976</v>
      </c>
      <c r="Y4">
        <v>1278.599976</v>
      </c>
      <c r="Z4">
        <v>1273.0900879999999</v>
      </c>
      <c r="AA4">
        <v>1836849</v>
      </c>
      <c r="AB4" t="b">
        <f t="shared" ref="AB4:AB67" si="0">U4=B4</f>
        <v>1</v>
      </c>
      <c r="AE4" s="1">
        <v>43831</v>
      </c>
      <c r="AF4">
        <v>216.14999399999999</v>
      </c>
      <c r="AG4">
        <v>217.449997</v>
      </c>
      <c r="AH4">
        <v>213.199997</v>
      </c>
      <c r="AI4">
        <v>214.300003</v>
      </c>
      <c r="AJ4">
        <v>211.74290500000001</v>
      </c>
      <c r="AK4">
        <v>5085208</v>
      </c>
      <c r="AL4" t="b">
        <f t="shared" ref="AL4:AL67" si="1">AE4=B4</f>
        <v>1</v>
      </c>
      <c r="AO4" s="1">
        <v>43831</v>
      </c>
      <c r="AP4">
        <v>585</v>
      </c>
      <c r="AQ4">
        <v>589.5</v>
      </c>
      <c r="AR4">
        <v>580.70001200000002</v>
      </c>
      <c r="AS4">
        <v>588.25</v>
      </c>
      <c r="AT4">
        <v>574.20721400000002</v>
      </c>
      <c r="AU4">
        <v>720807</v>
      </c>
      <c r="AV4" t="b">
        <f t="shared" ref="AV4:AV67" si="2">AO4=B4</f>
        <v>1</v>
      </c>
      <c r="AY4" s="1">
        <v>43831</v>
      </c>
      <c r="AZ4">
        <v>334.70001200000002</v>
      </c>
      <c r="BA4">
        <v>335.95001200000002</v>
      </c>
      <c r="BB4">
        <v>332.14999399999999</v>
      </c>
      <c r="BC4">
        <v>334.45001200000002</v>
      </c>
      <c r="BD4">
        <v>331.39044200000001</v>
      </c>
      <c r="BE4">
        <v>17379320</v>
      </c>
      <c r="BF4" t="b">
        <f t="shared" ref="BF4:BF67" si="3">AY4=B4</f>
        <v>1</v>
      </c>
      <c r="BI4" s="1">
        <v>43831</v>
      </c>
      <c r="BJ4">
        <v>735</v>
      </c>
      <c r="BK4">
        <v>740</v>
      </c>
      <c r="BL4">
        <v>732.54998799999998</v>
      </c>
      <c r="BM4">
        <v>736.84997599999997</v>
      </c>
      <c r="BN4">
        <v>711.54974400000003</v>
      </c>
      <c r="BO4">
        <v>2112415</v>
      </c>
      <c r="BP4" t="b">
        <f t="shared" ref="BP4:BP67" si="4">BI4=B4</f>
        <v>1</v>
      </c>
      <c r="BS4" s="1">
        <v>43831</v>
      </c>
      <c r="BT4">
        <v>246.5</v>
      </c>
      <c r="BU4">
        <v>248.64999399999999</v>
      </c>
      <c r="BV4">
        <v>246.199997</v>
      </c>
      <c r="BW4">
        <v>247.699997</v>
      </c>
      <c r="BX4">
        <v>246.15062</v>
      </c>
      <c r="BY4">
        <v>1413866</v>
      </c>
      <c r="BZ4" t="b">
        <f t="shared" ref="BZ4:BZ67" si="5">BS4=B4</f>
        <v>1</v>
      </c>
      <c r="CC4" s="1">
        <v>43831</v>
      </c>
      <c r="CD4">
        <v>766</v>
      </c>
      <c r="CE4">
        <v>766.79998799999998</v>
      </c>
      <c r="CF4">
        <v>760.34997599999997</v>
      </c>
      <c r="CG4">
        <v>762.09997599999997</v>
      </c>
      <c r="CH4">
        <v>712.73254399999996</v>
      </c>
      <c r="CI4">
        <v>746371</v>
      </c>
      <c r="CJ4" t="b">
        <f t="shared" ref="CJ4:CJ67" si="6">CC4=B4</f>
        <v>1</v>
      </c>
      <c r="CM4" s="1">
        <v>43831</v>
      </c>
      <c r="CN4">
        <v>539.90002400000003</v>
      </c>
      <c r="CO4">
        <v>542.5</v>
      </c>
      <c r="CP4">
        <v>535.70001200000002</v>
      </c>
      <c r="CQ4">
        <v>536.75</v>
      </c>
      <c r="CR4">
        <v>535.18298300000004</v>
      </c>
      <c r="CS4">
        <v>7642793</v>
      </c>
      <c r="CT4" t="b">
        <f t="shared" ref="CT4:CT67" si="7">CM4=B4</f>
        <v>1</v>
      </c>
      <c r="CW4" s="1">
        <v>43831</v>
      </c>
      <c r="CX4">
        <v>1503.7459719999999</v>
      </c>
      <c r="CY4">
        <v>1512.7604980000001</v>
      </c>
      <c r="CZ4">
        <v>1491.3634030000001</v>
      </c>
      <c r="DA4">
        <v>1495.424927</v>
      </c>
      <c r="DB4">
        <v>1485.053467</v>
      </c>
      <c r="DC4">
        <v>6463060</v>
      </c>
      <c r="DD4" t="b">
        <f t="shared" ref="DD4:DD67" si="8">CW4=B4</f>
        <v>1</v>
      </c>
      <c r="DG4" s="148">
        <v>43831</v>
      </c>
    </row>
    <row r="5" spans="2:111" x14ac:dyDescent="0.25">
      <c r="B5" s="1">
        <v>43832</v>
      </c>
      <c r="C5">
        <v>12198.55</v>
      </c>
      <c r="D5">
        <v>12289.9</v>
      </c>
      <c r="E5">
        <v>12195.25</v>
      </c>
      <c r="F5">
        <v>12282.2</v>
      </c>
      <c r="G5">
        <v>12282.2</v>
      </c>
      <c r="H5" s="3">
        <f t="shared" ref="H5:H68" si="9">(G5-G4)/G4</f>
        <v>8.1838703057665278E-3</v>
      </c>
      <c r="K5" s="1">
        <v>43832</v>
      </c>
      <c r="L5">
        <v>1940</v>
      </c>
      <c r="M5">
        <v>1952.599976</v>
      </c>
      <c r="N5">
        <v>1930</v>
      </c>
      <c r="O5">
        <v>1938.0500489999999</v>
      </c>
      <c r="P5">
        <v>1890.709106</v>
      </c>
      <c r="Q5">
        <v>663275</v>
      </c>
      <c r="R5" t="b">
        <f t="shared" ref="R5:R67" si="10">K5=B5</f>
        <v>1</v>
      </c>
      <c r="S5" s="3">
        <f>(P5-P4)/P4</f>
        <v>7.7458319916334382E-4</v>
      </c>
      <c r="U5" s="1">
        <v>43832</v>
      </c>
      <c r="V5">
        <v>1279</v>
      </c>
      <c r="W5">
        <v>1288</v>
      </c>
      <c r="X5">
        <v>1279</v>
      </c>
      <c r="Y5">
        <v>1286.75</v>
      </c>
      <c r="Z5">
        <v>1281.204956</v>
      </c>
      <c r="AA5">
        <v>3068583</v>
      </c>
      <c r="AB5" t="b">
        <f t="shared" si="0"/>
        <v>1</v>
      </c>
      <c r="AC5" s="3">
        <f>(Z5-Z4)/Z4</f>
        <v>6.374150640626239E-3</v>
      </c>
      <c r="AE5" s="1">
        <v>43832</v>
      </c>
      <c r="AF5">
        <v>216</v>
      </c>
      <c r="AG5">
        <v>221.199997</v>
      </c>
      <c r="AH5">
        <v>216</v>
      </c>
      <c r="AI5">
        <v>220.14999399999999</v>
      </c>
      <c r="AJ5">
        <v>217.523087</v>
      </c>
      <c r="AK5">
        <v>15238841</v>
      </c>
      <c r="AL5" t="b">
        <f t="shared" si="1"/>
        <v>1</v>
      </c>
      <c r="AM5" s="3">
        <f>(AJ5-AJ4)/AJ4</f>
        <v>2.7298114191830872E-2</v>
      </c>
      <c r="AO5" s="1">
        <v>43832</v>
      </c>
      <c r="AP5">
        <v>589.5</v>
      </c>
      <c r="AQ5">
        <v>597.20001200000002</v>
      </c>
      <c r="AR5">
        <v>584.20001200000002</v>
      </c>
      <c r="AS5">
        <v>595.45001200000002</v>
      </c>
      <c r="AT5">
        <v>581.23535200000003</v>
      </c>
      <c r="AU5">
        <v>1388201</v>
      </c>
      <c r="AV5" t="b">
        <f t="shared" si="2"/>
        <v>1</v>
      </c>
      <c r="AW5" s="3">
        <f>(AT5-AT4)/AT4</f>
        <v>1.2239724316664563E-2</v>
      </c>
      <c r="AY5" s="1">
        <v>43832</v>
      </c>
      <c r="AZ5">
        <v>334.5</v>
      </c>
      <c r="BA5">
        <v>339.85000600000001</v>
      </c>
      <c r="BB5">
        <v>333.35000600000001</v>
      </c>
      <c r="BC5">
        <v>339.29998799999998</v>
      </c>
      <c r="BD5">
        <v>336.19604500000003</v>
      </c>
      <c r="BE5">
        <v>20324236</v>
      </c>
      <c r="BF5" t="b">
        <f t="shared" si="3"/>
        <v>1</v>
      </c>
      <c r="BG5" s="3">
        <f>(BD5-BD4)/BD4</f>
        <v>1.4501332539940966E-2</v>
      </c>
      <c r="BI5" s="1">
        <v>43832</v>
      </c>
      <c r="BJ5">
        <v>738.90002400000003</v>
      </c>
      <c r="BK5">
        <v>740.79998799999998</v>
      </c>
      <c r="BL5">
        <v>730.90002400000003</v>
      </c>
      <c r="BM5">
        <v>734.70001200000002</v>
      </c>
      <c r="BN5">
        <v>709.47363299999995</v>
      </c>
      <c r="BO5">
        <v>5658200</v>
      </c>
      <c r="BP5" t="b">
        <f t="shared" si="4"/>
        <v>1</v>
      </c>
      <c r="BQ5" s="3">
        <f>(BN5-BN4)/BN4</f>
        <v>-2.9177313568116221E-3</v>
      </c>
      <c r="BS5" s="1">
        <v>43832</v>
      </c>
      <c r="BT5">
        <v>246.60000600000001</v>
      </c>
      <c r="BU5">
        <v>249.89999399999999</v>
      </c>
      <c r="BV5">
        <v>246.35000600000001</v>
      </c>
      <c r="BW5">
        <v>248.300003</v>
      </c>
      <c r="BX5">
        <v>246.746872</v>
      </c>
      <c r="BY5">
        <v>1443966</v>
      </c>
      <c r="BZ5" t="b">
        <f t="shared" si="5"/>
        <v>1</v>
      </c>
      <c r="CA5" s="3">
        <f>(BX5-BX4)/BX4</f>
        <v>2.4223054973413947E-3</v>
      </c>
      <c r="CC5" s="1">
        <v>43832</v>
      </c>
      <c r="CD5">
        <v>762.09997599999997</v>
      </c>
      <c r="CE5">
        <v>769.15002400000003</v>
      </c>
      <c r="CF5">
        <v>761</v>
      </c>
      <c r="CG5">
        <v>766.04998799999998</v>
      </c>
      <c r="CH5">
        <v>716.42669699999999</v>
      </c>
      <c r="CI5">
        <v>1133488</v>
      </c>
      <c r="CJ5" t="b">
        <f t="shared" si="6"/>
        <v>1</v>
      </c>
      <c r="CK5" s="3">
        <f>(CH5-CH4)/CH4</f>
        <v>5.1830844979628551E-3</v>
      </c>
      <c r="CM5" s="1">
        <v>43832</v>
      </c>
      <c r="CN5">
        <v>536</v>
      </c>
      <c r="CO5">
        <v>541.90002400000003</v>
      </c>
      <c r="CP5">
        <v>535.84997599999997</v>
      </c>
      <c r="CQ5">
        <v>540.59997599999997</v>
      </c>
      <c r="CR5">
        <v>539.02166699999998</v>
      </c>
      <c r="CS5">
        <v>10264223</v>
      </c>
      <c r="CT5" t="b">
        <f t="shared" si="7"/>
        <v>1</v>
      </c>
      <c r="CU5" s="3">
        <f>(CR5-CR4)/CR4</f>
        <v>7.1726570573712421E-3</v>
      </c>
      <c r="CW5" s="1">
        <v>43832</v>
      </c>
      <c r="CX5">
        <v>1497.8023679999999</v>
      </c>
      <c r="CY5">
        <v>1526.4804690000001</v>
      </c>
      <c r="CZ5">
        <v>1497.8023679999999</v>
      </c>
      <c r="DA5">
        <v>1520.8835449999999</v>
      </c>
      <c r="DB5">
        <v>1510.335693</v>
      </c>
      <c r="DC5">
        <v>8173308</v>
      </c>
      <c r="DD5" t="b">
        <f t="shared" si="8"/>
        <v>1</v>
      </c>
      <c r="DE5" s="3">
        <f>(DB5-DB4)/DB4</f>
        <v>1.7024455052836181E-2</v>
      </c>
      <c r="DG5" s="149">
        <v>43832</v>
      </c>
    </row>
    <row r="6" spans="2:111" x14ac:dyDescent="0.25">
      <c r="B6" s="1">
        <v>43833</v>
      </c>
      <c r="C6">
        <v>12261.1</v>
      </c>
      <c r="D6">
        <v>12265.6</v>
      </c>
      <c r="E6">
        <v>12191.35</v>
      </c>
      <c r="F6">
        <v>12226.65</v>
      </c>
      <c r="G6">
        <v>12226.65</v>
      </c>
      <c r="H6" s="3">
        <f t="shared" si="9"/>
        <v>-4.5228053606032378E-3</v>
      </c>
      <c r="K6" s="1">
        <v>43833</v>
      </c>
      <c r="L6">
        <v>1937.900024</v>
      </c>
      <c r="M6">
        <v>1940</v>
      </c>
      <c r="N6">
        <v>1918.75</v>
      </c>
      <c r="O6">
        <v>1927.4499510000001</v>
      </c>
      <c r="P6">
        <v>1880.3679199999999</v>
      </c>
      <c r="Q6">
        <v>1598825</v>
      </c>
      <c r="R6" t="b">
        <f t="shared" si="10"/>
        <v>1</v>
      </c>
      <c r="S6" s="3">
        <f t="shared" ref="S6:S69" si="11">(P6-P5)/P5</f>
        <v>-5.4694749008101021E-3</v>
      </c>
      <c r="U6" s="1">
        <v>43833</v>
      </c>
      <c r="V6">
        <v>1282.1999510000001</v>
      </c>
      <c r="W6">
        <v>1285</v>
      </c>
      <c r="X6">
        <v>1263.599976</v>
      </c>
      <c r="Y6">
        <v>1268.400024</v>
      </c>
      <c r="Z6">
        <v>1262.934082</v>
      </c>
      <c r="AA6">
        <v>5427775</v>
      </c>
      <c r="AB6" t="b">
        <f t="shared" si="0"/>
        <v>1</v>
      </c>
      <c r="AC6" s="3">
        <f t="shared" ref="AC6:AC69" si="12">(Z6-Z5)/Z5</f>
        <v>-1.4260695694655157E-2</v>
      </c>
      <c r="AE6" s="1">
        <v>43833</v>
      </c>
      <c r="AF6">
        <v>219.300003</v>
      </c>
      <c r="AG6">
        <v>219.949997</v>
      </c>
      <c r="AH6">
        <v>216.050003</v>
      </c>
      <c r="AI6">
        <v>216.449997</v>
      </c>
      <c r="AJ6">
        <v>213.86724899999999</v>
      </c>
      <c r="AK6">
        <v>8658243</v>
      </c>
      <c r="AL6" t="b">
        <f t="shared" si="1"/>
        <v>1</v>
      </c>
      <c r="AM6" s="3">
        <f t="shared" ref="AM6:AM69" si="13">(AJ6-AJ5)/AJ5</f>
        <v>-1.6806666595348643E-2</v>
      </c>
      <c r="AO6" s="1">
        <v>43833</v>
      </c>
      <c r="AP6">
        <v>591.5</v>
      </c>
      <c r="AQ6">
        <v>594.20001200000002</v>
      </c>
      <c r="AR6">
        <v>587.29998799999998</v>
      </c>
      <c r="AS6">
        <v>590.75</v>
      </c>
      <c r="AT6">
        <v>576.64758300000005</v>
      </c>
      <c r="AU6">
        <v>1063950</v>
      </c>
      <c r="AV6" t="b">
        <f t="shared" si="2"/>
        <v>1</v>
      </c>
      <c r="AW6" s="3">
        <f t="shared" ref="AW6:AW69" si="14">(AT6-AT5)/AT5</f>
        <v>-7.8931348277659127E-3</v>
      </c>
      <c r="AY6" s="1">
        <v>43833</v>
      </c>
      <c r="AZ6">
        <v>337.95001200000002</v>
      </c>
      <c r="BA6">
        <v>337.95001200000002</v>
      </c>
      <c r="BB6">
        <v>332</v>
      </c>
      <c r="BC6">
        <v>333.70001200000002</v>
      </c>
      <c r="BD6">
        <v>330.64730800000001</v>
      </c>
      <c r="BE6">
        <v>21853208</v>
      </c>
      <c r="BF6" t="b">
        <f t="shared" si="3"/>
        <v>1</v>
      </c>
      <c r="BG6" s="3">
        <f t="shared" ref="BG6:BG69" si="15">(BD6-BD5)/BD5</f>
        <v>-1.6504468397300798E-2</v>
      </c>
      <c r="BI6" s="1">
        <v>43833</v>
      </c>
      <c r="BJ6">
        <v>733.90002400000003</v>
      </c>
      <c r="BK6">
        <v>748</v>
      </c>
      <c r="BL6">
        <v>733.90002400000003</v>
      </c>
      <c r="BM6">
        <v>746</v>
      </c>
      <c r="BN6">
        <v>720.38562000000002</v>
      </c>
      <c r="BO6">
        <v>7882938</v>
      </c>
      <c r="BP6" t="b">
        <f t="shared" si="4"/>
        <v>1</v>
      </c>
      <c r="BQ6" s="3">
        <f t="shared" ref="BQ6:BQ69" si="16">(BN6-BN5)/BN5</f>
        <v>1.5380398216997682E-2</v>
      </c>
      <c r="BS6" s="1">
        <v>43833</v>
      </c>
      <c r="BT6">
        <v>249.5</v>
      </c>
      <c r="BU6">
        <v>252.699997</v>
      </c>
      <c r="BV6">
        <v>247.35000600000001</v>
      </c>
      <c r="BW6">
        <v>251.10000600000001</v>
      </c>
      <c r="BX6">
        <v>249.529358</v>
      </c>
      <c r="BY6">
        <v>3381404</v>
      </c>
      <c r="BZ6" t="b">
        <f t="shared" si="5"/>
        <v>1</v>
      </c>
      <c r="CA6" s="3">
        <f t="shared" ref="CA6:CA69" si="17">(BX6-BX5)/BX5</f>
        <v>1.1276681959315804E-2</v>
      </c>
      <c r="CC6" s="1">
        <v>43833</v>
      </c>
      <c r="CD6">
        <v>766</v>
      </c>
      <c r="CE6">
        <v>779.90002400000003</v>
      </c>
      <c r="CF6">
        <v>763.54998799999998</v>
      </c>
      <c r="CG6">
        <v>775.09997599999997</v>
      </c>
      <c r="CH6">
        <v>724.89044200000001</v>
      </c>
      <c r="CI6">
        <v>2121704</v>
      </c>
      <c r="CJ6" t="b">
        <f t="shared" si="6"/>
        <v>1</v>
      </c>
      <c r="CK6" s="3">
        <f t="shared" ref="CK6:CK69" si="18">(CH6-CH5)/CH5</f>
        <v>1.1813832504346243E-2</v>
      </c>
      <c r="CM6" s="1">
        <v>43833</v>
      </c>
      <c r="CN6">
        <v>538</v>
      </c>
      <c r="CO6">
        <v>540.79998799999998</v>
      </c>
      <c r="CP6">
        <v>536.25</v>
      </c>
      <c r="CQ6">
        <v>538.84997599999997</v>
      </c>
      <c r="CR6">
        <v>537.276794</v>
      </c>
      <c r="CS6">
        <v>9594690</v>
      </c>
      <c r="CT6" t="b">
        <f t="shared" si="7"/>
        <v>1</v>
      </c>
      <c r="CU6" s="3">
        <f t="shared" ref="CU6:CU69" si="19">(CR6-CR5)/CR5</f>
        <v>-3.2371110603240079E-3</v>
      </c>
      <c r="CW6" s="1">
        <v>43833</v>
      </c>
      <c r="CX6">
        <v>1518.6051030000001</v>
      </c>
      <c r="CY6">
        <v>1527.1739500000001</v>
      </c>
      <c r="CZ6">
        <v>1508.6990969999999</v>
      </c>
      <c r="DA6">
        <v>1522.716187</v>
      </c>
      <c r="DB6">
        <v>1512.155518</v>
      </c>
      <c r="DC6">
        <v>9684434</v>
      </c>
      <c r="DD6" t="b">
        <f t="shared" si="8"/>
        <v>1</v>
      </c>
      <c r="DE6" s="3">
        <f t="shared" ref="DE6:DE69" si="20">(DB6-DB5)/DB5</f>
        <v>1.2049142508082388E-3</v>
      </c>
      <c r="DG6" s="148">
        <v>43833</v>
      </c>
    </row>
    <row r="7" spans="2:111" x14ac:dyDescent="0.25">
      <c r="B7" s="1">
        <v>43836</v>
      </c>
      <c r="C7">
        <v>12170.6</v>
      </c>
      <c r="D7">
        <v>12179.1</v>
      </c>
      <c r="E7">
        <v>11974.2</v>
      </c>
      <c r="F7">
        <v>11993.05</v>
      </c>
      <c r="G7">
        <v>11993.05</v>
      </c>
      <c r="H7" s="3">
        <f t="shared" si="9"/>
        <v>-1.9105805760367751E-2</v>
      </c>
      <c r="K7" s="1">
        <v>43836</v>
      </c>
      <c r="L7">
        <v>1927.349976</v>
      </c>
      <c r="M7">
        <v>1929.400024</v>
      </c>
      <c r="N7">
        <v>1911.25</v>
      </c>
      <c r="O7">
        <v>1915.4499510000001</v>
      </c>
      <c r="P7">
        <v>1868.6610109999999</v>
      </c>
      <c r="Q7">
        <v>683129</v>
      </c>
      <c r="R7" t="b">
        <f t="shared" si="10"/>
        <v>1</v>
      </c>
      <c r="S7" s="3">
        <f t="shared" si="11"/>
        <v>-6.22586084110603E-3</v>
      </c>
      <c r="U7" s="1">
        <v>43836</v>
      </c>
      <c r="V7">
        <v>1260</v>
      </c>
      <c r="W7">
        <v>1261.8000489999999</v>
      </c>
      <c r="X7">
        <v>1236</v>
      </c>
      <c r="Y7">
        <v>1240.9499510000001</v>
      </c>
      <c r="Z7">
        <v>1235.6022949999999</v>
      </c>
      <c r="AA7">
        <v>5445093</v>
      </c>
      <c r="AB7" t="b">
        <f t="shared" si="0"/>
        <v>1</v>
      </c>
      <c r="AC7" s="3">
        <f t="shared" si="12"/>
        <v>-2.164149925918309E-2</v>
      </c>
      <c r="AE7" s="1">
        <v>43836</v>
      </c>
      <c r="AF7">
        <v>215</v>
      </c>
      <c r="AG7">
        <v>215.64999399999999</v>
      </c>
      <c r="AH7">
        <v>208.050003</v>
      </c>
      <c r="AI7">
        <v>209.300003</v>
      </c>
      <c r="AJ7">
        <v>206.80255099999999</v>
      </c>
      <c r="AK7">
        <v>7798846</v>
      </c>
      <c r="AL7" t="b">
        <f t="shared" si="1"/>
        <v>1</v>
      </c>
      <c r="AM7" s="3">
        <f t="shared" si="13"/>
        <v>-3.3033098957568736E-2</v>
      </c>
      <c r="AO7" s="1">
        <v>43836</v>
      </c>
      <c r="AP7">
        <v>589</v>
      </c>
      <c r="AQ7">
        <v>589</v>
      </c>
      <c r="AR7">
        <v>579</v>
      </c>
      <c r="AS7">
        <v>584.95001200000002</v>
      </c>
      <c r="AT7">
        <v>570.98602300000005</v>
      </c>
      <c r="AU7">
        <v>1218216</v>
      </c>
      <c r="AV7" t="b">
        <f t="shared" si="2"/>
        <v>1</v>
      </c>
      <c r="AW7" s="3">
        <f t="shared" si="14"/>
        <v>-9.8180590136974673E-3</v>
      </c>
      <c r="AY7" s="1">
        <v>43836</v>
      </c>
      <c r="AZ7">
        <v>331.70001200000002</v>
      </c>
      <c r="BA7">
        <v>331.70001200000002</v>
      </c>
      <c r="BB7">
        <v>317.70001200000002</v>
      </c>
      <c r="BC7">
        <v>319</v>
      </c>
      <c r="BD7">
        <v>316.08175699999998</v>
      </c>
      <c r="BE7">
        <v>35645325</v>
      </c>
      <c r="BF7" t="b">
        <f t="shared" si="3"/>
        <v>1</v>
      </c>
      <c r="BG7" s="3">
        <f t="shared" si="15"/>
        <v>-4.4051624336829708E-2</v>
      </c>
      <c r="BI7" s="1">
        <v>43836</v>
      </c>
      <c r="BJ7">
        <v>746.09997599999997</v>
      </c>
      <c r="BK7">
        <v>753.79998799999998</v>
      </c>
      <c r="BL7">
        <v>736.5</v>
      </c>
      <c r="BM7">
        <v>738.84997599999997</v>
      </c>
      <c r="BN7">
        <v>713.48113999999998</v>
      </c>
      <c r="BO7">
        <v>6519403</v>
      </c>
      <c r="BP7" t="b">
        <f t="shared" si="4"/>
        <v>1</v>
      </c>
      <c r="BQ7" s="3">
        <f t="shared" si="16"/>
        <v>-9.5844222987127858E-3</v>
      </c>
      <c r="BS7" s="1">
        <v>43836</v>
      </c>
      <c r="BT7">
        <v>251</v>
      </c>
      <c r="BU7">
        <v>254.449997</v>
      </c>
      <c r="BV7">
        <v>250.14999399999999</v>
      </c>
      <c r="BW7">
        <v>252.14999399999999</v>
      </c>
      <c r="BX7">
        <v>250.57278400000001</v>
      </c>
      <c r="BY7">
        <v>4566695</v>
      </c>
      <c r="BZ7" t="b">
        <f t="shared" si="5"/>
        <v>1</v>
      </c>
      <c r="CA7" s="3">
        <f t="shared" si="17"/>
        <v>4.1815761013580246E-3</v>
      </c>
      <c r="CC7" s="1">
        <v>43836</v>
      </c>
      <c r="CD7">
        <v>774.84997599999997</v>
      </c>
      <c r="CE7">
        <v>778.79998799999998</v>
      </c>
      <c r="CF7">
        <v>768.15002400000003</v>
      </c>
      <c r="CG7">
        <v>770.40002400000003</v>
      </c>
      <c r="CH7">
        <v>720.49505599999998</v>
      </c>
      <c r="CI7">
        <v>1734439</v>
      </c>
      <c r="CJ7" t="b">
        <f t="shared" si="6"/>
        <v>1</v>
      </c>
      <c r="CK7" s="3">
        <f t="shared" si="18"/>
        <v>-6.0635176646459772E-3</v>
      </c>
      <c r="CM7" s="1">
        <v>43836</v>
      </c>
      <c r="CN7">
        <v>537.25</v>
      </c>
      <c r="CO7">
        <v>537.25</v>
      </c>
      <c r="CP7">
        <v>523.79998799999998</v>
      </c>
      <c r="CQ7">
        <v>525.70001200000002</v>
      </c>
      <c r="CR7">
        <v>524.16522199999997</v>
      </c>
      <c r="CS7">
        <v>12534334</v>
      </c>
      <c r="CT7" t="b">
        <f t="shared" si="7"/>
        <v>1</v>
      </c>
      <c r="CU7" s="3">
        <f t="shared" si="19"/>
        <v>-2.4403756399722754E-2</v>
      </c>
      <c r="CW7" s="1">
        <v>43836</v>
      </c>
      <c r="CX7">
        <v>1505.727173</v>
      </c>
      <c r="CY7">
        <v>1513.5529790000001</v>
      </c>
      <c r="CZ7">
        <v>1483.9338379999999</v>
      </c>
      <c r="DA7">
        <v>1487.400879</v>
      </c>
      <c r="DB7">
        <v>1477.0850829999999</v>
      </c>
      <c r="DC7">
        <v>11315596</v>
      </c>
      <c r="DD7" t="b">
        <f t="shared" si="8"/>
        <v>1</v>
      </c>
      <c r="DE7" s="3">
        <f t="shared" si="20"/>
        <v>-2.3192346675019765E-2</v>
      </c>
      <c r="DG7" s="149">
        <v>43836</v>
      </c>
    </row>
    <row r="8" spans="2:111" x14ac:dyDescent="0.25">
      <c r="B8" s="1">
        <v>43837</v>
      </c>
      <c r="C8">
        <v>12079.1</v>
      </c>
      <c r="D8">
        <v>12152.15</v>
      </c>
      <c r="E8">
        <v>12005.35</v>
      </c>
      <c r="F8">
        <v>12052.95</v>
      </c>
      <c r="G8">
        <v>12052.95</v>
      </c>
      <c r="H8" s="3">
        <f t="shared" si="9"/>
        <v>4.9945593489563924E-3</v>
      </c>
      <c r="K8" s="1">
        <v>43837</v>
      </c>
      <c r="L8">
        <v>1919.25</v>
      </c>
      <c r="M8">
        <v>1931</v>
      </c>
      <c r="N8">
        <v>1918</v>
      </c>
      <c r="O8">
        <v>1920.6999510000001</v>
      </c>
      <c r="P8">
        <v>1873.782837</v>
      </c>
      <c r="Q8">
        <v>808935</v>
      </c>
      <c r="R8" t="b">
        <f t="shared" si="10"/>
        <v>1</v>
      </c>
      <c r="S8" s="3">
        <f t="shared" si="11"/>
        <v>2.7409069755563362E-3</v>
      </c>
      <c r="U8" s="1">
        <v>43837</v>
      </c>
      <c r="V8">
        <v>1258.900024</v>
      </c>
      <c r="W8">
        <v>1271.4499510000001</v>
      </c>
      <c r="X8">
        <v>1252.25</v>
      </c>
      <c r="Y8">
        <v>1260.599976</v>
      </c>
      <c r="Z8">
        <v>1255.1676030000001</v>
      </c>
      <c r="AA8">
        <v>7362247</v>
      </c>
      <c r="AB8" t="b">
        <f t="shared" si="0"/>
        <v>1</v>
      </c>
      <c r="AC8" s="3">
        <f t="shared" si="12"/>
        <v>1.5834632291614664E-2</v>
      </c>
      <c r="AE8" s="1">
        <v>43837</v>
      </c>
      <c r="AF8">
        <v>210.550003</v>
      </c>
      <c r="AG8">
        <v>213.199997</v>
      </c>
      <c r="AH8">
        <v>207.699997</v>
      </c>
      <c r="AI8">
        <v>208.85000600000001</v>
      </c>
      <c r="AJ8">
        <v>206.35794100000001</v>
      </c>
      <c r="AK8">
        <v>12767569</v>
      </c>
      <c r="AL8" t="b">
        <f t="shared" si="1"/>
        <v>1</v>
      </c>
      <c r="AM8" s="3">
        <f t="shared" si="13"/>
        <v>-2.149925123505769E-3</v>
      </c>
      <c r="AO8" s="1">
        <v>43837</v>
      </c>
      <c r="AP8">
        <v>584.95001200000002</v>
      </c>
      <c r="AQ8">
        <v>604</v>
      </c>
      <c r="AR8">
        <v>583.04998799999998</v>
      </c>
      <c r="AS8">
        <v>595.04998799999998</v>
      </c>
      <c r="AT8">
        <v>580.84491000000003</v>
      </c>
      <c r="AU8">
        <v>4247207</v>
      </c>
      <c r="AV8" t="b">
        <f t="shared" si="2"/>
        <v>1</v>
      </c>
      <c r="AW8" s="3">
        <f t="shared" si="14"/>
        <v>1.7266424400724744E-2</v>
      </c>
      <c r="AY8" s="1">
        <v>43837</v>
      </c>
      <c r="AZ8">
        <v>324.45001200000002</v>
      </c>
      <c r="BA8">
        <v>327</v>
      </c>
      <c r="BB8">
        <v>315.39999399999999</v>
      </c>
      <c r="BC8">
        <v>318.39999399999999</v>
      </c>
      <c r="BD8">
        <v>315.48724399999998</v>
      </c>
      <c r="BE8">
        <v>50966826</v>
      </c>
      <c r="BF8" t="b">
        <f t="shared" si="3"/>
        <v>1</v>
      </c>
      <c r="BG8" s="3">
        <f t="shared" si="15"/>
        <v>-1.880883622144654E-3</v>
      </c>
      <c r="BI8" s="1">
        <v>43837</v>
      </c>
      <c r="BJ8">
        <v>738</v>
      </c>
      <c r="BK8">
        <v>742.59997599999997</v>
      </c>
      <c r="BL8">
        <v>725.09997599999997</v>
      </c>
      <c r="BM8">
        <v>727.90002400000003</v>
      </c>
      <c r="BN8">
        <v>702.907104</v>
      </c>
      <c r="BO8">
        <v>7899363</v>
      </c>
      <c r="BP8" t="b">
        <f t="shared" si="4"/>
        <v>1</v>
      </c>
      <c r="BQ8" s="3">
        <f t="shared" si="16"/>
        <v>-1.4820344094869807E-2</v>
      </c>
      <c r="BS8" s="1">
        <v>43837</v>
      </c>
      <c r="BT8">
        <v>253.25</v>
      </c>
      <c r="BU8">
        <v>256.35000600000001</v>
      </c>
      <c r="BV8">
        <v>250.199997</v>
      </c>
      <c r="BW8">
        <v>255.199997</v>
      </c>
      <c r="BX8">
        <v>253.603714</v>
      </c>
      <c r="BY8">
        <v>4402787</v>
      </c>
      <c r="BZ8" t="b">
        <f t="shared" si="5"/>
        <v>1</v>
      </c>
      <c r="CA8" s="3">
        <f t="shared" si="17"/>
        <v>1.2096006404270878E-2</v>
      </c>
      <c r="CC8" s="1">
        <v>43837</v>
      </c>
      <c r="CD8">
        <v>770</v>
      </c>
      <c r="CE8">
        <v>778.5</v>
      </c>
      <c r="CF8">
        <v>760.59997599999997</v>
      </c>
      <c r="CG8">
        <v>777.09997599999997</v>
      </c>
      <c r="CH8">
        <v>726.76086399999997</v>
      </c>
      <c r="CI8">
        <v>1937143</v>
      </c>
      <c r="CJ8" t="b">
        <f t="shared" si="6"/>
        <v>1</v>
      </c>
      <c r="CK8" s="3">
        <f t="shared" si="18"/>
        <v>8.6965315692603355E-3</v>
      </c>
      <c r="CM8" s="1">
        <v>43837</v>
      </c>
      <c r="CN8">
        <v>531.29998799999998</v>
      </c>
      <c r="CO8">
        <v>535.59997599999997</v>
      </c>
      <c r="CP8">
        <v>521.65002400000003</v>
      </c>
      <c r="CQ8">
        <v>522.90002400000003</v>
      </c>
      <c r="CR8">
        <v>521.37341300000003</v>
      </c>
      <c r="CS8">
        <v>16101835</v>
      </c>
      <c r="CT8" t="b">
        <f t="shared" si="7"/>
        <v>1</v>
      </c>
      <c r="CU8" s="3">
        <f t="shared" si="19"/>
        <v>-5.3262003712255899E-3</v>
      </c>
      <c r="CW8" s="1">
        <v>43837</v>
      </c>
      <c r="CX8">
        <v>1504.736572</v>
      </c>
      <c r="CY8">
        <v>1520.091064</v>
      </c>
      <c r="CZ8">
        <v>1499.2882079999999</v>
      </c>
      <c r="DA8">
        <v>1510.284058</v>
      </c>
      <c r="DB8">
        <v>1499.8095699999999</v>
      </c>
      <c r="DC8">
        <v>7699489</v>
      </c>
      <c r="DD8" t="b">
        <f t="shared" si="8"/>
        <v>1</v>
      </c>
      <c r="DE8" s="3">
        <f t="shared" si="20"/>
        <v>1.5384683835440206E-2</v>
      </c>
      <c r="DG8" s="148">
        <v>43837</v>
      </c>
    </row>
    <row r="9" spans="2:111" x14ac:dyDescent="0.25">
      <c r="B9" s="1">
        <v>43838</v>
      </c>
      <c r="C9">
        <v>11939.1</v>
      </c>
      <c r="D9">
        <v>12044.95</v>
      </c>
      <c r="E9">
        <v>11929.6</v>
      </c>
      <c r="F9">
        <v>12025.35</v>
      </c>
      <c r="G9">
        <v>12025.35</v>
      </c>
      <c r="H9" s="3">
        <f t="shared" si="9"/>
        <v>-2.2898958346297266E-3</v>
      </c>
      <c r="K9" s="1">
        <v>43838</v>
      </c>
      <c r="L9">
        <v>1910</v>
      </c>
      <c r="M9">
        <v>1936.0500489999999</v>
      </c>
      <c r="N9">
        <v>1906.4499510000001</v>
      </c>
      <c r="O9">
        <v>1929.349976</v>
      </c>
      <c r="P9">
        <v>1882.221558</v>
      </c>
      <c r="Q9">
        <v>1889685</v>
      </c>
      <c r="R9" t="b">
        <f t="shared" si="10"/>
        <v>1</v>
      </c>
      <c r="S9" s="3">
        <f t="shared" si="11"/>
        <v>4.503574711736986E-3</v>
      </c>
      <c r="U9" s="1">
        <v>43838</v>
      </c>
      <c r="V9">
        <v>1246.9499510000001</v>
      </c>
      <c r="W9">
        <v>1262.150024</v>
      </c>
      <c r="X9">
        <v>1240.0500489999999</v>
      </c>
      <c r="Y9">
        <v>1257.3000489999999</v>
      </c>
      <c r="Z9">
        <v>1251.881836</v>
      </c>
      <c r="AA9">
        <v>5666055</v>
      </c>
      <c r="AB9" t="b">
        <f t="shared" si="0"/>
        <v>1</v>
      </c>
      <c r="AC9" s="3">
        <f t="shared" si="12"/>
        <v>-2.6177914345038092E-3</v>
      </c>
      <c r="AE9" s="1">
        <v>43838</v>
      </c>
      <c r="AF9">
        <v>206</v>
      </c>
      <c r="AG9">
        <v>208.64999399999999</v>
      </c>
      <c r="AH9">
        <v>204.5</v>
      </c>
      <c r="AI9">
        <v>207.39999399999999</v>
      </c>
      <c r="AJ9">
        <v>204.92523199999999</v>
      </c>
      <c r="AK9">
        <v>12470053</v>
      </c>
      <c r="AL9" t="b">
        <f t="shared" si="1"/>
        <v>1</v>
      </c>
      <c r="AM9" s="3">
        <f t="shared" si="13"/>
        <v>-6.9428343443299657E-3</v>
      </c>
      <c r="AO9" s="1">
        <v>43838</v>
      </c>
      <c r="AP9">
        <v>585.75</v>
      </c>
      <c r="AQ9">
        <v>603</v>
      </c>
      <c r="AR9">
        <v>584.59997599999997</v>
      </c>
      <c r="AS9">
        <v>600.84997599999997</v>
      </c>
      <c r="AT9">
        <v>586.50640899999996</v>
      </c>
      <c r="AU9">
        <v>2090846</v>
      </c>
      <c r="AV9" t="b">
        <f t="shared" si="2"/>
        <v>1</v>
      </c>
      <c r="AW9" s="3">
        <f t="shared" si="14"/>
        <v>9.7470063050047809E-3</v>
      </c>
      <c r="AY9" s="1">
        <v>43838</v>
      </c>
      <c r="AZ9">
        <v>312.10000600000001</v>
      </c>
      <c r="BA9">
        <v>321.5</v>
      </c>
      <c r="BB9">
        <v>311</v>
      </c>
      <c r="BC9">
        <v>319.79998799999998</v>
      </c>
      <c r="BD9">
        <v>316.87445100000002</v>
      </c>
      <c r="BE9">
        <v>44527485</v>
      </c>
      <c r="BF9" t="b">
        <f t="shared" si="3"/>
        <v>1</v>
      </c>
      <c r="BG9" s="3">
        <f t="shared" si="15"/>
        <v>4.3970303915046608E-3</v>
      </c>
      <c r="BI9" s="1">
        <v>43838</v>
      </c>
      <c r="BJ9">
        <v>724.95001200000002</v>
      </c>
      <c r="BK9">
        <v>729</v>
      </c>
      <c r="BL9">
        <v>708.29998799999998</v>
      </c>
      <c r="BM9">
        <v>718.20001200000002</v>
      </c>
      <c r="BN9">
        <v>693.54016100000001</v>
      </c>
      <c r="BO9">
        <v>8639443</v>
      </c>
      <c r="BP9" t="b">
        <f t="shared" si="4"/>
        <v>1</v>
      </c>
      <c r="BQ9" s="3">
        <f t="shared" si="16"/>
        <v>-1.3326004171384775E-2</v>
      </c>
      <c r="BS9" s="1">
        <v>43838</v>
      </c>
      <c r="BT9">
        <v>254</v>
      </c>
      <c r="BU9">
        <v>256.14999399999999</v>
      </c>
      <c r="BV9">
        <v>252.550003</v>
      </c>
      <c r="BW9">
        <v>254.800003</v>
      </c>
      <c r="BX9">
        <v>253.20620700000001</v>
      </c>
      <c r="BY9">
        <v>2794410</v>
      </c>
      <c r="BZ9" t="b">
        <f t="shared" si="5"/>
        <v>1</v>
      </c>
      <c r="CA9" s="3">
        <f t="shared" si="17"/>
        <v>-1.5674336693664915E-3</v>
      </c>
      <c r="CC9" s="1">
        <v>43838</v>
      </c>
      <c r="CD9">
        <v>770.09997599999997</v>
      </c>
      <c r="CE9">
        <v>784.90002400000003</v>
      </c>
      <c r="CF9">
        <v>767.09997599999997</v>
      </c>
      <c r="CG9">
        <v>769.79998799999998</v>
      </c>
      <c r="CH9">
        <v>719.93383800000004</v>
      </c>
      <c r="CI9">
        <v>2596664</v>
      </c>
      <c r="CJ9" t="b">
        <f t="shared" si="6"/>
        <v>1</v>
      </c>
      <c r="CK9" s="3">
        <f t="shared" si="18"/>
        <v>-9.3937721995992519E-3</v>
      </c>
      <c r="CM9" s="1">
        <v>43838</v>
      </c>
      <c r="CN9">
        <v>516</v>
      </c>
      <c r="CO9">
        <v>527.34997599999997</v>
      </c>
      <c r="CP9">
        <v>515</v>
      </c>
      <c r="CQ9">
        <v>525.95001200000002</v>
      </c>
      <c r="CR9">
        <v>524.41449</v>
      </c>
      <c r="CS9">
        <v>16094310</v>
      </c>
      <c r="CT9" t="b">
        <f t="shared" si="7"/>
        <v>1</v>
      </c>
      <c r="CU9" s="3">
        <f t="shared" si="19"/>
        <v>5.83281948057442E-3</v>
      </c>
      <c r="CW9" s="1">
        <v>43838</v>
      </c>
      <c r="CX9">
        <v>1500.7741699999999</v>
      </c>
      <c r="CY9">
        <v>1520.041504</v>
      </c>
      <c r="CZ9">
        <v>1495.8211670000001</v>
      </c>
      <c r="DA9">
        <v>1498.9415280000001</v>
      </c>
      <c r="DB9">
        <v>1488.5457759999999</v>
      </c>
      <c r="DC9">
        <v>7406104</v>
      </c>
      <c r="DD9" t="b">
        <f t="shared" si="8"/>
        <v>1</v>
      </c>
      <c r="DE9" s="3">
        <f t="shared" si="20"/>
        <v>-7.5101494385050246E-3</v>
      </c>
      <c r="DG9" s="149">
        <v>43838</v>
      </c>
    </row>
    <row r="10" spans="2:111" x14ac:dyDescent="0.25">
      <c r="B10" s="1">
        <v>43839</v>
      </c>
      <c r="C10">
        <v>12153.15</v>
      </c>
      <c r="D10">
        <v>12224.05</v>
      </c>
      <c r="E10">
        <v>12132.55</v>
      </c>
      <c r="F10">
        <v>12215.9</v>
      </c>
      <c r="G10">
        <v>12215.9</v>
      </c>
      <c r="H10" s="3">
        <f t="shared" si="9"/>
        <v>1.5845692640962573E-2</v>
      </c>
      <c r="K10" s="1">
        <v>43839</v>
      </c>
      <c r="L10">
        <v>1941.5500489999999</v>
      </c>
      <c r="M10">
        <v>1947.3000489999999</v>
      </c>
      <c r="N10">
        <v>1931</v>
      </c>
      <c r="O10">
        <v>1935.0500489999999</v>
      </c>
      <c r="P10">
        <v>1887.782471</v>
      </c>
      <c r="Q10">
        <v>1544334</v>
      </c>
      <c r="R10" t="b">
        <f t="shared" si="10"/>
        <v>1</v>
      </c>
      <c r="S10" s="3">
        <f t="shared" si="11"/>
        <v>2.9544412433087368E-3</v>
      </c>
      <c r="U10" s="1">
        <v>43839</v>
      </c>
      <c r="V10">
        <v>1265</v>
      </c>
      <c r="W10">
        <v>1275.8000489999999</v>
      </c>
      <c r="X10">
        <v>1263.099976</v>
      </c>
      <c r="Y10">
        <v>1271.400024</v>
      </c>
      <c r="Z10">
        <v>1265.921143</v>
      </c>
      <c r="AA10">
        <v>4773158</v>
      </c>
      <c r="AB10" t="b">
        <f t="shared" si="0"/>
        <v>1</v>
      </c>
      <c r="AC10" s="3">
        <f t="shared" si="12"/>
        <v>1.1214562426161768E-2</v>
      </c>
      <c r="AE10" s="1">
        <v>43839</v>
      </c>
      <c r="AF10">
        <v>211.5</v>
      </c>
      <c r="AG10">
        <v>211.949997</v>
      </c>
      <c r="AH10">
        <v>208.89999399999999</v>
      </c>
      <c r="AI10">
        <v>210.75</v>
      </c>
      <c r="AJ10">
        <v>208.23526000000001</v>
      </c>
      <c r="AK10">
        <v>8676205</v>
      </c>
      <c r="AL10" t="b">
        <f t="shared" si="1"/>
        <v>1</v>
      </c>
      <c r="AM10" s="3">
        <f t="shared" si="13"/>
        <v>1.6152369172381938E-2</v>
      </c>
      <c r="AO10" s="1">
        <v>43839</v>
      </c>
      <c r="AP10">
        <v>602</v>
      </c>
      <c r="AQ10">
        <v>614.90002400000003</v>
      </c>
      <c r="AR10">
        <v>598.25</v>
      </c>
      <c r="AS10">
        <v>604.54998799999998</v>
      </c>
      <c r="AT10">
        <v>590.11804199999995</v>
      </c>
      <c r="AU10">
        <v>2795225</v>
      </c>
      <c r="AV10" t="b">
        <f t="shared" si="2"/>
        <v>1</v>
      </c>
      <c r="AW10" s="3">
        <f t="shared" si="14"/>
        <v>6.1578747385861625E-3</v>
      </c>
      <c r="AY10" s="1">
        <v>43839</v>
      </c>
      <c r="AZ10">
        <v>326.89999399999999</v>
      </c>
      <c r="BA10">
        <v>331.39999399999999</v>
      </c>
      <c r="BB10">
        <v>325</v>
      </c>
      <c r="BC10">
        <v>330.20001200000002</v>
      </c>
      <c r="BD10">
        <v>327.17932100000002</v>
      </c>
      <c r="BE10">
        <v>40348407</v>
      </c>
      <c r="BF10" t="b">
        <f t="shared" si="3"/>
        <v>1</v>
      </c>
      <c r="BG10" s="3">
        <f t="shared" si="15"/>
        <v>3.2520356145721553E-2</v>
      </c>
      <c r="BI10" s="1">
        <v>43839</v>
      </c>
      <c r="BJ10">
        <v>721.70001200000002</v>
      </c>
      <c r="BK10">
        <v>731.5</v>
      </c>
      <c r="BL10">
        <v>714.29998799999998</v>
      </c>
      <c r="BM10">
        <v>727.54998799999998</v>
      </c>
      <c r="BN10">
        <v>702.56909199999996</v>
      </c>
      <c r="BO10">
        <v>13521186</v>
      </c>
      <c r="BP10" t="b">
        <f t="shared" si="4"/>
        <v>1</v>
      </c>
      <c r="BQ10" s="3">
        <f t="shared" si="16"/>
        <v>1.3018613063418462E-2</v>
      </c>
      <c r="BS10" s="1">
        <v>43839</v>
      </c>
      <c r="BT10">
        <v>254.25</v>
      </c>
      <c r="BU10">
        <v>256.5</v>
      </c>
      <c r="BV10">
        <v>252.64999399999999</v>
      </c>
      <c r="BW10">
        <v>253.64999399999999</v>
      </c>
      <c r="BX10">
        <v>252.06338500000001</v>
      </c>
      <c r="BY10">
        <v>2495023</v>
      </c>
      <c r="BZ10" t="b">
        <f t="shared" si="5"/>
        <v>1</v>
      </c>
      <c r="CA10" s="3">
        <f t="shared" si="17"/>
        <v>-4.5134043653202996E-3</v>
      </c>
      <c r="CC10" s="1">
        <v>43839</v>
      </c>
      <c r="CD10">
        <v>770.5</v>
      </c>
      <c r="CE10">
        <v>776.45001200000002</v>
      </c>
      <c r="CF10">
        <v>762.20001200000002</v>
      </c>
      <c r="CG10">
        <v>773.65002400000003</v>
      </c>
      <c r="CH10">
        <v>723.53448500000002</v>
      </c>
      <c r="CI10">
        <v>1678891</v>
      </c>
      <c r="CJ10" t="b">
        <f t="shared" si="6"/>
        <v>1</v>
      </c>
      <c r="CK10" s="3">
        <f t="shared" si="18"/>
        <v>5.0013581942511508E-3</v>
      </c>
      <c r="CM10" s="1">
        <v>43839</v>
      </c>
      <c r="CN10">
        <v>530.70001200000002</v>
      </c>
      <c r="CO10">
        <v>547.40002400000003</v>
      </c>
      <c r="CP10">
        <v>530.29998799999998</v>
      </c>
      <c r="CQ10">
        <v>546.29998799999998</v>
      </c>
      <c r="CR10">
        <v>544.70507799999996</v>
      </c>
      <c r="CS10">
        <v>18934019</v>
      </c>
      <c r="CT10" t="b">
        <f t="shared" si="7"/>
        <v>1</v>
      </c>
      <c r="CU10" s="3">
        <f t="shared" si="19"/>
        <v>3.8691890454819348E-2</v>
      </c>
      <c r="CW10" s="1">
        <v>43839</v>
      </c>
      <c r="CX10">
        <v>1524.1525879999999</v>
      </c>
      <c r="CY10">
        <v>1535.445557</v>
      </c>
      <c r="CZ10">
        <v>1516.871582</v>
      </c>
      <c r="DA10">
        <v>1533.4642329999999</v>
      </c>
      <c r="DB10">
        <v>1522.8289789999999</v>
      </c>
      <c r="DC10">
        <v>6914533</v>
      </c>
      <c r="DD10" t="b">
        <f t="shared" si="8"/>
        <v>1</v>
      </c>
      <c r="DE10" s="3">
        <f t="shared" si="20"/>
        <v>2.3031339413776927E-2</v>
      </c>
      <c r="DG10" s="148">
        <v>43839</v>
      </c>
    </row>
    <row r="11" spans="2:111" x14ac:dyDescent="0.25">
      <c r="B11" s="1">
        <v>43840</v>
      </c>
      <c r="C11">
        <v>12271</v>
      </c>
      <c r="D11">
        <v>12311.2</v>
      </c>
      <c r="E11">
        <v>12213.2</v>
      </c>
      <c r="F11">
        <v>12256.8</v>
      </c>
      <c r="G11">
        <v>12256.8</v>
      </c>
      <c r="H11" s="3">
        <f t="shared" si="9"/>
        <v>3.3480955148617489E-3</v>
      </c>
      <c r="K11" s="1">
        <v>43840</v>
      </c>
      <c r="L11">
        <v>1940.900024</v>
      </c>
      <c r="M11">
        <v>1957.5</v>
      </c>
      <c r="N11">
        <v>1931.650024</v>
      </c>
      <c r="O11">
        <v>1954</v>
      </c>
      <c r="P11">
        <v>1906.2695309999999</v>
      </c>
      <c r="Q11">
        <v>1003336</v>
      </c>
      <c r="R11" t="b">
        <f t="shared" si="10"/>
        <v>1</v>
      </c>
      <c r="S11" s="3">
        <f t="shared" si="11"/>
        <v>9.7930033168529881E-3</v>
      </c>
      <c r="U11" s="1">
        <v>43840</v>
      </c>
      <c r="V11">
        <v>1284.099976</v>
      </c>
      <c r="W11">
        <v>1286.900024</v>
      </c>
      <c r="X11">
        <v>1275.099976</v>
      </c>
      <c r="Y11">
        <v>1282.6999510000001</v>
      </c>
      <c r="Z11">
        <v>1277.1723629999999</v>
      </c>
      <c r="AA11">
        <v>4607290</v>
      </c>
      <c r="AB11" t="b">
        <f t="shared" si="0"/>
        <v>1</v>
      </c>
      <c r="AC11" s="3">
        <f t="shared" si="12"/>
        <v>8.8877731936260699E-3</v>
      </c>
      <c r="AE11" s="1">
        <v>43840</v>
      </c>
      <c r="AF11">
        <v>212.300003</v>
      </c>
      <c r="AG11">
        <v>214.199997</v>
      </c>
      <c r="AH11">
        <v>210.199997</v>
      </c>
      <c r="AI11">
        <v>211.5</v>
      </c>
      <c r="AJ11">
        <v>208.97631799999999</v>
      </c>
      <c r="AK11">
        <v>7800086</v>
      </c>
      <c r="AL11" t="b">
        <f t="shared" si="1"/>
        <v>1</v>
      </c>
      <c r="AM11" s="3">
        <f t="shared" si="13"/>
        <v>3.5587536904171805E-3</v>
      </c>
      <c r="AO11" s="1">
        <v>43840</v>
      </c>
      <c r="AP11">
        <v>607</v>
      </c>
      <c r="AQ11">
        <v>608.5</v>
      </c>
      <c r="AR11">
        <v>595.04998799999998</v>
      </c>
      <c r="AS11">
        <v>600.29998799999998</v>
      </c>
      <c r="AT11">
        <v>585.96954300000004</v>
      </c>
      <c r="AU11">
        <v>1921690</v>
      </c>
      <c r="AV11" t="b">
        <f t="shared" si="2"/>
        <v>1</v>
      </c>
      <c r="AW11" s="3">
        <f t="shared" si="14"/>
        <v>-7.0299477473015504E-3</v>
      </c>
      <c r="AY11" s="1">
        <v>43840</v>
      </c>
      <c r="AZ11">
        <v>331</v>
      </c>
      <c r="BA11">
        <v>337.95001200000002</v>
      </c>
      <c r="BB11">
        <v>328.10000600000001</v>
      </c>
      <c r="BC11">
        <v>332.25</v>
      </c>
      <c r="BD11">
        <v>329.21057100000002</v>
      </c>
      <c r="BE11">
        <v>42377838</v>
      </c>
      <c r="BF11" t="b">
        <f t="shared" si="3"/>
        <v>1</v>
      </c>
      <c r="BG11" s="3">
        <f t="shared" si="15"/>
        <v>6.2083691407868648E-3</v>
      </c>
      <c r="BI11" s="1">
        <v>43840</v>
      </c>
      <c r="BJ11">
        <v>740.45001200000002</v>
      </c>
      <c r="BK11">
        <v>742.90002400000003</v>
      </c>
      <c r="BL11">
        <v>730.5</v>
      </c>
      <c r="BM11">
        <v>738.15002400000003</v>
      </c>
      <c r="BN11">
        <v>712.80517599999996</v>
      </c>
      <c r="BO11">
        <v>9341405</v>
      </c>
      <c r="BP11" t="b">
        <f t="shared" si="4"/>
        <v>1</v>
      </c>
      <c r="BQ11" s="3">
        <f t="shared" si="16"/>
        <v>1.456950514412895E-2</v>
      </c>
      <c r="BS11" s="1">
        <v>43840</v>
      </c>
      <c r="BT11">
        <v>253.949997</v>
      </c>
      <c r="BU11">
        <v>255.199997</v>
      </c>
      <c r="BV11">
        <v>251</v>
      </c>
      <c r="BW11">
        <v>251.75</v>
      </c>
      <c r="BX11">
        <v>250.17529300000001</v>
      </c>
      <c r="BY11">
        <v>2056577</v>
      </c>
      <c r="BZ11" t="b">
        <f t="shared" si="5"/>
        <v>1</v>
      </c>
      <c r="CA11" s="3">
        <f t="shared" si="17"/>
        <v>-7.4905444914183002E-3</v>
      </c>
      <c r="CC11" s="1">
        <v>43840</v>
      </c>
      <c r="CD11">
        <v>779</v>
      </c>
      <c r="CE11">
        <v>781.90002400000003</v>
      </c>
      <c r="CF11">
        <v>772.45001200000002</v>
      </c>
      <c r="CG11">
        <v>776.25</v>
      </c>
      <c r="CH11">
        <v>725.966003</v>
      </c>
      <c r="CI11">
        <v>1105725</v>
      </c>
      <c r="CJ11" t="b">
        <f t="shared" si="6"/>
        <v>1</v>
      </c>
      <c r="CK11" s="3">
        <f t="shared" si="18"/>
        <v>3.3606110702518658E-3</v>
      </c>
      <c r="CM11" s="1">
        <v>43840</v>
      </c>
      <c r="CN11">
        <v>544.90002400000003</v>
      </c>
      <c r="CO11">
        <v>546.5</v>
      </c>
      <c r="CP11">
        <v>538.5</v>
      </c>
      <c r="CQ11">
        <v>540.25</v>
      </c>
      <c r="CR11">
        <v>538.672729</v>
      </c>
      <c r="CS11">
        <v>12335407</v>
      </c>
      <c r="CT11" t="b">
        <f t="shared" si="7"/>
        <v>1</v>
      </c>
      <c r="CU11" s="3">
        <f t="shared" si="19"/>
        <v>-1.1074523156914564E-2</v>
      </c>
      <c r="CW11" s="1">
        <v>43840</v>
      </c>
      <c r="CX11">
        <v>1537.3276370000001</v>
      </c>
      <c r="CY11">
        <v>1543.3208010000001</v>
      </c>
      <c r="CZ11">
        <v>1525.192749</v>
      </c>
      <c r="DA11">
        <v>1533.1175539999999</v>
      </c>
      <c r="DB11">
        <v>1522.484741</v>
      </c>
      <c r="DC11">
        <v>5758760</v>
      </c>
      <c r="DD11" t="b">
        <f t="shared" si="8"/>
        <v>1</v>
      </c>
      <c r="DE11" s="3">
        <f t="shared" si="20"/>
        <v>-2.2605164778644838E-4</v>
      </c>
      <c r="DG11" s="149">
        <v>43840</v>
      </c>
    </row>
    <row r="12" spans="2:111" x14ac:dyDescent="0.25">
      <c r="B12" s="1">
        <v>43843</v>
      </c>
      <c r="C12">
        <v>12296.7</v>
      </c>
      <c r="D12">
        <v>12337.75</v>
      </c>
      <c r="E12">
        <v>12285.8</v>
      </c>
      <c r="F12">
        <v>12329.55</v>
      </c>
      <c r="G12">
        <v>12329.55</v>
      </c>
      <c r="H12" s="3">
        <f t="shared" si="9"/>
        <v>5.9354807127472101E-3</v>
      </c>
      <c r="K12" s="1">
        <v>43843</v>
      </c>
      <c r="L12">
        <v>1961</v>
      </c>
      <c r="M12">
        <v>1997.849976</v>
      </c>
      <c r="N12">
        <v>1957</v>
      </c>
      <c r="O12">
        <v>1994.849976</v>
      </c>
      <c r="P12">
        <v>1946.1217039999999</v>
      </c>
      <c r="Q12">
        <v>2040089</v>
      </c>
      <c r="R12" t="b">
        <f t="shared" si="10"/>
        <v>1</v>
      </c>
      <c r="S12" s="3">
        <f t="shared" si="11"/>
        <v>2.0905843770735899E-2</v>
      </c>
      <c r="U12" s="1">
        <v>43843</v>
      </c>
      <c r="V12">
        <v>1282.6999510000001</v>
      </c>
      <c r="W12">
        <v>1296.5</v>
      </c>
      <c r="X12">
        <v>1276</v>
      </c>
      <c r="Y12">
        <v>1286</v>
      </c>
      <c r="Z12">
        <v>1280.45813</v>
      </c>
      <c r="AA12">
        <v>3725784</v>
      </c>
      <c r="AB12" t="b">
        <f t="shared" si="0"/>
        <v>1</v>
      </c>
      <c r="AC12" s="3">
        <f t="shared" si="12"/>
        <v>2.572688773410358E-3</v>
      </c>
      <c r="AE12" s="1">
        <v>43843</v>
      </c>
      <c r="AF12">
        <v>212.800003</v>
      </c>
      <c r="AG12">
        <v>213</v>
      </c>
      <c r="AH12">
        <v>209.5</v>
      </c>
      <c r="AI12">
        <v>211.199997</v>
      </c>
      <c r="AJ12">
        <v>208.67988600000001</v>
      </c>
      <c r="AK12">
        <v>6614653</v>
      </c>
      <c r="AL12" t="b">
        <f t="shared" si="1"/>
        <v>1</v>
      </c>
      <c r="AM12" s="3">
        <f t="shared" si="13"/>
        <v>-1.4184956593980263E-3</v>
      </c>
      <c r="AO12" s="1">
        <v>43843</v>
      </c>
      <c r="AP12">
        <v>604</v>
      </c>
      <c r="AQ12">
        <v>605.75</v>
      </c>
      <c r="AR12">
        <v>590</v>
      </c>
      <c r="AS12">
        <v>591.95001200000002</v>
      </c>
      <c r="AT12">
        <v>577.81890899999996</v>
      </c>
      <c r="AU12">
        <v>2174995</v>
      </c>
      <c r="AV12" t="b">
        <f t="shared" si="2"/>
        <v>1</v>
      </c>
      <c r="AW12" s="3">
        <f t="shared" si="14"/>
        <v>-1.3909654686608996E-2</v>
      </c>
      <c r="AY12" s="1">
        <v>43843</v>
      </c>
      <c r="AZ12">
        <v>334</v>
      </c>
      <c r="BA12">
        <v>335.45001200000002</v>
      </c>
      <c r="BB12">
        <v>329.04998799999998</v>
      </c>
      <c r="BC12">
        <v>330.75</v>
      </c>
      <c r="BD12">
        <v>327.72427399999998</v>
      </c>
      <c r="BE12">
        <v>23615129</v>
      </c>
      <c r="BF12" t="b">
        <f t="shared" si="3"/>
        <v>1</v>
      </c>
      <c r="BG12" s="3">
        <f t="shared" si="15"/>
        <v>-4.5147304823332539E-3</v>
      </c>
      <c r="BI12" s="1">
        <v>43843</v>
      </c>
      <c r="BJ12">
        <v>760</v>
      </c>
      <c r="BK12">
        <v>777.5</v>
      </c>
      <c r="BL12">
        <v>755</v>
      </c>
      <c r="BM12">
        <v>773.54998799999998</v>
      </c>
      <c r="BN12">
        <v>746.98968500000001</v>
      </c>
      <c r="BO12">
        <v>36952038</v>
      </c>
      <c r="BP12" t="b">
        <f t="shared" si="4"/>
        <v>1</v>
      </c>
      <c r="BQ12" s="3">
        <f t="shared" si="16"/>
        <v>4.7957717130830781E-2</v>
      </c>
      <c r="BS12" s="1">
        <v>43843</v>
      </c>
      <c r="BT12">
        <v>254</v>
      </c>
      <c r="BU12">
        <v>257.89999399999999</v>
      </c>
      <c r="BV12">
        <v>252.85000600000001</v>
      </c>
      <c r="BW12">
        <v>254.800003</v>
      </c>
      <c r="BX12">
        <v>253.20620700000001</v>
      </c>
      <c r="BY12">
        <v>6963599</v>
      </c>
      <c r="BZ12" t="b">
        <f t="shared" si="5"/>
        <v>1</v>
      </c>
      <c r="CA12" s="3">
        <f t="shared" si="17"/>
        <v>1.211516118819933E-2</v>
      </c>
      <c r="CC12" s="1">
        <v>43843</v>
      </c>
      <c r="CD12">
        <v>779.90002400000003</v>
      </c>
      <c r="CE12">
        <v>788.70001200000002</v>
      </c>
      <c r="CF12">
        <v>775.04998799999998</v>
      </c>
      <c r="CG12">
        <v>785.84997599999997</v>
      </c>
      <c r="CH12">
        <v>734.94415300000003</v>
      </c>
      <c r="CI12">
        <v>1393509</v>
      </c>
      <c r="CJ12" t="b">
        <f t="shared" si="6"/>
        <v>1</v>
      </c>
      <c r="CK12" s="3">
        <f t="shared" si="18"/>
        <v>1.2367176924123853E-2</v>
      </c>
      <c r="CM12" s="1">
        <v>43843</v>
      </c>
      <c r="CN12">
        <v>539.40002400000003</v>
      </c>
      <c r="CO12">
        <v>546.04998799999998</v>
      </c>
      <c r="CP12">
        <v>538</v>
      </c>
      <c r="CQ12">
        <v>538.59997599999997</v>
      </c>
      <c r="CR12">
        <v>537.02752699999996</v>
      </c>
      <c r="CS12">
        <v>7901800</v>
      </c>
      <c r="CT12" t="b">
        <f t="shared" si="7"/>
        <v>1</v>
      </c>
      <c r="CU12" s="3">
        <f t="shared" si="19"/>
        <v>-3.0541772609395273E-3</v>
      </c>
      <c r="CW12" s="1">
        <v>43843</v>
      </c>
      <c r="CX12">
        <v>1530.5419919999999</v>
      </c>
      <c r="CY12">
        <v>1544.0638429999999</v>
      </c>
      <c r="CZ12">
        <v>1523.9544679999999</v>
      </c>
      <c r="DA12">
        <v>1529.204712</v>
      </c>
      <c r="DB12">
        <v>1518.599121</v>
      </c>
      <c r="DC12">
        <v>8437316</v>
      </c>
      <c r="DD12" t="b">
        <f t="shared" si="8"/>
        <v>1</v>
      </c>
      <c r="DE12" s="3">
        <f t="shared" si="20"/>
        <v>-2.5521569414533904E-3</v>
      </c>
      <c r="DG12" s="148">
        <v>43843</v>
      </c>
    </row>
    <row r="13" spans="2:111" x14ac:dyDescent="0.25">
      <c r="B13" s="1">
        <v>43844</v>
      </c>
      <c r="C13">
        <v>12333.1</v>
      </c>
      <c r="D13">
        <v>12374.25</v>
      </c>
      <c r="E13">
        <v>12308.7</v>
      </c>
      <c r="F13">
        <v>12362.3</v>
      </c>
      <c r="G13">
        <v>12362.3</v>
      </c>
      <c r="H13" s="3">
        <f t="shared" si="9"/>
        <v>2.6562202189049887E-3</v>
      </c>
      <c r="K13" s="1">
        <v>43844</v>
      </c>
      <c r="L13">
        <v>1995.5</v>
      </c>
      <c r="M13">
        <v>2014.9499510000001</v>
      </c>
      <c r="N13">
        <v>1982.400024</v>
      </c>
      <c r="O13">
        <v>2008.8000489999999</v>
      </c>
      <c r="P13">
        <v>1959.7308350000001</v>
      </c>
      <c r="Q13">
        <v>1610737</v>
      </c>
      <c r="R13" t="b">
        <f t="shared" si="10"/>
        <v>1</v>
      </c>
      <c r="S13" s="3">
        <f t="shared" si="11"/>
        <v>6.9929496043481575E-3</v>
      </c>
      <c r="U13" s="1">
        <v>43844</v>
      </c>
      <c r="V13">
        <v>1289</v>
      </c>
      <c r="W13">
        <v>1292.5500489999999</v>
      </c>
      <c r="X13">
        <v>1277.5</v>
      </c>
      <c r="Y13">
        <v>1289.5</v>
      </c>
      <c r="Z13">
        <v>1283.943115</v>
      </c>
      <c r="AA13">
        <v>3943145</v>
      </c>
      <c r="AB13" t="b">
        <f t="shared" si="0"/>
        <v>1</v>
      </c>
      <c r="AC13" s="3">
        <f t="shared" si="12"/>
        <v>2.7216704071378354E-3</v>
      </c>
      <c r="AE13" s="1">
        <v>43844</v>
      </c>
      <c r="AF13">
        <v>212.5</v>
      </c>
      <c r="AG13">
        <v>214.75</v>
      </c>
      <c r="AH13">
        <v>210.800003</v>
      </c>
      <c r="AI13">
        <v>211.949997</v>
      </c>
      <c r="AJ13">
        <v>209.420929</v>
      </c>
      <c r="AK13">
        <v>7981507</v>
      </c>
      <c r="AL13" t="b">
        <f t="shared" si="1"/>
        <v>1</v>
      </c>
      <c r="AM13" s="3">
        <f t="shared" si="13"/>
        <v>3.5510993139031641E-3</v>
      </c>
      <c r="AO13" s="1">
        <v>43844</v>
      </c>
      <c r="AP13">
        <v>593.20001200000002</v>
      </c>
      <c r="AQ13">
        <v>594.90002400000003</v>
      </c>
      <c r="AR13">
        <v>579.20001200000002</v>
      </c>
      <c r="AS13">
        <v>583.54998799999998</v>
      </c>
      <c r="AT13">
        <v>569.61938499999997</v>
      </c>
      <c r="AU13">
        <v>2911749</v>
      </c>
      <c r="AV13" t="b">
        <f t="shared" si="2"/>
        <v>1</v>
      </c>
      <c r="AW13" s="3">
        <f t="shared" si="14"/>
        <v>-1.4190473645437584E-2</v>
      </c>
      <c r="AY13" s="1">
        <v>43844</v>
      </c>
      <c r="AZ13">
        <v>329.79998799999998</v>
      </c>
      <c r="BA13">
        <v>331.70001200000002</v>
      </c>
      <c r="BB13">
        <v>326.5</v>
      </c>
      <c r="BC13">
        <v>328</v>
      </c>
      <c r="BD13">
        <v>324.99945100000002</v>
      </c>
      <c r="BE13">
        <v>26296117</v>
      </c>
      <c r="BF13" t="b">
        <f t="shared" si="3"/>
        <v>1</v>
      </c>
      <c r="BG13" s="3">
        <f t="shared" si="15"/>
        <v>-8.3143764932101377E-3</v>
      </c>
      <c r="BI13" s="1">
        <v>43844</v>
      </c>
      <c r="BJ13">
        <v>769.95001200000002</v>
      </c>
      <c r="BK13">
        <v>776.95001200000002</v>
      </c>
      <c r="BL13">
        <v>767.20001200000002</v>
      </c>
      <c r="BM13">
        <v>775.65002400000003</v>
      </c>
      <c r="BN13">
        <v>749.01763900000003</v>
      </c>
      <c r="BO13">
        <v>11414418</v>
      </c>
      <c r="BP13" t="b">
        <f t="shared" si="4"/>
        <v>1</v>
      </c>
      <c r="BQ13" s="3">
        <f t="shared" si="16"/>
        <v>2.7148353460865024E-3</v>
      </c>
      <c r="BS13" s="1">
        <v>43844</v>
      </c>
      <c r="BT13">
        <v>256.85000600000001</v>
      </c>
      <c r="BU13">
        <v>258.35000600000001</v>
      </c>
      <c r="BV13">
        <v>254.550003</v>
      </c>
      <c r="BW13">
        <v>257.20001200000002</v>
      </c>
      <c r="BX13">
        <v>255.591217</v>
      </c>
      <c r="BY13">
        <v>7296777</v>
      </c>
      <c r="BZ13" t="b">
        <f t="shared" si="5"/>
        <v>1</v>
      </c>
      <c r="CA13" s="3">
        <f t="shared" si="17"/>
        <v>9.419239868791977E-3</v>
      </c>
      <c r="CC13" s="1">
        <v>43844</v>
      </c>
      <c r="CD13">
        <v>785.84997599999997</v>
      </c>
      <c r="CE13">
        <v>797.79998799999998</v>
      </c>
      <c r="CF13">
        <v>783.70001200000002</v>
      </c>
      <c r="CG13">
        <v>796.25</v>
      </c>
      <c r="CH13">
        <v>744.67040999999995</v>
      </c>
      <c r="CI13">
        <v>1628535</v>
      </c>
      <c r="CJ13" t="b">
        <f t="shared" si="6"/>
        <v>1</v>
      </c>
      <c r="CK13" s="3">
        <f t="shared" si="18"/>
        <v>1.3234008271646074E-2</v>
      </c>
      <c r="CM13" s="1">
        <v>43844</v>
      </c>
      <c r="CN13">
        <v>536.20001200000002</v>
      </c>
      <c r="CO13">
        <v>538.95001200000002</v>
      </c>
      <c r="CP13">
        <v>534.15002400000003</v>
      </c>
      <c r="CQ13">
        <v>537.59997599999997</v>
      </c>
      <c r="CR13">
        <v>536.03045699999996</v>
      </c>
      <c r="CS13">
        <v>13939440</v>
      </c>
      <c r="CT13" t="b">
        <f t="shared" si="7"/>
        <v>1</v>
      </c>
      <c r="CU13" s="3">
        <f t="shared" si="19"/>
        <v>-1.8566459815755551E-3</v>
      </c>
      <c r="CW13" s="1">
        <v>43844</v>
      </c>
      <c r="CX13">
        <v>1525.5394289999999</v>
      </c>
      <c r="CY13">
        <v>1535.445557</v>
      </c>
      <c r="CZ13">
        <v>1507.559814</v>
      </c>
      <c r="DA13">
        <v>1515.0389399999999</v>
      </c>
      <c r="DB13">
        <v>1504.5314940000001</v>
      </c>
      <c r="DC13">
        <v>7299328</v>
      </c>
      <c r="DD13" t="b">
        <f t="shared" si="8"/>
        <v>1</v>
      </c>
      <c r="DE13" s="3">
        <f t="shared" si="20"/>
        <v>-9.2635553422000839E-3</v>
      </c>
      <c r="DG13" s="149">
        <v>43844</v>
      </c>
    </row>
    <row r="14" spans="2:111" x14ac:dyDescent="0.25">
      <c r="B14" s="1">
        <v>43845</v>
      </c>
      <c r="C14">
        <v>12349.4</v>
      </c>
      <c r="D14">
        <v>12355.15</v>
      </c>
      <c r="E14">
        <v>12278.75</v>
      </c>
      <c r="F14">
        <v>12343.3</v>
      </c>
      <c r="G14">
        <v>12343.3</v>
      </c>
      <c r="H14" s="3">
        <f t="shared" si="9"/>
        <v>-1.5369308300235394E-3</v>
      </c>
      <c r="K14" s="1">
        <v>43845</v>
      </c>
      <c r="L14">
        <v>2011.150024</v>
      </c>
      <c r="M14">
        <v>2027</v>
      </c>
      <c r="N14">
        <v>1997.349976</v>
      </c>
      <c r="O14">
        <v>2021.650024</v>
      </c>
      <c r="P14">
        <v>1972.2669679999999</v>
      </c>
      <c r="Q14">
        <v>1559491</v>
      </c>
      <c r="R14" t="b">
        <f t="shared" si="10"/>
        <v>1</v>
      </c>
      <c r="S14" s="3">
        <f t="shared" si="11"/>
        <v>6.3968647000442972E-3</v>
      </c>
      <c r="U14" s="1">
        <v>43845</v>
      </c>
      <c r="V14">
        <v>1286.400024</v>
      </c>
      <c r="W14">
        <v>1287.9499510000001</v>
      </c>
      <c r="X14">
        <v>1274.099976</v>
      </c>
      <c r="Y14">
        <v>1284.25</v>
      </c>
      <c r="Z14">
        <v>1278.715698</v>
      </c>
      <c r="AA14">
        <v>5893724</v>
      </c>
      <c r="AB14" t="b">
        <f t="shared" si="0"/>
        <v>1</v>
      </c>
      <c r="AC14" s="3">
        <f t="shared" si="12"/>
        <v>-4.0713774145672019E-3</v>
      </c>
      <c r="AE14" s="1">
        <v>43845</v>
      </c>
      <c r="AF14">
        <v>211.10000600000001</v>
      </c>
      <c r="AG14">
        <v>215</v>
      </c>
      <c r="AH14">
        <v>210</v>
      </c>
      <c r="AI14">
        <v>213.64999399999999</v>
      </c>
      <c r="AJ14">
        <v>211.10064700000001</v>
      </c>
      <c r="AK14">
        <v>9564560</v>
      </c>
      <c r="AL14" t="b">
        <f t="shared" si="1"/>
        <v>1</v>
      </c>
      <c r="AM14" s="3">
        <f t="shared" si="13"/>
        <v>8.0207742751442403E-3</v>
      </c>
      <c r="AO14" s="1">
        <v>43845</v>
      </c>
      <c r="AP14">
        <v>584</v>
      </c>
      <c r="AQ14">
        <v>589.5</v>
      </c>
      <c r="AR14">
        <v>573.79998799999998</v>
      </c>
      <c r="AS14">
        <v>585.79998799999998</v>
      </c>
      <c r="AT14">
        <v>571.81573500000002</v>
      </c>
      <c r="AU14">
        <v>3419279</v>
      </c>
      <c r="AV14" t="b">
        <f t="shared" si="2"/>
        <v>1</v>
      </c>
      <c r="AW14" s="3">
        <f t="shared" si="14"/>
        <v>3.8558203211431301E-3</v>
      </c>
      <c r="AY14" s="1">
        <v>43845</v>
      </c>
      <c r="AZ14">
        <v>329</v>
      </c>
      <c r="BA14">
        <v>329.20001200000002</v>
      </c>
      <c r="BB14">
        <v>322.35000600000001</v>
      </c>
      <c r="BC14">
        <v>324.25</v>
      </c>
      <c r="BD14">
        <v>321.28375199999999</v>
      </c>
      <c r="BE14">
        <v>32625740</v>
      </c>
      <c r="BF14" t="b">
        <f t="shared" si="3"/>
        <v>1</v>
      </c>
      <c r="BG14" s="3">
        <f t="shared" si="15"/>
        <v>-1.143293931287296E-2</v>
      </c>
      <c r="BI14" s="1">
        <v>43845</v>
      </c>
      <c r="BJ14">
        <v>773.84997599999997</v>
      </c>
      <c r="BK14">
        <v>773.84997599999997</v>
      </c>
      <c r="BL14">
        <v>762.15002400000003</v>
      </c>
      <c r="BM14">
        <v>767.54998799999998</v>
      </c>
      <c r="BN14">
        <v>741.19567900000004</v>
      </c>
      <c r="BO14">
        <v>6047430</v>
      </c>
      <c r="BP14" t="b">
        <f t="shared" si="4"/>
        <v>1</v>
      </c>
      <c r="BQ14" s="3">
        <f t="shared" si="16"/>
        <v>-1.0442958339997104E-2</v>
      </c>
      <c r="BS14" s="1">
        <v>43845</v>
      </c>
      <c r="BT14">
        <v>254</v>
      </c>
      <c r="BU14">
        <v>256</v>
      </c>
      <c r="BV14">
        <v>246.60000600000001</v>
      </c>
      <c r="BW14">
        <v>248.25</v>
      </c>
      <c r="BX14">
        <v>246.69717399999999</v>
      </c>
      <c r="BY14">
        <v>10140451</v>
      </c>
      <c r="BZ14" t="b">
        <f t="shared" si="5"/>
        <v>1</v>
      </c>
      <c r="CA14" s="3">
        <f t="shared" si="17"/>
        <v>-3.4797921088188292E-2</v>
      </c>
      <c r="CC14" s="1">
        <v>43845</v>
      </c>
      <c r="CD14">
        <v>796.15002400000003</v>
      </c>
      <c r="CE14">
        <v>803.65002400000003</v>
      </c>
      <c r="CF14">
        <v>788.5</v>
      </c>
      <c r="CG14">
        <v>795.15002400000003</v>
      </c>
      <c r="CH14">
        <v>743.64166299999999</v>
      </c>
      <c r="CI14">
        <v>1759644</v>
      </c>
      <c r="CJ14" t="b">
        <f t="shared" si="6"/>
        <v>1</v>
      </c>
      <c r="CK14" s="3">
        <f t="shared" si="18"/>
        <v>-1.3814796266712855E-3</v>
      </c>
      <c r="CM14" s="1">
        <v>43845</v>
      </c>
      <c r="CN14">
        <v>535.09997599999997</v>
      </c>
      <c r="CO14">
        <v>536.95001200000002</v>
      </c>
      <c r="CP14">
        <v>530.65002400000003</v>
      </c>
      <c r="CQ14">
        <v>535.59997599999997</v>
      </c>
      <c r="CR14">
        <v>534.03631600000006</v>
      </c>
      <c r="CS14">
        <v>12353176</v>
      </c>
      <c r="CT14" t="b">
        <f t="shared" si="7"/>
        <v>1</v>
      </c>
      <c r="CU14" s="3">
        <f t="shared" si="19"/>
        <v>-3.7202009213441016E-3</v>
      </c>
      <c r="CW14" s="1">
        <v>43845</v>
      </c>
      <c r="CX14">
        <v>1521.428345</v>
      </c>
      <c r="CY14">
        <v>1525.440308</v>
      </c>
      <c r="CZ14">
        <v>1503.9936520000001</v>
      </c>
      <c r="DA14">
        <v>1509.5410159999999</v>
      </c>
      <c r="DB14">
        <v>1499.0717770000001</v>
      </c>
      <c r="DC14">
        <v>7299939</v>
      </c>
      <c r="DD14" t="b">
        <f t="shared" si="8"/>
        <v>1</v>
      </c>
      <c r="DE14" s="3">
        <f t="shared" si="20"/>
        <v>-3.628848596239458E-3</v>
      </c>
      <c r="DG14" s="148">
        <v>43845</v>
      </c>
    </row>
    <row r="15" spans="2:111" x14ac:dyDescent="0.25">
      <c r="B15" s="1">
        <v>43846</v>
      </c>
      <c r="C15">
        <v>12347.1</v>
      </c>
      <c r="D15">
        <v>12389.05</v>
      </c>
      <c r="E15">
        <v>12315.8</v>
      </c>
      <c r="F15">
        <v>12355.5</v>
      </c>
      <c r="G15">
        <v>12355.5</v>
      </c>
      <c r="H15" s="3">
        <f t="shared" si="9"/>
        <v>9.883904628422487E-4</v>
      </c>
      <c r="K15" s="1">
        <v>43846</v>
      </c>
      <c r="L15">
        <v>2022</v>
      </c>
      <c r="M15">
        <v>2054.6999510000001</v>
      </c>
      <c r="N15">
        <v>2016.099976</v>
      </c>
      <c r="O15">
        <v>2049.25</v>
      </c>
      <c r="P15">
        <v>1999.192749</v>
      </c>
      <c r="Q15">
        <v>2468958</v>
      </c>
      <c r="R15" t="b">
        <f t="shared" si="10"/>
        <v>1</v>
      </c>
      <c r="S15" s="3">
        <f t="shared" si="11"/>
        <v>1.3652198934966974E-2</v>
      </c>
      <c r="U15" s="1">
        <v>43846</v>
      </c>
      <c r="V15">
        <v>1282.0500489999999</v>
      </c>
      <c r="W15">
        <v>1291</v>
      </c>
      <c r="X15">
        <v>1279.349976</v>
      </c>
      <c r="Y15">
        <v>1287.650024</v>
      </c>
      <c r="Z15">
        <v>1282.1010739999999</v>
      </c>
      <c r="AA15">
        <v>3575200</v>
      </c>
      <c r="AB15" t="b">
        <f t="shared" si="0"/>
        <v>1</v>
      </c>
      <c r="AC15" s="3">
        <f t="shared" si="12"/>
        <v>2.6474813793988094E-3</v>
      </c>
      <c r="AE15" s="1">
        <v>43846</v>
      </c>
      <c r="AF15">
        <v>214</v>
      </c>
      <c r="AG15">
        <v>214.75</v>
      </c>
      <c r="AH15">
        <v>209</v>
      </c>
      <c r="AI15">
        <v>209.64999399999999</v>
      </c>
      <c r="AJ15">
        <v>207.14837600000001</v>
      </c>
      <c r="AK15">
        <v>6986058</v>
      </c>
      <c r="AL15" t="b">
        <f t="shared" si="1"/>
        <v>1</v>
      </c>
      <c r="AM15" s="3">
        <f t="shared" si="13"/>
        <v>-1.8722211685120966E-2</v>
      </c>
      <c r="AO15" s="1">
        <v>43846</v>
      </c>
      <c r="AP15">
        <v>587.09997599999997</v>
      </c>
      <c r="AQ15">
        <v>591.79998799999998</v>
      </c>
      <c r="AR15">
        <v>582.09997599999997</v>
      </c>
      <c r="AS15">
        <v>588.09997599999997</v>
      </c>
      <c r="AT15">
        <v>574.06079099999999</v>
      </c>
      <c r="AU15">
        <v>1705322</v>
      </c>
      <c r="AV15" t="b">
        <f t="shared" si="2"/>
        <v>1</v>
      </c>
      <c r="AW15" s="3">
        <f t="shared" si="14"/>
        <v>3.926187865396843E-3</v>
      </c>
      <c r="AY15" s="1">
        <v>43846</v>
      </c>
      <c r="AZ15">
        <v>324</v>
      </c>
      <c r="BA15">
        <v>326.89999399999999</v>
      </c>
      <c r="BB15">
        <v>322.35000600000001</v>
      </c>
      <c r="BC15">
        <v>323.29998799999998</v>
      </c>
      <c r="BD15">
        <v>320.34240699999998</v>
      </c>
      <c r="BE15">
        <v>26653623</v>
      </c>
      <c r="BF15" t="b">
        <f t="shared" si="3"/>
        <v>1</v>
      </c>
      <c r="BG15" s="3">
        <f t="shared" si="15"/>
        <v>-2.929948975446516E-3</v>
      </c>
      <c r="BI15" s="1">
        <v>43846</v>
      </c>
      <c r="BJ15">
        <v>770.70001200000002</v>
      </c>
      <c r="BK15">
        <v>772.5</v>
      </c>
      <c r="BL15">
        <v>760.25</v>
      </c>
      <c r="BM15">
        <v>767</v>
      </c>
      <c r="BN15">
        <v>740.66461200000003</v>
      </c>
      <c r="BO15">
        <v>5740586</v>
      </c>
      <c r="BP15" t="b">
        <f t="shared" si="4"/>
        <v>1</v>
      </c>
      <c r="BQ15" s="3">
        <f t="shared" si="16"/>
        <v>-7.1650039935001737E-4</v>
      </c>
      <c r="BS15" s="1">
        <v>43846</v>
      </c>
      <c r="BT15">
        <v>248</v>
      </c>
      <c r="BU15">
        <v>252.60000600000001</v>
      </c>
      <c r="BV15">
        <v>247</v>
      </c>
      <c r="BW15">
        <v>250.449997</v>
      </c>
      <c r="BX15">
        <v>248.88342299999999</v>
      </c>
      <c r="BY15">
        <v>8811836</v>
      </c>
      <c r="BZ15" t="b">
        <f t="shared" si="5"/>
        <v>1</v>
      </c>
      <c r="CA15" s="3">
        <f t="shared" si="17"/>
        <v>8.8620755744855187E-3</v>
      </c>
      <c r="CC15" s="1">
        <v>43846</v>
      </c>
      <c r="CD15">
        <v>793</v>
      </c>
      <c r="CE15">
        <v>795.70001200000002</v>
      </c>
      <c r="CF15">
        <v>781.09997599999997</v>
      </c>
      <c r="CG15">
        <v>782.84997599999997</v>
      </c>
      <c r="CH15">
        <v>732.13848900000005</v>
      </c>
      <c r="CI15">
        <v>1110008</v>
      </c>
      <c r="CJ15" t="b">
        <f t="shared" si="6"/>
        <v>1</v>
      </c>
      <c r="CK15" s="3">
        <f t="shared" si="18"/>
        <v>-1.5468705658036732E-2</v>
      </c>
      <c r="CM15" s="1">
        <v>43846</v>
      </c>
      <c r="CN15">
        <v>533.90002400000003</v>
      </c>
      <c r="CO15">
        <v>540</v>
      </c>
      <c r="CP15">
        <v>533.20001200000002</v>
      </c>
      <c r="CQ15">
        <v>537.15002400000003</v>
      </c>
      <c r="CR15">
        <v>535.58178699999996</v>
      </c>
      <c r="CS15">
        <v>11249232</v>
      </c>
      <c r="CT15" t="b">
        <f t="shared" si="7"/>
        <v>1</v>
      </c>
      <c r="CU15" s="3">
        <f t="shared" si="19"/>
        <v>2.8939436395930547E-3</v>
      </c>
      <c r="CW15" s="1">
        <v>43846</v>
      </c>
      <c r="CX15">
        <v>1514.6427000000001</v>
      </c>
      <c r="CY15">
        <v>1528.8579099999999</v>
      </c>
      <c r="CZ15">
        <v>1513.6521</v>
      </c>
      <c r="DA15">
        <v>1523.459106</v>
      </c>
      <c r="DB15">
        <v>1512.893311</v>
      </c>
      <c r="DC15">
        <v>5929338</v>
      </c>
      <c r="DD15" t="b">
        <f t="shared" si="8"/>
        <v>1</v>
      </c>
      <c r="DE15" s="3">
        <f t="shared" si="20"/>
        <v>9.2200615154399822E-3</v>
      </c>
      <c r="DG15" s="149">
        <v>43846</v>
      </c>
    </row>
    <row r="16" spans="2:111" x14ac:dyDescent="0.25">
      <c r="B16" s="1">
        <v>43847</v>
      </c>
      <c r="C16">
        <v>12328.4</v>
      </c>
      <c r="D16">
        <v>12385.45</v>
      </c>
      <c r="E16">
        <v>12321.4</v>
      </c>
      <c r="F16">
        <v>12352.35</v>
      </c>
      <c r="G16">
        <v>12352.35</v>
      </c>
      <c r="H16" s="3">
        <f t="shared" si="9"/>
        <v>-2.5494718951071474E-4</v>
      </c>
      <c r="K16" s="1">
        <v>43847</v>
      </c>
      <c r="L16">
        <v>2055</v>
      </c>
      <c r="M16">
        <v>2063.8999020000001</v>
      </c>
      <c r="N16">
        <v>2040.0500489999999</v>
      </c>
      <c r="O16">
        <v>2060.3000489999999</v>
      </c>
      <c r="P16">
        <v>2009.9729</v>
      </c>
      <c r="Q16">
        <v>994719</v>
      </c>
      <c r="R16" t="b">
        <f t="shared" si="10"/>
        <v>1</v>
      </c>
      <c r="S16" s="3">
        <f t="shared" si="11"/>
        <v>5.3922519503895681E-3</v>
      </c>
      <c r="U16" s="1">
        <v>43847</v>
      </c>
      <c r="V16">
        <v>1281.75</v>
      </c>
      <c r="W16">
        <v>1284.900024</v>
      </c>
      <c r="X16">
        <v>1271.900024</v>
      </c>
      <c r="Y16">
        <v>1278.150024</v>
      </c>
      <c r="Z16">
        <v>1272.6419679999999</v>
      </c>
      <c r="AA16">
        <v>8459407</v>
      </c>
      <c r="AB16" t="b">
        <f t="shared" si="0"/>
        <v>1</v>
      </c>
      <c r="AC16" s="3">
        <f t="shared" si="12"/>
        <v>-7.3778161424424638E-3</v>
      </c>
      <c r="AE16" s="1">
        <v>43847</v>
      </c>
      <c r="AF16">
        <v>209.5</v>
      </c>
      <c r="AG16">
        <v>212</v>
      </c>
      <c r="AH16">
        <v>208.14999399999999</v>
      </c>
      <c r="AI16">
        <v>210.050003</v>
      </c>
      <c r="AJ16">
        <v>207.54362499999999</v>
      </c>
      <c r="AK16">
        <v>8678002</v>
      </c>
      <c r="AL16" t="b">
        <f t="shared" si="1"/>
        <v>1</v>
      </c>
      <c r="AM16" s="3">
        <f t="shared" si="13"/>
        <v>1.9080477850329776E-3</v>
      </c>
      <c r="AO16" s="1">
        <v>43847</v>
      </c>
      <c r="AP16">
        <v>589.95001200000002</v>
      </c>
      <c r="AQ16">
        <v>597.34997599999997</v>
      </c>
      <c r="AR16">
        <v>585.90002400000003</v>
      </c>
      <c r="AS16">
        <v>589.25</v>
      </c>
      <c r="AT16">
        <v>575.18335000000002</v>
      </c>
      <c r="AU16">
        <v>1813763</v>
      </c>
      <c r="AV16" t="b">
        <f t="shared" si="2"/>
        <v>1</v>
      </c>
      <c r="AW16" s="3">
        <f t="shared" si="14"/>
        <v>1.9554706010221552E-3</v>
      </c>
      <c r="AY16" s="1">
        <v>43847</v>
      </c>
      <c r="AZ16">
        <v>313</v>
      </c>
      <c r="BA16">
        <v>323.5</v>
      </c>
      <c r="BB16">
        <v>310.10000600000001</v>
      </c>
      <c r="BC16">
        <v>318</v>
      </c>
      <c r="BD16">
        <v>315.090912</v>
      </c>
      <c r="BE16">
        <v>58396326</v>
      </c>
      <c r="BF16" t="b">
        <f t="shared" si="3"/>
        <v>1</v>
      </c>
      <c r="BG16" s="3">
        <f t="shared" si="15"/>
        <v>-1.6393380599153635E-2</v>
      </c>
      <c r="BI16" s="1">
        <v>43847</v>
      </c>
      <c r="BJ16">
        <v>770.70001200000002</v>
      </c>
      <c r="BK16">
        <v>772.90002400000003</v>
      </c>
      <c r="BL16">
        <v>762.25</v>
      </c>
      <c r="BM16">
        <v>767.84997599999997</v>
      </c>
      <c r="BN16">
        <v>741.48541299999999</v>
      </c>
      <c r="BO16">
        <v>3762957</v>
      </c>
      <c r="BP16" t="b">
        <f t="shared" si="4"/>
        <v>1</v>
      </c>
      <c r="BQ16" s="3">
        <f t="shared" si="16"/>
        <v>1.1081952434362564E-3</v>
      </c>
      <c r="BS16" s="1">
        <v>43847</v>
      </c>
      <c r="BT16">
        <v>252</v>
      </c>
      <c r="BU16">
        <v>253.89999399999999</v>
      </c>
      <c r="BV16">
        <v>249.64999399999999</v>
      </c>
      <c r="BW16">
        <v>251.10000600000001</v>
      </c>
      <c r="BX16">
        <v>249.529358</v>
      </c>
      <c r="BY16">
        <v>4140818</v>
      </c>
      <c r="BZ16" t="b">
        <f t="shared" si="5"/>
        <v>1</v>
      </c>
      <c r="CA16" s="3">
        <f t="shared" si="17"/>
        <v>2.5953315500647409E-3</v>
      </c>
      <c r="CC16" s="1">
        <v>43847</v>
      </c>
      <c r="CD16">
        <v>783.5</v>
      </c>
      <c r="CE16">
        <v>786.75</v>
      </c>
      <c r="CF16">
        <v>775.5</v>
      </c>
      <c r="CG16">
        <v>778.45001200000002</v>
      </c>
      <c r="CH16">
        <v>728.02355999999997</v>
      </c>
      <c r="CI16">
        <v>989312</v>
      </c>
      <c r="CJ16" t="b">
        <f t="shared" si="6"/>
        <v>1</v>
      </c>
      <c r="CK16" s="3">
        <f t="shared" si="18"/>
        <v>-5.6204243620909741E-3</v>
      </c>
      <c r="CM16" s="1">
        <v>43847</v>
      </c>
      <c r="CN16">
        <v>534.5</v>
      </c>
      <c r="CO16">
        <v>538</v>
      </c>
      <c r="CP16">
        <v>530.59997599999997</v>
      </c>
      <c r="CQ16">
        <v>532.04998799999998</v>
      </c>
      <c r="CR16">
        <v>530.49664299999995</v>
      </c>
      <c r="CS16">
        <v>18312609</v>
      </c>
      <c r="CT16" t="b">
        <f t="shared" si="7"/>
        <v>1</v>
      </c>
      <c r="CU16" s="3">
        <f t="shared" si="19"/>
        <v>-9.4946171125121076E-3</v>
      </c>
      <c r="CW16" s="1">
        <v>43847</v>
      </c>
      <c r="CX16">
        <v>1538.9125979999999</v>
      </c>
      <c r="CY16">
        <v>1570.0673830000001</v>
      </c>
      <c r="CZ16">
        <v>1538.6154790000001</v>
      </c>
      <c r="DA16">
        <v>1566.154419</v>
      </c>
      <c r="DB16">
        <v>1555.2924800000001</v>
      </c>
      <c r="DC16">
        <v>13597387</v>
      </c>
      <c r="DD16" t="b">
        <f t="shared" si="8"/>
        <v>1</v>
      </c>
      <c r="DE16" s="3">
        <f t="shared" si="20"/>
        <v>2.8025220742085778E-2</v>
      </c>
      <c r="DG16" s="148">
        <v>43847</v>
      </c>
    </row>
    <row r="17" spans="2:111" x14ac:dyDescent="0.25">
      <c r="B17" s="1">
        <v>43850</v>
      </c>
      <c r="C17">
        <v>12430.5</v>
      </c>
      <c r="D17">
        <v>12430.5</v>
      </c>
      <c r="E17">
        <v>12216.9</v>
      </c>
      <c r="F17">
        <v>12224.55</v>
      </c>
      <c r="G17">
        <v>12224.55</v>
      </c>
      <c r="H17" s="3">
        <f t="shared" si="9"/>
        <v>-1.034620942573689E-2</v>
      </c>
      <c r="K17" s="1">
        <v>43850</v>
      </c>
      <c r="L17">
        <v>2060.5</v>
      </c>
      <c r="M17">
        <v>2075.8999020000001</v>
      </c>
      <c r="N17">
        <v>2050</v>
      </c>
      <c r="O17">
        <v>2062.8500979999999</v>
      </c>
      <c r="P17">
        <v>2012.4608149999999</v>
      </c>
      <c r="Q17">
        <v>829399</v>
      </c>
      <c r="R17" t="b">
        <f t="shared" si="10"/>
        <v>1</v>
      </c>
      <c r="S17" s="3">
        <f t="shared" si="11"/>
        <v>1.237785345265068E-3</v>
      </c>
      <c r="U17" s="1">
        <v>43850</v>
      </c>
      <c r="V17">
        <v>1304.849976</v>
      </c>
      <c r="W17">
        <v>1304.849976</v>
      </c>
      <c r="X17">
        <v>1252.5</v>
      </c>
      <c r="Y17">
        <v>1254.900024</v>
      </c>
      <c r="Z17">
        <v>1249.4921879999999</v>
      </c>
      <c r="AA17">
        <v>11089225</v>
      </c>
      <c r="AB17" t="b">
        <f t="shared" si="0"/>
        <v>1</v>
      </c>
      <c r="AC17" s="3">
        <f t="shared" si="12"/>
        <v>-1.8190332066748222E-2</v>
      </c>
      <c r="AE17" s="1">
        <v>43850</v>
      </c>
      <c r="AF17">
        <v>210.10000600000001</v>
      </c>
      <c r="AG17">
        <v>210.800003</v>
      </c>
      <c r="AH17">
        <v>206.75</v>
      </c>
      <c r="AI17">
        <v>207.300003</v>
      </c>
      <c r="AJ17">
        <v>204.82643100000001</v>
      </c>
      <c r="AK17">
        <v>3977566</v>
      </c>
      <c r="AL17" t="b">
        <f t="shared" si="1"/>
        <v>1</v>
      </c>
      <c r="AM17" s="3">
        <f t="shared" si="13"/>
        <v>-1.3092158335386008E-2</v>
      </c>
      <c r="AO17" s="1">
        <v>43850</v>
      </c>
      <c r="AP17">
        <v>590</v>
      </c>
      <c r="AQ17">
        <v>590.84997599999997</v>
      </c>
      <c r="AR17">
        <v>580.54998799999998</v>
      </c>
      <c r="AS17">
        <v>584.59997599999997</v>
      </c>
      <c r="AT17">
        <v>570.64434800000004</v>
      </c>
      <c r="AU17">
        <v>2425877</v>
      </c>
      <c r="AV17" t="b">
        <f t="shared" si="2"/>
        <v>1</v>
      </c>
      <c r="AW17" s="3">
        <f t="shared" si="14"/>
        <v>-7.8914001943901583E-3</v>
      </c>
      <c r="AY17" s="1">
        <v>43850</v>
      </c>
      <c r="AZ17">
        <v>321</v>
      </c>
      <c r="BA17">
        <v>321.45001200000002</v>
      </c>
      <c r="BB17">
        <v>313.39999399999999</v>
      </c>
      <c r="BC17">
        <v>314</v>
      </c>
      <c r="BD17">
        <v>311.12750199999999</v>
      </c>
      <c r="BE17">
        <v>30682902</v>
      </c>
      <c r="BF17" t="b">
        <f t="shared" si="3"/>
        <v>1</v>
      </c>
      <c r="BG17" s="3">
        <f t="shared" si="15"/>
        <v>-1.2578623657669982E-2</v>
      </c>
      <c r="BI17" s="1">
        <v>43850</v>
      </c>
      <c r="BJ17">
        <v>771.59997599999997</v>
      </c>
      <c r="BK17">
        <v>774.40002400000003</v>
      </c>
      <c r="BL17">
        <v>762.95001200000002</v>
      </c>
      <c r="BM17">
        <v>768.45001200000002</v>
      </c>
      <c r="BN17">
        <v>742.06475799999998</v>
      </c>
      <c r="BO17">
        <v>3887680</v>
      </c>
      <c r="BP17" t="b">
        <f t="shared" si="4"/>
        <v>1</v>
      </c>
      <c r="BQ17" s="3">
        <f t="shared" si="16"/>
        <v>7.813302727777186E-4</v>
      </c>
      <c r="BS17" s="1">
        <v>43850</v>
      </c>
      <c r="BT17">
        <v>250.800003</v>
      </c>
      <c r="BU17">
        <v>250.800003</v>
      </c>
      <c r="BV17">
        <v>247.199997</v>
      </c>
      <c r="BW17">
        <v>248</v>
      </c>
      <c r="BX17">
        <v>246.448746</v>
      </c>
      <c r="BY17">
        <v>1908583</v>
      </c>
      <c r="BZ17" t="b">
        <f t="shared" si="5"/>
        <v>1</v>
      </c>
      <c r="CA17" s="3">
        <f t="shared" si="17"/>
        <v>-1.2345689600179238E-2</v>
      </c>
      <c r="CC17" s="1">
        <v>43850</v>
      </c>
      <c r="CD17">
        <v>778.5</v>
      </c>
      <c r="CE17">
        <v>785.45001200000002</v>
      </c>
      <c r="CF17">
        <v>774.54998799999998</v>
      </c>
      <c r="CG17">
        <v>778.20001200000002</v>
      </c>
      <c r="CH17">
        <v>727.78967299999999</v>
      </c>
      <c r="CI17">
        <v>1620105</v>
      </c>
      <c r="CJ17" t="b">
        <f t="shared" si="6"/>
        <v>1</v>
      </c>
      <c r="CK17" s="3">
        <f t="shared" si="18"/>
        <v>-3.2126295473182425E-4</v>
      </c>
      <c r="CM17" s="1">
        <v>43850</v>
      </c>
      <c r="CN17">
        <v>533</v>
      </c>
      <c r="CO17">
        <v>544</v>
      </c>
      <c r="CP17">
        <v>531</v>
      </c>
      <c r="CQ17">
        <v>534.84997599999997</v>
      </c>
      <c r="CR17">
        <v>533.28851299999997</v>
      </c>
      <c r="CS17">
        <v>19159996</v>
      </c>
      <c r="CT17" t="b">
        <f t="shared" si="7"/>
        <v>1</v>
      </c>
      <c r="CU17" s="3">
        <f t="shared" si="19"/>
        <v>5.2627477229860954E-3</v>
      </c>
      <c r="CW17" s="1">
        <v>43850</v>
      </c>
      <c r="CX17">
        <v>1593.8914789999999</v>
      </c>
      <c r="CY17">
        <v>1593.8914789999999</v>
      </c>
      <c r="CZ17">
        <v>1512.067139</v>
      </c>
      <c r="DA17">
        <v>1517.9613039999999</v>
      </c>
      <c r="DB17">
        <v>1507.4335940000001</v>
      </c>
      <c r="DC17">
        <v>15019904</v>
      </c>
      <c r="DD17" t="b">
        <f t="shared" si="8"/>
        <v>1</v>
      </c>
      <c r="DE17" s="3">
        <f t="shared" si="20"/>
        <v>-3.0771630812488709E-2</v>
      </c>
      <c r="DG17" s="149">
        <v>43850</v>
      </c>
    </row>
    <row r="18" spans="2:111" x14ac:dyDescent="0.25">
      <c r="B18" s="1">
        <v>43851</v>
      </c>
      <c r="C18">
        <v>12195.3</v>
      </c>
      <c r="D18">
        <v>12230.05</v>
      </c>
      <c r="E18">
        <v>12162.3</v>
      </c>
      <c r="F18">
        <v>12169.85</v>
      </c>
      <c r="G18">
        <v>12169.85</v>
      </c>
      <c r="H18" s="3">
        <f t="shared" si="9"/>
        <v>-4.4746023371002542E-3</v>
      </c>
      <c r="K18" s="1">
        <v>43851</v>
      </c>
      <c r="L18">
        <v>2059.75</v>
      </c>
      <c r="M18">
        <v>2075</v>
      </c>
      <c r="N18">
        <v>2052.1499020000001</v>
      </c>
      <c r="O18">
        <v>2055.3999020000001</v>
      </c>
      <c r="P18">
        <v>2005.192505</v>
      </c>
      <c r="Q18">
        <v>750000</v>
      </c>
      <c r="R18" t="b">
        <f t="shared" si="10"/>
        <v>1</v>
      </c>
      <c r="S18" s="3">
        <f t="shared" si="11"/>
        <v>-3.6116529304944149E-3</v>
      </c>
      <c r="U18" s="1">
        <v>43851</v>
      </c>
      <c r="V18">
        <v>1250</v>
      </c>
      <c r="W18">
        <v>1250</v>
      </c>
      <c r="X18">
        <v>1238.400024</v>
      </c>
      <c r="Y18">
        <v>1244.349976</v>
      </c>
      <c r="Z18">
        <v>1238.9876710000001</v>
      </c>
      <c r="AA18">
        <v>7492402</v>
      </c>
      <c r="AB18" t="b">
        <f t="shared" si="0"/>
        <v>1</v>
      </c>
      <c r="AC18" s="3">
        <f t="shared" si="12"/>
        <v>-8.4070289521488793E-3</v>
      </c>
      <c r="AE18" s="1">
        <v>43851</v>
      </c>
      <c r="AF18">
        <v>206</v>
      </c>
      <c r="AG18">
        <v>208.5</v>
      </c>
      <c r="AH18">
        <v>204.64999399999999</v>
      </c>
      <c r="AI18">
        <v>205.14999399999999</v>
      </c>
      <c r="AJ18">
        <v>202.70207199999999</v>
      </c>
      <c r="AK18">
        <v>4479791</v>
      </c>
      <c r="AL18" t="b">
        <f t="shared" si="1"/>
        <v>1</v>
      </c>
      <c r="AM18" s="3">
        <f t="shared" si="13"/>
        <v>-1.0371508157558175E-2</v>
      </c>
      <c r="AO18" s="1">
        <v>43851</v>
      </c>
      <c r="AP18">
        <v>582.79998799999998</v>
      </c>
      <c r="AQ18">
        <v>582.79998799999998</v>
      </c>
      <c r="AR18">
        <v>572.20001200000002</v>
      </c>
      <c r="AS18">
        <v>577.70001200000002</v>
      </c>
      <c r="AT18">
        <v>563.90911900000003</v>
      </c>
      <c r="AU18">
        <v>4789489</v>
      </c>
      <c r="AV18" t="b">
        <f t="shared" si="2"/>
        <v>1</v>
      </c>
      <c r="AW18" s="3">
        <f t="shared" si="14"/>
        <v>-1.1802848873568451E-2</v>
      </c>
      <c r="AY18" s="1">
        <v>43851</v>
      </c>
      <c r="AZ18">
        <v>313.79998799999998</v>
      </c>
      <c r="BA18">
        <v>316.95001200000002</v>
      </c>
      <c r="BB18">
        <v>312</v>
      </c>
      <c r="BC18">
        <v>313.70001200000002</v>
      </c>
      <c r="BD18">
        <v>310.83026100000001</v>
      </c>
      <c r="BE18">
        <v>30591772</v>
      </c>
      <c r="BF18" t="b">
        <f t="shared" si="3"/>
        <v>1</v>
      </c>
      <c r="BG18" s="3">
        <f t="shared" si="15"/>
        <v>-9.5536716648078721E-4</v>
      </c>
      <c r="BI18" s="1">
        <v>43851</v>
      </c>
      <c r="BJ18">
        <v>768.45001200000002</v>
      </c>
      <c r="BK18">
        <v>770.5</v>
      </c>
      <c r="BL18">
        <v>760.75</v>
      </c>
      <c r="BM18">
        <v>762.5</v>
      </c>
      <c r="BN18">
        <v>736.31909199999996</v>
      </c>
      <c r="BO18">
        <v>4448374</v>
      </c>
      <c r="BP18" t="b">
        <f t="shared" si="4"/>
        <v>1</v>
      </c>
      <c r="BQ18" s="3">
        <f t="shared" si="16"/>
        <v>-7.7428094220316395E-3</v>
      </c>
      <c r="BS18" s="1">
        <v>43851</v>
      </c>
      <c r="BT18">
        <v>247.89999399999999</v>
      </c>
      <c r="BU18">
        <v>248.199997</v>
      </c>
      <c r="BV18">
        <v>246</v>
      </c>
      <c r="BW18">
        <v>247.10000600000001</v>
      </c>
      <c r="BX18">
        <v>245.55436700000001</v>
      </c>
      <c r="BY18">
        <v>1507942</v>
      </c>
      <c r="BZ18" t="b">
        <f t="shared" si="5"/>
        <v>1</v>
      </c>
      <c r="CA18" s="3">
        <f t="shared" si="17"/>
        <v>-3.6290669541486995E-3</v>
      </c>
      <c r="CC18" s="1">
        <v>43851</v>
      </c>
      <c r="CD18">
        <v>777.25</v>
      </c>
      <c r="CE18">
        <v>783.40002400000003</v>
      </c>
      <c r="CF18">
        <v>775</v>
      </c>
      <c r="CG18">
        <v>778.90002400000003</v>
      </c>
      <c r="CH18">
        <v>728.44439699999998</v>
      </c>
      <c r="CI18">
        <v>976954</v>
      </c>
      <c r="CJ18" t="b">
        <f t="shared" si="6"/>
        <v>1</v>
      </c>
      <c r="CK18" s="3">
        <f t="shared" si="18"/>
        <v>8.9960605967541322E-4</v>
      </c>
      <c r="CM18" s="1">
        <v>43851</v>
      </c>
      <c r="CN18">
        <v>532.95001200000002</v>
      </c>
      <c r="CO18">
        <v>540.25</v>
      </c>
      <c r="CP18">
        <v>530.20001200000002</v>
      </c>
      <c r="CQ18">
        <v>531.04998799999998</v>
      </c>
      <c r="CR18">
        <v>529.49957300000005</v>
      </c>
      <c r="CS18">
        <v>13477994</v>
      </c>
      <c r="CT18" t="b">
        <f t="shared" si="7"/>
        <v>1</v>
      </c>
      <c r="CU18" s="3">
        <f t="shared" si="19"/>
        <v>-7.1048595790772487E-3</v>
      </c>
      <c r="CW18" s="1">
        <v>43851</v>
      </c>
      <c r="CX18">
        <v>1514.2464600000001</v>
      </c>
      <c r="CY18">
        <v>1531.3344729999999</v>
      </c>
      <c r="CZ18">
        <v>1507.708374</v>
      </c>
      <c r="DA18">
        <v>1519.4967039999999</v>
      </c>
      <c r="DB18">
        <v>1508.958374</v>
      </c>
      <c r="DC18">
        <v>8732832</v>
      </c>
      <c r="DD18" t="b">
        <f t="shared" si="8"/>
        <v>1</v>
      </c>
      <c r="DE18" s="3">
        <f t="shared" si="20"/>
        <v>1.0115072438805978E-3</v>
      </c>
      <c r="DG18" s="148">
        <v>43851</v>
      </c>
    </row>
    <row r="19" spans="2:111" x14ac:dyDescent="0.25">
      <c r="B19" s="1">
        <v>43852</v>
      </c>
      <c r="C19">
        <v>12218.35</v>
      </c>
      <c r="D19">
        <v>12225.05</v>
      </c>
      <c r="E19">
        <v>12087.9</v>
      </c>
      <c r="F19">
        <v>12106.9</v>
      </c>
      <c r="G19">
        <v>12106.9</v>
      </c>
      <c r="H19" s="3">
        <f t="shared" si="9"/>
        <v>-5.1726192188071935E-3</v>
      </c>
      <c r="K19" s="1">
        <v>43852</v>
      </c>
      <c r="L19">
        <v>2063</v>
      </c>
      <c r="M19">
        <v>2063.5</v>
      </c>
      <c r="N19">
        <v>2027.1999510000001</v>
      </c>
      <c r="O19">
        <v>2051.6999510000001</v>
      </c>
      <c r="P19">
        <v>2001.5828859999999</v>
      </c>
      <c r="Q19">
        <v>983169</v>
      </c>
      <c r="R19" t="b">
        <f t="shared" si="10"/>
        <v>1</v>
      </c>
      <c r="S19" s="3">
        <f t="shared" si="11"/>
        <v>-1.8001358926883013E-3</v>
      </c>
      <c r="U19" s="1">
        <v>43852</v>
      </c>
      <c r="V19">
        <v>1248.0500489999999</v>
      </c>
      <c r="W19">
        <v>1255</v>
      </c>
      <c r="X19">
        <v>1234.400024</v>
      </c>
      <c r="Y19">
        <v>1240.849976</v>
      </c>
      <c r="Z19">
        <v>1235.502686</v>
      </c>
      <c r="AA19">
        <v>9184155</v>
      </c>
      <c r="AB19" t="b">
        <f t="shared" si="0"/>
        <v>1</v>
      </c>
      <c r="AC19" s="3">
        <f t="shared" si="12"/>
        <v>-2.8127681021936912E-3</v>
      </c>
      <c r="AE19" s="1">
        <v>43852</v>
      </c>
      <c r="AF19">
        <v>205.60000600000001</v>
      </c>
      <c r="AG19">
        <v>207.800003</v>
      </c>
      <c r="AH19">
        <v>203</v>
      </c>
      <c r="AI19">
        <v>203.60000600000001</v>
      </c>
      <c r="AJ19">
        <v>201.17057800000001</v>
      </c>
      <c r="AK19">
        <v>6268889</v>
      </c>
      <c r="AL19" t="b">
        <f t="shared" si="1"/>
        <v>1</v>
      </c>
      <c r="AM19" s="3">
        <f t="shared" si="13"/>
        <v>-7.555393908356205E-3</v>
      </c>
      <c r="AO19" s="1">
        <v>43852</v>
      </c>
      <c r="AP19">
        <v>582.84997599999997</v>
      </c>
      <c r="AQ19">
        <v>582.84997599999997</v>
      </c>
      <c r="AR19">
        <v>553.40002400000003</v>
      </c>
      <c r="AS19">
        <v>562.95001200000002</v>
      </c>
      <c r="AT19">
        <v>549.51122999999995</v>
      </c>
      <c r="AU19">
        <v>7453773</v>
      </c>
      <c r="AV19" t="b">
        <f t="shared" si="2"/>
        <v>1</v>
      </c>
      <c r="AW19" s="3">
        <f t="shared" si="14"/>
        <v>-2.55322861696799E-2</v>
      </c>
      <c r="AY19" s="1">
        <v>43852</v>
      </c>
      <c r="AZ19">
        <v>317</v>
      </c>
      <c r="BA19">
        <v>317</v>
      </c>
      <c r="BB19">
        <v>313.70001200000002</v>
      </c>
      <c r="BC19">
        <v>316.14999399999999</v>
      </c>
      <c r="BD19">
        <v>313.25784299999998</v>
      </c>
      <c r="BE19">
        <v>24994911</v>
      </c>
      <c r="BF19" t="b">
        <f t="shared" si="3"/>
        <v>1</v>
      </c>
      <c r="BG19" s="3">
        <f t="shared" si="15"/>
        <v>7.8099924768906996E-3</v>
      </c>
      <c r="BI19" s="1">
        <v>43852</v>
      </c>
      <c r="BJ19">
        <v>768.45001200000002</v>
      </c>
      <c r="BK19">
        <v>778</v>
      </c>
      <c r="BL19">
        <v>766</v>
      </c>
      <c r="BM19">
        <v>770.20001200000002</v>
      </c>
      <c r="BN19">
        <v>743.75469999999996</v>
      </c>
      <c r="BO19">
        <v>9733935</v>
      </c>
      <c r="BP19" t="b">
        <f t="shared" si="4"/>
        <v>1</v>
      </c>
      <c r="BQ19" s="3">
        <f t="shared" si="16"/>
        <v>1.0098350132146244E-2</v>
      </c>
      <c r="BS19" s="1">
        <v>43852</v>
      </c>
      <c r="BT19">
        <v>248.60000600000001</v>
      </c>
      <c r="BU19">
        <v>251.949997</v>
      </c>
      <c r="BV19">
        <v>245.39999399999999</v>
      </c>
      <c r="BW19">
        <v>245.85000600000001</v>
      </c>
      <c r="BX19">
        <v>244.312195</v>
      </c>
      <c r="BY19">
        <v>3400424</v>
      </c>
      <c r="BZ19" t="b">
        <f t="shared" si="5"/>
        <v>1</v>
      </c>
      <c r="CA19" s="3">
        <f t="shared" si="17"/>
        <v>-5.0586434897328079E-3</v>
      </c>
      <c r="CC19" s="1">
        <v>43852</v>
      </c>
      <c r="CD19">
        <v>780</v>
      </c>
      <c r="CE19">
        <v>790.45001200000002</v>
      </c>
      <c r="CF19">
        <v>776.20001200000002</v>
      </c>
      <c r="CG19">
        <v>778.75</v>
      </c>
      <c r="CH19">
        <v>728.30401600000005</v>
      </c>
      <c r="CI19">
        <v>1192201</v>
      </c>
      <c r="CJ19" t="b">
        <f t="shared" si="6"/>
        <v>1</v>
      </c>
      <c r="CK19" s="3">
        <f t="shared" si="18"/>
        <v>-1.9271340486394587E-4</v>
      </c>
      <c r="CM19" s="1">
        <v>43852</v>
      </c>
      <c r="CN19">
        <v>531.5</v>
      </c>
      <c r="CO19">
        <v>534.95001200000002</v>
      </c>
      <c r="CP19">
        <v>520.75</v>
      </c>
      <c r="CQ19">
        <v>522.84997599999997</v>
      </c>
      <c r="CR19">
        <v>521.32354699999996</v>
      </c>
      <c r="CS19">
        <v>17527408</v>
      </c>
      <c r="CT19" t="b">
        <f t="shared" si="7"/>
        <v>1</v>
      </c>
      <c r="CU19" s="3">
        <f t="shared" si="19"/>
        <v>-1.5441043613457441E-2</v>
      </c>
      <c r="CW19" s="1">
        <v>43852</v>
      </c>
      <c r="CX19">
        <v>1529.501831</v>
      </c>
      <c r="CY19">
        <v>1532.2260739999999</v>
      </c>
      <c r="CZ19">
        <v>1516.7230219999999</v>
      </c>
      <c r="DA19">
        <v>1518.951904</v>
      </c>
      <c r="DB19">
        <v>1508.4173579999999</v>
      </c>
      <c r="DC19">
        <v>4763978</v>
      </c>
      <c r="DD19" t="b">
        <f t="shared" si="8"/>
        <v>1</v>
      </c>
      <c r="DE19" s="3">
        <f t="shared" si="20"/>
        <v>-3.5853606654899479E-4</v>
      </c>
      <c r="DG19" s="149">
        <v>43852</v>
      </c>
    </row>
    <row r="20" spans="2:111" x14ac:dyDescent="0.25">
      <c r="B20" s="1">
        <v>43853</v>
      </c>
      <c r="C20">
        <v>12123.75</v>
      </c>
      <c r="D20">
        <v>12189</v>
      </c>
      <c r="E20">
        <v>12094.1</v>
      </c>
      <c r="F20">
        <v>12180.35</v>
      </c>
      <c r="G20">
        <v>12180.35</v>
      </c>
      <c r="H20" s="3">
        <f t="shared" si="9"/>
        <v>6.0667883603565511E-3</v>
      </c>
      <c r="K20" s="1">
        <v>43853</v>
      </c>
      <c r="L20">
        <v>2051.75</v>
      </c>
      <c r="M20">
        <v>2060.8500979999999</v>
      </c>
      <c r="N20">
        <v>2035</v>
      </c>
      <c r="O20">
        <v>2056.8999020000001</v>
      </c>
      <c r="P20">
        <v>2006.6557620000001</v>
      </c>
      <c r="Q20">
        <v>708017</v>
      </c>
      <c r="R20" t="b">
        <f t="shared" si="10"/>
        <v>1</v>
      </c>
      <c r="S20" s="3">
        <f t="shared" si="11"/>
        <v>2.5344321414227855E-3</v>
      </c>
      <c r="U20" s="1">
        <v>43853</v>
      </c>
      <c r="V20">
        <v>1240</v>
      </c>
      <c r="W20">
        <v>1246.849976</v>
      </c>
      <c r="X20">
        <v>1231</v>
      </c>
      <c r="Y20">
        <v>1244.849976</v>
      </c>
      <c r="Z20">
        <v>1239.4854740000001</v>
      </c>
      <c r="AA20">
        <v>5754460</v>
      </c>
      <c r="AB20" t="b">
        <f t="shared" si="0"/>
        <v>1</v>
      </c>
      <c r="AC20" s="3">
        <f t="shared" si="12"/>
        <v>3.2236174353408305E-3</v>
      </c>
      <c r="AE20" s="1">
        <v>43853</v>
      </c>
      <c r="AF20">
        <v>203.60000600000001</v>
      </c>
      <c r="AG20">
        <v>205.35000600000001</v>
      </c>
      <c r="AH20">
        <v>202.75</v>
      </c>
      <c r="AI20">
        <v>204.60000600000001</v>
      </c>
      <c r="AJ20">
        <v>202.158661</v>
      </c>
      <c r="AK20">
        <v>5560681</v>
      </c>
      <c r="AL20" t="b">
        <f t="shared" si="1"/>
        <v>1</v>
      </c>
      <c r="AM20" s="3">
        <f t="shared" si="13"/>
        <v>4.9116675501125664E-3</v>
      </c>
      <c r="AO20" s="1">
        <v>43853</v>
      </c>
      <c r="AP20">
        <v>560</v>
      </c>
      <c r="AQ20">
        <v>564.54998799999998</v>
      </c>
      <c r="AR20">
        <v>540.29998799999998</v>
      </c>
      <c r="AS20">
        <v>542.20001200000002</v>
      </c>
      <c r="AT20">
        <v>529.256531</v>
      </c>
      <c r="AU20">
        <v>4533870</v>
      </c>
      <c r="AV20" t="b">
        <f t="shared" si="2"/>
        <v>1</v>
      </c>
      <c r="AW20" s="3">
        <f t="shared" si="14"/>
        <v>-3.6859481470469607E-2</v>
      </c>
      <c r="AY20" s="1">
        <v>43853</v>
      </c>
      <c r="AZ20">
        <v>316</v>
      </c>
      <c r="BA20">
        <v>324.79998799999998</v>
      </c>
      <c r="BB20">
        <v>314.14999399999999</v>
      </c>
      <c r="BC20">
        <v>323.20001200000002</v>
      </c>
      <c r="BD20">
        <v>320.24334700000003</v>
      </c>
      <c r="BE20">
        <v>33293610</v>
      </c>
      <c r="BF20" t="b">
        <f t="shared" si="3"/>
        <v>1</v>
      </c>
      <c r="BG20" s="3">
        <f t="shared" si="15"/>
        <v>2.2299534253002084E-2</v>
      </c>
      <c r="BI20" s="1">
        <v>43853</v>
      </c>
      <c r="BJ20">
        <v>777.09997599999997</v>
      </c>
      <c r="BK20">
        <v>785.5</v>
      </c>
      <c r="BL20">
        <v>776.70001200000002</v>
      </c>
      <c r="BM20">
        <v>784.34997599999997</v>
      </c>
      <c r="BN20">
        <v>757.41888400000005</v>
      </c>
      <c r="BO20">
        <v>12528017</v>
      </c>
      <c r="BP20" t="b">
        <f t="shared" si="4"/>
        <v>1</v>
      </c>
      <c r="BQ20" s="3">
        <f t="shared" si="16"/>
        <v>1.8371896002808575E-2</v>
      </c>
      <c r="BS20" s="1">
        <v>43853</v>
      </c>
      <c r="BT20">
        <v>246.449997</v>
      </c>
      <c r="BU20">
        <v>249.10000600000001</v>
      </c>
      <c r="BV20">
        <v>245.35000600000001</v>
      </c>
      <c r="BW20">
        <v>248.699997</v>
      </c>
      <c r="BX20">
        <v>247.144363</v>
      </c>
      <c r="BY20">
        <v>1696544</v>
      </c>
      <c r="BZ20" t="b">
        <f t="shared" si="5"/>
        <v>1</v>
      </c>
      <c r="CA20" s="3">
        <f t="shared" si="17"/>
        <v>1.1592413551030458E-2</v>
      </c>
      <c r="CC20" s="1">
        <v>43853</v>
      </c>
      <c r="CD20">
        <v>777.25</v>
      </c>
      <c r="CE20">
        <v>780.45001200000002</v>
      </c>
      <c r="CF20">
        <v>766.90002400000003</v>
      </c>
      <c r="CG20">
        <v>768.95001200000002</v>
      </c>
      <c r="CH20">
        <v>719.13891599999999</v>
      </c>
      <c r="CI20">
        <v>2018777</v>
      </c>
      <c r="CJ20" t="b">
        <f t="shared" si="6"/>
        <v>1</v>
      </c>
      <c r="CK20" s="3">
        <f t="shared" si="18"/>
        <v>-1.2584167873104317E-2</v>
      </c>
      <c r="CM20" s="1">
        <v>43853</v>
      </c>
      <c r="CN20">
        <v>521.40002400000003</v>
      </c>
      <c r="CO20">
        <v>530.25</v>
      </c>
      <c r="CP20">
        <v>517.04998799999998</v>
      </c>
      <c r="CQ20">
        <v>527.70001200000002</v>
      </c>
      <c r="CR20">
        <v>526.15942399999994</v>
      </c>
      <c r="CS20">
        <v>17061293</v>
      </c>
      <c r="CT20" t="b">
        <f t="shared" si="7"/>
        <v>1</v>
      </c>
      <c r="CU20" s="3">
        <f t="shared" si="19"/>
        <v>9.2761530297805293E-3</v>
      </c>
      <c r="CW20" s="1">
        <v>43853</v>
      </c>
      <c r="CX20">
        <v>1522.0722659999999</v>
      </c>
      <c r="CY20">
        <v>1527.4710689999999</v>
      </c>
      <c r="CZ20">
        <v>1506.420654</v>
      </c>
      <c r="DA20">
        <v>1512.512939</v>
      </c>
      <c r="DB20">
        <v>1502.0229489999999</v>
      </c>
      <c r="DC20">
        <v>5190829</v>
      </c>
      <c r="DD20" t="b">
        <f t="shared" si="8"/>
        <v>1</v>
      </c>
      <c r="DE20" s="3">
        <f t="shared" si="20"/>
        <v>-4.2391510320978392E-3</v>
      </c>
      <c r="DG20" s="148">
        <v>43853</v>
      </c>
    </row>
    <row r="21" spans="2:111" x14ac:dyDescent="0.25">
      <c r="B21" s="1">
        <v>43854</v>
      </c>
      <c r="C21">
        <v>12174.55</v>
      </c>
      <c r="D21">
        <v>12272.15</v>
      </c>
      <c r="E21">
        <v>12149.65</v>
      </c>
      <c r="F21">
        <v>12248.25</v>
      </c>
      <c r="G21">
        <v>12248.25</v>
      </c>
      <c r="H21" s="3">
        <f t="shared" si="9"/>
        <v>5.5745524553891829E-3</v>
      </c>
      <c r="K21" s="1">
        <v>43854</v>
      </c>
      <c r="L21">
        <v>2057</v>
      </c>
      <c r="M21">
        <v>2079</v>
      </c>
      <c r="N21">
        <v>2050.0500489999999</v>
      </c>
      <c r="O21">
        <v>2073.6999510000001</v>
      </c>
      <c r="P21">
        <v>2023.0454099999999</v>
      </c>
      <c r="Q21">
        <v>914993</v>
      </c>
      <c r="R21" t="b">
        <f t="shared" si="10"/>
        <v>1</v>
      </c>
      <c r="S21" s="3">
        <f t="shared" si="11"/>
        <v>8.1676430558595484E-3</v>
      </c>
      <c r="U21" s="1">
        <v>43854</v>
      </c>
      <c r="V21">
        <v>1246</v>
      </c>
      <c r="W21">
        <v>1254</v>
      </c>
      <c r="X21">
        <v>1239.099976</v>
      </c>
      <c r="Y21">
        <v>1244.5500489999999</v>
      </c>
      <c r="Z21">
        <v>1239.1868899999999</v>
      </c>
      <c r="AA21">
        <v>5915878</v>
      </c>
      <c r="AB21" t="b">
        <f t="shared" si="0"/>
        <v>1</v>
      </c>
      <c r="AC21" s="3">
        <f t="shared" si="12"/>
        <v>-2.4089350481578856E-4</v>
      </c>
      <c r="AE21" s="1">
        <v>43854</v>
      </c>
      <c r="AF21">
        <v>204.5</v>
      </c>
      <c r="AG21">
        <v>207.699997</v>
      </c>
      <c r="AH21">
        <v>202.25</v>
      </c>
      <c r="AI21">
        <v>205.39999399999999</v>
      </c>
      <c r="AJ21">
        <v>202.94908100000001</v>
      </c>
      <c r="AK21">
        <v>5749852</v>
      </c>
      <c r="AL21" t="b">
        <f t="shared" si="1"/>
        <v>1</v>
      </c>
      <c r="AM21" s="3">
        <f t="shared" si="13"/>
        <v>3.9098992647166953E-3</v>
      </c>
      <c r="AO21" s="1">
        <v>43854</v>
      </c>
      <c r="AP21">
        <v>541</v>
      </c>
      <c r="AQ21">
        <v>564.5</v>
      </c>
      <c r="AR21">
        <v>541</v>
      </c>
      <c r="AS21">
        <v>543.29998799999998</v>
      </c>
      <c r="AT21">
        <v>530.33026099999995</v>
      </c>
      <c r="AU21">
        <v>8132638</v>
      </c>
      <c r="AV21" t="b">
        <f t="shared" si="2"/>
        <v>1</v>
      </c>
      <c r="AW21" s="3">
        <f t="shared" si="14"/>
        <v>2.0287515356139365E-3</v>
      </c>
      <c r="AY21" s="1">
        <v>43854</v>
      </c>
      <c r="AZ21">
        <v>323.5</v>
      </c>
      <c r="BA21">
        <v>327.29998799999998</v>
      </c>
      <c r="BB21">
        <v>321.14999399999999</v>
      </c>
      <c r="BC21">
        <v>324.04998799999998</v>
      </c>
      <c r="BD21">
        <v>321.08557100000002</v>
      </c>
      <c r="BE21">
        <v>22706879</v>
      </c>
      <c r="BF21" t="b">
        <f t="shared" si="3"/>
        <v>1</v>
      </c>
      <c r="BG21" s="3">
        <f t="shared" si="15"/>
        <v>2.6299500298439839E-3</v>
      </c>
      <c r="BI21" s="1">
        <v>43854</v>
      </c>
      <c r="BJ21">
        <v>775.75</v>
      </c>
      <c r="BK21">
        <v>786.5</v>
      </c>
      <c r="BL21">
        <v>773.59997599999997</v>
      </c>
      <c r="BM21">
        <v>782.75</v>
      </c>
      <c r="BN21">
        <v>755.87383999999997</v>
      </c>
      <c r="BO21">
        <v>7540490</v>
      </c>
      <c r="BP21" t="b">
        <f t="shared" si="4"/>
        <v>1</v>
      </c>
      <c r="BQ21" s="3">
        <f t="shared" si="16"/>
        <v>-2.0398804844164345E-3</v>
      </c>
      <c r="BS21" s="1">
        <v>43854</v>
      </c>
      <c r="BT21">
        <v>248.64999399999999</v>
      </c>
      <c r="BU21">
        <v>249.449997</v>
      </c>
      <c r="BV21">
        <v>246.25</v>
      </c>
      <c r="BW21">
        <v>247.60000600000001</v>
      </c>
      <c r="BX21">
        <v>247.044601</v>
      </c>
      <c r="BY21">
        <v>1710777</v>
      </c>
      <c r="BZ21" t="b">
        <f t="shared" si="5"/>
        <v>1</v>
      </c>
      <c r="CA21" s="3">
        <f t="shared" si="17"/>
        <v>-4.036588121574853E-4</v>
      </c>
      <c r="CC21" s="1">
        <v>43854</v>
      </c>
      <c r="CD21">
        <v>765.09997599999997</v>
      </c>
      <c r="CE21">
        <v>788.75</v>
      </c>
      <c r="CF21">
        <v>763.29998799999998</v>
      </c>
      <c r="CG21">
        <v>787.29998799999998</v>
      </c>
      <c r="CH21">
        <v>736.30017099999998</v>
      </c>
      <c r="CI21">
        <v>2364265</v>
      </c>
      <c r="CJ21" t="b">
        <f t="shared" si="6"/>
        <v>1</v>
      </c>
      <c r="CK21" s="3">
        <f t="shared" si="18"/>
        <v>2.3863616080540388E-2</v>
      </c>
      <c r="CM21" s="1">
        <v>43854</v>
      </c>
      <c r="CN21">
        <v>529.25</v>
      </c>
      <c r="CO21">
        <v>537.40002400000003</v>
      </c>
      <c r="CP21">
        <v>527</v>
      </c>
      <c r="CQ21">
        <v>533.84997599999997</v>
      </c>
      <c r="CR21">
        <v>532.291382</v>
      </c>
      <c r="CS21">
        <v>17851868</v>
      </c>
      <c r="CT21" t="b">
        <f t="shared" si="7"/>
        <v>1</v>
      </c>
      <c r="CU21" s="3">
        <f t="shared" si="19"/>
        <v>1.165418259238488E-2</v>
      </c>
      <c r="CW21" s="1">
        <v>43854</v>
      </c>
      <c r="CX21">
        <v>1512.661499</v>
      </c>
      <c r="CY21">
        <v>1521.923706</v>
      </c>
      <c r="CZ21">
        <v>1504.2907709999999</v>
      </c>
      <c r="DA21">
        <v>1507.2626949999999</v>
      </c>
      <c r="DB21">
        <v>1496.8092039999999</v>
      </c>
      <c r="DC21">
        <v>6751025</v>
      </c>
      <c r="DD21" t="b">
        <f t="shared" si="8"/>
        <v>1</v>
      </c>
      <c r="DE21" s="3">
        <f t="shared" si="20"/>
        <v>-3.4711486954784321E-3</v>
      </c>
      <c r="DG21" s="149">
        <v>43854</v>
      </c>
    </row>
    <row r="22" spans="2:111" x14ac:dyDescent="0.25">
      <c r="B22" s="1">
        <v>43857</v>
      </c>
      <c r="C22">
        <v>12197.1</v>
      </c>
      <c r="D22">
        <v>12216.6</v>
      </c>
      <c r="E22">
        <v>12107</v>
      </c>
      <c r="F22">
        <v>12119</v>
      </c>
      <c r="G22">
        <v>12119</v>
      </c>
      <c r="H22" s="3">
        <f t="shared" si="9"/>
        <v>-1.0552527912150715E-2</v>
      </c>
      <c r="K22" s="1">
        <v>43857</v>
      </c>
      <c r="L22">
        <v>2066</v>
      </c>
      <c r="M22">
        <v>2068.75</v>
      </c>
      <c r="N22">
        <v>2056.75</v>
      </c>
      <c r="O22">
        <v>2061.3500979999999</v>
      </c>
      <c r="P22">
        <v>2010.997437</v>
      </c>
      <c r="Q22">
        <v>429312</v>
      </c>
      <c r="R22" t="b">
        <f t="shared" si="10"/>
        <v>1</v>
      </c>
      <c r="S22" s="3">
        <f t="shared" si="11"/>
        <v>-5.9553645906544215E-3</v>
      </c>
      <c r="U22" s="1">
        <v>43857</v>
      </c>
      <c r="V22">
        <v>1235</v>
      </c>
      <c r="W22">
        <v>1235</v>
      </c>
      <c r="X22">
        <v>1211.75</v>
      </c>
      <c r="Y22">
        <v>1213.1999510000001</v>
      </c>
      <c r="Z22">
        <v>1207.971802</v>
      </c>
      <c r="AA22">
        <v>9444276</v>
      </c>
      <c r="AB22" t="b">
        <f t="shared" si="0"/>
        <v>1</v>
      </c>
      <c r="AC22" s="3">
        <f t="shared" si="12"/>
        <v>-2.5189975984978283E-2</v>
      </c>
      <c r="AE22" s="1">
        <v>43857</v>
      </c>
      <c r="AF22">
        <v>203.550003</v>
      </c>
      <c r="AG22">
        <v>203.550003</v>
      </c>
      <c r="AH22">
        <v>197.39999399999999</v>
      </c>
      <c r="AI22">
        <v>198.25</v>
      </c>
      <c r="AJ22">
        <v>195.88441499999999</v>
      </c>
      <c r="AK22">
        <v>7942736</v>
      </c>
      <c r="AL22" t="b">
        <f t="shared" si="1"/>
        <v>1</v>
      </c>
      <c r="AM22" s="3">
        <f t="shared" si="13"/>
        <v>-3.481004183507496E-2</v>
      </c>
      <c r="AO22" s="1">
        <v>43857</v>
      </c>
      <c r="AP22">
        <v>545.40002400000003</v>
      </c>
      <c r="AQ22">
        <v>550.09997599999997</v>
      </c>
      <c r="AR22">
        <v>535</v>
      </c>
      <c r="AS22">
        <v>537.25</v>
      </c>
      <c r="AT22">
        <v>524.42468299999996</v>
      </c>
      <c r="AU22">
        <v>4285510</v>
      </c>
      <c r="AV22" t="b">
        <f t="shared" si="2"/>
        <v>1</v>
      </c>
      <c r="AW22" s="3">
        <f t="shared" si="14"/>
        <v>-1.1135660991443955E-2</v>
      </c>
      <c r="AY22" s="1">
        <v>43857</v>
      </c>
      <c r="AZ22">
        <v>320.89999399999999</v>
      </c>
      <c r="BA22">
        <v>322</v>
      </c>
      <c r="BB22">
        <v>315.79998799999998</v>
      </c>
      <c r="BC22">
        <v>316.20001200000002</v>
      </c>
      <c r="BD22">
        <v>313.30740400000002</v>
      </c>
      <c r="BE22">
        <v>23309355</v>
      </c>
      <c r="BF22" t="b">
        <f t="shared" si="3"/>
        <v>1</v>
      </c>
      <c r="BG22" s="3">
        <f t="shared" si="15"/>
        <v>-2.4224592141513564E-2</v>
      </c>
      <c r="BI22" s="1">
        <v>43857</v>
      </c>
      <c r="BJ22">
        <v>779.04998799999998</v>
      </c>
      <c r="BK22">
        <v>784.79998799999998</v>
      </c>
      <c r="BL22">
        <v>774.40002400000003</v>
      </c>
      <c r="BM22">
        <v>778.09997599999997</v>
      </c>
      <c r="BN22">
        <v>751.38348399999995</v>
      </c>
      <c r="BO22">
        <v>3741610</v>
      </c>
      <c r="BP22" t="b">
        <f t="shared" si="4"/>
        <v>1</v>
      </c>
      <c r="BQ22" s="3">
        <f t="shared" si="16"/>
        <v>-5.9406156985139479E-3</v>
      </c>
      <c r="BS22" s="1">
        <v>43857</v>
      </c>
      <c r="BT22">
        <v>247.89999399999999</v>
      </c>
      <c r="BU22">
        <v>247.89999399999999</v>
      </c>
      <c r="BV22">
        <v>244.75</v>
      </c>
      <c r="BW22">
        <v>245.35000600000001</v>
      </c>
      <c r="BX22">
        <v>244.79965200000001</v>
      </c>
      <c r="BY22">
        <v>1653497</v>
      </c>
      <c r="BZ22" t="b">
        <f t="shared" si="5"/>
        <v>1</v>
      </c>
      <c r="CA22" s="3">
        <f t="shared" si="17"/>
        <v>-9.0872214608729348E-3</v>
      </c>
      <c r="CC22" s="1">
        <v>43857</v>
      </c>
      <c r="CD22">
        <v>786</v>
      </c>
      <c r="CE22">
        <v>796.25</v>
      </c>
      <c r="CF22">
        <v>779.65002400000003</v>
      </c>
      <c r="CG22">
        <v>791.5</v>
      </c>
      <c r="CH22">
        <v>740.22808799999996</v>
      </c>
      <c r="CI22">
        <v>1175606</v>
      </c>
      <c r="CJ22" t="b">
        <f t="shared" si="6"/>
        <v>1</v>
      </c>
      <c r="CK22" s="3">
        <f t="shared" si="18"/>
        <v>5.3346680534724191E-3</v>
      </c>
      <c r="CM22" s="1">
        <v>43857</v>
      </c>
      <c r="CN22">
        <v>538.5</v>
      </c>
      <c r="CO22">
        <v>545</v>
      </c>
      <c r="CP22">
        <v>531.5</v>
      </c>
      <c r="CQ22">
        <v>537.25</v>
      </c>
      <c r="CR22">
        <v>535.68151899999998</v>
      </c>
      <c r="CS22">
        <v>38149166</v>
      </c>
      <c r="CT22" t="b">
        <f t="shared" si="7"/>
        <v>1</v>
      </c>
      <c r="CU22" s="3">
        <f t="shared" si="19"/>
        <v>6.368949629171305E-3</v>
      </c>
      <c r="CW22" s="1">
        <v>43857</v>
      </c>
      <c r="CX22">
        <v>1500.6750489999999</v>
      </c>
      <c r="CY22">
        <v>1510.135376</v>
      </c>
      <c r="CZ22">
        <v>1490.8680420000001</v>
      </c>
      <c r="DA22">
        <v>1492.403564</v>
      </c>
      <c r="DB22">
        <v>1482.0532229999999</v>
      </c>
      <c r="DC22">
        <v>6178444</v>
      </c>
      <c r="DD22" t="b">
        <f t="shared" si="8"/>
        <v>1</v>
      </c>
      <c r="DE22" s="3">
        <f t="shared" si="20"/>
        <v>-9.8582911974130407E-3</v>
      </c>
      <c r="DG22" s="148">
        <v>43857</v>
      </c>
    </row>
    <row r="23" spans="2:111" x14ac:dyDescent="0.25">
      <c r="B23" s="1">
        <v>43858</v>
      </c>
      <c r="C23">
        <v>12148.1</v>
      </c>
      <c r="D23">
        <v>12163.55</v>
      </c>
      <c r="E23">
        <v>12024.5</v>
      </c>
      <c r="F23">
        <v>12055.8</v>
      </c>
      <c r="G23">
        <v>12055.8</v>
      </c>
      <c r="H23" s="3">
        <f t="shared" si="9"/>
        <v>-5.2149517286905461E-3</v>
      </c>
      <c r="K23" s="1">
        <v>43858</v>
      </c>
      <c r="L23">
        <v>2062</v>
      </c>
      <c r="M23">
        <v>2065</v>
      </c>
      <c r="N23">
        <v>2042.6999510000001</v>
      </c>
      <c r="O23">
        <v>2060.6000979999999</v>
      </c>
      <c r="P23">
        <v>2010.2657469999999</v>
      </c>
      <c r="Q23">
        <v>777052</v>
      </c>
      <c r="R23" t="b">
        <f t="shared" si="10"/>
        <v>1</v>
      </c>
      <c r="S23" s="3">
        <f t="shared" si="11"/>
        <v>-3.6384432249282449E-4</v>
      </c>
      <c r="U23" s="1">
        <v>43858</v>
      </c>
      <c r="V23">
        <v>1218.8000489999999</v>
      </c>
      <c r="W23">
        <v>1227.8000489999999</v>
      </c>
      <c r="X23">
        <v>1213.25</v>
      </c>
      <c r="Y23">
        <v>1223.1999510000001</v>
      </c>
      <c r="Z23">
        <v>1217.928711</v>
      </c>
      <c r="AA23">
        <v>6706079</v>
      </c>
      <c r="AB23" t="b">
        <f t="shared" si="0"/>
        <v>1</v>
      </c>
      <c r="AC23" s="3">
        <f t="shared" si="12"/>
        <v>8.2426667439708962E-3</v>
      </c>
      <c r="AE23" s="1">
        <v>43858</v>
      </c>
      <c r="AF23">
        <v>199.39999399999999</v>
      </c>
      <c r="AG23">
        <v>199.39999399999999</v>
      </c>
      <c r="AH23">
        <v>194.199997</v>
      </c>
      <c r="AI23">
        <v>196</v>
      </c>
      <c r="AJ23">
        <v>193.66125500000001</v>
      </c>
      <c r="AK23">
        <v>6308211</v>
      </c>
      <c r="AL23" t="b">
        <f t="shared" si="1"/>
        <v>1</v>
      </c>
      <c r="AM23" s="3">
        <f t="shared" si="13"/>
        <v>-1.1349345990593375E-2</v>
      </c>
      <c r="AO23" s="1">
        <v>43858</v>
      </c>
      <c r="AP23">
        <v>538.25</v>
      </c>
      <c r="AQ23">
        <v>548</v>
      </c>
      <c r="AR23">
        <v>533.20001200000002</v>
      </c>
      <c r="AS23">
        <v>536.95001200000002</v>
      </c>
      <c r="AT23">
        <v>524.13189699999998</v>
      </c>
      <c r="AU23">
        <v>4042406</v>
      </c>
      <c r="AV23" t="b">
        <f t="shared" si="2"/>
        <v>1</v>
      </c>
      <c r="AW23" s="3">
        <f t="shared" si="14"/>
        <v>-5.5829942695503952E-4</v>
      </c>
      <c r="AY23" s="1">
        <v>43858</v>
      </c>
      <c r="AZ23">
        <v>317.95001200000002</v>
      </c>
      <c r="BA23">
        <v>320</v>
      </c>
      <c r="BB23">
        <v>311.04998799999998</v>
      </c>
      <c r="BC23">
        <v>315.10000600000001</v>
      </c>
      <c r="BD23">
        <v>312.21743800000002</v>
      </c>
      <c r="BE23">
        <v>26488426</v>
      </c>
      <c r="BF23" t="b">
        <f t="shared" si="3"/>
        <v>1</v>
      </c>
      <c r="BG23" s="3">
        <f t="shared" si="15"/>
        <v>-3.4789027839252848E-3</v>
      </c>
      <c r="BI23" s="1">
        <v>43858</v>
      </c>
      <c r="BJ23">
        <v>781</v>
      </c>
      <c r="BK23">
        <v>781.79998799999998</v>
      </c>
      <c r="BL23">
        <v>772</v>
      </c>
      <c r="BM23">
        <v>778</v>
      </c>
      <c r="BN23">
        <v>751.28692599999999</v>
      </c>
      <c r="BO23">
        <v>5121009</v>
      </c>
      <c r="BP23" t="b">
        <f t="shared" si="4"/>
        <v>1</v>
      </c>
      <c r="BQ23" s="3">
        <f t="shared" si="16"/>
        <v>-1.2850695025385875E-4</v>
      </c>
      <c r="BS23" s="1">
        <v>43858</v>
      </c>
      <c r="BT23">
        <v>245.89999399999999</v>
      </c>
      <c r="BU23">
        <v>246.10000600000001</v>
      </c>
      <c r="BV23">
        <v>241.800003</v>
      </c>
      <c r="BW23">
        <v>244.050003</v>
      </c>
      <c r="BX23">
        <v>243.50256300000001</v>
      </c>
      <c r="BY23">
        <v>2136181</v>
      </c>
      <c r="BZ23" t="b">
        <f t="shared" si="5"/>
        <v>1</v>
      </c>
      <c r="CA23" s="3">
        <f t="shared" si="17"/>
        <v>-5.2985737087567417E-3</v>
      </c>
      <c r="CC23" s="1">
        <v>43858</v>
      </c>
      <c r="CD23">
        <v>792.5</v>
      </c>
      <c r="CE23">
        <v>795.75</v>
      </c>
      <c r="CF23">
        <v>784.59997599999997</v>
      </c>
      <c r="CG23">
        <v>794.25</v>
      </c>
      <c r="CH23">
        <v>742.79998799999998</v>
      </c>
      <c r="CI23">
        <v>1506685</v>
      </c>
      <c r="CJ23" t="b">
        <f t="shared" si="6"/>
        <v>1</v>
      </c>
      <c r="CK23" s="3">
        <f t="shared" si="18"/>
        <v>3.4744696151006202E-3</v>
      </c>
      <c r="CM23" s="1">
        <v>43858</v>
      </c>
      <c r="CN23">
        <v>538.09997599999997</v>
      </c>
      <c r="CO23">
        <v>540.59997599999997</v>
      </c>
      <c r="CP23">
        <v>524.45001200000002</v>
      </c>
      <c r="CQ23">
        <v>528.20001200000002</v>
      </c>
      <c r="CR23">
        <v>526.65795900000001</v>
      </c>
      <c r="CS23">
        <v>24009224</v>
      </c>
      <c r="CT23" t="b">
        <f t="shared" si="7"/>
        <v>1</v>
      </c>
      <c r="CU23" s="3">
        <f t="shared" si="19"/>
        <v>-1.6845008983780108E-2</v>
      </c>
      <c r="CW23" s="1">
        <v>43858</v>
      </c>
      <c r="CX23">
        <v>1494.4342039999999</v>
      </c>
      <c r="CY23">
        <v>1495.8211670000001</v>
      </c>
      <c r="CZ23">
        <v>1449.856812</v>
      </c>
      <c r="DA23">
        <v>1457.930298</v>
      </c>
      <c r="DB23">
        <v>1447.81897</v>
      </c>
      <c r="DC23">
        <v>11321622</v>
      </c>
      <c r="DD23" t="b">
        <f t="shared" si="8"/>
        <v>1</v>
      </c>
      <c r="DE23" s="3">
        <f t="shared" si="20"/>
        <v>-2.309920620171942E-2</v>
      </c>
      <c r="DG23" s="149">
        <v>43858</v>
      </c>
    </row>
    <row r="24" spans="2:111" x14ac:dyDescent="0.25">
      <c r="B24" s="1">
        <v>43859</v>
      </c>
      <c r="C24">
        <v>12114.9</v>
      </c>
      <c r="D24">
        <v>12169.6</v>
      </c>
      <c r="E24">
        <v>12103.8</v>
      </c>
      <c r="F24">
        <v>12129.5</v>
      </c>
      <c r="G24">
        <v>12129.5</v>
      </c>
      <c r="H24" s="3">
        <f t="shared" si="9"/>
        <v>6.1132401002007937E-3</v>
      </c>
      <c r="K24" s="1">
        <v>43859</v>
      </c>
      <c r="L24">
        <v>2062.0500489999999</v>
      </c>
      <c r="M24">
        <v>2085.8000489999999</v>
      </c>
      <c r="N24">
        <v>2062.0500489999999</v>
      </c>
      <c r="O24">
        <v>2074.1999510000001</v>
      </c>
      <c r="P24">
        <v>2023.5333250000001</v>
      </c>
      <c r="Q24">
        <v>873433</v>
      </c>
      <c r="R24" t="b">
        <f t="shared" si="10"/>
        <v>1</v>
      </c>
      <c r="S24" s="3">
        <f t="shared" si="11"/>
        <v>6.5999124841080951E-3</v>
      </c>
      <c r="U24" s="1">
        <v>43859</v>
      </c>
      <c r="V24">
        <v>1225.3000489999999</v>
      </c>
      <c r="W24">
        <v>1242</v>
      </c>
      <c r="X24">
        <v>1222.25</v>
      </c>
      <c r="Y24">
        <v>1235.849976</v>
      </c>
      <c r="Z24">
        <v>1230.5242920000001</v>
      </c>
      <c r="AA24">
        <v>6894175</v>
      </c>
      <c r="AB24" t="b">
        <f t="shared" si="0"/>
        <v>1</v>
      </c>
      <c r="AC24" s="3">
        <f t="shared" si="12"/>
        <v>1.0341804808639606E-2</v>
      </c>
      <c r="AE24" s="1">
        <v>43859</v>
      </c>
      <c r="AF24">
        <v>197.64999399999999</v>
      </c>
      <c r="AG24">
        <v>200.39999399999999</v>
      </c>
      <c r="AH24">
        <v>197.10000600000001</v>
      </c>
      <c r="AI24">
        <v>197.75</v>
      </c>
      <c r="AJ24">
        <v>195.39038099999999</v>
      </c>
      <c r="AK24">
        <v>8978837</v>
      </c>
      <c r="AL24" t="b">
        <f t="shared" si="1"/>
        <v>1</v>
      </c>
      <c r="AM24" s="3">
        <f t="shared" si="13"/>
        <v>8.9286109397565313E-3</v>
      </c>
      <c r="AO24" s="1">
        <v>43859</v>
      </c>
      <c r="AP24">
        <v>543.90002400000003</v>
      </c>
      <c r="AQ24">
        <v>545.90002400000003</v>
      </c>
      <c r="AR24">
        <v>537.04998799999998</v>
      </c>
      <c r="AS24">
        <v>542.15002400000003</v>
      </c>
      <c r="AT24">
        <v>529.207764</v>
      </c>
      <c r="AU24">
        <v>2182366</v>
      </c>
      <c r="AV24" t="b">
        <f t="shared" si="2"/>
        <v>1</v>
      </c>
      <c r="AW24" s="3">
        <f t="shared" si="14"/>
        <v>9.6843314231646865E-3</v>
      </c>
      <c r="AY24" s="1">
        <v>43859</v>
      </c>
      <c r="AZ24">
        <v>317.85000600000001</v>
      </c>
      <c r="BA24">
        <v>319.70001200000002</v>
      </c>
      <c r="BB24">
        <v>315.54998799999998</v>
      </c>
      <c r="BC24">
        <v>316.45001200000002</v>
      </c>
      <c r="BD24">
        <v>313.555115</v>
      </c>
      <c r="BE24">
        <v>23914114</v>
      </c>
      <c r="BF24" t="b">
        <f t="shared" si="3"/>
        <v>1</v>
      </c>
      <c r="BG24" s="3">
        <f t="shared" si="15"/>
        <v>4.2844403841401871E-3</v>
      </c>
      <c r="BI24" s="1">
        <v>43859</v>
      </c>
      <c r="BJ24">
        <v>786.59997599999997</v>
      </c>
      <c r="BK24">
        <v>792.79998799999998</v>
      </c>
      <c r="BL24">
        <v>784.25</v>
      </c>
      <c r="BM24">
        <v>789.70001200000002</v>
      </c>
      <c r="BN24">
        <v>762.58520499999997</v>
      </c>
      <c r="BO24">
        <v>6832757</v>
      </c>
      <c r="BP24" t="b">
        <f t="shared" si="4"/>
        <v>1</v>
      </c>
      <c r="BQ24" s="3">
        <f t="shared" si="16"/>
        <v>1.5038567302314508E-2</v>
      </c>
      <c r="BS24" s="1">
        <v>43859</v>
      </c>
      <c r="BT24">
        <v>244.60000600000001</v>
      </c>
      <c r="BU24">
        <v>247.39999399999999</v>
      </c>
      <c r="BV24">
        <v>243.25</v>
      </c>
      <c r="BW24">
        <v>246.75</v>
      </c>
      <c r="BX24">
        <v>246.19650300000001</v>
      </c>
      <c r="BY24">
        <v>2004689</v>
      </c>
      <c r="BZ24" t="b">
        <f t="shared" si="5"/>
        <v>1</v>
      </c>
      <c r="CA24" s="3">
        <f t="shared" si="17"/>
        <v>1.106329217569672E-2</v>
      </c>
      <c r="CC24" s="1">
        <v>43859</v>
      </c>
      <c r="CD24">
        <v>796.90002400000003</v>
      </c>
      <c r="CE24">
        <v>807.20001200000002</v>
      </c>
      <c r="CF24">
        <v>793.54998799999998</v>
      </c>
      <c r="CG24">
        <v>804.15002400000003</v>
      </c>
      <c r="CH24">
        <v>752.05865500000004</v>
      </c>
      <c r="CI24">
        <v>2565136</v>
      </c>
      <c r="CJ24" t="b">
        <f t="shared" si="6"/>
        <v>1</v>
      </c>
      <c r="CK24" s="3">
        <f t="shared" si="18"/>
        <v>1.2464549205135501E-2</v>
      </c>
      <c r="CM24" s="1">
        <v>43859</v>
      </c>
      <c r="CN24">
        <v>531.54998799999998</v>
      </c>
      <c r="CO24">
        <v>534.79998799999998</v>
      </c>
      <c r="CP24">
        <v>525.29998799999998</v>
      </c>
      <c r="CQ24">
        <v>526.59997599999997</v>
      </c>
      <c r="CR24">
        <v>525.06256099999996</v>
      </c>
      <c r="CS24">
        <v>16400827</v>
      </c>
      <c r="CT24" t="b">
        <f t="shared" si="7"/>
        <v>1</v>
      </c>
      <c r="CU24" s="3">
        <f t="shared" si="19"/>
        <v>-3.0292867937082588E-3</v>
      </c>
      <c r="CW24" s="1">
        <v>43859</v>
      </c>
      <c r="CX24">
        <v>1460.20874</v>
      </c>
      <c r="CY24">
        <v>1480.3675539999999</v>
      </c>
      <c r="CZ24">
        <v>1450.302612</v>
      </c>
      <c r="DA24">
        <v>1465.9542240000001</v>
      </c>
      <c r="DB24">
        <v>1455.7873540000001</v>
      </c>
      <c r="DC24">
        <v>11420535</v>
      </c>
      <c r="DD24" t="b">
        <f t="shared" si="8"/>
        <v>1</v>
      </c>
      <c r="DE24" s="3">
        <f t="shared" si="20"/>
        <v>5.5037157027995115E-3</v>
      </c>
      <c r="DG24" s="148">
        <v>43859</v>
      </c>
    </row>
    <row r="25" spans="2:111" x14ac:dyDescent="0.25">
      <c r="B25" s="1">
        <v>43860</v>
      </c>
      <c r="C25">
        <v>12147.75</v>
      </c>
      <c r="D25">
        <v>12150.3</v>
      </c>
      <c r="E25">
        <v>12010.6</v>
      </c>
      <c r="F25">
        <v>12035.8</v>
      </c>
      <c r="G25">
        <v>12035.8</v>
      </c>
      <c r="H25" s="3">
        <f t="shared" si="9"/>
        <v>-7.7249680530937573E-3</v>
      </c>
      <c r="K25" s="1">
        <v>43860</v>
      </c>
      <c r="L25">
        <v>2074.8999020000001</v>
      </c>
      <c r="M25">
        <v>2078</v>
      </c>
      <c r="N25">
        <v>2049.4499510000001</v>
      </c>
      <c r="O25">
        <v>2058.1000979999999</v>
      </c>
      <c r="P25">
        <v>2007.826538</v>
      </c>
      <c r="Q25">
        <v>952768</v>
      </c>
      <c r="R25" t="b">
        <f t="shared" si="10"/>
        <v>1</v>
      </c>
      <c r="S25" s="3">
        <f t="shared" si="11"/>
        <v>-7.7620599601442566E-3</v>
      </c>
      <c r="U25" s="1">
        <v>43860</v>
      </c>
      <c r="V25">
        <v>1238.9499510000001</v>
      </c>
      <c r="W25">
        <v>1238.9499510000001</v>
      </c>
      <c r="X25">
        <v>1217.1999510000001</v>
      </c>
      <c r="Y25">
        <v>1226.0500489999999</v>
      </c>
      <c r="Z25">
        <v>1220.7666019999999</v>
      </c>
      <c r="AA25">
        <v>6055992</v>
      </c>
      <c r="AB25" t="b">
        <f t="shared" si="0"/>
        <v>1</v>
      </c>
      <c r="AC25" s="3">
        <f t="shared" si="12"/>
        <v>-7.9297012366498967E-3</v>
      </c>
      <c r="AE25" s="1">
        <v>43860</v>
      </c>
      <c r="AF25">
        <v>197.300003</v>
      </c>
      <c r="AG25">
        <v>197.75</v>
      </c>
      <c r="AH25">
        <v>192.699997</v>
      </c>
      <c r="AI25">
        <v>193.449997</v>
      </c>
      <c r="AJ25">
        <v>191.14167800000001</v>
      </c>
      <c r="AK25">
        <v>8588693</v>
      </c>
      <c r="AL25" t="b">
        <f t="shared" si="1"/>
        <v>1</v>
      </c>
      <c r="AM25" s="3">
        <f t="shared" si="13"/>
        <v>-2.1744688649744624E-2</v>
      </c>
      <c r="AO25" s="1">
        <v>43860</v>
      </c>
      <c r="AP25">
        <v>541.95001200000002</v>
      </c>
      <c r="AQ25">
        <v>551.34997599999997</v>
      </c>
      <c r="AR25">
        <v>539.09997599999997</v>
      </c>
      <c r="AS25">
        <v>544.15002400000003</v>
      </c>
      <c r="AT25">
        <v>531.160034</v>
      </c>
      <c r="AU25">
        <v>3514667</v>
      </c>
      <c r="AV25" t="b">
        <f t="shared" si="2"/>
        <v>1</v>
      </c>
      <c r="AW25" s="3">
        <f t="shared" si="14"/>
        <v>3.6890426271221498E-3</v>
      </c>
      <c r="AY25" s="1">
        <v>43860</v>
      </c>
      <c r="AZ25">
        <v>316.75</v>
      </c>
      <c r="BA25">
        <v>316.75</v>
      </c>
      <c r="BB25">
        <v>305.64999399999999</v>
      </c>
      <c r="BC25">
        <v>310.70001200000002</v>
      </c>
      <c r="BD25">
        <v>307.85769699999997</v>
      </c>
      <c r="BE25">
        <v>35802330</v>
      </c>
      <c r="BF25" t="b">
        <f t="shared" si="3"/>
        <v>1</v>
      </c>
      <c r="BG25" s="3">
        <f t="shared" si="15"/>
        <v>-1.8170387684474633E-2</v>
      </c>
      <c r="BI25" s="1">
        <v>43860</v>
      </c>
      <c r="BJ25">
        <v>789.70001200000002</v>
      </c>
      <c r="BK25">
        <v>789.70001200000002</v>
      </c>
      <c r="BL25">
        <v>778</v>
      </c>
      <c r="BM25">
        <v>780.70001200000002</v>
      </c>
      <c r="BN25">
        <v>753.894226</v>
      </c>
      <c r="BO25">
        <v>3859680</v>
      </c>
      <c r="BP25" t="b">
        <f t="shared" si="4"/>
        <v>1</v>
      </c>
      <c r="BQ25" s="3">
        <f t="shared" si="16"/>
        <v>-1.1396731726522245E-2</v>
      </c>
      <c r="BS25" s="1">
        <v>43860</v>
      </c>
      <c r="BT25">
        <v>247.60000600000001</v>
      </c>
      <c r="BU25">
        <v>247.60000600000001</v>
      </c>
      <c r="BV25">
        <v>240.199997</v>
      </c>
      <c r="BW25">
        <v>240.699997</v>
      </c>
      <c r="BX25">
        <v>240.160065</v>
      </c>
      <c r="BY25">
        <v>2147465</v>
      </c>
      <c r="BZ25" t="b">
        <f t="shared" si="5"/>
        <v>1</v>
      </c>
      <c r="CA25" s="3">
        <f t="shared" si="17"/>
        <v>-2.4518780431255775E-2</v>
      </c>
      <c r="CC25" s="1">
        <v>43860</v>
      </c>
      <c r="CD25">
        <v>805.59997599999997</v>
      </c>
      <c r="CE25">
        <v>807.95001200000002</v>
      </c>
      <c r="CF25">
        <v>784</v>
      </c>
      <c r="CG25">
        <v>791.34997599999997</v>
      </c>
      <c r="CH25">
        <v>740.08783000000005</v>
      </c>
      <c r="CI25">
        <v>2493688</v>
      </c>
      <c r="CJ25" t="b">
        <f t="shared" si="6"/>
        <v>1</v>
      </c>
      <c r="CK25" s="3">
        <f t="shared" si="18"/>
        <v>-1.5917408729243319E-2</v>
      </c>
      <c r="CM25" s="1">
        <v>43860</v>
      </c>
      <c r="CN25">
        <v>527.65002400000003</v>
      </c>
      <c r="CO25">
        <v>533.95001200000002</v>
      </c>
      <c r="CP25">
        <v>524.15002400000003</v>
      </c>
      <c r="CQ25">
        <v>532.20001200000002</v>
      </c>
      <c r="CR25">
        <v>530.64624000000003</v>
      </c>
      <c r="CS25">
        <v>14319317</v>
      </c>
      <c r="CT25" t="b">
        <f t="shared" si="7"/>
        <v>1</v>
      </c>
      <c r="CU25" s="3">
        <f t="shared" si="19"/>
        <v>1.0634311822510756E-2</v>
      </c>
      <c r="CW25" s="1">
        <v>43860</v>
      </c>
      <c r="CX25">
        <v>1465.112183</v>
      </c>
      <c r="CY25">
        <v>1465.805664</v>
      </c>
      <c r="CZ25">
        <v>1426.478394</v>
      </c>
      <c r="DA25">
        <v>1430.193237</v>
      </c>
      <c r="DB25">
        <v>1420.2742920000001</v>
      </c>
      <c r="DC25">
        <v>10338837</v>
      </c>
      <c r="DD25" t="b">
        <f t="shared" si="8"/>
        <v>1</v>
      </c>
      <c r="DE25" s="3">
        <f t="shared" si="20"/>
        <v>-2.4394402041220085E-2</v>
      </c>
      <c r="DG25" s="149">
        <v>43860</v>
      </c>
    </row>
    <row r="26" spans="2:111" x14ac:dyDescent="0.25">
      <c r="B26" s="1">
        <v>43861</v>
      </c>
      <c r="C26">
        <v>12100.4</v>
      </c>
      <c r="D26">
        <v>12103.55</v>
      </c>
      <c r="E26">
        <v>11945.85</v>
      </c>
      <c r="F26">
        <v>11962.1</v>
      </c>
      <c r="G26">
        <v>11962.1</v>
      </c>
      <c r="H26" s="3">
        <f t="shared" si="9"/>
        <v>-6.1233985277255286E-3</v>
      </c>
      <c r="K26" s="1">
        <v>43861</v>
      </c>
      <c r="L26">
        <v>2064</v>
      </c>
      <c r="M26">
        <v>2068.25</v>
      </c>
      <c r="N26">
        <v>2020.0500489999999</v>
      </c>
      <c r="O26">
        <v>2034.25</v>
      </c>
      <c r="P26">
        <v>1984.5592039999999</v>
      </c>
      <c r="Q26">
        <v>1930834</v>
      </c>
      <c r="R26" t="b">
        <f t="shared" si="10"/>
        <v>1</v>
      </c>
      <c r="S26" s="3">
        <f t="shared" si="11"/>
        <v>-1.1588318791311902E-2</v>
      </c>
      <c r="U26" s="1">
        <v>43861</v>
      </c>
      <c r="V26">
        <v>1231.4499510000001</v>
      </c>
      <c r="W26">
        <v>1237.8000489999999</v>
      </c>
      <c r="X26">
        <v>1220.25</v>
      </c>
      <c r="Y26">
        <v>1226.3000489999999</v>
      </c>
      <c r="Z26">
        <v>1221.0155030000001</v>
      </c>
      <c r="AA26">
        <v>5589134</v>
      </c>
      <c r="AB26" t="b">
        <f t="shared" si="0"/>
        <v>1</v>
      </c>
      <c r="AC26" s="3">
        <f t="shared" si="12"/>
        <v>2.0388909689401867E-4</v>
      </c>
      <c r="AE26" s="1">
        <v>43861</v>
      </c>
      <c r="AF26">
        <v>194.800003</v>
      </c>
      <c r="AG26">
        <v>195.14999399999999</v>
      </c>
      <c r="AH26">
        <v>188.25</v>
      </c>
      <c r="AI26">
        <v>189.35000600000001</v>
      </c>
      <c r="AJ26">
        <v>187.09060700000001</v>
      </c>
      <c r="AK26">
        <v>6008376</v>
      </c>
      <c r="AL26" t="b">
        <f t="shared" si="1"/>
        <v>1</v>
      </c>
      <c r="AM26" s="3">
        <f t="shared" si="13"/>
        <v>-2.1194074690502648E-2</v>
      </c>
      <c r="AO26" s="1">
        <v>43861</v>
      </c>
      <c r="AP26">
        <v>547.45001200000002</v>
      </c>
      <c r="AQ26">
        <v>549</v>
      </c>
      <c r="AR26">
        <v>525</v>
      </c>
      <c r="AS26">
        <v>526.54998799999998</v>
      </c>
      <c r="AT26">
        <v>513.98010299999999</v>
      </c>
      <c r="AU26">
        <v>4340034</v>
      </c>
      <c r="AV26" t="b">
        <f t="shared" si="2"/>
        <v>1</v>
      </c>
      <c r="AW26" s="3">
        <f t="shared" si="14"/>
        <v>-3.2344171060129143E-2</v>
      </c>
      <c r="AY26" s="1">
        <v>43861</v>
      </c>
      <c r="AZ26">
        <v>313.70001200000002</v>
      </c>
      <c r="BA26">
        <v>321.70001200000002</v>
      </c>
      <c r="BB26">
        <v>308.60000600000001</v>
      </c>
      <c r="BC26">
        <v>318.45001200000002</v>
      </c>
      <c r="BD26">
        <v>315.53680400000002</v>
      </c>
      <c r="BE26">
        <v>92656638</v>
      </c>
      <c r="BF26" t="b">
        <f t="shared" si="3"/>
        <v>1</v>
      </c>
      <c r="BG26" s="3">
        <f t="shared" si="15"/>
        <v>2.4943690136160684E-2</v>
      </c>
      <c r="BI26" s="1">
        <v>43861</v>
      </c>
      <c r="BJ26">
        <v>780.54998799999998</v>
      </c>
      <c r="BK26">
        <v>784.95001200000002</v>
      </c>
      <c r="BL26">
        <v>771.59997599999997</v>
      </c>
      <c r="BM26">
        <v>775.95001200000002</v>
      </c>
      <c r="BN26">
        <v>749.30731200000002</v>
      </c>
      <c r="BO26">
        <v>6092028</v>
      </c>
      <c r="BP26" t="b">
        <f t="shared" si="4"/>
        <v>1</v>
      </c>
      <c r="BQ26" s="3">
        <f t="shared" si="16"/>
        <v>-6.0842938462828591E-3</v>
      </c>
      <c r="BS26" s="1">
        <v>43861</v>
      </c>
      <c r="BT26">
        <v>238</v>
      </c>
      <c r="BU26">
        <v>239.14999399999999</v>
      </c>
      <c r="BV26">
        <v>235</v>
      </c>
      <c r="BW26">
        <v>236.800003</v>
      </c>
      <c r="BX26">
        <v>236.26882900000001</v>
      </c>
      <c r="BY26">
        <v>5553638</v>
      </c>
      <c r="BZ26" t="b">
        <f t="shared" si="5"/>
        <v>1</v>
      </c>
      <c r="CA26" s="3">
        <f t="shared" si="17"/>
        <v>-1.6202677160334678E-2</v>
      </c>
      <c r="CC26" s="1">
        <v>43861</v>
      </c>
      <c r="CD26">
        <v>796.84997599999997</v>
      </c>
      <c r="CE26">
        <v>802.5</v>
      </c>
      <c r="CF26">
        <v>783</v>
      </c>
      <c r="CG26">
        <v>796.59997599999997</v>
      </c>
      <c r="CH26">
        <v>744.99774200000002</v>
      </c>
      <c r="CI26">
        <v>3081521</v>
      </c>
      <c r="CJ26" t="b">
        <f t="shared" si="6"/>
        <v>1</v>
      </c>
      <c r="CK26" s="3">
        <f t="shared" si="18"/>
        <v>6.6342288049784075E-3</v>
      </c>
      <c r="CM26" s="1">
        <v>43861</v>
      </c>
      <c r="CN26">
        <v>530</v>
      </c>
      <c r="CO26">
        <v>532.75</v>
      </c>
      <c r="CP26">
        <v>522.40002400000003</v>
      </c>
      <c r="CQ26">
        <v>525.65002400000003</v>
      </c>
      <c r="CR26">
        <v>524.11541699999998</v>
      </c>
      <c r="CS26">
        <v>16292578</v>
      </c>
      <c r="CT26" t="b">
        <f t="shared" si="7"/>
        <v>1</v>
      </c>
      <c r="CU26" s="3">
        <f t="shared" si="19"/>
        <v>-1.2307300999626521E-2</v>
      </c>
      <c r="CW26" s="1">
        <v>43861</v>
      </c>
      <c r="CX26">
        <v>1439.356323</v>
      </c>
      <c r="CY26">
        <v>1439.604004</v>
      </c>
      <c r="CZ26">
        <v>1393.9864500000001</v>
      </c>
      <c r="DA26">
        <v>1398.3946530000001</v>
      </c>
      <c r="DB26">
        <v>1388.6961670000001</v>
      </c>
      <c r="DC26">
        <v>16037262</v>
      </c>
      <c r="DD26" t="b">
        <f t="shared" si="8"/>
        <v>1</v>
      </c>
      <c r="DE26" s="3">
        <f t="shared" si="20"/>
        <v>-2.2233821437077732E-2</v>
      </c>
      <c r="DG26" s="148">
        <v>43861</v>
      </c>
    </row>
    <row r="27" spans="2:111" x14ac:dyDescent="0.25">
      <c r="B27" s="1">
        <v>43864</v>
      </c>
      <c r="C27">
        <v>11627.45</v>
      </c>
      <c r="D27">
        <v>11749.85</v>
      </c>
      <c r="E27">
        <v>11614.5</v>
      </c>
      <c r="F27">
        <v>11707.9</v>
      </c>
      <c r="G27">
        <v>11707.9</v>
      </c>
      <c r="H27" s="3">
        <f t="shared" si="9"/>
        <v>-2.1250449335819023E-2</v>
      </c>
      <c r="K27" s="1">
        <v>43864</v>
      </c>
      <c r="L27">
        <v>2074.8999020000001</v>
      </c>
      <c r="M27">
        <v>2195.5500489999999</v>
      </c>
      <c r="N27">
        <v>2074.8999020000001</v>
      </c>
      <c r="O27">
        <v>2178.9499510000001</v>
      </c>
      <c r="P27">
        <v>2125.7246089999999</v>
      </c>
      <c r="Q27">
        <v>4012542</v>
      </c>
      <c r="R27" t="b">
        <f t="shared" si="10"/>
        <v>1</v>
      </c>
      <c r="S27" s="3">
        <f t="shared" si="11"/>
        <v>7.1131868837912463E-2</v>
      </c>
      <c r="U27" s="1">
        <v>43864</v>
      </c>
      <c r="V27">
        <v>1197</v>
      </c>
      <c r="W27">
        <v>1197.9499510000001</v>
      </c>
      <c r="X27">
        <v>1177.6999510000001</v>
      </c>
      <c r="Y27">
        <v>1192.8000489999999</v>
      </c>
      <c r="Z27">
        <v>1187.6597899999999</v>
      </c>
      <c r="AA27">
        <v>6538505</v>
      </c>
      <c r="AB27" t="b">
        <f t="shared" si="0"/>
        <v>1</v>
      </c>
      <c r="AC27" s="3">
        <f t="shared" si="12"/>
        <v>-2.7318009409418736E-2</v>
      </c>
      <c r="AE27" s="1">
        <v>43864</v>
      </c>
      <c r="AF27">
        <v>183.89999399999999</v>
      </c>
      <c r="AG27">
        <v>185.60000600000001</v>
      </c>
      <c r="AH27">
        <v>180.300003</v>
      </c>
      <c r="AI27">
        <v>181.800003</v>
      </c>
      <c r="AJ27">
        <v>179.630707</v>
      </c>
      <c r="AK27">
        <v>7678833</v>
      </c>
      <c r="AL27" t="b">
        <f t="shared" si="1"/>
        <v>1</v>
      </c>
      <c r="AM27" s="3">
        <f t="shared" si="13"/>
        <v>-3.9873193633927356E-2</v>
      </c>
      <c r="AO27" s="1">
        <v>43864</v>
      </c>
      <c r="AP27">
        <v>506.75</v>
      </c>
      <c r="AQ27">
        <v>517.5</v>
      </c>
      <c r="AR27">
        <v>505</v>
      </c>
      <c r="AS27">
        <v>513.29998799999998</v>
      </c>
      <c r="AT27">
        <v>501.04641700000002</v>
      </c>
      <c r="AU27">
        <v>3012267</v>
      </c>
      <c r="AV27" t="b">
        <f t="shared" si="2"/>
        <v>1</v>
      </c>
      <c r="AW27" s="3">
        <f t="shared" si="14"/>
        <v>-2.516378732271659E-2</v>
      </c>
      <c r="AY27" s="1">
        <v>43864</v>
      </c>
      <c r="AZ27">
        <v>303</v>
      </c>
      <c r="BA27">
        <v>306.85000600000001</v>
      </c>
      <c r="BB27">
        <v>295.35000600000001</v>
      </c>
      <c r="BC27">
        <v>298.10000600000001</v>
      </c>
      <c r="BD27">
        <v>295.37295499999999</v>
      </c>
      <c r="BE27">
        <v>56060158</v>
      </c>
      <c r="BF27" t="b">
        <f t="shared" si="3"/>
        <v>1</v>
      </c>
      <c r="BG27" s="3">
        <f t="shared" si="15"/>
        <v>-6.3903318866093434E-2</v>
      </c>
      <c r="BI27" s="1">
        <v>43864</v>
      </c>
      <c r="BJ27">
        <v>782</v>
      </c>
      <c r="BK27">
        <v>790.95001200000002</v>
      </c>
      <c r="BL27">
        <v>764.5</v>
      </c>
      <c r="BM27">
        <v>767.40002400000003</v>
      </c>
      <c r="BN27">
        <v>741.05090299999995</v>
      </c>
      <c r="BO27">
        <v>6416745</v>
      </c>
      <c r="BP27" t="b">
        <f t="shared" si="4"/>
        <v>1</v>
      </c>
      <c r="BQ27" s="3">
        <f t="shared" si="16"/>
        <v>-1.1018722048718078E-2</v>
      </c>
      <c r="BS27" s="1">
        <v>43864</v>
      </c>
      <c r="BT27">
        <v>237.699997</v>
      </c>
      <c r="BU27">
        <v>240.14999399999999</v>
      </c>
      <c r="BV27">
        <v>235.25</v>
      </c>
      <c r="BW27">
        <v>237.39999399999999</v>
      </c>
      <c r="BX27">
        <v>236.86746199999999</v>
      </c>
      <c r="BY27">
        <v>4231830</v>
      </c>
      <c r="BZ27" t="b">
        <f t="shared" si="5"/>
        <v>1</v>
      </c>
      <c r="CA27" s="3">
        <f t="shared" si="17"/>
        <v>2.5336943621961159E-3</v>
      </c>
      <c r="CC27" s="1">
        <v>43864</v>
      </c>
      <c r="CD27">
        <v>808</v>
      </c>
      <c r="CE27">
        <v>818.70001200000002</v>
      </c>
      <c r="CF27">
        <v>790.5</v>
      </c>
      <c r="CG27">
        <v>793.15002400000003</v>
      </c>
      <c r="CH27">
        <v>741.77124000000003</v>
      </c>
      <c r="CI27">
        <v>3383074</v>
      </c>
      <c r="CJ27" t="b">
        <f t="shared" si="6"/>
        <v>1</v>
      </c>
      <c r="CK27" s="3">
        <f t="shared" si="18"/>
        <v>-4.33088829415537E-3</v>
      </c>
      <c r="CM27" s="1">
        <v>43864</v>
      </c>
      <c r="CN27">
        <v>504</v>
      </c>
      <c r="CO27">
        <v>519.15002400000003</v>
      </c>
      <c r="CP27">
        <v>502</v>
      </c>
      <c r="CQ27">
        <v>515.54998799999998</v>
      </c>
      <c r="CR27">
        <v>514.04486099999997</v>
      </c>
      <c r="CS27">
        <v>22531888</v>
      </c>
      <c r="CT27" t="b">
        <f t="shared" si="7"/>
        <v>1</v>
      </c>
      <c r="CU27" s="3">
        <f t="shared" si="19"/>
        <v>-1.921438613205307E-2</v>
      </c>
      <c r="CW27" s="1">
        <v>43864</v>
      </c>
      <c r="CX27">
        <v>1357.036621</v>
      </c>
      <c r="CY27">
        <v>1386.804443</v>
      </c>
      <c r="CZ27">
        <v>1350.2509769999999</v>
      </c>
      <c r="DA27">
        <v>1372.490112</v>
      </c>
      <c r="DB27">
        <v>1362.971436</v>
      </c>
      <c r="DC27">
        <v>14173717</v>
      </c>
      <c r="DD27" t="b">
        <f t="shared" si="8"/>
        <v>1</v>
      </c>
      <c r="DE27" s="3">
        <f t="shared" si="20"/>
        <v>-1.8524376758073113E-2</v>
      </c>
      <c r="DG27" s="149">
        <v>43864</v>
      </c>
    </row>
    <row r="28" spans="2:111" x14ac:dyDescent="0.25">
      <c r="B28" s="1">
        <v>43865</v>
      </c>
      <c r="C28">
        <v>11786.25</v>
      </c>
      <c r="D28">
        <v>11986.15</v>
      </c>
      <c r="E28">
        <v>11783.4</v>
      </c>
      <c r="F28">
        <v>11979.65</v>
      </c>
      <c r="G28">
        <v>11979.65</v>
      </c>
      <c r="H28" s="3">
        <f t="shared" si="9"/>
        <v>2.3210823461081834E-2</v>
      </c>
      <c r="K28" s="1">
        <v>43865</v>
      </c>
      <c r="L28">
        <v>2177</v>
      </c>
      <c r="M28">
        <v>2204.1999510000001</v>
      </c>
      <c r="N28">
        <v>2140</v>
      </c>
      <c r="O28">
        <v>2155.6000979999999</v>
      </c>
      <c r="P28">
        <v>2102.945068</v>
      </c>
      <c r="Q28">
        <v>1932121</v>
      </c>
      <c r="R28" t="b">
        <f t="shared" si="10"/>
        <v>1</v>
      </c>
      <c r="S28" s="3">
        <f t="shared" si="11"/>
        <v>-1.0716129880396883E-2</v>
      </c>
      <c r="U28" s="1">
        <v>43865</v>
      </c>
      <c r="V28">
        <v>1198</v>
      </c>
      <c r="W28">
        <v>1234</v>
      </c>
      <c r="X28">
        <v>1198</v>
      </c>
      <c r="Y28">
        <v>1229.8000489999999</v>
      </c>
      <c r="Z28">
        <v>1224.500366</v>
      </c>
      <c r="AA28">
        <v>10448852</v>
      </c>
      <c r="AB28" t="b">
        <f t="shared" si="0"/>
        <v>1</v>
      </c>
      <c r="AC28" s="3">
        <f t="shared" si="12"/>
        <v>3.1019468967624187E-2</v>
      </c>
      <c r="AE28" s="1">
        <v>43865</v>
      </c>
      <c r="AF28">
        <v>183</v>
      </c>
      <c r="AG28">
        <v>190.35000600000001</v>
      </c>
      <c r="AH28">
        <v>183</v>
      </c>
      <c r="AI28">
        <v>189.25</v>
      </c>
      <c r="AJ28">
        <v>186.991806</v>
      </c>
      <c r="AK28">
        <v>9235507</v>
      </c>
      <c r="AL28" t="b">
        <f t="shared" si="1"/>
        <v>1</v>
      </c>
      <c r="AM28" s="3">
        <f t="shared" si="13"/>
        <v>4.0979068239151317E-2</v>
      </c>
      <c r="AO28" s="1">
        <v>43865</v>
      </c>
      <c r="AP28">
        <v>516.95001200000002</v>
      </c>
      <c r="AQ28">
        <v>525.95001200000002</v>
      </c>
      <c r="AR28">
        <v>515</v>
      </c>
      <c r="AS28">
        <v>522.59997599999997</v>
      </c>
      <c r="AT28">
        <v>510.12441999999999</v>
      </c>
      <c r="AU28">
        <v>2253175</v>
      </c>
      <c r="AV28" t="b">
        <f t="shared" si="2"/>
        <v>1</v>
      </c>
      <c r="AW28" s="3">
        <f t="shared" si="14"/>
        <v>1.8118087849733025E-2</v>
      </c>
      <c r="AY28" s="1">
        <v>43865</v>
      </c>
      <c r="AZ28">
        <v>302.89999399999999</v>
      </c>
      <c r="BA28">
        <v>307.54998799999998</v>
      </c>
      <c r="BB28">
        <v>297.10000600000001</v>
      </c>
      <c r="BC28">
        <v>306.25</v>
      </c>
      <c r="BD28">
        <v>303.448395</v>
      </c>
      <c r="BE28">
        <v>51141567</v>
      </c>
      <c r="BF28" t="b">
        <f t="shared" si="3"/>
        <v>1</v>
      </c>
      <c r="BG28" s="3">
        <f t="shared" si="15"/>
        <v>2.733980841272355E-2</v>
      </c>
      <c r="BI28" s="1">
        <v>43865</v>
      </c>
      <c r="BJ28">
        <v>770.09997599999997</v>
      </c>
      <c r="BK28">
        <v>789.90002400000003</v>
      </c>
      <c r="BL28">
        <v>770.09997599999997</v>
      </c>
      <c r="BM28">
        <v>787.84997599999997</v>
      </c>
      <c r="BN28">
        <v>760.79870600000004</v>
      </c>
      <c r="BO28">
        <v>5771311</v>
      </c>
      <c r="BP28" t="b">
        <f t="shared" si="4"/>
        <v>1</v>
      </c>
      <c r="BQ28" s="3">
        <f t="shared" si="16"/>
        <v>2.6648375867372894E-2</v>
      </c>
      <c r="BS28" s="1">
        <v>43865</v>
      </c>
      <c r="BT28">
        <v>239</v>
      </c>
      <c r="BU28">
        <v>241.25</v>
      </c>
      <c r="BV28">
        <v>237.89999399999999</v>
      </c>
      <c r="BW28">
        <v>240.25</v>
      </c>
      <c r="BX28">
        <v>239.71107499999999</v>
      </c>
      <c r="BY28">
        <v>3164756</v>
      </c>
      <c r="BZ28" t="b">
        <f t="shared" si="5"/>
        <v>1</v>
      </c>
      <c r="CA28" s="3">
        <f t="shared" si="17"/>
        <v>1.2005080714716338E-2</v>
      </c>
      <c r="CC28" s="1">
        <v>43865</v>
      </c>
      <c r="CD28">
        <v>794.29998799999998</v>
      </c>
      <c r="CE28">
        <v>813</v>
      </c>
      <c r="CF28">
        <v>794.29998799999998</v>
      </c>
      <c r="CG28">
        <v>811.09997599999997</v>
      </c>
      <c r="CH28">
        <v>758.55847200000005</v>
      </c>
      <c r="CI28">
        <v>1779834</v>
      </c>
      <c r="CJ28" t="b">
        <f t="shared" si="6"/>
        <v>1</v>
      </c>
      <c r="CK28" s="3">
        <f t="shared" si="18"/>
        <v>2.2631279152855826E-2</v>
      </c>
      <c r="CM28" s="1">
        <v>43865</v>
      </c>
      <c r="CN28">
        <v>520</v>
      </c>
      <c r="CO28">
        <v>534.65002400000003</v>
      </c>
      <c r="CP28">
        <v>516.65002400000003</v>
      </c>
      <c r="CQ28">
        <v>530.79998799999998</v>
      </c>
      <c r="CR28">
        <v>529.25030500000003</v>
      </c>
      <c r="CS28">
        <v>17781475</v>
      </c>
      <c r="CT28" t="b">
        <f t="shared" si="7"/>
        <v>1</v>
      </c>
      <c r="CU28" s="3">
        <f t="shared" si="19"/>
        <v>2.957999418653863E-2</v>
      </c>
      <c r="CW28" s="1">
        <v>43865</v>
      </c>
      <c r="CX28">
        <v>1386.854004</v>
      </c>
      <c r="CY28">
        <v>1419.048828</v>
      </c>
      <c r="CZ28">
        <v>1384.674683</v>
      </c>
      <c r="DA28">
        <v>1413.0061040000001</v>
      </c>
      <c r="DB28">
        <v>1403.2062989999999</v>
      </c>
      <c r="DC28">
        <v>11714666</v>
      </c>
      <c r="DD28" t="b">
        <f t="shared" si="8"/>
        <v>1</v>
      </c>
      <c r="DE28" s="3">
        <f t="shared" si="20"/>
        <v>2.9519960534227882E-2</v>
      </c>
      <c r="DG28" s="148">
        <v>43865</v>
      </c>
    </row>
    <row r="29" spans="2:111" x14ac:dyDescent="0.25">
      <c r="B29" s="1">
        <v>43866</v>
      </c>
      <c r="C29">
        <v>12005.85</v>
      </c>
      <c r="D29">
        <v>12098.15</v>
      </c>
      <c r="E29">
        <v>11953.35</v>
      </c>
      <c r="F29">
        <v>12089.15</v>
      </c>
      <c r="G29">
        <v>12089.15</v>
      </c>
      <c r="H29" s="3">
        <f t="shared" si="9"/>
        <v>9.1405007658821417E-3</v>
      </c>
      <c r="K29" s="1">
        <v>43866</v>
      </c>
      <c r="L29">
        <v>2167.3999020000001</v>
      </c>
      <c r="M29">
        <v>2184</v>
      </c>
      <c r="N29">
        <v>2153.8999020000001</v>
      </c>
      <c r="O29">
        <v>2160.3000489999999</v>
      </c>
      <c r="P29">
        <v>2107.530029</v>
      </c>
      <c r="Q29">
        <v>1514368</v>
      </c>
      <c r="R29" t="b">
        <f t="shared" si="10"/>
        <v>1</v>
      </c>
      <c r="S29" s="3">
        <f t="shared" si="11"/>
        <v>2.1802571402212306E-3</v>
      </c>
      <c r="U29" s="1">
        <v>43866</v>
      </c>
      <c r="V29">
        <v>1234.900024</v>
      </c>
      <c r="W29">
        <v>1248</v>
      </c>
      <c r="X29">
        <v>1227.3000489999999</v>
      </c>
      <c r="Y29">
        <v>1244.650024</v>
      </c>
      <c r="Z29">
        <v>1239.2863769999999</v>
      </c>
      <c r="AA29">
        <v>9010341</v>
      </c>
      <c r="AB29" t="b">
        <f t="shared" si="0"/>
        <v>1</v>
      </c>
      <c r="AC29" s="3">
        <f t="shared" si="12"/>
        <v>1.2075138081257149E-2</v>
      </c>
      <c r="AE29" s="1">
        <v>43866</v>
      </c>
      <c r="AF29">
        <v>190.10000600000001</v>
      </c>
      <c r="AG29">
        <v>197.550003</v>
      </c>
      <c r="AH29">
        <v>188.300003</v>
      </c>
      <c r="AI29">
        <v>196.300003</v>
      </c>
      <c r="AJ29">
        <v>193.95768699999999</v>
      </c>
      <c r="AK29">
        <v>7411014</v>
      </c>
      <c r="AL29" t="b">
        <f t="shared" si="1"/>
        <v>1</v>
      </c>
      <c r="AM29" s="3">
        <f t="shared" si="13"/>
        <v>3.7252332864253931E-2</v>
      </c>
      <c r="AO29" s="1">
        <v>43866</v>
      </c>
      <c r="AP29">
        <v>525.09997599999997</v>
      </c>
      <c r="AQ29">
        <v>542.29998799999998</v>
      </c>
      <c r="AR29">
        <v>521.54998799999998</v>
      </c>
      <c r="AS29">
        <v>537.45001200000002</v>
      </c>
      <c r="AT29">
        <v>524.61993399999994</v>
      </c>
      <c r="AU29">
        <v>3105094</v>
      </c>
      <c r="AV29" t="b">
        <f t="shared" si="2"/>
        <v>1</v>
      </c>
      <c r="AW29" s="3">
        <f t="shared" si="14"/>
        <v>2.841564416775021E-2</v>
      </c>
      <c r="AY29" s="1">
        <v>43866</v>
      </c>
      <c r="AZ29">
        <v>306.89999399999999</v>
      </c>
      <c r="BA29">
        <v>313.64999399999999</v>
      </c>
      <c r="BB29">
        <v>304.60000600000001</v>
      </c>
      <c r="BC29">
        <v>311</v>
      </c>
      <c r="BD29">
        <v>308.15493800000002</v>
      </c>
      <c r="BE29">
        <v>35014841</v>
      </c>
      <c r="BF29" t="b">
        <f t="shared" si="3"/>
        <v>1</v>
      </c>
      <c r="BG29" s="3">
        <f t="shared" si="15"/>
        <v>1.5510192433214255E-2</v>
      </c>
      <c r="BI29" s="1">
        <v>43866</v>
      </c>
      <c r="BJ29">
        <v>781</v>
      </c>
      <c r="BK29">
        <v>786</v>
      </c>
      <c r="BL29">
        <v>774.40002400000003</v>
      </c>
      <c r="BM29">
        <v>784.54998799999998</v>
      </c>
      <c r="BN29">
        <v>757.61206100000004</v>
      </c>
      <c r="BO29">
        <v>6310409</v>
      </c>
      <c r="BP29" t="b">
        <f t="shared" si="4"/>
        <v>1</v>
      </c>
      <c r="BQ29" s="3">
        <f t="shared" si="16"/>
        <v>-4.1885520767434093E-3</v>
      </c>
      <c r="BS29" s="1">
        <v>43866</v>
      </c>
      <c r="BT29">
        <v>241.60000600000001</v>
      </c>
      <c r="BU29">
        <v>243</v>
      </c>
      <c r="BV29">
        <v>237.300003</v>
      </c>
      <c r="BW29">
        <v>242.25</v>
      </c>
      <c r="BX29">
        <v>241.70658900000001</v>
      </c>
      <c r="BY29">
        <v>3875603</v>
      </c>
      <c r="BZ29" t="b">
        <f t="shared" si="5"/>
        <v>1</v>
      </c>
      <c r="CA29" s="3">
        <f t="shared" si="17"/>
        <v>8.3246633473234993E-3</v>
      </c>
      <c r="CC29" s="1">
        <v>43866</v>
      </c>
      <c r="CD29">
        <v>810</v>
      </c>
      <c r="CE29">
        <v>816</v>
      </c>
      <c r="CF29">
        <v>807</v>
      </c>
      <c r="CG29">
        <v>814.04998799999998</v>
      </c>
      <c r="CH29">
        <v>761.31732199999999</v>
      </c>
      <c r="CI29">
        <v>1613898</v>
      </c>
      <c r="CJ29" t="b">
        <f t="shared" si="6"/>
        <v>1</v>
      </c>
      <c r="CK29" s="3">
        <f t="shared" si="18"/>
        <v>3.6369641917333149E-3</v>
      </c>
      <c r="CM29" s="1">
        <v>43866</v>
      </c>
      <c r="CN29">
        <v>529.04998799999998</v>
      </c>
      <c r="CO29">
        <v>540.40002400000003</v>
      </c>
      <c r="CP29">
        <v>525.70001200000002</v>
      </c>
      <c r="CQ29">
        <v>539.09997599999997</v>
      </c>
      <c r="CR29">
        <v>537.52606200000002</v>
      </c>
      <c r="CS29">
        <v>18782476</v>
      </c>
      <c r="CT29" t="b">
        <f t="shared" si="7"/>
        <v>1</v>
      </c>
      <c r="CU29" s="3">
        <f t="shared" si="19"/>
        <v>1.5636754333093861E-2</v>
      </c>
      <c r="CW29" s="1">
        <v>43866</v>
      </c>
      <c r="CX29">
        <v>1421.4262699999999</v>
      </c>
      <c r="CY29">
        <v>1439.158203</v>
      </c>
      <c r="CZ29">
        <v>1416.8695070000001</v>
      </c>
      <c r="DA29">
        <v>1434.8985600000001</v>
      </c>
      <c r="DB29">
        <v>1424.946899</v>
      </c>
      <c r="DC29">
        <v>8524871</v>
      </c>
      <c r="DD29" t="b">
        <f t="shared" si="8"/>
        <v>1</v>
      </c>
      <c r="DE29" s="3">
        <f t="shared" si="20"/>
        <v>1.5493516538155226E-2</v>
      </c>
      <c r="DG29" s="149">
        <v>43866</v>
      </c>
    </row>
    <row r="30" spans="2:111" x14ac:dyDescent="0.25">
      <c r="B30" s="1">
        <v>43867</v>
      </c>
      <c r="C30">
        <v>12120</v>
      </c>
      <c r="D30">
        <v>12160.6</v>
      </c>
      <c r="E30">
        <v>12084.65</v>
      </c>
      <c r="F30">
        <v>12137.95</v>
      </c>
      <c r="G30">
        <v>12137.95</v>
      </c>
      <c r="H30" s="3">
        <f t="shared" si="9"/>
        <v>4.0366775166162296E-3</v>
      </c>
      <c r="K30" s="1">
        <v>43867</v>
      </c>
      <c r="L30">
        <v>2166</v>
      </c>
      <c r="M30">
        <v>2196.25</v>
      </c>
      <c r="N30">
        <v>2134.0500489999999</v>
      </c>
      <c r="O30">
        <v>2156.3999020000001</v>
      </c>
      <c r="P30">
        <v>2103.7253420000002</v>
      </c>
      <c r="Q30">
        <v>1302116</v>
      </c>
      <c r="R30" t="b">
        <f t="shared" si="10"/>
        <v>1</v>
      </c>
      <c r="S30" s="3">
        <f t="shared" si="11"/>
        <v>-1.8052824622409357E-3</v>
      </c>
      <c r="U30" s="1">
        <v>43867</v>
      </c>
      <c r="V30">
        <v>1244.650024</v>
      </c>
      <c r="W30">
        <v>1248.6999510000001</v>
      </c>
      <c r="X30">
        <v>1237.1999510000001</v>
      </c>
      <c r="Y30">
        <v>1239.8000489999999</v>
      </c>
      <c r="Z30">
        <v>1234.457275</v>
      </c>
      <c r="AA30">
        <v>5913775</v>
      </c>
      <c r="AB30" t="b">
        <f t="shared" si="0"/>
        <v>1</v>
      </c>
      <c r="AC30" s="3">
        <f t="shared" si="12"/>
        <v>-3.8966796453374724E-3</v>
      </c>
      <c r="AE30" s="1">
        <v>43867</v>
      </c>
      <c r="AF30">
        <v>196.39999399999999</v>
      </c>
      <c r="AG30">
        <v>197.35000600000001</v>
      </c>
      <c r="AH30">
        <v>192.64999399999999</v>
      </c>
      <c r="AI30">
        <v>194</v>
      </c>
      <c r="AJ30">
        <v>191.68512000000001</v>
      </c>
      <c r="AK30">
        <v>7348886</v>
      </c>
      <c r="AL30" t="b">
        <f t="shared" si="1"/>
        <v>1</v>
      </c>
      <c r="AM30" s="3">
        <f t="shared" si="13"/>
        <v>-1.1716818421329087E-2</v>
      </c>
      <c r="AO30" s="1">
        <v>43867</v>
      </c>
      <c r="AP30">
        <v>537.04998799999998</v>
      </c>
      <c r="AQ30">
        <v>545.20001200000002</v>
      </c>
      <c r="AR30">
        <v>533.59997599999997</v>
      </c>
      <c r="AS30">
        <v>536.84997599999997</v>
      </c>
      <c r="AT30">
        <v>524.03424099999995</v>
      </c>
      <c r="AU30">
        <v>2052126</v>
      </c>
      <c r="AV30" t="b">
        <f t="shared" si="2"/>
        <v>1</v>
      </c>
      <c r="AW30" s="3">
        <f t="shared" si="14"/>
        <v>-1.1164139256667897E-3</v>
      </c>
      <c r="AY30" s="1">
        <v>43867</v>
      </c>
      <c r="AZ30">
        <v>311.20001200000002</v>
      </c>
      <c r="BA30">
        <v>323.5</v>
      </c>
      <c r="BB30">
        <v>310.10000600000001</v>
      </c>
      <c r="BC30">
        <v>321.95001200000002</v>
      </c>
      <c r="BD30">
        <v>319.00479100000001</v>
      </c>
      <c r="BE30">
        <v>57757656</v>
      </c>
      <c r="BF30" t="b">
        <f t="shared" si="3"/>
        <v>1</v>
      </c>
      <c r="BG30" s="3">
        <f t="shared" si="15"/>
        <v>3.5209083685038972E-2</v>
      </c>
      <c r="BI30" s="1">
        <v>43867</v>
      </c>
      <c r="BJ30">
        <v>784.34997599999997</v>
      </c>
      <c r="BK30">
        <v>786.79998799999998</v>
      </c>
      <c r="BL30">
        <v>770</v>
      </c>
      <c r="BM30">
        <v>771.34997599999997</v>
      </c>
      <c r="BN30">
        <v>744.86517300000003</v>
      </c>
      <c r="BO30">
        <v>7341622</v>
      </c>
      <c r="BP30" t="b">
        <f t="shared" si="4"/>
        <v>1</v>
      </c>
      <c r="BQ30" s="3">
        <f t="shared" si="16"/>
        <v>-1.6825085893134972E-2</v>
      </c>
      <c r="BS30" s="1">
        <v>43867</v>
      </c>
      <c r="BT30">
        <v>242.75</v>
      </c>
      <c r="BU30">
        <v>245.949997</v>
      </c>
      <c r="BV30">
        <v>241.64999399999999</v>
      </c>
      <c r="BW30">
        <v>243.64999399999999</v>
      </c>
      <c r="BX30">
        <v>243.103455</v>
      </c>
      <c r="BY30">
        <v>3056198</v>
      </c>
      <c r="BZ30" t="b">
        <f t="shared" si="5"/>
        <v>1</v>
      </c>
      <c r="CA30" s="3">
        <f t="shared" si="17"/>
        <v>5.7791804757130081E-3</v>
      </c>
      <c r="CC30" s="1">
        <v>43867</v>
      </c>
      <c r="CD30">
        <v>812.70001200000002</v>
      </c>
      <c r="CE30">
        <v>825.95001200000002</v>
      </c>
      <c r="CF30">
        <v>810.04998799999998</v>
      </c>
      <c r="CG30">
        <v>817.70001200000002</v>
      </c>
      <c r="CH30">
        <v>764.73095699999999</v>
      </c>
      <c r="CI30">
        <v>1553656</v>
      </c>
      <c r="CJ30" t="b">
        <f t="shared" si="6"/>
        <v>1</v>
      </c>
      <c r="CK30" s="3">
        <f t="shared" si="18"/>
        <v>4.4838530549026435E-3</v>
      </c>
      <c r="CM30" s="1">
        <v>43867</v>
      </c>
      <c r="CN30">
        <v>540.34997599999997</v>
      </c>
      <c r="CO30">
        <v>547</v>
      </c>
      <c r="CP30">
        <v>536.25</v>
      </c>
      <c r="CQ30">
        <v>541.59997599999997</v>
      </c>
      <c r="CR30">
        <v>540.01879899999994</v>
      </c>
      <c r="CS30">
        <v>15296851</v>
      </c>
      <c r="CT30" t="b">
        <f t="shared" si="7"/>
        <v>1</v>
      </c>
      <c r="CU30" s="3">
        <f t="shared" si="19"/>
        <v>4.6374253756647056E-3</v>
      </c>
      <c r="CW30" s="1">
        <v>43867</v>
      </c>
      <c r="CX30">
        <v>1440.4460449999999</v>
      </c>
      <c r="CY30">
        <v>1453.2248540000001</v>
      </c>
      <c r="CZ30">
        <v>1426.5775149999999</v>
      </c>
      <c r="DA30">
        <v>1444.111328</v>
      </c>
      <c r="DB30">
        <v>1434.0958250000001</v>
      </c>
      <c r="DC30">
        <v>7171051</v>
      </c>
      <c r="DD30" t="b">
        <f t="shared" si="8"/>
        <v>1</v>
      </c>
      <c r="DE30" s="3">
        <f t="shared" si="20"/>
        <v>6.4205382014028822E-3</v>
      </c>
      <c r="DG30" s="148">
        <v>43867</v>
      </c>
    </row>
    <row r="31" spans="2:111" x14ac:dyDescent="0.25">
      <c r="B31" s="1">
        <v>43868</v>
      </c>
      <c r="C31">
        <v>12151.15</v>
      </c>
      <c r="D31">
        <v>12154.7</v>
      </c>
      <c r="E31">
        <v>12073.95</v>
      </c>
      <c r="F31">
        <v>12098.35</v>
      </c>
      <c r="G31">
        <v>12098.35</v>
      </c>
      <c r="H31" s="3">
        <f t="shared" si="9"/>
        <v>-3.2624949023517449E-3</v>
      </c>
      <c r="K31" s="1">
        <v>43868</v>
      </c>
      <c r="L31">
        <v>2165</v>
      </c>
      <c r="M31">
        <v>2172</v>
      </c>
      <c r="N31">
        <v>2141.6000979999999</v>
      </c>
      <c r="O31">
        <v>2159.9499510000001</v>
      </c>
      <c r="P31">
        <v>2107.188721</v>
      </c>
      <c r="Q31">
        <v>908152</v>
      </c>
      <c r="R31" t="b">
        <f t="shared" si="10"/>
        <v>1</v>
      </c>
      <c r="S31" s="3">
        <f t="shared" si="11"/>
        <v>1.646307591040943E-3</v>
      </c>
      <c r="U31" s="1">
        <v>43868</v>
      </c>
      <c r="V31">
        <v>1246</v>
      </c>
      <c r="W31">
        <v>1247</v>
      </c>
      <c r="X31">
        <v>1231.599976</v>
      </c>
      <c r="Y31">
        <v>1242.1999510000001</v>
      </c>
      <c r="Z31">
        <v>1236.8469239999999</v>
      </c>
      <c r="AA31">
        <v>3407724</v>
      </c>
      <c r="AB31" t="b">
        <f t="shared" si="0"/>
        <v>1</v>
      </c>
      <c r="AC31" s="3">
        <f t="shared" si="12"/>
        <v>1.9357891507423479E-3</v>
      </c>
      <c r="AE31" s="1">
        <v>43868</v>
      </c>
      <c r="AF31">
        <v>194</v>
      </c>
      <c r="AG31">
        <v>198.39999399999999</v>
      </c>
      <c r="AH31">
        <v>192.85000600000001</v>
      </c>
      <c r="AI31">
        <v>197.39999399999999</v>
      </c>
      <c r="AJ31">
        <v>195.044556</v>
      </c>
      <c r="AK31">
        <v>6977770</v>
      </c>
      <c r="AL31" t="b">
        <f t="shared" si="1"/>
        <v>1</v>
      </c>
      <c r="AM31" s="3">
        <f t="shared" si="13"/>
        <v>1.7525804819904581E-2</v>
      </c>
      <c r="AO31" s="1">
        <v>43868</v>
      </c>
      <c r="AP31">
        <v>539</v>
      </c>
      <c r="AQ31">
        <v>555.45001200000002</v>
      </c>
      <c r="AR31">
        <v>538.29998799999998</v>
      </c>
      <c r="AS31">
        <v>543.09997599999997</v>
      </c>
      <c r="AT31">
        <v>530.13500999999997</v>
      </c>
      <c r="AU31">
        <v>5702296</v>
      </c>
      <c r="AV31" t="b">
        <f t="shared" si="2"/>
        <v>1</v>
      </c>
      <c r="AW31" s="3">
        <f t="shared" si="14"/>
        <v>1.1641928184612682E-2</v>
      </c>
      <c r="AY31" s="1">
        <v>43868</v>
      </c>
      <c r="AZ31">
        <v>321.5</v>
      </c>
      <c r="BA31">
        <v>325</v>
      </c>
      <c r="BB31">
        <v>318.39999399999999</v>
      </c>
      <c r="BC31">
        <v>320.54998799999998</v>
      </c>
      <c r="BD31">
        <v>317.61758400000002</v>
      </c>
      <c r="BE31">
        <v>37126803</v>
      </c>
      <c r="BF31" t="b">
        <f t="shared" si="3"/>
        <v>1</v>
      </c>
      <c r="BG31" s="3">
        <f t="shared" si="15"/>
        <v>-4.3485459752859619E-3</v>
      </c>
      <c r="BI31" s="1">
        <v>43868</v>
      </c>
      <c r="BJ31">
        <v>775.95001200000002</v>
      </c>
      <c r="BK31">
        <v>778.84997599999997</v>
      </c>
      <c r="BL31">
        <v>771</v>
      </c>
      <c r="BM31">
        <v>777.29998799999998</v>
      </c>
      <c r="BN31">
        <v>750.61090100000001</v>
      </c>
      <c r="BO31">
        <v>2853344</v>
      </c>
      <c r="BP31" t="b">
        <f t="shared" si="4"/>
        <v>1</v>
      </c>
      <c r="BQ31" s="3">
        <f t="shared" si="16"/>
        <v>7.7137825854558849E-3</v>
      </c>
      <c r="BS31" s="1">
        <v>43868</v>
      </c>
      <c r="BT31">
        <v>247</v>
      </c>
      <c r="BU31">
        <v>247</v>
      </c>
      <c r="BV31">
        <v>242.949997</v>
      </c>
      <c r="BW31">
        <v>243.949997</v>
      </c>
      <c r="BX31">
        <v>243.402771</v>
      </c>
      <c r="BY31">
        <v>2759512</v>
      </c>
      <c r="BZ31" t="b">
        <f t="shared" si="5"/>
        <v>1</v>
      </c>
      <c r="CA31" s="3">
        <f t="shared" si="17"/>
        <v>1.2312289021149641E-3</v>
      </c>
      <c r="CC31" s="1">
        <v>43868</v>
      </c>
      <c r="CD31">
        <v>817.70001200000002</v>
      </c>
      <c r="CE31">
        <v>825.45001200000002</v>
      </c>
      <c r="CF31">
        <v>814.25</v>
      </c>
      <c r="CG31">
        <v>824.45001200000002</v>
      </c>
      <c r="CH31">
        <v>771.04363999999998</v>
      </c>
      <c r="CI31">
        <v>1397438</v>
      </c>
      <c r="CJ31" t="b">
        <f t="shared" si="6"/>
        <v>1</v>
      </c>
      <c r="CK31" s="3">
        <f t="shared" si="18"/>
        <v>8.2547763265192267E-3</v>
      </c>
      <c r="CM31" s="1">
        <v>43868</v>
      </c>
      <c r="CN31">
        <v>540.95001200000002</v>
      </c>
      <c r="CO31">
        <v>541.75</v>
      </c>
      <c r="CP31">
        <v>535.15002400000003</v>
      </c>
      <c r="CQ31">
        <v>536.45001200000002</v>
      </c>
      <c r="CR31">
        <v>534.88385000000005</v>
      </c>
      <c r="CS31">
        <v>8297149</v>
      </c>
      <c r="CT31" t="b">
        <f t="shared" si="7"/>
        <v>1</v>
      </c>
      <c r="CU31" s="3">
        <f t="shared" si="19"/>
        <v>-9.5088337841362676E-3</v>
      </c>
      <c r="CW31" s="1">
        <v>43868</v>
      </c>
      <c r="CX31">
        <v>1437.3751219999999</v>
      </c>
      <c r="CY31">
        <v>1438.7124020000001</v>
      </c>
      <c r="CZ31">
        <v>1414.8883060000001</v>
      </c>
      <c r="DA31">
        <v>1420.1879879999999</v>
      </c>
      <c r="DB31">
        <v>1410.338501</v>
      </c>
      <c r="DC31">
        <v>5634549</v>
      </c>
      <c r="DD31" t="b">
        <f t="shared" si="8"/>
        <v>1</v>
      </c>
      <c r="DE31" s="3">
        <f t="shared" si="20"/>
        <v>-1.6566064544536383E-2</v>
      </c>
      <c r="DG31" s="149">
        <v>43868</v>
      </c>
    </row>
    <row r="32" spans="2:111" x14ac:dyDescent="0.25">
      <c r="B32" s="1">
        <v>43871</v>
      </c>
      <c r="C32">
        <v>12102.35</v>
      </c>
      <c r="D32">
        <v>12103.55</v>
      </c>
      <c r="E32">
        <v>11990.75</v>
      </c>
      <c r="F32">
        <v>12031.5</v>
      </c>
      <c r="G32">
        <v>12031.5</v>
      </c>
      <c r="H32" s="3">
        <f t="shared" si="9"/>
        <v>-5.5255468720941583E-3</v>
      </c>
      <c r="K32" s="1">
        <v>43871</v>
      </c>
      <c r="L32">
        <v>2160.1000979999999</v>
      </c>
      <c r="M32">
        <v>2189.5500489999999</v>
      </c>
      <c r="N32">
        <v>2151.6999510000001</v>
      </c>
      <c r="O32">
        <v>2159.3000489999999</v>
      </c>
      <c r="P32">
        <v>2106.5546880000002</v>
      </c>
      <c r="Q32">
        <v>1389847</v>
      </c>
      <c r="R32" t="b">
        <f t="shared" si="10"/>
        <v>1</v>
      </c>
      <c r="S32" s="3">
        <f t="shared" si="11"/>
        <v>-3.0089046779774293E-4</v>
      </c>
      <c r="U32" s="1">
        <v>43871</v>
      </c>
      <c r="V32">
        <v>1242.9499510000001</v>
      </c>
      <c r="W32">
        <v>1242.9499510000001</v>
      </c>
      <c r="X32">
        <v>1226.0500489999999</v>
      </c>
      <c r="Y32">
        <v>1240.3000489999999</v>
      </c>
      <c r="Z32">
        <v>1234.9552000000001</v>
      </c>
      <c r="AA32">
        <v>4609917</v>
      </c>
      <c r="AB32" t="b">
        <f t="shared" si="0"/>
        <v>1</v>
      </c>
      <c r="AC32" s="3">
        <f t="shared" si="12"/>
        <v>-1.5294730198963896E-3</v>
      </c>
      <c r="AE32" s="1">
        <v>43871</v>
      </c>
      <c r="AF32">
        <v>195.89999399999999</v>
      </c>
      <c r="AG32">
        <v>196.949997</v>
      </c>
      <c r="AH32">
        <v>189.60000600000001</v>
      </c>
      <c r="AI32">
        <v>190.85000600000001</v>
      </c>
      <c r="AJ32">
        <v>188.572723</v>
      </c>
      <c r="AK32">
        <v>5385023</v>
      </c>
      <c r="AL32" t="b">
        <f t="shared" si="1"/>
        <v>1</v>
      </c>
      <c r="AM32" s="3">
        <f t="shared" si="13"/>
        <v>-3.3181305506419796E-2</v>
      </c>
      <c r="AO32" s="1">
        <v>43871</v>
      </c>
      <c r="AP32">
        <v>570.29998799999998</v>
      </c>
      <c r="AQ32">
        <v>579.59997599999997</v>
      </c>
      <c r="AR32">
        <v>555.70001200000002</v>
      </c>
      <c r="AS32">
        <v>574.09997599999997</v>
      </c>
      <c r="AT32">
        <v>560.39495799999997</v>
      </c>
      <c r="AU32">
        <v>15352223</v>
      </c>
      <c r="AV32" t="b">
        <f t="shared" si="2"/>
        <v>1</v>
      </c>
      <c r="AW32" s="3">
        <f t="shared" si="14"/>
        <v>5.7079701263268785E-2</v>
      </c>
      <c r="AY32" s="1">
        <v>43871</v>
      </c>
      <c r="AZ32">
        <v>319.79998799999998</v>
      </c>
      <c r="BA32">
        <v>322.79998799999998</v>
      </c>
      <c r="BB32">
        <v>316.5</v>
      </c>
      <c r="BC32">
        <v>318.5</v>
      </c>
      <c r="BD32">
        <v>315.58633400000002</v>
      </c>
      <c r="BE32">
        <v>24816396</v>
      </c>
      <c r="BF32" t="b">
        <f t="shared" si="3"/>
        <v>1</v>
      </c>
      <c r="BG32" s="3">
        <f t="shared" si="15"/>
        <v>-6.3952693500747742E-3</v>
      </c>
      <c r="BI32" s="1">
        <v>43871</v>
      </c>
      <c r="BJ32">
        <v>774</v>
      </c>
      <c r="BK32">
        <v>778</v>
      </c>
      <c r="BL32">
        <v>769.75</v>
      </c>
      <c r="BM32">
        <v>773.20001200000002</v>
      </c>
      <c r="BN32">
        <v>746.65167199999996</v>
      </c>
      <c r="BO32">
        <v>3827682</v>
      </c>
      <c r="BP32" t="b">
        <f t="shared" si="4"/>
        <v>1</v>
      </c>
      <c r="BQ32" s="3">
        <f t="shared" si="16"/>
        <v>-5.274675593873436E-3</v>
      </c>
      <c r="BS32" s="1">
        <v>43871</v>
      </c>
      <c r="BT32">
        <v>245.39999399999999</v>
      </c>
      <c r="BU32">
        <v>245.64999399999999</v>
      </c>
      <c r="BV32">
        <v>239.449997</v>
      </c>
      <c r="BW32">
        <v>240.89999399999999</v>
      </c>
      <c r="BX32">
        <v>240.35961900000001</v>
      </c>
      <c r="BY32">
        <v>2258996</v>
      </c>
      <c r="BZ32" t="b">
        <f t="shared" si="5"/>
        <v>1</v>
      </c>
      <c r="CA32" s="3">
        <f t="shared" si="17"/>
        <v>-1.2502536382381579E-2</v>
      </c>
      <c r="CC32" s="1">
        <v>43871</v>
      </c>
      <c r="CD32">
        <v>827</v>
      </c>
      <c r="CE32">
        <v>827.09997599999997</v>
      </c>
      <c r="CF32">
        <v>811.5</v>
      </c>
      <c r="CG32">
        <v>813.65002400000003</v>
      </c>
      <c r="CH32">
        <v>760.94329800000003</v>
      </c>
      <c r="CI32">
        <v>1098971</v>
      </c>
      <c r="CJ32" t="b">
        <f t="shared" si="6"/>
        <v>1</v>
      </c>
      <c r="CK32" s="3">
        <f t="shared" si="18"/>
        <v>-1.3099572418494958E-2</v>
      </c>
      <c r="CM32" s="1">
        <v>43871</v>
      </c>
      <c r="CN32">
        <v>538.65002400000003</v>
      </c>
      <c r="CO32">
        <v>542.25</v>
      </c>
      <c r="CP32">
        <v>530.5</v>
      </c>
      <c r="CQ32">
        <v>533.95001200000002</v>
      </c>
      <c r="CR32">
        <v>532.39117399999998</v>
      </c>
      <c r="CS32">
        <v>12536053</v>
      </c>
      <c r="CT32" t="b">
        <f t="shared" si="7"/>
        <v>1</v>
      </c>
      <c r="CU32" s="3">
        <f t="shared" si="19"/>
        <v>-4.6602192232950649E-3</v>
      </c>
      <c r="CW32" s="1">
        <v>43871</v>
      </c>
      <c r="CX32">
        <v>1414.591064</v>
      </c>
      <c r="CY32">
        <v>1431.9267580000001</v>
      </c>
      <c r="CZ32">
        <v>1397.205933</v>
      </c>
      <c r="DA32">
        <v>1422.119751</v>
      </c>
      <c r="DB32">
        <v>1412.256836</v>
      </c>
      <c r="DC32">
        <v>6988250</v>
      </c>
      <c r="DD32" t="b">
        <f t="shared" si="8"/>
        <v>1</v>
      </c>
      <c r="DE32" s="3">
        <f t="shared" si="20"/>
        <v>1.3601947324276232E-3</v>
      </c>
      <c r="DG32" s="148">
        <v>43871</v>
      </c>
    </row>
    <row r="33" spans="2:111" x14ac:dyDescent="0.25">
      <c r="B33" s="1">
        <v>43872</v>
      </c>
      <c r="C33">
        <v>12108.4</v>
      </c>
      <c r="D33">
        <v>12172.3</v>
      </c>
      <c r="E33">
        <v>12099</v>
      </c>
      <c r="F33">
        <v>12107.9</v>
      </c>
      <c r="G33">
        <v>12107.9</v>
      </c>
      <c r="H33" s="3">
        <f t="shared" si="9"/>
        <v>6.3499979221210683E-3</v>
      </c>
      <c r="K33" s="1">
        <v>43872</v>
      </c>
      <c r="L33">
        <v>2169</v>
      </c>
      <c r="M33">
        <v>2179.6499020000001</v>
      </c>
      <c r="N33">
        <v>2147.6999510000001</v>
      </c>
      <c r="O33">
        <v>2152.6499020000001</v>
      </c>
      <c r="P33">
        <v>2100.0668949999999</v>
      </c>
      <c r="Q33">
        <v>777506</v>
      </c>
      <c r="R33" t="b">
        <f t="shared" si="10"/>
        <v>1</v>
      </c>
      <c r="S33" s="3">
        <f t="shared" si="11"/>
        <v>-3.0798122816169857E-3</v>
      </c>
      <c r="U33" s="1">
        <v>43872</v>
      </c>
      <c r="V33">
        <v>1243.3000489999999</v>
      </c>
      <c r="W33">
        <v>1255</v>
      </c>
      <c r="X33">
        <v>1238.0500489999999</v>
      </c>
      <c r="Y33">
        <v>1240.599976</v>
      </c>
      <c r="Z33">
        <v>1235.253784</v>
      </c>
      <c r="AA33">
        <v>5806760</v>
      </c>
      <c r="AB33" t="b">
        <f t="shared" si="0"/>
        <v>1</v>
      </c>
      <c r="AC33" s="3">
        <f t="shared" si="12"/>
        <v>2.4177719159358297E-4</v>
      </c>
      <c r="AE33" s="1">
        <v>43872</v>
      </c>
      <c r="AF33">
        <v>192.39999399999999</v>
      </c>
      <c r="AG33">
        <v>196.949997</v>
      </c>
      <c r="AH33">
        <v>192</v>
      </c>
      <c r="AI33">
        <v>193.64999399999999</v>
      </c>
      <c r="AJ33">
        <v>191.339294</v>
      </c>
      <c r="AK33">
        <v>7530810</v>
      </c>
      <c r="AL33" t="b">
        <f t="shared" si="1"/>
        <v>1</v>
      </c>
      <c r="AM33" s="3">
        <f t="shared" si="13"/>
        <v>1.4671109140212177E-2</v>
      </c>
      <c r="AO33" s="1">
        <v>43872</v>
      </c>
      <c r="AP33">
        <v>574.40002400000003</v>
      </c>
      <c r="AQ33">
        <v>584.79998799999998</v>
      </c>
      <c r="AR33">
        <v>569.90002400000003</v>
      </c>
      <c r="AS33">
        <v>576.65002400000003</v>
      </c>
      <c r="AT33">
        <v>562.88415499999996</v>
      </c>
      <c r="AU33">
        <v>5097454</v>
      </c>
      <c r="AV33" t="b">
        <f t="shared" si="2"/>
        <v>1</v>
      </c>
      <c r="AW33" s="3">
        <f t="shared" si="14"/>
        <v>4.4418618769942438E-3</v>
      </c>
      <c r="AY33" s="1">
        <v>43872</v>
      </c>
      <c r="AZ33">
        <v>321.04998799999998</v>
      </c>
      <c r="BA33">
        <v>325.79998799999998</v>
      </c>
      <c r="BB33">
        <v>321.04998799999998</v>
      </c>
      <c r="BC33">
        <v>324.35000600000001</v>
      </c>
      <c r="BD33">
        <v>321.38284299999998</v>
      </c>
      <c r="BE33">
        <v>30188757</v>
      </c>
      <c r="BF33" t="b">
        <f t="shared" si="3"/>
        <v>1</v>
      </c>
      <c r="BG33" s="3">
        <f t="shared" si="15"/>
        <v>1.8367427152279531E-2</v>
      </c>
      <c r="BI33" s="1">
        <v>43872</v>
      </c>
      <c r="BJ33">
        <v>779</v>
      </c>
      <c r="BK33">
        <v>779.09997599999997</v>
      </c>
      <c r="BL33">
        <v>769.20001200000002</v>
      </c>
      <c r="BM33">
        <v>773.54998799999998</v>
      </c>
      <c r="BN33">
        <v>746.98968500000001</v>
      </c>
      <c r="BO33">
        <v>4312817</v>
      </c>
      <c r="BP33" t="b">
        <f t="shared" si="4"/>
        <v>1</v>
      </c>
      <c r="BQ33" s="3">
        <f t="shared" si="16"/>
        <v>4.5270507343087599E-4</v>
      </c>
      <c r="BS33" s="1">
        <v>43872</v>
      </c>
      <c r="BT33">
        <v>240.550003</v>
      </c>
      <c r="BU33">
        <v>242.89999399999999</v>
      </c>
      <c r="BV33">
        <v>239.800003</v>
      </c>
      <c r="BW33">
        <v>241.25</v>
      </c>
      <c r="BX33">
        <v>240.708832</v>
      </c>
      <c r="BY33">
        <v>2730310</v>
      </c>
      <c r="BZ33" t="b">
        <f t="shared" si="5"/>
        <v>1</v>
      </c>
      <c r="CA33" s="3">
        <f t="shared" si="17"/>
        <v>1.4528771573730601E-3</v>
      </c>
      <c r="CC33" s="1">
        <v>43872</v>
      </c>
      <c r="CD33">
        <v>813</v>
      </c>
      <c r="CE33">
        <v>821.84997599999997</v>
      </c>
      <c r="CF33">
        <v>811.04998799999998</v>
      </c>
      <c r="CG33">
        <v>819.95001200000002</v>
      </c>
      <c r="CH33">
        <v>766.83514400000001</v>
      </c>
      <c r="CI33">
        <v>1143705</v>
      </c>
      <c r="CJ33" t="b">
        <f t="shared" si="6"/>
        <v>1</v>
      </c>
      <c r="CK33" s="3">
        <f t="shared" si="18"/>
        <v>7.7428187034245836E-3</v>
      </c>
      <c r="CM33" s="1">
        <v>43872</v>
      </c>
      <c r="CN33">
        <v>537.70001200000002</v>
      </c>
      <c r="CO33">
        <v>544.79998799999998</v>
      </c>
      <c r="CP33">
        <v>537.5</v>
      </c>
      <c r="CQ33">
        <v>539.75</v>
      </c>
      <c r="CR33">
        <v>538.17419400000006</v>
      </c>
      <c r="CS33">
        <v>11243552</v>
      </c>
      <c r="CT33" t="b">
        <f t="shared" si="7"/>
        <v>1</v>
      </c>
      <c r="CU33" s="3">
        <f t="shared" si="19"/>
        <v>1.0862351373240606E-2</v>
      </c>
      <c r="CW33" s="1">
        <v>43872</v>
      </c>
      <c r="CX33">
        <v>1433.8089600000001</v>
      </c>
      <c r="CY33">
        <v>1452.4323730000001</v>
      </c>
      <c r="CZ33">
        <v>1431.480957</v>
      </c>
      <c r="DA33">
        <v>1439.108643</v>
      </c>
      <c r="DB33">
        <v>1429.1279300000001</v>
      </c>
      <c r="DC33">
        <v>6460912</v>
      </c>
      <c r="DD33" t="b">
        <f t="shared" si="8"/>
        <v>1</v>
      </c>
      <c r="DE33" s="3">
        <f t="shared" si="20"/>
        <v>1.1946193900384905E-2</v>
      </c>
      <c r="DG33" s="149">
        <v>43872</v>
      </c>
    </row>
    <row r="34" spans="2:111" x14ac:dyDescent="0.25">
      <c r="B34" s="1">
        <v>43873</v>
      </c>
      <c r="C34">
        <v>12151</v>
      </c>
      <c r="D34">
        <v>12231.75</v>
      </c>
      <c r="E34">
        <v>12144.3</v>
      </c>
      <c r="F34">
        <v>12201.2</v>
      </c>
      <c r="G34">
        <v>12201.2</v>
      </c>
      <c r="H34" s="3">
        <f t="shared" si="9"/>
        <v>7.7057127990816819E-3</v>
      </c>
      <c r="K34" s="1">
        <v>43873</v>
      </c>
      <c r="L34">
        <v>2157.1000979999999</v>
      </c>
      <c r="M34">
        <v>2272</v>
      </c>
      <c r="N34">
        <v>2155</v>
      </c>
      <c r="O34">
        <v>2260.3500979999999</v>
      </c>
      <c r="P34">
        <v>2205.1362300000001</v>
      </c>
      <c r="Q34">
        <v>4753325</v>
      </c>
      <c r="R34" t="b">
        <f t="shared" si="10"/>
        <v>1</v>
      </c>
      <c r="S34" s="3">
        <f t="shared" si="11"/>
        <v>5.003142292760162E-2</v>
      </c>
      <c r="U34" s="1">
        <v>43873</v>
      </c>
      <c r="V34">
        <v>1245.1999510000001</v>
      </c>
      <c r="W34">
        <v>1252.900024</v>
      </c>
      <c r="X34">
        <v>1244.0500489999999</v>
      </c>
      <c r="Y34">
        <v>1249</v>
      </c>
      <c r="Z34">
        <v>1243.6175539999999</v>
      </c>
      <c r="AA34">
        <v>3148965</v>
      </c>
      <c r="AB34" t="b">
        <f t="shared" si="0"/>
        <v>1</v>
      </c>
      <c r="AC34" s="3">
        <f t="shared" si="12"/>
        <v>6.7708920290989625E-3</v>
      </c>
      <c r="AE34" s="1">
        <v>43873</v>
      </c>
      <c r="AF34">
        <v>194.25</v>
      </c>
      <c r="AG34">
        <v>196.39999399999999</v>
      </c>
      <c r="AH34">
        <v>191.199997</v>
      </c>
      <c r="AI34">
        <v>193.64999399999999</v>
      </c>
      <c r="AJ34">
        <v>191.339294</v>
      </c>
      <c r="AK34">
        <v>10581151</v>
      </c>
      <c r="AL34" t="b">
        <f t="shared" si="1"/>
        <v>1</v>
      </c>
      <c r="AM34" s="3">
        <f t="shared" si="13"/>
        <v>0</v>
      </c>
      <c r="AO34" s="1">
        <v>43873</v>
      </c>
      <c r="AP34">
        <v>578.45001200000002</v>
      </c>
      <c r="AQ34">
        <v>583</v>
      </c>
      <c r="AR34">
        <v>570.45001200000002</v>
      </c>
      <c r="AS34">
        <v>573.90002400000003</v>
      </c>
      <c r="AT34">
        <v>560.19982900000002</v>
      </c>
      <c r="AU34">
        <v>3277025</v>
      </c>
      <c r="AV34" t="b">
        <f t="shared" si="2"/>
        <v>1</v>
      </c>
      <c r="AW34" s="3">
        <f t="shared" si="14"/>
        <v>-4.7688782428063582E-3</v>
      </c>
      <c r="AY34" s="1">
        <v>43873</v>
      </c>
      <c r="AZ34">
        <v>329.89999399999999</v>
      </c>
      <c r="BA34">
        <v>329.89999399999999</v>
      </c>
      <c r="BB34">
        <v>319.25</v>
      </c>
      <c r="BC34">
        <v>320.20001200000002</v>
      </c>
      <c r="BD34">
        <v>317.27081299999998</v>
      </c>
      <c r="BE34">
        <v>38930849</v>
      </c>
      <c r="BF34" t="b">
        <f t="shared" si="3"/>
        <v>1</v>
      </c>
      <c r="BG34" s="3">
        <f t="shared" si="15"/>
        <v>-1.279480249043663E-2</v>
      </c>
      <c r="BI34" s="1">
        <v>43873</v>
      </c>
      <c r="BJ34">
        <v>775.79998799999998</v>
      </c>
      <c r="BK34">
        <v>783.25</v>
      </c>
      <c r="BL34">
        <v>775.09997599999997</v>
      </c>
      <c r="BM34">
        <v>781.04998799999998</v>
      </c>
      <c r="BN34">
        <v>754.23217799999998</v>
      </c>
      <c r="BO34">
        <v>2948825</v>
      </c>
      <c r="BP34" t="b">
        <f t="shared" si="4"/>
        <v>1</v>
      </c>
      <c r="BQ34" s="3">
        <f t="shared" si="16"/>
        <v>9.695572971666894E-3</v>
      </c>
      <c r="BS34" s="1">
        <v>43873</v>
      </c>
      <c r="BT34">
        <v>241.699997</v>
      </c>
      <c r="BU34">
        <v>247.14999399999999</v>
      </c>
      <c r="BV34">
        <v>241.699997</v>
      </c>
      <c r="BW34">
        <v>244.449997</v>
      </c>
      <c r="BX34">
        <v>243.901657</v>
      </c>
      <c r="BY34">
        <v>3419400</v>
      </c>
      <c r="BZ34" t="b">
        <f t="shared" si="5"/>
        <v>1</v>
      </c>
      <c r="CA34" s="3">
        <f t="shared" si="17"/>
        <v>1.3264261944489012E-2</v>
      </c>
      <c r="CC34" s="1">
        <v>43873</v>
      </c>
      <c r="CD34">
        <v>820</v>
      </c>
      <c r="CE34">
        <v>826.45001200000002</v>
      </c>
      <c r="CF34">
        <v>816.79998799999998</v>
      </c>
      <c r="CG34">
        <v>821.5</v>
      </c>
      <c r="CH34">
        <v>768.284851</v>
      </c>
      <c r="CI34">
        <v>1394424</v>
      </c>
      <c r="CJ34" t="b">
        <f t="shared" si="6"/>
        <v>1</v>
      </c>
      <c r="CK34" s="3">
        <f t="shared" si="18"/>
        <v>1.8905067293055486E-3</v>
      </c>
      <c r="CM34" s="1">
        <v>43873</v>
      </c>
      <c r="CN34">
        <v>545.79998799999998</v>
      </c>
      <c r="CO34">
        <v>550.70001200000002</v>
      </c>
      <c r="CP34">
        <v>542.70001200000002</v>
      </c>
      <c r="CQ34">
        <v>549.29998799999998</v>
      </c>
      <c r="CR34">
        <v>547.69628899999998</v>
      </c>
      <c r="CS34">
        <v>14026335</v>
      </c>
      <c r="CT34" t="b">
        <f t="shared" si="7"/>
        <v>1</v>
      </c>
      <c r="CU34" s="3">
        <f t="shared" si="19"/>
        <v>1.7693332579227908E-2</v>
      </c>
      <c r="CW34" s="1">
        <v>43873</v>
      </c>
      <c r="CX34">
        <v>1442.476807</v>
      </c>
      <c r="CY34">
        <v>1461.001221</v>
      </c>
      <c r="CZ34">
        <v>1441.337524</v>
      </c>
      <c r="DA34">
        <v>1456.4938959999999</v>
      </c>
      <c r="DB34">
        <v>1446.392578</v>
      </c>
      <c r="DC34">
        <v>6245738</v>
      </c>
      <c r="DD34" t="b">
        <f t="shared" si="8"/>
        <v>1</v>
      </c>
      <c r="DE34" s="3">
        <f t="shared" si="20"/>
        <v>1.2080547610597639E-2</v>
      </c>
      <c r="DG34" s="148">
        <v>43873</v>
      </c>
    </row>
    <row r="35" spans="2:111" x14ac:dyDescent="0.25">
      <c r="B35" s="1">
        <v>43874</v>
      </c>
      <c r="C35">
        <v>12219.55</v>
      </c>
      <c r="D35">
        <v>12225.65</v>
      </c>
      <c r="E35">
        <v>12139.8</v>
      </c>
      <c r="F35">
        <v>12174.65</v>
      </c>
      <c r="G35">
        <v>12174.65</v>
      </c>
      <c r="H35" s="3">
        <f t="shared" si="9"/>
        <v>-2.1760154738879036E-3</v>
      </c>
      <c r="K35" s="1">
        <v>43874</v>
      </c>
      <c r="L35">
        <v>2256</v>
      </c>
      <c r="M35">
        <v>2288.9499510000001</v>
      </c>
      <c r="N35">
        <v>2233.0500489999999</v>
      </c>
      <c r="O35">
        <v>2283.3999020000001</v>
      </c>
      <c r="P35">
        <v>2227.6228030000002</v>
      </c>
      <c r="Q35">
        <v>2950407</v>
      </c>
      <c r="R35" t="b">
        <f t="shared" si="10"/>
        <v>1</v>
      </c>
      <c r="S35" s="3">
        <f t="shared" si="11"/>
        <v>1.0197362273622494E-2</v>
      </c>
      <c r="U35" s="1">
        <v>43874</v>
      </c>
      <c r="V35">
        <v>1259.900024</v>
      </c>
      <c r="W35">
        <v>1259.900024</v>
      </c>
      <c r="X35">
        <v>1233.599976</v>
      </c>
      <c r="Y35">
        <v>1241.400024</v>
      </c>
      <c r="Z35">
        <v>1236.0504149999999</v>
      </c>
      <c r="AA35">
        <v>4556070</v>
      </c>
      <c r="AB35" t="b">
        <f t="shared" si="0"/>
        <v>1</v>
      </c>
      <c r="AC35" s="3">
        <f t="shared" si="12"/>
        <v>-6.0847798229133054E-3</v>
      </c>
      <c r="AE35" s="1">
        <v>43874</v>
      </c>
      <c r="AF35">
        <v>194.699997</v>
      </c>
      <c r="AG35">
        <v>197</v>
      </c>
      <c r="AH35">
        <v>192.39999399999999</v>
      </c>
      <c r="AI35">
        <v>195.25</v>
      </c>
      <c r="AJ35">
        <v>192.92021199999999</v>
      </c>
      <c r="AK35">
        <v>6711481</v>
      </c>
      <c r="AL35" t="b">
        <f t="shared" si="1"/>
        <v>1</v>
      </c>
      <c r="AM35" s="3">
        <f t="shared" si="13"/>
        <v>8.2623802301684934E-3</v>
      </c>
      <c r="AO35" s="1">
        <v>43874</v>
      </c>
      <c r="AP35">
        <v>572</v>
      </c>
      <c r="AQ35">
        <v>582.90002400000003</v>
      </c>
      <c r="AR35">
        <v>562.90002400000003</v>
      </c>
      <c r="AS35">
        <v>578.75</v>
      </c>
      <c r="AT35">
        <v>564.93395999999996</v>
      </c>
      <c r="AU35">
        <v>2902199</v>
      </c>
      <c r="AV35" t="b">
        <f t="shared" si="2"/>
        <v>1</v>
      </c>
      <c r="AW35" s="3">
        <f t="shared" si="14"/>
        <v>8.4507897984380381E-3</v>
      </c>
      <c r="AY35" s="1">
        <v>43874</v>
      </c>
      <c r="AZ35">
        <v>322</v>
      </c>
      <c r="BA35">
        <v>330.95001200000002</v>
      </c>
      <c r="BB35">
        <v>322</v>
      </c>
      <c r="BC35">
        <v>327.45001200000002</v>
      </c>
      <c r="BD35">
        <v>324.45446800000002</v>
      </c>
      <c r="BE35">
        <v>62516057</v>
      </c>
      <c r="BF35" t="b">
        <f t="shared" si="3"/>
        <v>1</v>
      </c>
      <c r="BG35" s="3">
        <f t="shared" si="15"/>
        <v>2.2642029161377808E-2</v>
      </c>
      <c r="BI35" s="1">
        <v>43874</v>
      </c>
      <c r="BJ35">
        <v>785</v>
      </c>
      <c r="BK35">
        <v>794</v>
      </c>
      <c r="BL35">
        <v>782.20001200000002</v>
      </c>
      <c r="BM35">
        <v>792.25</v>
      </c>
      <c r="BN35">
        <v>765.04766800000004</v>
      </c>
      <c r="BO35">
        <v>4387430</v>
      </c>
      <c r="BP35" t="b">
        <f t="shared" si="4"/>
        <v>1</v>
      </c>
      <c r="BQ35" s="3">
        <f t="shared" si="16"/>
        <v>1.4339735582058484E-2</v>
      </c>
      <c r="BS35" s="1">
        <v>43874</v>
      </c>
      <c r="BT35">
        <v>245.800003</v>
      </c>
      <c r="BU35">
        <v>245.800003</v>
      </c>
      <c r="BV35">
        <v>242.5</v>
      </c>
      <c r="BW35">
        <v>243.75</v>
      </c>
      <c r="BX35">
        <v>243.20323200000001</v>
      </c>
      <c r="BY35">
        <v>2414955</v>
      </c>
      <c r="BZ35" t="b">
        <f t="shared" si="5"/>
        <v>1</v>
      </c>
      <c r="CA35" s="3">
        <f t="shared" si="17"/>
        <v>-2.863551681405699E-3</v>
      </c>
      <c r="CC35" s="1">
        <v>43874</v>
      </c>
      <c r="CD35">
        <v>822.79998799999998</v>
      </c>
      <c r="CE35">
        <v>830</v>
      </c>
      <c r="CF35">
        <v>814.34997599999997</v>
      </c>
      <c r="CG35">
        <v>828</v>
      </c>
      <c r="CH35">
        <v>774.36370799999997</v>
      </c>
      <c r="CI35">
        <v>1737974</v>
      </c>
      <c r="CJ35" t="b">
        <f t="shared" si="6"/>
        <v>1</v>
      </c>
      <c r="CK35" s="3">
        <f t="shared" si="18"/>
        <v>7.9122437362753248E-3</v>
      </c>
      <c r="CM35" s="1">
        <v>43874</v>
      </c>
      <c r="CN35">
        <v>549</v>
      </c>
      <c r="CO35">
        <v>549</v>
      </c>
      <c r="CP35">
        <v>538</v>
      </c>
      <c r="CQ35">
        <v>541</v>
      </c>
      <c r="CR35">
        <v>539.42053199999998</v>
      </c>
      <c r="CS35">
        <v>9227235</v>
      </c>
      <c r="CT35" t="b">
        <f t="shared" si="7"/>
        <v>1</v>
      </c>
      <c r="CU35" s="3">
        <f t="shared" si="19"/>
        <v>-1.5110120638410969E-2</v>
      </c>
      <c r="CW35" s="1">
        <v>43874</v>
      </c>
      <c r="CX35">
        <v>1463.8739009999999</v>
      </c>
      <c r="CY35">
        <v>1463.8739009999999</v>
      </c>
      <c r="CZ35">
        <v>1448.866211</v>
      </c>
      <c r="DA35">
        <v>1460.3077390000001</v>
      </c>
      <c r="DB35">
        <v>1450.179932</v>
      </c>
      <c r="DC35">
        <v>6260549</v>
      </c>
      <c r="DD35" t="b">
        <f t="shared" si="8"/>
        <v>1</v>
      </c>
      <c r="DE35" s="3">
        <f t="shared" si="20"/>
        <v>2.618482739476592E-3</v>
      </c>
      <c r="DG35" s="149">
        <v>43874</v>
      </c>
    </row>
    <row r="36" spans="2:111" x14ac:dyDescent="0.25">
      <c r="B36" s="1">
        <v>43875</v>
      </c>
      <c r="C36">
        <v>12190.15</v>
      </c>
      <c r="D36">
        <v>12246.7</v>
      </c>
      <c r="E36">
        <v>12091.2</v>
      </c>
      <c r="F36">
        <v>12113.45</v>
      </c>
      <c r="G36">
        <v>12113.45</v>
      </c>
      <c r="H36" s="3">
        <f t="shared" si="9"/>
        <v>-5.0268385538803093E-3</v>
      </c>
      <c r="K36" s="1">
        <v>43875</v>
      </c>
      <c r="L36">
        <v>2273</v>
      </c>
      <c r="M36">
        <v>2297.6000979999999</v>
      </c>
      <c r="N36">
        <v>2246.25</v>
      </c>
      <c r="O36">
        <v>2255.0500489999999</v>
      </c>
      <c r="P36">
        <v>2199.9658199999999</v>
      </c>
      <c r="Q36">
        <v>1728651</v>
      </c>
      <c r="R36" t="b">
        <f t="shared" si="10"/>
        <v>1</v>
      </c>
      <c r="S36" s="3">
        <f t="shared" si="11"/>
        <v>-1.2415469514297438E-2</v>
      </c>
      <c r="U36" s="1">
        <v>43875</v>
      </c>
      <c r="V36">
        <v>1243.1999510000001</v>
      </c>
      <c r="W36">
        <v>1248.400024</v>
      </c>
      <c r="X36">
        <v>1215</v>
      </c>
      <c r="Y36">
        <v>1219.349976</v>
      </c>
      <c r="Z36">
        <v>1214.095337</v>
      </c>
      <c r="AA36">
        <v>7344429</v>
      </c>
      <c r="AB36" t="b">
        <f t="shared" si="0"/>
        <v>1</v>
      </c>
      <c r="AC36" s="3">
        <f t="shared" si="12"/>
        <v>-1.7762283587761232E-2</v>
      </c>
      <c r="AE36" s="1">
        <v>43875</v>
      </c>
      <c r="AF36">
        <v>195.5</v>
      </c>
      <c r="AG36">
        <v>197</v>
      </c>
      <c r="AH36">
        <v>193.449997</v>
      </c>
      <c r="AI36">
        <v>194</v>
      </c>
      <c r="AJ36">
        <v>191.68512000000001</v>
      </c>
      <c r="AK36">
        <v>3798528</v>
      </c>
      <c r="AL36" t="b">
        <f t="shared" si="1"/>
        <v>1</v>
      </c>
      <c r="AM36" s="3">
        <f t="shared" si="13"/>
        <v>-6.4020870970221636E-3</v>
      </c>
      <c r="AO36" s="1">
        <v>43875</v>
      </c>
      <c r="AP36">
        <v>579.59997599999997</v>
      </c>
      <c r="AQ36">
        <v>601.40002400000003</v>
      </c>
      <c r="AR36">
        <v>578.09997599999997</v>
      </c>
      <c r="AS36">
        <v>591.65002400000003</v>
      </c>
      <c r="AT36">
        <v>577.52606200000002</v>
      </c>
      <c r="AU36">
        <v>6213486</v>
      </c>
      <c r="AV36" t="b">
        <f t="shared" si="2"/>
        <v>1</v>
      </c>
      <c r="AW36" s="3">
        <f t="shared" si="14"/>
        <v>2.2289511503256185E-2</v>
      </c>
      <c r="AY36" s="1">
        <v>43875</v>
      </c>
      <c r="AZ36">
        <v>328.10000600000001</v>
      </c>
      <c r="BA36">
        <v>331.89999399999999</v>
      </c>
      <c r="BB36">
        <v>318.54998799999998</v>
      </c>
      <c r="BC36">
        <v>319.39999399999999</v>
      </c>
      <c r="BD36">
        <v>316.47808800000001</v>
      </c>
      <c r="BE36">
        <v>48205947</v>
      </c>
      <c r="BF36" t="b">
        <f t="shared" si="3"/>
        <v>1</v>
      </c>
      <c r="BG36" s="3">
        <f t="shared" si="15"/>
        <v>-2.4583973366642021E-2</v>
      </c>
      <c r="BI36" s="1">
        <v>43875</v>
      </c>
      <c r="BJ36">
        <v>794.5</v>
      </c>
      <c r="BK36">
        <v>799.20001200000002</v>
      </c>
      <c r="BL36">
        <v>784.59997599999997</v>
      </c>
      <c r="BM36">
        <v>786.45001200000002</v>
      </c>
      <c r="BN36">
        <v>759.446777</v>
      </c>
      <c r="BO36">
        <v>5321680</v>
      </c>
      <c r="BP36" t="b">
        <f t="shared" si="4"/>
        <v>1</v>
      </c>
      <c r="BQ36" s="3">
        <f t="shared" si="16"/>
        <v>-7.3209699660179168E-3</v>
      </c>
      <c r="BS36" s="1">
        <v>43875</v>
      </c>
      <c r="BT36">
        <v>243.800003</v>
      </c>
      <c r="BU36">
        <v>245.35000600000001</v>
      </c>
      <c r="BV36">
        <v>242</v>
      </c>
      <c r="BW36">
        <v>242.89999399999999</v>
      </c>
      <c r="BX36">
        <v>242.355133</v>
      </c>
      <c r="BY36">
        <v>1809793</v>
      </c>
      <c r="BZ36" t="b">
        <f t="shared" si="5"/>
        <v>1</v>
      </c>
      <c r="CA36" s="3">
        <f t="shared" si="17"/>
        <v>-3.4872028345413557E-3</v>
      </c>
      <c r="CC36" s="1">
        <v>43875</v>
      </c>
      <c r="CD36">
        <v>827</v>
      </c>
      <c r="CE36">
        <v>838</v>
      </c>
      <c r="CF36">
        <v>825.04998799999998</v>
      </c>
      <c r="CG36">
        <v>834.15002400000003</v>
      </c>
      <c r="CH36">
        <v>780.11535600000002</v>
      </c>
      <c r="CI36">
        <v>2143044</v>
      </c>
      <c r="CJ36" t="b">
        <f t="shared" si="6"/>
        <v>1</v>
      </c>
      <c r="CK36" s="3">
        <f t="shared" si="18"/>
        <v>7.427579496016419E-3</v>
      </c>
      <c r="CM36" s="1">
        <v>43875</v>
      </c>
      <c r="CN36">
        <v>541.25</v>
      </c>
      <c r="CO36">
        <v>548.65002400000003</v>
      </c>
      <c r="CP36">
        <v>536.54998799999998</v>
      </c>
      <c r="CQ36">
        <v>545.79998799999998</v>
      </c>
      <c r="CR36">
        <v>544.20654300000001</v>
      </c>
      <c r="CS36">
        <v>14458649</v>
      </c>
      <c r="CT36" t="b">
        <f t="shared" si="7"/>
        <v>1</v>
      </c>
      <c r="CU36" s="3">
        <f t="shared" si="19"/>
        <v>8.8725043191348728E-3</v>
      </c>
      <c r="CW36" s="1">
        <v>43875</v>
      </c>
      <c r="CX36">
        <v>1463.3786620000001</v>
      </c>
      <c r="CY36">
        <v>1487.3514399999999</v>
      </c>
      <c r="CZ36">
        <v>1439.4554439999999</v>
      </c>
      <c r="DA36">
        <v>1473.63147</v>
      </c>
      <c r="DB36">
        <v>1463.411255</v>
      </c>
      <c r="DC36">
        <v>9796645</v>
      </c>
      <c r="DD36" t="b">
        <f t="shared" si="8"/>
        <v>1</v>
      </c>
      <c r="DE36" s="3">
        <f t="shared" si="20"/>
        <v>9.1239181483859996E-3</v>
      </c>
      <c r="DG36" s="148">
        <v>43875</v>
      </c>
    </row>
    <row r="37" spans="2:111" x14ac:dyDescent="0.25">
      <c r="B37" s="1">
        <v>43878</v>
      </c>
      <c r="C37">
        <v>12131.8</v>
      </c>
      <c r="D37">
        <v>12159.6</v>
      </c>
      <c r="E37">
        <v>12037</v>
      </c>
      <c r="F37">
        <v>12045.8</v>
      </c>
      <c r="G37">
        <v>12045.8</v>
      </c>
      <c r="H37" s="3">
        <f t="shared" si="9"/>
        <v>-5.5847013030970909E-3</v>
      </c>
      <c r="K37" s="1">
        <v>43878</v>
      </c>
      <c r="L37">
        <v>2248</v>
      </c>
      <c r="M37">
        <v>2289</v>
      </c>
      <c r="N37">
        <v>2243.1999510000001</v>
      </c>
      <c r="O37">
        <v>2252.6000979999999</v>
      </c>
      <c r="P37">
        <v>2197.5756839999999</v>
      </c>
      <c r="Q37">
        <v>1420851</v>
      </c>
      <c r="R37" t="b">
        <f t="shared" si="10"/>
        <v>1</v>
      </c>
      <c r="S37" s="3">
        <f t="shared" si="11"/>
        <v>-1.0864423339086169E-3</v>
      </c>
      <c r="U37" s="1">
        <v>43878</v>
      </c>
      <c r="V37">
        <v>1225</v>
      </c>
      <c r="W37">
        <v>1233</v>
      </c>
      <c r="X37">
        <v>1214.4499510000001</v>
      </c>
      <c r="Y37">
        <v>1217.150024</v>
      </c>
      <c r="Z37">
        <v>1211.9049070000001</v>
      </c>
      <c r="AA37">
        <v>5076345</v>
      </c>
      <c r="AB37" t="b">
        <f t="shared" si="0"/>
        <v>1</v>
      </c>
      <c r="AC37" s="3">
        <f t="shared" si="12"/>
        <v>-1.8041663889529283E-3</v>
      </c>
      <c r="AE37" s="1">
        <v>43878</v>
      </c>
      <c r="AF37">
        <v>194</v>
      </c>
      <c r="AG37">
        <v>194.699997</v>
      </c>
      <c r="AH37">
        <v>189.75</v>
      </c>
      <c r="AI37">
        <v>190.25</v>
      </c>
      <c r="AJ37">
        <v>187.979874</v>
      </c>
      <c r="AK37">
        <v>3484321</v>
      </c>
      <c r="AL37" t="b">
        <f t="shared" si="1"/>
        <v>1</v>
      </c>
      <c r="AM37" s="3">
        <f t="shared" si="13"/>
        <v>-1.9329857215834054E-2</v>
      </c>
      <c r="AO37" s="1">
        <v>43878</v>
      </c>
      <c r="AP37">
        <v>593</v>
      </c>
      <c r="AQ37">
        <v>599.79998799999998</v>
      </c>
      <c r="AR37">
        <v>591.15002400000003</v>
      </c>
      <c r="AS37">
        <v>595</v>
      </c>
      <c r="AT37">
        <v>580.79608199999996</v>
      </c>
      <c r="AU37">
        <v>2418399</v>
      </c>
      <c r="AV37" t="b">
        <f t="shared" si="2"/>
        <v>1</v>
      </c>
      <c r="AW37" s="3">
        <f t="shared" si="14"/>
        <v>5.6621167686800103E-3</v>
      </c>
      <c r="AY37" s="1">
        <v>43878</v>
      </c>
      <c r="AZ37">
        <v>320.95001200000002</v>
      </c>
      <c r="BA37">
        <v>321.14999399999999</v>
      </c>
      <c r="BB37">
        <v>311.64999399999999</v>
      </c>
      <c r="BC37">
        <v>314.20001200000002</v>
      </c>
      <c r="BD37">
        <v>311.32568400000002</v>
      </c>
      <c r="BE37">
        <v>36950692</v>
      </c>
      <c r="BF37" t="b">
        <f t="shared" si="3"/>
        <v>1</v>
      </c>
      <c r="BG37" s="3">
        <f t="shared" si="15"/>
        <v>-1.6280444666993785E-2</v>
      </c>
      <c r="BI37" s="1">
        <v>43878</v>
      </c>
      <c r="BJ37">
        <v>790.29998799999998</v>
      </c>
      <c r="BK37">
        <v>793.45001200000002</v>
      </c>
      <c r="BL37">
        <v>783.29998799999998</v>
      </c>
      <c r="BM37">
        <v>789.45001200000002</v>
      </c>
      <c r="BN37">
        <v>762.34381099999996</v>
      </c>
      <c r="BO37">
        <v>2929629</v>
      </c>
      <c r="BP37" t="b">
        <f t="shared" si="4"/>
        <v>1</v>
      </c>
      <c r="BQ37" s="3">
        <f t="shared" si="16"/>
        <v>3.8146636311289033E-3</v>
      </c>
      <c r="BS37" s="1">
        <v>43878</v>
      </c>
      <c r="BT37">
        <v>242.89999399999999</v>
      </c>
      <c r="BU37">
        <v>245</v>
      </c>
      <c r="BV37">
        <v>241.949997</v>
      </c>
      <c r="BW37">
        <v>243.800003</v>
      </c>
      <c r="BX37">
        <v>243.25311300000001</v>
      </c>
      <c r="BY37">
        <v>1017778</v>
      </c>
      <c r="BZ37" t="b">
        <f t="shared" si="5"/>
        <v>1</v>
      </c>
      <c r="CA37" s="3">
        <f t="shared" si="17"/>
        <v>3.7052237717614929E-3</v>
      </c>
      <c r="CC37" s="1">
        <v>43878</v>
      </c>
      <c r="CD37">
        <v>835.95001200000002</v>
      </c>
      <c r="CE37">
        <v>837</v>
      </c>
      <c r="CF37">
        <v>827.45001200000002</v>
      </c>
      <c r="CG37">
        <v>833.25</v>
      </c>
      <c r="CH37">
        <v>779.27362100000005</v>
      </c>
      <c r="CI37">
        <v>793328</v>
      </c>
      <c r="CJ37" t="b">
        <f t="shared" si="6"/>
        <v>1</v>
      </c>
      <c r="CK37" s="3">
        <f t="shared" si="18"/>
        <v>-1.078987861892532E-3</v>
      </c>
      <c r="CM37" s="1">
        <v>43878</v>
      </c>
      <c r="CN37">
        <v>543</v>
      </c>
      <c r="CO37">
        <v>545.34997599999997</v>
      </c>
      <c r="CP37">
        <v>537.75</v>
      </c>
      <c r="CQ37">
        <v>541.59997599999997</v>
      </c>
      <c r="CR37">
        <v>540.01879899999994</v>
      </c>
      <c r="CS37">
        <v>7793293</v>
      </c>
      <c r="CT37" t="b">
        <f t="shared" si="7"/>
        <v>1</v>
      </c>
      <c r="CU37" s="3">
        <f t="shared" si="19"/>
        <v>-7.6951371751516522E-3</v>
      </c>
      <c r="CW37" s="1">
        <v>43878</v>
      </c>
      <c r="CX37">
        <v>1475.018311</v>
      </c>
      <c r="CY37">
        <v>1492.007202</v>
      </c>
      <c r="CZ37">
        <v>1460.4562989999999</v>
      </c>
      <c r="DA37">
        <v>1464.369263</v>
      </c>
      <c r="DB37">
        <v>1454.2132570000001</v>
      </c>
      <c r="DC37">
        <v>6068321</v>
      </c>
      <c r="DD37" t="b">
        <f t="shared" si="8"/>
        <v>1</v>
      </c>
      <c r="DE37" s="3">
        <f t="shared" si="20"/>
        <v>-6.285313146645077E-3</v>
      </c>
      <c r="DG37" s="149">
        <v>43878</v>
      </c>
    </row>
    <row r="38" spans="2:111" x14ac:dyDescent="0.25">
      <c r="B38" s="1">
        <v>43879</v>
      </c>
      <c r="C38">
        <v>12028.25</v>
      </c>
      <c r="D38">
        <v>12030.75</v>
      </c>
      <c r="E38">
        <v>11908.05</v>
      </c>
      <c r="F38">
        <v>11992.5</v>
      </c>
      <c r="G38">
        <v>11992.5</v>
      </c>
      <c r="H38" s="3">
        <f t="shared" si="9"/>
        <v>-4.424778761061887E-3</v>
      </c>
      <c r="K38" s="1">
        <v>43879</v>
      </c>
      <c r="L38">
        <v>2252.6000979999999</v>
      </c>
      <c r="M38">
        <v>2262.9499510000001</v>
      </c>
      <c r="N38">
        <v>2222.1000979999999</v>
      </c>
      <c r="O38">
        <v>2234.3999020000001</v>
      </c>
      <c r="P38">
        <v>2179.820068</v>
      </c>
      <c r="Q38">
        <v>1194605</v>
      </c>
      <c r="R38" t="b">
        <f t="shared" si="10"/>
        <v>1</v>
      </c>
      <c r="S38" s="3">
        <f t="shared" si="11"/>
        <v>-8.0796379980330717E-3</v>
      </c>
      <c r="U38" s="1">
        <v>43879</v>
      </c>
      <c r="V38">
        <v>1216.900024</v>
      </c>
      <c r="W38">
        <v>1218.5</v>
      </c>
      <c r="X38">
        <v>1203.5</v>
      </c>
      <c r="Y38">
        <v>1213.25</v>
      </c>
      <c r="Z38">
        <v>1208.0217290000001</v>
      </c>
      <c r="AA38">
        <v>5264558</v>
      </c>
      <c r="AB38" t="b">
        <f t="shared" si="0"/>
        <v>1</v>
      </c>
      <c r="AC38" s="3">
        <f t="shared" si="12"/>
        <v>-3.2041936438830208E-3</v>
      </c>
      <c r="AE38" s="1">
        <v>43879</v>
      </c>
      <c r="AF38">
        <v>189.14999399999999</v>
      </c>
      <c r="AG38">
        <v>189.449997</v>
      </c>
      <c r="AH38">
        <v>181.75</v>
      </c>
      <c r="AI38">
        <v>184.35000600000001</v>
      </c>
      <c r="AJ38">
        <v>182.150284</v>
      </c>
      <c r="AK38">
        <v>8152961</v>
      </c>
      <c r="AL38" t="b">
        <f t="shared" si="1"/>
        <v>1</v>
      </c>
      <c r="AM38" s="3">
        <f t="shared" si="13"/>
        <v>-3.1011777356548267E-2</v>
      </c>
      <c r="AO38" s="1">
        <v>43879</v>
      </c>
      <c r="AP38">
        <v>592</v>
      </c>
      <c r="AQ38">
        <v>592</v>
      </c>
      <c r="AR38">
        <v>574</v>
      </c>
      <c r="AS38">
        <v>585.20001200000002</v>
      </c>
      <c r="AT38">
        <v>571.23004200000003</v>
      </c>
      <c r="AU38">
        <v>2972328</v>
      </c>
      <c r="AV38" t="b">
        <f t="shared" si="2"/>
        <v>1</v>
      </c>
      <c r="AW38" s="3">
        <f t="shared" si="14"/>
        <v>-1.64705656537124E-2</v>
      </c>
      <c r="AY38" s="1">
        <v>43879</v>
      </c>
      <c r="AZ38">
        <v>315.39999399999999</v>
      </c>
      <c r="BA38">
        <v>319.20001200000002</v>
      </c>
      <c r="BB38">
        <v>309.39999399999999</v>
      </c>
      <c r="BC38">
        <v>317.54998799999998</v>
      </c>
      <c r="BD38">
        <v>314.64501999999999</v>
      </c>
      <c r="BE38">
        <v>38588583</v>
      </c>
      <c r="BF38" t="b">
        <f t="shared" si="3"/>
        <v>1</v>
      </c>
      <c r="BG38" s="3">
        <f t="shared" si="15"/>
        <v>1.0661940760403063E-2</v>
      </c>
      <c r="BI38" s="1">
        <v>43879</v>
      </c>
      <c r="BJ38">
        <v>785</v>
      </c>
      <c r="BK38">
        <v>799.04998799999998</v>
      </c>
      <c r="BL38">
        <v>783.65002400000003</v>
      </c>
      <c r="BM38">
        <v>797.65002400000003</v>
      </c>
      <c r="BN38">
        <v>770.26220699999999</v>
      </c>
      <c r="BO38">
        <v>5083346</v>
      </c>
      <c r="BP38" t="b">
        <f t="shared" si="4"/>
        <v>1</v>
      </c>
      <c r="BQ38" s="3">
        <f t="shared" si="16"/>
        <v>1.0386909273406603E-2</v>
      </c>
      <c r="BS38" s="1">
        <v>43879</v>
      </c>
      <c r="BT38">
        <v>243.75</v>
      </c>
      <c r="BU38">
        <v>244.85000600000001</v>
      </c>
      <c r="BV38">
        <v>241.25</v>
      </c>
      <c r="BW38">
        <v>244.050003</v>
      </c>
      <c r="BX38">
        <v>243.50256300000001</v>
      </c>
      <c r="BY38">
        <v>1252637</v>
      </c>
      <c r="BZ38" t="b">
        <f t="shared" si="5"/>
        <v>1</v>
      </c>
      <c r="CA38" s="3">
        <f t="shared" si="17"/>
        <v>1.0254750573325487E-3</v>
      </c>
      <c r="CC38" s="1">
        <v>43879</v>
      </c>
      <c r="CD38">
        <v>825.34997599999997</v>
      </c>
      <c r="CE38">
        <v>840</v>
      </c>
      <c r="CF38">
        <v>825.34997599999997</v>
      </c>
      <c r="CG38">
        <v>838.79998799999998</v>
      </c>
      <c r="CH38">
        <v>784.464111</v>
      </c>
      <c r="CI38">
        <v>1507814</v>
      </c>
      <c r="CJ38" t="b">
        <f t="shared" si="6"/>
        <v>1</v>
      </c>
      <c r="CK38" s="3">
        <f t="shared" si="18"/>
        <v>6.66067714872637E-3</v>
      </c>
      <c r="CM38" s="1">
        <v>43879</v>
      </c>
      <c r="CN38">
        <v>541</v>
      </c>
      <c r="CO38">
        <v>544.40002400000003</v>
      </c>
      <c r="CP38">
        <v>536</v>
      </c>
      <c r="CQ38">
        <v>541.20001200000002</v>
      </c>
      <c r="CR38">
        <v>539.61999500000002</v>
      </c>
      <c r="CS38">
        <v>15918303</v>
      </c>
      <c r="CT38" t="b">
        <f t="shared" si="7"/>
        <v>1</v>
      </c>
      <c r="CU38" s="3">
        <f t="shared" si="19"/>
        <v>-7.3850021654510466E-4</v>
      </c>
      <c r="CW38" s="1">
        <v>43879</v>
      </c>
      <c r="CX38">
        <v>1462.04126</v>
      </c>
      <c r="CY38">
        <v>1462.04126</v>
      </c>
      <c r="CZ38">
        <v>1443.714966</v>
      </c>
      <c r="DA38">
        <v>1453.6210940000001</v>
      </c>
      <c r="DB38">
        <v>1443.5395510000001</v>
      </c>
      <c r="DC38">
        <v>5135183</v>
      </c>
      <c r="DD38" t="b">
        <f t="shared" si="8"/>
        <v>1</v>
      </c>
      <c r="DE38" s="3">
        <f t="shared" si="20"/>
        <v>-7.339849192421464E-3</v>
      </c>
      <c r="DG38" s="148">
        <v>43879</v>
      </c>
    </row>
    <row r="39" spans="2:111" x14ac:dyDescent="0.25">
      <c r="B39" s="1">
        <v>43880</v>
      </c>
      <c r="C39">
        <v>12090.6</v>
      </c>
      <c r="D39">
        <v>12134.7</v>
      </c>
      <c r="E39">
        <v>12042.1</v>
      </c>
      <c r="F39">
        <v>12125.9</v>
      </c>
      <c r="G39">
        <v>12125.9</v>
      </c>
      <c r="H39" s="3">
        <f t="shared" si="9"/>
        <v>1.1123618928496948E-2</v>
      </c>
      <c r="K39" s="1">
        <v>43880</v>
      </c>
      <c r="L39">
        <v>2250.1999510000001</v>
      </c>
      <c r="M39">
        <v>2308.1999510000001</v>
      </c>
      <c r="N39">
        <v>2241.25</v>
      </c>
      <c r="O39">
        <v>2292.1499020000001</v>
      </c>
      <c r="P39">
        <v>2236.1596679999998</v>
      </c>
      <c r="Q39">
        <v>1299800</v>
      </c>
      <c r="R39" t="b">
        <f t="shared" si="10"/>
        <v>1</v>
      </c>
      <c r="S39" s="3">
        <f t="shared" si="11"/>
        <v>2.584598647708192E-2</v>
      </c>
      <c r="U39" s="1">
        <v>43880</v>
      </c>
      <c r="V39">
        <v>1222.5</v>
      </c>
      <c r="W39">
        <v>1230</v>
      </c>
      <c r="X39">
        <v>1213.900024</v>
      </c>
      <c r="Y39">
        <v>1227.1999510000001</v>
      </c>
      <c r="Z39">
        <v>1221.911499</v>
      </c>
      <c r="AA39">
        <v>5006134</v>
      </c>
      <c r="AB39" t="b">
        <f t="shared" si="0"/>
        <v>1</v>
      </c>
      <c r="AC39" s="3">
        <f t="shared" si="12"/>
        <v>1.1497947153233696E-2</v>
      </c>
      <c r="AE39" s="1">
        <v>43880</v>
      </c>
      <c r="AF39">
        <v>186</v>
      </c>
      <c r="AG39">
        <v>188.60000600000001</v>
      </c>
      <c r="AH39">
        <v>184.39999399999999</v>
      </c>
      <c r="AI39">
        <v>188.10000600000001</v>
      </c>
      <c r="AJ39">
        <v>185.85552999999999</v>
      </c>
      <c r="AK39">
        <v>4317249</v>
      </c>
      <c r="AL39" t="b">
        <f t="shared" si="1"/>
        <v>1</v>
      </c>
      <c r="AM39" s="3">
        <f t="shared" si="13"/>
        <v>2.0341697628096962E-2</v>
      </c>
      <c r="AO39" s="1">
        <v>43880</v>
      </c>
      <c r="AP39">
        <v>589.90002400000003</v>
      </c>
      <c r="AQ39">
        <v>593.84997599999997</v>
      </c>
      <c r="AR39">
        <v>581.29998799999998</v>
      </c>
      <c r="AS39">
        <v>585.20001200000002</v>
      </c>
      <c r="AT39">
        <v>571.23004200000003</v>
      </c>
      <c r="AU39">
        <v>2843587</v>
      </c>
      <c r="AV39" t="b">
        <f t="shared" si="2"/>
        <v>1</v>
      </c>
      <c r="AW39" s="3">
        <f t="shared" si="14"/>
        <v>0</v>
      </c>
      <c r="AY39" s="1">
        <v>43880</v>
      </c>
      <c r="AZ39">
        <v>322.29998799999998</v>
      </c>
      <c r="BA39">
        <v>324</v>
      </c>
      <c r="BB39">
        <v>317.25</v>
      </c>
      <c r="BC39">
        <v>320.35000600000001</v>
      </c>
      <c r="BD39">
        <v>317.41943400000002</v>
      </c>
      <c r="BE39">
        <v>39846727</v>
      </c>
      <c r="BF39" t="b">
        <f t="shared" si="3"/>
        <v>1</v>
      </c>
      <c r="BG39" s="3">
        <f t="shared" si="15"/>
        <v>8.8176002277106941E-3</v>
      </c>
      <c r="BI39" s="1">
        <v>43880</v>
      </c>
      <c r="BJ39">
        <v>800</v>
      </c>
      <c r="BK39">
        <v>804.84997599999997</v>
      </c>
      <c r="BL39">
        <v>796.15002400000003</v>
      </c>
      <c r="BM39">
        <v>800.45001200000002</v>
      </c>
      <c r="BN39">
        <v>772.96606399999996</v>
      </c>
      <c r="BO39">
        <v>3985192</v>
      </c>
      <c r="BP39" t="b">
        <f t="shared" si="4"/>
        <v>1</v>
      </c>
      <c r="BQ39" s="3">
        <f t="shared" si="16"/>
        <v>3.5103072374937003E-3</v>
      </c>
      <c r="BS39" s="1">
        <v>43880</v>
      </c>
      <c r="BT39">
        <v>244.5</v>
      </c>
      <c r="BU39">
        <v>248.35000600000001</v>
      </c>
      <c r="BV39">
        <v>244.5</v>
      </c>
      <c r="BW39">
        <v>247.60000600000001</v>
      </c>
      <c r="BX39">
        <v>247.044601</v>
      </c>
      <c r="BY39">
        <v>1785384</v>
      </c>
      <c r="BZ39" t="b">
        <f t="shared" si="5"/>
        <v>1</v>
      </c>
      <c r="CA39" s="3">
        <f t="shared" si="17"/>
        <v>1.4546204181021252E-2</v>
      </c>
      <c r="CC39" s="1">
        <v>43880</v>
      </c>
      <c r="CD39">
        <v>839</v>
      </c>
      <c r="CE39">
        <v>844.84997599999997</v>
      </c>
      <c r="CF39">
        <v>836.04998799999998</v>
      </c>
      <c r="CG39">
        <v>840.90002400000003</v>
      </c>
      <c r="CH39">
        <v>786.42816200000004</v>
      </c>
      <c r="CI39">
        <v>881874</v>
      </c>
      <c r="CJ39" t="b">
        <f t="shared" si="6"/>
        <v>1</v>
      </c>
      <c r="CK39" s="3">
        <f t="shared" si="18"/>
        <v>2.5036849646268146E-3</v>
      </c>
      <c r="CM39" s="1">
        <v>43880</v>
      </c>
      <c r="CN39">
        <v>543.5</v>
      </c>
      <c r="CO39">
        <v>546.5</v>
      </c>
      <c r="CP39">
        <v>540.5</v>
      </c>
      <c r="CQ39">
        <v>544.79998799999998</v>
      </c>
      <c r="CR39">
        <v>543.209473</v>
      </c>
      <c r="CS39">
        <v>8704234</v>
      </c>
      <c r="CT39" t="b">
        <f t="shared" si="7"/>
        <v>1</v>
      </c>
      <c r="CU39" s="3">
        <f t="shared" si="19"/>
        <v>6.651862483338827E-3</v>
      </c>
      <c r="CW39" s="1">
        <v>43880</v>
      </c>
      <c r="CX39">
        <v>1465.458862</v>
      </c>
      <c r="CY39">
        <v>1492.304443</v>
      </c>
      <c r="CZ39">
        <v>1461.248779</v>
      </c>
      <c r="DA39">
        <v>1489.6793210000001</v>
      </c>
      <c r="DB39">
        <v>1479.3477780000001</v>
      </c>
      <c r="DC39">
        <v>6499952</v>
      </c>
      <c r="DD39" t="b">
        <f t="shared" si="8"/>
        <v>1</v>
      </c>
      <c r="DE39" s="3">
        <f t="shared" si="20"/>
        <v>2.480585098980775E-2</v>
      </c>
      <c r="DG39" s="149">
        <v>43880</v>
      </c>
    </row>
    <row r="40" spans="2:111" x14ac:dyDescent="0.25">
      <c r="B40" s="1">
        <v>43881</v>
      </c>
      <c r="C40">
        <v>12119</v>
      </c>
      <c r="D40">
        <v>12152</v>
      </c>
      <c r="E40">
        <v>12071.45</v>
      </c>
      <c r="F40">
        <v>12080.85</v>
      </c>
      <c r="G40">
        <v>12080.85</v>
      </c>
      <c r="H40" s="3">
        <f t="shared" si="9"/>
        <v>-3.7151881509825476E-3</v>
      </c>
      <c r="K40" s="1">
        <v>43881</v>
      </c>
      <c r="L40">
        <v>2282.1999510000001</v>
      </c>
      <c r="M40">
        <v>2289.9499510000001</v>
      </c>
      <c r="N40">
        <v>2242.5</v>
      </c>
      <c r="O40">
        <v>2248.25</v>
      </c>
      <c r="P40">
        <v>2193.3317870000001</v>
      </c>
      <c r="Q40">
        <v>1555224</v>
      </c>
      <c r="R40" t="b">
        <f t="shared" si="10"/>
        <v>1</v>
      </c>
      <c r="S40" s="3">
        <f t="shared" si="11"/>
        <v>-1.9152425299891293E-2</v>
      </c>
      <c r="U40" s="1">
        <v>43881</v>
      </c>
      <c r="V40">
        <v>1230</v>
      </c>
      <c r="W40">
        <v>1230</v>
      </c>
      <c r="X40">
        <v>1214.099976</v>
      </c>
      <c r="Y40">
        <v>1217.099976</v>
      </c>
      <c r="Z40">
        <v>1211.8551030000001</v>
      </c>
      <c r="AA40">
        <v>5561707</v>
      </c>
      <c r="AB40" t="b">
        <f t="shared" si="0"/>
        <v>1</v>
      </c>
      <c r="AC40" s="3">
        <f t="shared" si="12"/>
        <v>-8.2300526742157699E-3</v>
      </c>
      <c r="AE40" s="1">
        <v>43881</v>
      </c>
      <c r="AF40">
        <v>187.800003</v>
      </c>
      <c r="AG40">
        <v>191</v>
      </c>
      <c r="AH40">
        <v>185.39999399999999</v>
      </c>
      <c r="AI40">
        <v>189.949997</v>
      </c>
      <c r="AJ40">
        <v>187.68344099999999</v>
      </c>
      <c r="AK40">
        <v>6207445</v>
      </c>
      <c r="AL40" t="b">
        <f t="shared" si="1"/>
        <v>1</v>
      </c>
      <c r="AM40" s="3">
        <f t="shared" si="13"/>
        <v>9.8351176314204931E-3</v>
      </c>
      <c r="AO40" s="1">
        <v>43881</v>
      </c>
      <c r="AP40">
        <v>586</v>
      </c>
      <c r="AQ40">
        <v>596.25</v>
      </c>
      <c r="AR40">
        <v>580.70001200000002</v>
      </c>
      <c r="AS40">
        <v>584.34997599999997</v>
      </c>
      <c r="AT40">
        <v>570.40033000000005</v>
      </c>
      <c r="AU40">
        <v>1802988</v>
      </c>
      <c r="AV40" t="b">
        <f t="shared" si="2"/>
        <v>1</v>
      </c>
      <c r="AW40" s="3">
        <f t="shared" si="14"/>
        <v>-1.4525006372125859E-3</v>
      </c>
      <c r="AY40" s="1">
        <v>43881</v>
      </c>
      <c r="AZ40">
        <v>319.35000600000001</v>
      </c>
      <c r="BA40">
        <v>329.20001200000002</v>
      </c>
      <c r="BB40">
        <v>318.75</v>
      </c>
      <c r="BC40">
        <v>327.64999399999999</v>
      </c>
      <c r="BD40">
        <v>324.65261800000002</v>
      </c>
      <c r="BE40">
        <v>40150409</v>
      </c>
      <c r="BF40" t="b">
        <f t="shared" si="3"/>
        <v>1</v>
      </c>
      <c r="BG40" s="3">
        <f t="shared" si="15"/>
        <v>2.2787464235727903E-2</v>
      </c>
      <c r="BI40" s="1">
        <v>43881</v>
      </c>
      <c r="BJ40">
        <v>803.25</v>
      </c>
      <c r="BK40">
        <v>806.09997599999997</v>
      </c>
      <c r="BL40">
        <v>793.84997599999997</v>
      </c>
      <c r="BM40">
        <v>797</v>
      </c>
      <c r="BN40">
        <v>769.63452099999995</v>
      </c>
      <c r="BO40">
        <v>4564569</v>
      </c>
      <c r="BP40" t="b">
        <f t="shared" si="4"/>
        <v>1</v>
      </c>
      <c r="BQ40" s="3">
        <f t="shared" si="16"/>
        <v>-4.310076671102097E-3</v>
      </c>
      <c r="BS40" s="1">
        <v>43881</v>
      </c>
      <c r="BT40">
        <v>248</v>
      </c>
      <c r="BU40">
        <v>248.550003</v>
      </c>
      <c r="BV40">
        <v>245.10000600000001</v>
      </c>
      <c r="BW40">
        <v>245.699997</v>
      </c>
      <c r="BX40">
        <v>245.14884900000001</v>
      </c>
      <c r="BY40">
        <v>2120807</v>
      </c>
      <c r="BZ40" t="b">
        <f t="shared" si="5"/>
        <v>1</v>
      </c>
      <c r="CA40" s="3">
        <f t="shared" si="17"/>
        <v>-7.6737236609351663E-3</v>
      </c>
      <c r="CC40" s="1">
        <v>43881</v>
      </c>
      <c r="CD40">
        <v>840.15002400000003</v>
      </c>
      <c r="CE40">
        <v>845.90002400000003</v>
      </c>
      <c r="CF40">
        <v>826.95001200000002</v>
      </c>
      <c r="CG40">
        <v>829.59997599999997</v>
      </c>
      <c r="CH40">
        <v>775.86004600000001</v>
      </c>
      <c r="CI40">
        <v>1066232</v>
      </c>
      <c r="CJ40" t="b">
        <f t="shared" si="6"/>
        <v>1</v>
      </c>
      <c r="CK40" s="3">
        <f t="shared" si="18"/>
        <v>-1.343811998431464E-2</v>
      </c>
      <c r="CM40" s="1">
        <v>43881</v>
      </c>
      <c r="CN40">
        <v>545.5</v>
      </c>
      <c r="CO40">
        <v>549.34997599999997</v>
      </c>
      <c r="CP40">
        <v>541.79998799999998</v>
      </c>
      <c r="CQ40">
        <v>547</v>
      </c>
      <c r="CR40">
        <v>545.40301499999998</v>
      </c>
      <c r="CS40">
        <v>13588526</v>
      </c>
      <c r="CT40" t="b">
        <f t="shared" si="7"/>
        <v>1</v>
      </c>
      <c r="CU40" s="3">
        <f t="shared" si="19"/>
        <v>4.0381144089510004E-3</v>
      </c>
      <c r="CW40" s="1">
        <v>43881</v>
      </c>
      <c r="CX40">
        <v>1482.943237</v>
      </c>
      <c r="CY40">
        <v>1493.8398440000001</v>
      </c>
      <c r="CZ40">
        <v>1469.8671879999999</v>
      </c>
      <c r="DA40">
        <v>1471.996948</v>
      </c>
      <c r="DB40">
        <v>1461.788086</v>
      </c>
      <c r="DC40">
        <v>7795779</v>
      </c>
      <c r="DD40" t="b">
        <f t="shared" si="8"/>
        <v>1</v>
      </c>
      <c r="DE40" s="3">
        <f t="shared" si="20"/>
        <v>-1.186988770398521E-2</v>
      </c>
      <c r="DG40" s="148">
        <v>43881</v>
      </c>
    </row>
    <row r="41" spans="2:111" x14ac:dyDescent="0.25">
      <c r="B41" s="1">
        <v>43885</v>
      </c>
      <c r="C41">
        <v>12012.55</v>
      </c>
      <c r="D41">
        <v>12012.55</v>
      </c>
      <c r="E41">
        <v>11813.4</v>
      </c>
      <c r="F41">
        <v>11829.4</v>
      </c>
      <c r="G41">
        <v>11829.4</v>
      </c>
      <c r="H41" s="3">
        <f t="shared" si="9"/>
        <v>-2.0813932794464026E-2</v>
      </c>
      <c r="K41" s="1">
        <v>43885</v>
      </c>
      <c r="L41">
        <v>2236.8000489999999</v>
      </c>
      <c r="M41">
        <v>2262</v>
      </c>
      <c r="N41">
        <v>2210.1000979999999</v>
      </c>
      <c r="O41">
        <v>2215.1499020000001</v>
      </c>
      <c r="P41">
        <v>2161.0402829999998</v>
      </c>
      <c r="Q41">
        <v>1409245</v>
      </c>
      <c r="R41" t="b">
        <f t="shared" si="10"/>
        <v>1</v>
      </c>
      <c r="S41" s="3">
        <f t="shared" si="11"/>
        <v>-1.472258059240914E-2</v>
      </c>
      <c r="U41" s="1">
        <v>43885</v>
      </c>
      <c r="V41">
        <v>1208.9499510000001</v>
      </c>
      <c r="W41">
        <v>1214.75</v>
      </c>
      <c r="X41">
        <v>1200</v>
      </c>
      <c r="Y41">
        <v>1209.9499510000001</v>
      </c>
      <c r="Z41">
        <v>1204.7358400000001</v>
      </c>
      <c r="AA41">
        <v>8284042</v>
      </c>
      <c r="AB41" t="b">
        <f t="shared" si="0"/>
        <v>1</v>
      </c>
      <c r="AC41" s="3">
        <f t="shared" si="12"/>
        <v>-5.8746817027679303E-3</v>
      </c>
      <c r="AE41" s="1">
        <v>43885</v>
      </c>
      <c r="AF41">
        <v>186.89999399999999</v>
      </c>
      <c r="AG41">
        <v>186.89999399999999</v>
      </c>
      <c r="AH41">
        <v>177.89999399999999</v>
      </c>
      <c r="AI41">
        <v>179.050003</v>
      </c>
      <c r="AJ41">
        <v>176.91351299999999</v>
      </c>
      <c r="AK41">
        <v>14690243</v>
      </c>
      <c r="AL41" t="b">
        <f t="shared" si="1"/>
        <v>1</v>
      </c>
      <c r="AM41" s="3">
        <f t="shared" si="13"/>
        <v>-5.7383474762698929E-2</v>
      </c>
      <c r="AO41" s="1">
        <v>43885</v>
      </c>
      <c r="AP41">
        <v>586.95001200000002</v>
      </c>
      <c r="AQ41">
        <v>590.75</v>
      </c>
      <c r="AR41">
        <v>570.09997599999997</v>
      </c>
      <c r="AS41">
        <v>573.25</v>
      </c>
      <c r="AT41">
        <v>559.56530799999996</v>
      </c>
      <c r="AU41">
        <v>1975289</v>
      </c>
      <c r="AV41" t="b">
        <f t="shared" si="2"/>
        <v>1</v>
      </c>
      <c r="AW41" s="3">
        <f t="shared" si="14"/>
        <v>-1.8995469374991584E-2</v>
      </c>
      <c r="AY41" s="1">
        <v>43885</v>
      </c>
      <c r="AZ41">
        <v>325.75</v>
      </c>
      <c r="BA41">
        <v>331.29998799999998</v>
      </c>
      <c r="BB41">
        <v>321.85000600000001</v>
      </c>
      <c r="BC41">
        <v>322.95001200000002</v>
      </c>
      <c r="BD41">
        <v>319.99563599999999</v>
      </c>
      <c r="BE41">
        <v>45273936</v>
      </c>
      <c r="BF41" t="b">
        <f t="shared" si="3"/>
        <v>1</v>
      </c>
      <c r="BG41" s="3">
        <f t="shared" si="15"/>
        <v>-1.4344507765528099E-2</v>
      </c>
      <c r="BI41" s="1">
        <v>43885</v>
      </c>
      <c r="BJ41">
        <v>800.09997599999997</v>
      </c>
      <c r="BK41">
        <v>811.59997599999997</v>
      </c>
      <c r="BL41">
        <v>792.15002400000003</v>
      </c>
      <c r="BM41">
        <v>795.84997599999997</v>
      </c>
      <c r="BN41">
        <v>768.52392599999996</v>
      </c>
      <c r="BO41">
        <v>6627536</v>
      </c>
      <c r="BP41" t="b">
        <f t="shared" si="4"/>
        <v>1</v>
      </c>
      <c r="BQ41" s="3">
        <f t="shared" si="16"/>
        <v>-1.4430160936089163E-3</v>
      </c>
      <c r="BS41" s="1">
        <v>43885</v>
      </c>
      <c r="BT41">
        <v>245</v>
      </c>
      <c r="BU41">
        <v>247.800003</v>
      </c>
      <c r="BV41">
        <v>242.39999399999999</v>
      </c>
      <c r="BW41">
        <v>244.199997</v>
      </c>
      <c r="BX41">
        <v>243.65222199999999</v>
      </c>
      <c r="BY41">
        <v>3521975</v>
      </c>
      <c r="BZ41" t="b">
        <f t="shared" si="5"/>
        <v>1</v>
      </c>
      <c r="CA41" s="3">
        <f t="shared" si="17"/>
        <v>-6.1049725752537302E-3</v>
      </c>
      <c r="CC41" s="1">
        <v>43885</v>
      </c>
      <c r="CD41">
        <v>828.95001200000002</v>
      </c>
      <c r="CE41">
        <v>843.90002400000003</v>
      </c>
      <c r="CF41">
        <v>815.75</v>
      </c>
      <c r="CG41">
        <v>820.09997599999997</v>
      </c>
      <c r="CH41">
        <v>766.97546399999999</v>
      </c>
      <c r="CI41">
        <v>2917544</v>
      </c>
      <c r="CJ41" t="b">
        <f t="shared" si="6"/>
        <v>1</v>
      </c>
      <c r="CK41" s="3">
        <f t="shared" si="18"/>
        <v>-1.1451268880006258E-2</v>
      </c>
      <c r="CM41" s="1">
        <v>43885</v>
      </c>
      <c r="CN41">
        <v>539.5</v>
      </c>
      <c r="CO41">
        <v>541.84997599999997</v>
      </c>
      <c r="CP41">
        <v>527.54998799999998</v>
      </c>
      <c r="CQ41">
        <v>529.84997599999997</v>
      </c>
      <c r="CR41">
        <v>528.30310099999997</v>
      </c>
      <c r="CS41">
        <v>16940750</v>
      </c>
      <c r="CT41" t="b">
        <f t="shared" si="7"/>
        <v>1</v>
      </c>
      <c r="CU41" s="3">
        <f t="shared" si="19"/>
        <v>-3.1352804311138641E-2</v>
      </c>
      <c r="CW41" s="1">
        <v>43885</v>
      </c>
      <c r="CX41">
        <v>1455.9490969999999</v>
      </c>
      <c r="CY41">
        <v>1463.130981</v>
      </c>
      <c r="CZ41">
        <v>1426.0325929999999</v>
      </c>
      <c r="DA41">
        <v>1431.3819579999999</v>
      </c>
      <c r="DB41">
        <v>1421.4548339999999</v>
      </c>
      <c r="DC41">
        <v>9862350</v>
      </c>
      <c r="DD41" t="b">
        <f t="shared" si="8"/>
        <v>1</v>
      </c>
      <c r="DE41" s="3">
        <f t="shared" si="20"/>
        <v>-2.7591723031733704E-2</v>
      </c>
      <c r="DG41" s="149">
        <v>43885</v>
      </c>
    </row>
    <row r="42" spans="2:111" x14ac:dyDescent="0.25">
      <c r="B42" s="1">
        <v>43886</v>
      </c>
      <c r="C42">
        <v>11877.5</v>
      </c>
      <c r="D42">
        <v>11883.05</v>
      </c>
      <c r="E42">
        <v>11779.9</v>
      </c>
      <c r="F42">
        <v>11797.9</v>
      </c>
      <c r="G42">
        <v>11797.9</v>
      </c>
      <c r="H42" s="3">
        <f t="shared" si="9"/>
        <v>-2.6628569496339629E-3</v>
      </c>
      <c r="K42" s="1">
        <v>43886</v>
      </c>
      <c r="L42">
        <v>2239.8999020000001</v>
      </c>
      <c r="M42">
        <v>2279.6999510000001</v>
      </c>
      <c r="N42">
        <v>2225.75</v>
      </c>
      <c r="O42">
        <v>2233.6000979999999</v>
      </c>
      <c r="P42">
        <v>2179.0395509999998</v>
      </c>
      <c r="Q42">
        <v>2237493</v>
      </c>
      <c r="R42" t="b">
        <f t="shared" si="10"/>
        <v>1</v>
      </c>
      <c r="S42" s="3">
        <f t="shared" si="11"/>
        <v>8.3289831020702133E-3</v>
      </c>
      <c r="U42" s="1">
        <v>43886</v>
      </c>
      <c r="V42">
        <v>1204</v>
      </c>
      <c r="W42">
        <v>1209</v>
      </c>
      <c r="X42">
        <v>1198</v>
      </c>
      <c r="Y42">
        <v>1200.3000489999999</v>
      </c>
      <c r="Z42">
        <v>1195.127563</v>
      </c>
      <c r="AA42">
        <v>6943340</v>
      </c>
      <c r="AB42" t="b">
        <f t="shared" si="0"/>
        <v>1</v>
      </c>
      <c r="AC42" s="3">
        <f t="shared" si="12"/>
        <v>-7.9754222303206682E-3</v>
      </c>
      <c r="AE42" s="1">
        <v>43886</v>
      </c>
      <c r="AF42">
        <v>181</v>
      </c>
      <c r="AG42">
        <v>181.449997</v>
      </c>
      <c r="AH42">
        <v>174.050003</v>
      </c>
      <c r="AI42">
        <v>174.449997</v>
      </c>
      <c r="AJ42">
        <v>172.368393</v>
      </c>
      <c r="AK42">
        <v>10694830</v>
      </c>
      <c r="AL42" t="b">
        <f t="shared" si="1"/>
        <v>1</v>
      </c>
      <c r="AM42" s="3">
        <f t="shared" si="13"/>
        <v>-2.5691197483597522E-2</v>
      </c>
      <c r="AO42" s="1">
        <v>43886</v>
      </c>
      <c r="AP42">
        <v>573.29998799999998</v>
      </c>
      <c r="AQ42">
        <v>577.65002400000003</v>
      </c>
      <c r="AR42">
        <v>562.09997599999997</v>
      </c>
      <c r="AS42">
        <v>566.34997599999997</v>
      </c>
      <c r="AT42">
        <v>552.830017</v>
      </c>
      <c r="AU42">
        <v>2912488</v>
      </c>
      <c r="AV42" t="b">
        <f t="shared" si="2"/>
        <v>1</v>
      </c>
      <c r="AW42" s="3">
        <f t="shared" si="14"/>
        <v>-1.2036648633692569E-2</v>
      </c>
      <c r="AY42" s="1">
        <v>43886</v>
      </c>
      <c r="AZ42">
        <v>325.89999399999999</v>
      </c>
      <c r="BA42">
        <v>328.14999399999999</v>
      </c>
      <c r="BB42">
        <v>322.20001200000002</v>
      </c>
      <c r="BC42">
        <v>326.79998799999998</v>
      </c>
      <c r="BD42">
        <v>323.81039399999997</v>
      </c>
      <c r="BE42">
        <v>39050709</v>
      </c>
      <c r="BF42" t="b">
        <f t="shared" si="3"/>
        <v>1</v>
      </c>
      <c r="BG42" s="3">
        <f t="shared" si="15"/>
        <v>1.1921281326474038E-2</v>
      </c>
      <c r="BI42" s="1">
        <v>43886</v>
      </c>
      <c r="BJ42">
        <v>799</v>
      </c>
      <c r="BK42">
        <v>806</v>
      </c>
      <c r="BL42">
        <v>795.40002400000003</v>
      </c>
      <c r="BM42">
        <v>798.40002400000003</v>
      </c>
      <c r="BN42">
        <v>770.98644999999999</v>
      </c>
      <c r="BO42">
        <v>6996695</v>
      </c>
      <c r="BP42" t="b">
        <f t="shared" si="4"/>
        <v>1</v>
      </c>
      <c r="BQ42" s="3">
        <f t="shared" si="16"/>
        <v>3.2042255506825046E-3</v>
      </c>
      <c r="BS42" s="1">
        <v>43886</v>
      </c>
      <c r="BT42">
        <v>244.14999399999999</v>
      </c>
      <c r="BU42">
        <v>246.64999399999999</v>
      </c>
      <c r="BV42">
        <v>242.449997</v>
      </c>
      <c r="BW42">
        <v>244.10000600000001</v>
      </c>
      <c r="BX42">
        <v>243.55244400000001</v>
      </c>
      <c r="BY42">
        <v>2529786</v>
      </c>
      <c r="BZ42" t="b">
        <f t="shared" si="5"/>
        <v>1</v>
      </c>
      <c r="CA42" s="3">
        <f t="shared" si="17"/>
        <v>-4.0950991204170666E-4</v>
      </c>
      <c r="CC42" s="1">
        <v>43886</v>
      </c>
      <c r="CD42">
        <v>822</v>
      </c>
      <c r="CE42">
        <v>826.79998799999998</v>
      </c>
      <c r="CF42">
        <v>809.04998799999998</v>
      </c>
      <c r="CG42">
        <v>822.09997599999997</v>
      </c>
      <c r="CH42">
        <v>768.84588599999995</v>
      </c>
      <c r="CI42">
        <v>2479975</v>
      </c>
      <c r="CJ42" t="b">
        <f t="shared" si="6"/>
        <v>1</v>
      </c>
      <c r="CK42" s="3">
        <f t="shared" si="18"/>
        <v>2.4386986126585693E-3</v>
      </c>
      <c r="CM42" s="1">
        <v>43886</v>
      </c>
      <c r="CN42">
        <v>532.45001200000002</v>
      </c>
      <c r="CO42">
        <v>538.79998799999998</v>
      </c>
      <c r="CP42">
        <v>525.29998799999998</v>
      </c>
      <c r="CQ42">
        <v>530.95001200000002</v>
      </c>
      <c r="CR42">
        <v>529.399902</v>
      </c>
      <c r="CS42">
        <v>14942960</v>
      </c>
      <c r="CT42" t="b">
        <f t="shared" si="7"/>
        <v>1</v>
      </c>
      <c r="CU42" s="3">
        <f t="shared" si="19"/>
        <v>2.0760828356372412E-3</v>
      </c>
      <c r="CW42" s="1">
        <v>43886</v>
      </c>
      <c r="CX42">
        <v>1437.771362</v>
      </c>
      <c r="CY42">
        <v>1437.771362</v>
      </c>
      <c r="CZ42">
        <v>1396.7601320000001</v>
      </c>
      <c r="DA42">
        <v>1403.099976</v>
      </c>
      <c r="DB42">
        <v>1393.369019</v>
      </c>
      <c r="DC42">
        <v>12804341</v>
      </c>
      <c r="DD42" t="b">
        <f t="shared" si="8"/>
        <v>1</v>
      </c>
      <c r="DE42" s="3">
        <f t="shared" si="20"/>
        <v>-1.9758499762504527E-2</v>
      </c>
      <c r="DG42" s="148">
        <v>43886</v>
      </c>
    </row>
    <row r="43" spans="2:111" x14ac:dyDescent="0.25">
      <c r="B43" s="1">
        <v>43887</v>
      </c>
      <c r="C43">
        <v>11738.55</v>
      </c>
      <c r="D43">
        <v>11783.25</v>
      </c>
      <c r="E43">
        <v>11639.6</v>
      </c>
      <c r="F43">
        <v>11678.5</v>
      </c>
      <c r="G43">
        <v>11678.5</v>
      </c>
      <c r="H43" s="3">
        <f t="shared" si="9"/>
        <v>-1.0120445163969828E-2</v>
      </c>
      <c r="K43" s="1">
        <v>43887</v>
      </c>
      <c r="L43">
        <v>2238.8000489999999</v>
      </c>
      <c r="M43">
        <v>2255.6999510000001</v>
      </c>
      <c r="N43">
        <v>2202.3500979999999</v>
      </c>
      <c r="O43">
        <v>2236.1999510000001</v>
      </c>
      <c r="P43">
        <v>2181.5759280000002</v>
      </c>
      <c r="Q43">
        <v>2896154</v>
      </c>
      <c r="R43" t="b">
        <f t="shared" si="10"/>
        <v>1</v>
      </c>
      <c r="S43" s="3">
        <f t="shared" si="11"/>
        <v>1.1639885099085827E-3</v>
      </c>
      <c r="U43" s="1">
        <v>43887</v>
      </c>
      <c r="V43">
        <v>1197.5</v>
      </c>
      <c r="W43">
        <v>1204.6999510000001</v>
      </c>
      <c r="X43">
        <v>1185.650024</v>
      </c>
      <c r="Y43">
        <v>1199.25</v>
      </c>
      <c r="Z43">
        <v>1194.0820309999999</v>
      </c>
      <c r="AA43">
        <v>6907393</v>
      </c>
      <c r="AB43" t="b">
        <f t="shared" si="0"/>
        <v>1</v>
      </c>
      <c r="AC43" s="3">
        <f t="shared" si="12"/>
        <v>-8.7482879013819036E-4</v>
      </c>
      <c r="AE43" s="1">
        <v>43887</v>
      </c>
      <c r="AF43">
        <v>172.949997</v>
      </c>
      <c r="AG43">
        <v>173.199997</v>
      </c>
      <c r="AH43">
        <v>167.75</v>
      </c>
      <c r="AI43">
        <v>169.89999399999999</v>
      </c>
      <c r="AJ43">
        <v>167.87269599999999</v>
      </c>
      <c r="AK43">
        <v>16855158</v>
      </c>
      <c r="AL43" t="b">
        <f t="shared" si="1"/>
        <v>1</v>
      </c>
      <c r="AM43" s="3">
        <f t="shared" si="13"/>
        <v>-2.6081910504323184E-2</v>
      </c>
      <c r="AO43" s="1">
        <v>43887</v>
      </c>
      <c r="AP43">
        <v>565.79998799999998</v>
      </c>
      <c r="AQ43">
        <v>569.79998799999998</v>
      </c>
      <c r="AR43">
        <v>556</v>
      </c>
      <c r="AS43">
        <v>563</v>
      </c>
      <c r="AT43">
        <v>549.55999799999995</v>
      </c>
      <c r="AU43">
        <v>2885119</v>
      </c>
      <c r="AV43" t="b">
        <f t="shared" si="2"/>
        <v>1</v>
      </c>
      <c r="AW43" s="3">
        <f t="shared" si="14"/>
        <v>-5.9150532703437621E-3</v>
      </c>
      <c r="AY43" s="1">
        <v>43887</v>
      </c>
      <c r="AZ43">
        <v>324.85000600000001</v>
      </c>
      <c r="BA43">
        <v>330.79998799999998</v>
      </c>
      <c r="BB43">
        <v>324.20001200000002</v>
      </c>
      <c r="BC43">
        <v>328.20001200000002</v>
      </c>
      <c r="BD43">
        <v>325.197632</v>
      </c>
      <c r="BE43">
        <v>43915281</v>
      </c>
      <c r="BF43" t="b">
        <f t="shared" si="3"/>
        <v>1</v>
      </c>
      <c r="BG43" s="3">
        <f t="shared" si="15"/>
        <v>4.2841058400368238E-3</v>
      </c>
      <c r="BI43" s="1">
        <v>43887</v>
      </c>
      <c r="BJ43">
        <v>793.95001200000002</v>
      </c>
      <c r="BK43">
        <v>801.45001200000002</v>
      </c>
      <c r="BL43">
        <v>780.5</v>
      </c>
      <c r="BM43">
        <v>782.75</v>
      </c>
      <c r="BN43">
        <v>755.87383999999997</v>
      </c>
      <c r="BO43">
        <v>8760569</v>
      </c>
      <c r="BP43" t="b">
        <f t="shared" si="4"/>
        <v>1</v>
      </c>
      <c r="BQ43" s="3">
        <f t="shared" si="16"/>
        <v>-1.9601654477844607E-2</v>
      </c>
      <c r="BS43" s="1">
        <v>43887</v>
      </c>
      <c r="BT43">
        <v>243.050003</v>
      </c>
      <c r="BU43">
        <v>243.449997</v>
      </c>
      <c r="BV43">
        <v>238.39999399999999</v>
      </c>
      <c r="BW43">
        <v>239.89999399999999</v>
      </c>
      <c r="BX43">
        <v>239.361862</v>
      </c>
      <c r="BY43">
        <v>3994194</v>
      </c>
      <c r="BZ43" t="b">
        <f t="shared" si="5"/>
        <v>1</v>
      </c>
      <c r="CA43" s="3">
        <f t="shared" si="17"/>
        <v>-1.7206076568872394E-2</v>
      </c>
      <c r="CC43" s="1">
        <v>43887</v>
      </c>
      <c r="CD43">
        <v>820</v>
      </c>
      <c r="CE43">
        <v>825.5</v>
      </c>
      <c r="CF43">
        <v>808.20001200000002</v>
      </c>
      <c r="CG43">
        <v>811.45001200000002</v>
      </c>
      <c r="CH43">
        <v>758.88586399999997</v>
      </c>
      <c r="CI43">
        <v>2212784</v>
      </c>
      <c r="CJ43" t="b">
        <f t="shared" si="6"/>
        <v>1</v>
      </c>
      <c r="CK43" s="3">
        <f t="shared" si="18"/>
        <v>-1.2954510365943457E-2</v>
      </c>
      <c r="CM43" s="1">
        <v>43887</v>
      </c>
      <c r="CN43">
        <v>526.84997599999997</v>
      </c>
      <c r="CO43">
        <v>529.34997599999997</v>
      </c>
      <c r="CP43">
        <v>522.20001200000002</v>
      </c>
      <c r="CQ43">
        <v>523.70001200000002</v>
      </c>
      <c r="CR43">
        <v>522.17108199999996</v>
      </c>
      <c r="CS43">
        <v>15743918</v>
      </c>
      <c r="CT43" t="b">
        <f t="shared" si="7"/>
        <v>1</v>
      </c>
      <c r="CU43" s="3">
        <f t="shared" si="19"/>
        <v>-1.3654743744172514E-2</v>
      </c>
      <c r="CW43" s="1">
        <v>43887</v>
      </c>
      <c r="CX43">
        <v>1396.7601320000001</v>
      </c>
      <c r="CY43">
        <v>1399.088013</v>
      </c>
      <c r="CZ43">
        <v>1374.322754</v>
      </c>
      <c r="DA43">
        <v>1378.929077</v>
      </c>
      <c r="DB43">
        <v>1369.3657229999999</v>
      </c>
      <c r="DC43">
        <v>13550903</v>
      </c>
      <c r="DD43" t="b">
        <f t="shared" si="8"/>
        <v>1</v>
      </c>
      <c r="DE43" s="3">
        <f t="shared" si="20"/>
        <v>-1.7226804724872452E-2</v>
      </c>
      <c r="DG43" s="149">
        <v>43887</v>
      </c>
    </row>
    <row r="44" spans="2:111" x14ac:dyDescent="0.25">
      <c r="B44" s="1">
        <v>43888</v>
      </c>
      <c r="C44">
        <v>11661.25</v>
      </c>
      <c r="D44">
        <v>11663.85</v>
      </c>
      <c r="E44">
        <v>11536.7</v>
      </c>
      <c r="F44">
        <v>11633.3</v>
      </c>
      <c r="G44">
        <v>11633.3</v>
      </c>
      <c r="H44" s="3">
        <f t="shared" si="9"/>
        <v>-3.8703600633643643E-3</v>
      </c>
      <c r="K44" s="1">
        <v>43888</v>
      </c>
      <c r="L44">
        <v>2241.9499510000001</v>
      </c>
      <c r="M44">
        <v>2259.6999510000001</v>
      </c>
      <c r="N44">
        <v>2200</v>
      </c>
      <c r="O44">
        <v>2254.9499510000001</v>
      </c>
      <c r="P44">
        <v>2199.8679200000001</v>
      </c>
      <c r="Q44">
        <v>2446802</v>
      </c>
      <c r="R44" t="b">
        <f t="shared" si="10"/>
        <v>1</v>
      </c>
      <c r="S44" s="3">
        <f t="shared" si="11"/>
        <v>8.3847606517960874E-3</v>
      </c>
      <c r="U44" s="1">
        <v>43888</v>
      </c>
      <c r="V44">
        <v>1195</v>
      </c>
      <c r="W44">
        <v>1202.5</v>
      </c>
      <c r="X44">
        <v>1181</v>
      </c>
      <c r="Y44">
        <v>1199.4499510000001</v>
      </c>
      <c r="Z44">
        <v>1194.2811280000001</v>
      </c>
      <c r="AA44">
        <v>10327549</v>
      </c>
      <c r="AB44" t="b">
        <f t="shared" si="0"/>
        <v>1</v>
      </c>
      <c r="AC44" s="3">
        <f t="shared" si="12"/>
        <v>1.6673645095674778E-4</v>
      </c>
      <c r="AE44" s="1">
        <v>43888</v>
      </c>
      <c r="AF44">
        <v>169.949997</v>
      </c>
      <c r="AG44">
        <v>170.300003</v>
      </c>
      <c r="AH44">
        <v>166.14999399999999</v>
      </c>
      <c r="AI44">
        <v>168.35000600000001</v>
      </c>
      <c r="AJ44">
        <v>166.34120200000001</v>
      </c>
      <c r="AK44">
        <v>7657497</v>
      </c>
      <c r="AL44" t="b">
        <f t="shared" si="1"/>
        <v>1</v>
      </c>
      <c r="AM44" s="3">
        <f t="shared" si="13"/>
        <v>-9.1229487372978205E-3</v>
      </c>
      <c r="AO44" s="1">
        <v>43888</v>
      </c>
      <c r="AP44">
        <v>561.54998799999998</v>
      </c>
      <c r="AQ44">
        <v>561.54998799999998</v>
      </c>
      <c r="AR44">
        <v>548.84997599999997</v>
      </c>
      <c r="AS44">
        <v>550.84997599999997</v>
      </c>
      <c r="AT44">
        <v>537.70001200000002</v>
      </c>
      <c r="AU44">
        <v>1668088</v>
      </c>
      <c r="AV44" t="b">
        <f t="shared" si="2"/>
        <v>1</v>
      </c>
      <c r="AW44" s="3">
        <f t="shared" si="14"/>
        <v>-2.1580875688117198E-2</v>
      </c>
      <c r="AY44" s="1">
        <v>43888</v>
      </c>
      <c r="AZ44">
        <v>328</v>
      </c>
      <c r="BA44">
        <v>330</v>
      </c>
      <c r="BB44">
        <v>318</v>
      </c>
      <c r="BC44">
        <v>321.95001200000002</v>
      </c>
      <c r="BD44">
        <v>319.00479100000001</v>
      </c>
      <c r="BE44">
        <v>47010040</v>
      </c>
      <c r="BF44" t="b">
        <f t="shared" si="3"/>
        <v>1</v>
      </c>
      <c r="BG44" s="3">
        <f t="shared" si="15"/>
        <v>-1.904331517395547E-2</v>
      </c>
      <c r="BI44" s="1">
        <v>43888</v>
      </c>
      <c r="BJ44">
        <v>778</v>
      </c>
      <c r="BK44">
        <v>780.75</v>
      </c>
      <c r="BL44">
        <v>772.20001200000002</v>
      </c>
      <c r="BM44">
        <v>777.84997599999997</v>
      </c>
      <c r="BN44">
        <v>751.14202899999998</v>
      </c>
      <c r="BO44">
        <v>5223386</v>
      </c>
      <c r="BP44" t="b">
        <f t="shared" si="4"/>
        <v>1</v>
      </c>
      <c r="BQ44" s="3">
        <f t="shared" si="16"/>
        <v>-6.2600539264594654E-3</v>
      </c>
      <c r="BS44" s="1">
        <v>43888</v>
      </c>
      <c r="BT44">
        <v>238.949997</v>
      </c>
      <c r="BU44">
        <v>238.949997</v>
      </c>
      <c r="BV44">
        <v>230.5</v>
      </c>
      <c r="BW44">
        <v>231.60000600000001</v>
      </c>
      <c r="BX44">
        <v>231.08049</v>
      </c>
      <c r="BY44">
        <v>4866814</v>
      </c>
      <c r="BZ44" t="b">
        <f t="shared" si="5"/>
        <v>1</v>
      </c>
      <c r="CA44" s="3">
        <f t="shared" si="17"/>
        <v>-3.4597708802917002E-2</v>
      </c>
      <c r="CC44" s="1">
        <v>43888</v>
      </c>
      <c r="CD44">
        <v>807</v>
      </c>
      <c r="CE44">
        <v>819.70001200000002</v>
      </c>
      <c r="CF44">
        <v>800.20001200000002</v>
      </c>
      <c r="CG44">
        <v>809.15002400000003</v>
      </c>
      <c r="CH44">
        <v>756.73480199999995</v>
      </c>
      <c r="CI44">
        <v>1907768</v>
      </c>
      <c r="CJ44" t="b">
        <f t="shared" si="6"/>
        <v>1</v>
      </c>
      <c r="CK44" s="3">
        <f t="shared" si="18"/>
        <v>-2.834500024367333E-3</v>
      </c>
      <c r="CM44" s="1">
        <v>43888</v>
      </c>
      <c r="CN44">
        <v>522.79998799999998</v>
      </c>
      <c r="CO44">
        <v>523.29998799999998</v>
      </c>
      <c r="CP44">
        <v>512.65002400000003</v>
      </c>
      <c r="CQ44">
        <v>515.34997599999997</v>
      </c>
      <c r="CR44">
        <v>513.84539800000005</v>
      </c>
      <c r="CS44">
        <v>26315054</v>
      </c>
      <c r="CT44" t="b">
        <f t="shared" si="7"/>
        <v>1</v>
      </c>
      <c r="CU44" s="3">
        <f t="shared" si="19"/>
        <v>-1.5944360549632872E-2</v>
      </c>
      <c r="CW44" s="1">
        <v>43888</v>
      </c>
      <c r="CX44">
        <v>1374.9666749999999</v>
      </c>
      <c r="CY44">
        <v>1380.71228</v>
      </c>
      <c r="CZ44">
        <v>1356.1451420000001</v>
      </c>
      <c r="DA44">
        <v>1373.233154</v>
      </c>
      <c r="DB44">
        <v>1363.7092290000001</v>
      </c>
      <c r="DC44">
        <v>11562875</v>
      </c>
      <c r="DD44" t="b">
        <f t="shared" si="8"/>
        <v>1</v>
      </c>
      <c r="DE44" s="3">
        <f t="shared" si="20"/>
        <v>-4.1307401704254862E-3</v>
      </c>
      <c r="DG44" s="148">
        <v>43888</v>
      </c>
    </row>
    <row r="45" spans="2:111" x14ac:dyDescent="0.25">
      <c r="B45" s="1">
        <v>43889</v>
      </c>
      <c r="C45">
        <v>11382</v>
      </c>
      <c r="D45">
        <v>11384.8</v>
      </c>
      <c r="E45">
        <v>11175.05</v>
      </c>
      <c r="F45">
        <v>11201.75</v>
      </c>
      <c r="G45">
        <v>11201.75</v>
      </c>
      <c r="H45" s="3">
        <f t="shared" si="9"/>
        <v>-3.7096094831217223E-2</v>
      </c>
      <c r="K45" s="1">
        <v>43889</v>
      </c>
      <c r="L45">
        <v>2191.1000979999999</v>
      </c>
      <c r="M45">
        <v>2229.3999020000001</v>
      </c>
      <c r="N45">
        <v>2155</v>
      </c>
      <c r="O45">
        <v>2174.75</v>
      </c>
      <c r="P45">
        <v>2121.626953</v>
      </c>
      <c r="Q45">
        <v>3837330</v>
      </c>
      <c r="R45" t="b">
        <f t="shared" si="10"/>
        <v>1</v>
      </c>
      <c r="S45" s="3">
        <f t="shared" si="11"/>
        <v>-3.5566211175078265E-2</v>
      </c>
      <c r="U45" s="1">
        <v>43889</v>
      </c>
      <c r="V45">
        <v>1175.5</v>
      </c>
      <c r="W45">
        <v>1185</v>
      </c>
      <c r="X45">
        <v>1170.099976</v>
      </c>
      <c r="Y45">
        <v>1177.650024</v>
      </c>
      <c r="Z45">
        <v>1172.575073</v>
      </c>
      <c r="AA45">
        <v>12156528</v>
      </c>
      <c r="AB45" t="b">
        <f t="shared" si="0"/>
        <v>1</v>
      </c>
      <c r="AC45" s="3">
        <f t="shared" si="12"/>
        <v>-1.817499623087078E-2</v>
      </c>
      <c r="AE45" s="1">
        <v>43889</v>
      </c>
      <c r="AF45">
        <v>162</v>
      </c>
      <c r="AG45">
        <v>162.199997</v>
      </c>
      <c r="AH45">
        <v>154.10000600000001</v>
      </c>
      <c r="AI45">
        <v>155.89999399999999</v>
      </c>
      <c r="AJ45">
        <v>154.039749</v>
      </c>
      <c r="AK45">
        <v>14033411</v>
      </c>
      <c r="AL45" t="b">
        <f t="shared" si="1"/>
        <v>1</v>
      </c>
      <c r="AM45" s="3">
        <f t="shared" si="13"/>
        <v>-7.3953132790275308E-2</v>
      </c>
      <c r="AO45" s="1">
        <v>43889</v>
      </c>
      <c r="AP45">
        <v>543</v>
      </c>
      <c r="AQ45">
        <v>546.59997599999997</v>
      </c>
      <c r="AR45">
        <v>514</v>
      </c>
      <c r="AS45">
        <v>519.70001200000002</v>
      </c>
      <c r="AT45">
        <v>507.293701</v>
      </c>
      <c r="AU45">
        <v>2974535</v>
      </c>
      <c r="AV45" t="b">
        <f t="shared" si="2"/>
        <v>1</v>
      </c>
      <c r="AW45" s="3">
        <f t="shared" si="14"/>
        <v>-5.6548838239564733E-2</v>
      </c>
      <c r="AY45" s="1">
        <v>43889</v>
      </c>
      <c r="AZ45">
        <v>312</v>
      </c>
      <c r="BA45">
        <v>314.64999399999999</v>
      </c>
      <c r="BB45">
        <v>301.10000600000001</v>
      </c>
      <c r="BC45">
        <v>303</v>
      </c>
      <c r="BD45">
        <v>300.22814899999997</v>
      </c>
      <c r="BE45">
        <v>59705346</v>
      </c>
      <c r="BF45" t="b">
        <f t="shared" si="3"/>
        <v>1</v>
      </c>
      <c r="BG45" s="3">
        <f t="shared" si="15"/>
        <v>-5.886006270043774E-2</v>
      </c>
      <c r="BI45" s="1">
        <v>43889</v>
      </c>
      <c r="BJ45">
        <v>750</v>
      </c>
      <c r="BK45">
        <v>756.79998799999998</v>
      </c>
      <c r="BL45">
        <v>722.04998799999998</v>
      </c>
      <c r="BM45">
        <v>731.70001200000002</v>
      </c>
      <c r="BN45">
        <v>706.57665999999995</v>
      </c>
      <c r="BO45">
        <v>14123957</v>
      </c>
      <c r="BP45" t="b">
        <f t="shared" si="4"/>
        <v>1</v>
      </c>
      <c r="BQ45" s="3">
        <f t="shared" si="16"/>
        <v>-5.9330149664678172E-2</v>
      </c>
      <c r="BS45" s="1">
        <v>43889</v>
      </c>
      <c r="BT45">
        <v>228.5</v>
      </c>
      <c r="BU45">
        <v>229.5</v>
      </c>
      <c r="BV45">
        <v>219.699997</v>
      </c>
      <c r="BW45">
        <v>221.449997</v>
      </c>
      <c r="BX45">
        <v>220.953247</v>
      </c>
      <c r="BY45">
        <v>5637309</v>
      </c>
      <c r="BZ45" t="b">
        <f t="shared" si="5"/>
        <v>1</v>
      </c>
      <c r="CA45" s="3">
        <f t="shared" si="17"/>
        <v>-4.3825608124684147E-2</v>
      </c>
      <c r="CC45" s="1">
        <v>43889</v>
      </c>
      <c r="CD45">
        <v>789.79998799999998</v>
      </c>
      <c r="CE45">
        <v>808</v>
      </c>
      <c r="CF45">
        <v>732.04998799999998</v>
      </c>
      <c r="CG45">
        <v>744.40002400000003</v>
      </c>
      <c r="CH45">
        <v>696.17919900000004</v>
      </c>
      <c r="CI45">
        <v>5959364</v>
      </c>
      <c r="CJ45" t="b">
        <f t="shared" si="6"/>
        <v>1</v>
      </c>
      <c r="CK45" s="3">
        <f t="shared" si="18"/>
        <v>-8.0022225540513608E-2</v>
      </c>
      <c r="CM45" s="1">
        <v>43889</v>
      </c>
      <c r="CN45">
        <v>501.60000600000001</v>
      </c>
      <c r="CO45">
        <v>506.85000600000001</v>
      </c>
      <c r="CP45">
        <v>492.20001200000002</v>
      </c>
      <c r="CQ45">
        <v>497.25</v>
      </c>
      <c r="CR45">
        <v>495.79827899999998</v>
      </c>
      <c r="CS45">
        <v>32737933</v>
      </c>
      <c r="CT45" t="b">
        <f t="shared" si="7"/>
        <v>1</v>
      </c>
      <c r="CU45" s="3">
        <f t="shared" si="19"/>
        <v>-3.512169043498968E-2</v>
      </c>
      <c r="CW45" s="1">
        <v>43889</v>
      </c>
      <c r="CX45">
        <v>1342.17749</v>
      </c>
      <c r="CY45">
        <v>1344.2578129999999</v>
      </c>
      <c r="CZ45">
        <v>1312.5582280000001</v>
      </c>
      <c r="DA45">
        <v>1316.1739500000001</v>
      </c>
      <c r="DB45">
        <v>1307.0457759999999</v>
      </c>
      <c r="DC45">
        <v>18144221</v>
      </c>
      <c r="DD45" t="b">
        <f t="shared" si="8"/>
        <v>1</v>
      </c>
      <c r="DE45" s="3">
        <f t="shared" si="20"/>
        <v>-4.1550978606745288E-2</v>
      </c>
      <c r="DG45" s="149">
        <v>43889</v>
      </c>
    </row>
    <row r="46" spans="2:111" x14ac:dyDescent="0.25">
      <c r="B46" s="1">
        <v>43892</v>
      </c>
      <c r="C46">
        <v>11387.35</v>
      </c>
      <c r="D46">
        <v>11433</v>
      </c>
      <c r="E46">
        <v>11036.25</v>
      </c>
      <c r="F46">
        <v>11132.75</v>
      </c>
      <c r="G46">
        <v>11132.75</v>
      </c>
      <c r="H46" s="3">
        <f t="shared" si="9"/>
        <v>-6.159751824491709E-3</v>
      </c>
      <c r="K46" s="1">
        <v>43892</v>
      </c>
      <c r="L46">
        <v>2190</v>
      </c>
      <c r="M46">
        <v>2241.9499510000001</v>
      </c>
      <c r="N46">
        <v>2141.8500979999999</v>
      </c>
      <c r="O46">
        <v>2159.4499510000001</v>
      </c>
      <c r="P46">
        <v>2106.7009280000002</v>
      </c>
      <c r="Q46">
        <v>1707337</v>
      </c>
      <c r="R46" t="b">
        <f t="shared" si="10"/>
        <v>1</v>
      </c>
      <c r="S46" s="3">
        <f t="shared" si="11"/>
        <v>-7.0351788182621919E-3</v>
      </c>
      <c r="U46" s="1">
        <v>43892</v>
      </c>
      <c r="V46">
        <v>1200.1999510000001</v>
      </c>
      <c r="W46">
        <v>1201.150024</v>
      </c>
      <c r="X46">
        <v>1166.150024</v>
      </c>
      <c r="Y46">
        <v>1179.599976</v>
      </c>
      <c r="Z46">
        <v>1174.5166019999999</v>
      </c>
      <c r="AA46">
        <v>7332449</v>
      </c>
      <c r="AB46" t="b">
        <f t="shared" si="0"/>
        <v>1</v>
      </c>
      <c r="AC46" s="3">
        <f t="shared" si="12"/>
        <v>1.6557822562546884E-3</v>
      </c>
      <c r="AE46" s="1">
        <v>43892</v>
      </c>
      <c r="AF46">
        <v>160.550003</v>
      </c>
      <c r="AG46">
        <v>161.449997</v>
      </c>
      <c r="AH46">
        <v>146.85000600000001</v>
      </c>
      <c r="AI46">
        <v>149.75</v>
      </c>
      <c r="AJ46">
        <v>147.96313499999999</v>
      </c>
      <c r="AK46">
        <v>11441351</v>
      </c>
      <c r="AL46" t="b">
        <f t="shared" si="1"/>
        <v>1</v>
      </c>
      <c r="AM46" s="3">
        <f t="shared" si="13"/>
        <v>-3.9448350438431361E-2</v>
      </c>
      <c r="AO46" s="1">
        <v>43892</v>
      </c>
      <c r="AP46">
        <v>527</v>
      </c>
      <c r="AQ46">
        <v>541.59997599999997</v>
      </c>
      <c r="AR46">
        <v>509.60000600000001</v>
      </c>
      <c r="AS46">
        <v>514.34997599999997</v>
      </c>
      <c r="AT46">
        <v>502.07135</v>
      </c>
      <c r="AU46">
        <v>1907596</v>
      </c>
      <c r="AV46" t="b">
        <f t="shared" si="2"/>
        <v>1</v>
      </c>
      <c r="AW46" s="3">
        <f t="shared" si="14"/>
        <v>-1.0294531530167773E-2</v>
      </c>
      <c r="AY46" s="1">
        <v>43892</v>
      </c>
      <c r="AZ46">
        <v>311</v>
      </c>
      <c r="BA46">
        <v>312</v>
      </c>
      <c r="BB46">
        <v>284.04998799999998</v>
      </c>
      <c r="BC46">
        <v>287.39999399999999</v>
      </c>
      <c r="BD46">
        <v>284.77084400000001</v>
      </c>
      <c r="BE46">
        <v>66711413</v>
      </c>
      <c r="BF46" t="b">
        <f t="shared" si="3"/>
        <v>1</v>
      </c>
      <c r="BG46" s="3">
        <f t="shared" si="15"/>
        <v>-5.1485195680302326E-2</v>
      </c>
      <c r="BI46" s="1">
        <v>43892</v>
      </c>
      <c r="BJ46">
        <v>737</v>
      </c>
      <c r="BK46">
        <v>765.90002400000003</v>
      </c>
      <c r="BL46">
        <v>733.75</v>
      </c>
      <c r="BM46">
        <v>741.04998799999998</v>
      </c>
      <c r="BN46">
        <v>715.605591</v>
      </c>
      <c r="BO46">
        <v>9821523</v>
      </c>
      <c r="BP46" t="b">
        <f t="shared" si="4"/>
        <v>1</v>
      </c>
      <c r="BQ46" s="3">
        <f t="shared" si="16"/>
        <v>1.2778416711358761E-2</v>
      </c>
      <c r="BS46" s="1">
        <v>43892</v>
      </c>
      <c r="BT46">
        <v>225.800003</v>
      </c>
      <c r="BU46">
        <v>227</v>
      </c>
      <c r="BV46">
        <v>218.39999399999999</v>
      </c>
      <c r="BW46">
        <v>220.800003</v>
      </c>
      <c r="BX46">
        <v>220.30471800000001</v>
      </c>
      <c r="BY46">
        <v>5766175</v>
      </c>
      <c r="BZ46" t="b">
        <f t="shared" si="5"/>
        <v>1</v>
      </c>
      <c r="CA46" s="3">
        <f t="shared" si="17"/>
        <v>-2.9351412971088692E-3</v>
      </c>
      <c r="CC46" s="1">
        <v>43892</v>
      </c>
      <c r="CD46">
        <v>742</v>
      </c>
      <c r="CE46">
        <v>754.45001200000002</v>
      </c>
      <c r="CF46">
        <v>734.40002400000003</v>
      </c>
      <c r="CG46">
        <v>744.54998799999998</v>
      </c>
      <c r="CH46">
        <v>705.80090299999995</v>
      </c>
      <c r="CI46">
        <v>3784522</v>
      </c>
      <c r="CJ46" t="b">
        <f t="shared" si="6"/>
        <v>1</v>
      </c>
      <c r="CK46" s="3">
        <f t="shared" si="18"/>
        <v>1.3820728935625536E-2</v>
      </c>
      <c r="CM46" s="1">
        <v>43892</v>
      </c>
      <c r="CN46">
        <v>508.25</v>
      </c>
      <c r="CO46">
        <v>520.54998799999998</v>
      </c>
      <c r="CP46">
        <v>498.45001200000002</v>
      </c>
      <c r="CQ46">
        <v>506.10000600000001</v>
      </c>
      <c r="CR46">
        <v>504.62243699999999</v>
      </c>
      <c r="CS46">
        <v>28642076</v>
      </c>
      <c r="CT46" t="b">
        <f t="shared" si="7"/>
        <v>1</v>
      </c>
      <c r="CU46" s="3">
        <f t="shared" si="19"/>
        <v>1.7797879447661438E-2</v>
      </c>
      <c r="CW46" s="1">
        <v>43892</v>
      </c>
      <c r="CX46">
        <v>1342.3756100000001</v>
      </c>
      <c r="CY46">
        <v>1356.1451420000001</v>
      </c>
      <c r="CZ46">
        <v>1288.8826899999999</v>
      </c>
      <c r="DA46">
        <v>1303.7913820000001</v>
      </c>
      <c r="DB46">
        <v>1294.7490230000001</v>
      </c>
      <c r="DC46">
        <v>13614473</v>
      </c>
      <c r="DD46" t="b">
        <f t="shared" si="8"/>
        <v>1</v>
      </c>
      <c r="DE46" s="3">
        <f t="shared" si="20"/>
        <v>-9.4080507552168954E-3</v>
      </c>
      <c r="DG46" s="148">
        <v>43892</v>
      </c>
    </row>
    <row r="47" spans="2:111" x14ac:dyDescent="0.25">
      <c r="B47" s="1">
        <v>43893</v>
      </c>
      <c r="C47">
        <v>11217.55</v>
      </c>
      <c r="D47">
        <v>11342.25</v>
      </c>
      <c r="E47">
        <v>11152.55</v>
      </c>
      <c r="F47">
        <v>11303.3</v>
      </c>
      <c r="G47">
        <v>11303.3</v>
      </c>
      <c r="H47" s="3">
        <f t="shared" si="9"/>
        <v>1.5319664952504931E-2</v>
      </c>
      <c r="K47" s="1">
        <v>43893</v>
      </c>
      <c r="L47">
        <v>2171.8999020000001</v>
      </c>
      <c r="M47">
        <v>2189.6000979999999</v>
      </c>
      <c r="N47">
        <v>2141.6999510000001</v>
      </c>
      <c r="O47">
        <v>2166.6499020000001</v>
      </c>
      <c r="P47">
        <v>2113.7248540000001</v>
      </c>
      <c r="Q47">
        <v>1753148</v>
      </c>
      <c r="R47" t="b">
        <f t="shared" si="10"/>
        <v>1</v>
      </c>
      <c r="S47" s="3">
        <f t="shared" si="11"/>
        <v>3.3340878653658835E-3</v>
      </c>
      <c r="U47" s="1">
        <v>43893</v>
      </c>
      <c r="V47">
        <v>1175</v>
      </c>
      <c r="W47">
        <v>1185.349976</v>
      </c>
      <c r="X47">
        <v>1168</v>
      </c>
      <c r="Y47">
        <v>1181.8000489999999</v>
      </c>
      <c r="Z47">
        <v>1176.707275</v>
      </c>
      <c r="AA47">
        <v>11184775</v>
      </c>
      <c r="AB47" t="b">
        <f t="shared" si="0"/>
        <v>1</v>
      </c>
      <c r="AC47" s="3">
        <f t="shared" si="12"/>
        <v>1.8651698888459483E-3</v>
      </c>
      <c r="AE47" s="1">
        <v>43893</v>
      </c>
      <c r="AF47">
        <v>152.10000600000001</v>
      </c>
      <c r="AG47">
        <v>160.449997</v>
      </c>
      <c r="AH47">
        <v>150.800003</v>
      </c>
      <c r="AI47">
        <v>159.300003</v>
      </c>
      <c r="AJ47">
        <v>157.39918499999999</v>
      </c>
      <c r="AK47">
        <v>21836942</v>
      </c>
      <c r="AL47" t="b">
        <f t="shared" si="1"/>
        <v>1</v>
      </c>
      <c r="AM47" s="3">
        <f t="shared" si="13"/>
        <v>6.377297966821259E-2</v>
      </c>
      <c r="AO47" s="1">
        <v>43893</v>
      </c>
      <c r="AP47">
        <v>519.90002400000003</v>
      </c>
      <c r="AQ47">
        <v>526.65002400000003</v>
      </c>
      <c r="AR47">
        <v>512.54998799999998</v>
      </c>
      <c r="AS47">
        <v>521.54998799999998</v>
      </c>
      <c r="AT47">
        <v>509.09948700000001</v>
      </c>
      <c r="AU47">
        <v>2499968</v>
      </c>
      <c r="AV47" t="b">
        <f t="shared" si="2"/>
        <v>1</v>
      </c>
      <c r="AW47" s="3">
        <f t="shared" si="14"/>
        <v>1.3998283311724549E-2</v>
      </c>
      <c r="AY47" s="1">
        <v>43893</v>
      </c>
      <c r="AZ47">
        <v>293</v>
      </c>
      <c r="BA47">
        <v>294.39999399999999</v>
      </c>
      <c r="BB47">
        <v>285.29998799999998</v>
      </c>
      <c r="BC47">
        <v>289.85000600000001</v>
      </c>
      <c r="BD47">
        <v>287.19842499999999</v>
      </c>
      <c r="BE47">
        <v>61949382</v>
      </c>
      <c r="BF47" t="b">
        <f t="shared" si="3"/>
        <v>1</v>
      </c>
      <c r="BG47" s="3">
        <f t="shared" si="15"/>
        <v>8.524682393398304E-3</v>
      </c>
      <c r="BI47" s="1">
        <v>43893</v>
      </c>
      <c r="BJ47">
        <v>755</v>
      </c>
      <c r="BK47">
        <v>759</v>
      </c>
      <c r="BL47">
        <v>741.25</v>
      </c>
      <c r="BM47">
        <v>747</v>
      </c>
      <c r="BN47">
        <v>721.35125700000003</v>
      </c>
      <c r="BO47">
        <v>7826587</v>
      </c>
      <c r="BP47" t="b">
        <f t="shared" si="4"/>
        <v>1</v>
      </c>
      <c r="BQ47" s="3">
        <f t="shared" si="16"/>
        <v>8.0290960163837341E-3</v>
      </c>
      <c r="BS47" s="1">
        <v>43893</v>
      </c>
      <c r="BT47">
        <v>224</v>
      </c>
      <c r="BU47">
        <v>225.800003</v>
      </c>
      <c r="BV47">
        <v>220.60000600000001</v>
      </c>
      <c r="BW47">
        <v>223.699997</v>
      </c>
      <c r="BX47">
        <v>223.198196</v>
      </c>
      <c r="BY47">
        <v>5173113</v>
      </c>
      <c r="BZ47" t="b">
        <f t="shared" si="5"/>
        <v>1</v>
      </c>
      <c r="CA47" s="3">
        <f t="shared" si="17"/>
        <v>1.3133981088866138E-2</v>
      </c>
      <c r="CC47" s="1">
        <v>43893</v>
      </c>
      <c r="CD47">
        <v>750</v>
      </c>
      <c r="CE47">
        <v>757.65002400000003</v>
      </c>
      <c r="CF47">
        <v>742.09997599999997</v>
      </c>
      <c r="CG47">
        <v>752.29998799999998</v>
      </c>
      <c r="CH47">
        <v>713.14758300000005</v>
      </c>
      <c r="CI47">
        <v>2168900</v>
      </c>
      <c r="CJ47" t="b">
        <f t="shared" si="6"/>
        <v>1</v>
      </c>
      <c r="CK47" s="3">
        <f t="shared" si="18"/>
        <v>1.0408997734025436E-2</v>
      </c>
      <c r="CM47" s="1">
        <v>43893</v>
      </c>
      <c r="CN47">
        <v>509.85000600000001</v>
      </c>
      <c r="CO47">
        <v>519.5</v>
      </c>
      <c r="CP47">
        <v>508.5</v>
      </c>
      <c r="CQ47">
        <v>514.75</v>
      </c>
      <c r="CR47">
        <v>513.24719200000004</v>
      </c>
      <c r="CS47">
        <v>19661945</v>
      </c>
      <c r="CT47" t="b">
        <f t="shared" si="7"/>
        <v>1</v>
      </c>
      <c r="CU47" s="3">
        <f t="shared" si="19"/>
        <v>1.7091501224706838E-2</v>
      </c>
      <c r="CW47" s="1">
        <v>43893</v>
      </c>
      <c r="CX47">
        <v>1317.214111</v>
      </c>
      <c r="CY47">
        <v>1341.1868899999999</v>
      </c>
      <c r="CZ47">
        <v>1309.5864260000001</v>
      </c>
      <c r="DA47">
        <v>1330.240601</v>
      </c>
      <c r="DB47">
        <v>1321.014893</v>
      </c>
      <c r="DC47">
        <v>12644541</v>
      </c>
      <c r="DD47" t="b">
        <f t="shared" si="8"/>
        <v>1</v>
      </c>
      <c r="DE47" s="3">
        <f t="shared" si="20"/>
        <v>2.0286456705825951E-2</v>
      </c>
      <c r="DG47" s="149">
        <v>43893</v>
      </c>
    </row>
    <row r="48" spans="2:111" x14ac:dyDescent="0.25">
      <c r="B48" s="1">
        <v>43894</v>
      </c>
      <c r="C48">
        <v>11351.35</v>
      </c>
      <c r="D48">
        <v>11356.6</v>
      </c>
      <c r="E48">
        <v>11082.15</v>
      </c>
      <c r="F48">
        <v>11251</v>
      </c>
      <c r="G48">
        <v>11251</v>
      </c>
      <c r="H48" s="3">
        <f t="shared" si="9"/>
        <v>-4.6269673458192986E-3</v>
      </c>
      <c r="K48" s="1">
        <v>43894</v>
      </c>
      <c r="L48">
        <v>2179</v>
      </c>
      <c r="M48">
        <v>2185.0500489999999</v>
      </c>
      <c r="N48">
        <v>2152</v>
      </c>
      <c r="O48">
        <v>2175.8500979999999</v>
      </c>
      <c r="P48">
        <v>2122.7001949999999</v>
      </c>
      <c r="Q48">
        <v>1515878</v>
      </c>
      <c r="R48" t="b">
        <f t="shared" si="10"/>
        <v>1</v>
      </c>
      <c r="S48" s="3">
        <f t="shared" si="11"/>
        <v>4.2462201184865489E-3</v>
      </c>
      <c r="U48" s="1">
        <v>43894</v>
      </c>
      <c r="V48">
        <v>1178.349976</v>
      </c>
      <c r="W48">
        <v>1180</v>
      </c>
      <c r="X48">
        <v>1133.099976</v>
      </c>
      <c r="Y48">
        <v>1148.849976</v>
      </c>
      <c r="Z48">
        <v>1143.8991699999999</v>
      </c>
      <c r="AA48">
        <v>17144435</v>
      </c>
      <c r="AB48" t="b">
        <f t="shared" si="0"/>
        <v>1</v>
      </c>
      <c r="AC48" s="3">
        <f t="shared" si="12"/>
        <v>-2.7881279989536965E-2</v>
      </c>
      <c r="AE48" s="1">
        <v>43894</v>
      </c>
      <c r="AF48">
        <v>160</v>
      </c>
      <c r="AG48">
        <v>161.699997</v>
      </c>
      <c r="AH48">
        <v>156.89999399999999</v>
      </c>
      <c r="AI48">
        <v>160.60000600000001</v>
      </c>
      <c r="AJ48">
        <v>158.68367000000001</v>
      </c>
      <c r="AK48">
        <v>12074078</v>
      </c>
      <c r="AL48" t="b">
        <f t="shared" si="1"/>
        <v>1</v>
      </c>
      <c r="AM48" s="3">
        <f t="shared" si="13"/>
        <v>8.1606839323851519E-3</v>
      </c>
      <c r="AO48" s="1">
        <v>43894</v>
      </c>
      <c r="AP48">
        <v>525</v>
      </c>
      <c r="AQ48">
        <v>533.59997599999997</v>
      </c>
      <c r="AR48">
        <v>498.10000600000001</v>
      </c>
      <c r="AS48">
        <v>511.60000600000001</v>
      </c>
      <c r="AT48">
        <v>499.387024</v>
      </c>
      <c r="AU48">
        <v>4037644</v>
      </c>
      <c r="AV48" t="b">
        <f t="shared" si="2"/>
        <v>1</v>
      </c>
      <c r="AW48" s="3">
        <f t="shared" si="14"/>
        <v>-1.9077730871883618E-2</v>
      </c>
      <c r="AY48" s="1">
        <v>43894</v>
      </c>
      <c r="AZ48">
        <v>291.79998799999998</v>
      </c>
      <c r="BA48">
        <v>293</v>
      </c>
      <c r="BB48">
        <v>275.10000600000001</v>
      </c>
      <c r="BC48">
        <v>285.29998799999998</v>
      </c>
      <c r="BD48">
        <v>282.69003300000003</v>
      </c>
      <c r="BE48">
        <v>73675736</v>
      </c>
      <c r="BF48" t="b">
        <f t="shared" si="3"/>
        <v>1</v>
      </c>
      <c r="BG48" s="3">
        <f t="shared" si="15"/>
        <v>-1.5697829819226752E-2</v>
      </c>
      <c r="BI48" s="1">
        <v>43894</v>
      </c>
      <c r="BJ48">
        <v>753.90002400000003</v>
      </c>
      <c r="BK48">
        <v>761.5</v>
      </c>
      <c r="BL48">
        <v>745.54998799999998</v>
      </c>
      <c r="BM48">
        <v>758.75</v>
      </c>
      <c r="BN48">
        <v>732.69787599999995</v>
      </c>
      <c r="BO48">
        <v>11013444</v>
      </c>
      <c r="BP48" t="b">
        <f t="shared" si="4"/>
        <v>1</v>
      </c>
      <c r="BQ48" s="3">
        <f t="shared" si="16"/>
        <v>1.5729672458309613E-2</v>
      </c>
      <c r="BS48" s="1">
        <v>43894</v>
      </c>
      <c r="BT48">
        <v>224.89999399999999</v>
      </c>
      <c r="BU48">
        <v>229.75</v>
      </c>
      <c r="BV48">
        <v>222.449997</v>
      </c>
      <c r="BW48">
        <v>228.85000600000001</v>
      </c>
      <c r="BX48">
        <v>228.33665500000001</v>
      </c>
      <c r="BY48">
        <v>4518178</v>
      </c>
      <c r="BZ48" t="b">
        <f t="shared" si="5"/>
        <v>1</v>
      </c>
      <c r="CA48" s="3">
        <f t="shared" si="17"/>
        <v>2.3021955786775319E-2</v>
      </c>
      <c r="CC48" s="1">
        <v>43894</v>
      </c>
      <c r="CD48">
        <v>754</v>
      </c>
      <c r="CE48">
        <v>774.84997599999997</v>
      </c>
      <c r="CF48">
        <v>748</v>
      </c>
      <c r="CG48">
        <v>771.29998799999998</v>
      </c>
      <c r="CH48">
        <v>731.15875200000005</v>
      </c>
      <c r="CI48">
        <v>2685540</v>
      </c>
      <c r="CJ48" t="b">
        <f t="shared" si="6"/>
        <v>1</v>
      </c>
      <c r="CK48" s="3">
        <f t="shared" si="18"/>
        <v>2.5255878908307251E-2</v>
      </c>
      <c r="CM48" s="1">
        <v>43894</v>
      </c>
      <c r="CN48">
        <v>517.5</v>
      </c>
      <c r="CO48">
        <v>517.5</v>
      </c>
      <c r="CP48">
        <v>497.04998799999998</v>
      </c>
      <c r="CQ48">
        <v>508.35000600000001</v>
      </c>
      <c r="CR48">
        <v>506.86587500000002</v>
      </c>
      <c r="CS48">
        <v>21883404</v>
      </c>
      <c r="CT48" t="b">
        <f t="shared" si="7"/>
        <v>1</v>
      </c>
      <c r="CU48" s="3">
        <f t="shared" si="19"/>
        <v>-1.2433223404756638E-2</v>
      </c>
      <c r="CW48" s="1">
        <v>43894</v>
      </c>
      <c r="CX48">
        <v>1339.3046879999999</v>
      </c>
      <c r="CY48">
        <v>1341.087769</v>
      </c>
      <c r="CZ48">
        <v>1295.618774</v>
      </c>
      <c r="DA48">
        <v>1327.1202390000001</v>
      </c>
      <c r="DB48">
        <v>1317.9160159999999</v>
      </c>
      <c r="DC48">
        <v>10201574</v>
      </c>
      <c r="DD48" t="b">
        <f t="shared" si="8"/>
        <v>1</v>
      </c>
      <c r="DE48" s="3">
        <f t="shared" si="20"/>
        <v>-2.3458304795963641E-3</v>
      </c>
      <c r="DG48" s="148">
        <v>43894</v>
      </c>
    </row>
    <row r="49" spans="2:111" x14ac:dyDescent="0.25">
      <c r="B49" s="1">
        <v>43895</v>
      </c>
      <c r="C49">
        <v>11306.05</v>
      </c>
      <c r="D49">
        <v>11389.5</v>
      </c>
      <c r="E49">
        <v>11244.6</v>
      </c>
      <c r="F49">
        <v>11269</v>
      </c>
      <c r="G49">
        <v>11269</v>
      </c>
      <c r="H49" s="3">
        <f t="shared" si="9"/>
        <v>1.5998577904186295E-3</v>
      </c>
      <c r="K49" s="1">
        <v>43895</v>
      </c>
      <c r="L49">
        <v>2185</v>
      </c>
      <c r="M49">
        <v>2258.6499020000001</v>
      </c>
      <c r="N49">
        <v>2181.8500979999999</v>
      </c>
      <c r="O49">
        <v>2218</v>
      </c>
      <c r="P49">
        <v>2163.8208009999998</v>
      </c>
      <c r="Q49">
        <v>2272645</v>
      </c>
      <c r="R49" t="b">
        <f t="shared" si="10"/>
        <v>1</v>
      </c>
      <c r="S49" s="3">
        <f t="shared" si="11"/>
        <v>1.9371838800815652E-2</v>
      </c>
      <c r="U49" s="1">
        <v>43895</v>
      </c>
      <c r="V49">
        <v>1153</v>
      </c>
      <c r="W49">
        <v>1165</v>
      </c>
      <c r="X49">
        <v>1142.75</v>
      </c>
      <c r="Y49">
        <v>1151.349976</v>
      </c>
      <c r="Z49">
        <v>1146.388428</v>
      </c>
      <c r="AA49">
        <v>9774854</v>
      </c>
      <c r="AB49" t="b">
        <f t="shared" si="0"/>
        <v>1</v>
      </c>
      <c r="AC49" s="3">
        <f t="shared" si="12"/>
        <v>2.1761166239853674E-3</v>
      </c>
      <c r="AE49" s="1">
        <v>43895</v>
      </c>
      <c r="AF49">
        <v>162.699997</v>
      </c>
      <c r="AG49">
        <v>167.89999399999999</v>
      </c>
      <c r="AH49">
        <v>154.85000600000001</v>
      </c>
      <c r="AI49">
        <v>155.5</v>
      </c>
      <c r="AJ49">
        <v>153.644531</v>
      </c>
      <c r="AK49">
        <v>12338386</v>
      </c>
      <c r="AL49" t="b">
        <f t="shared" si="1"/>
        <v>1</v>
      </c>
      <c r="AM49" s="3">
        <f t="shared" si="13"/>
        <v>-3.1755876329303483E-2</v>
      </c>
      <c r="AO49" s="1">
        <v>43895</v>
      </c>
      <c r="AP49">
        <v>518.90002400000003</v>
      </c>
      <c r="AQ49">
        <v>529</v>
      </c>
      <c r="AR49">
        <v>513</v>
      </c>
      <c r="AS49">
        <v>516.04998799999998</v>
      </c>
      <c r="AT49">
        <v>503.730774</v>
      </c>
      <c r="AU49">
        <v>2794208</v>
      </c>
      <c r="AV49" t="b">
        <f t="shared" si="2"/>
        <v>1</v>
      </c>
      <c r="AW49" s="3">
        <f t="shared" si="14"/>
        <v>8.6981635309771287E-3</v>
      </c>
      <c r="AY49" s="1">
        <v>43895</v>
      </c>
      <c r="AZ49">
        <v>290.89999399999999</v>
      </c>
      <c r="BA49">
        <v>298.39999399999999</v>
      </c>
      <c r="BB49">
        <v>270</v>
      </c>
      <c r="BC49">
        <v>288.5</v>
      </c>
      <c r="BD49">
        <v>285.86077899999998</v>
      </c>
      <c r="BE49">
        <v>149245973</v>
      </c>
      <c r="BF49" t="b">
        <f t="shared" si="3"/>
        <v>1</v>
      </c>
      <c r="BG49" s="3">
        <f t="shared" si="15"/>
        <v>1.121633460632109E-2</v>
      </c>
      <c r="BI49" s="1">
        <v>43895</v>
      </c>
      <c r="BJ49">
        <v>763.75</v>
      </c>
      <c r="BK49">
        <v>773.54998799999998</v>
      </c>
      <c r="BL49">
        <v>751.75</v>
      </c>
      <c r="BM49">
        <v>754.59997599999997</v>
      </c>
      <c r="BN49">
        <v>728.69036900000003</v>
      </c>
      <c r="BO49">
        <v>7755293</v>
      </c>
      <c r="BP49" t="b">
        <f t="shared" si="4"/>
        <v>1</v>
      </c>
      <c r="BQ49" s="3">
        <f t="shared" si="16"/>
        <v>-5.4695217923627758E-3</v>
      </c>
      <c r="BS49" s="1">
        <v>43895</v>
      </c>
      <c r="BT49">
        <v>229.050003</v>
      </c>
      <c r="BU49">
        <v>233.89999399999999</v>
      </c>
      <c r="BV49">
        <v>228.64999399999999</v>
      </c>
      <c r="BW49">
        <v>229.699997</v>
      </c>
      <c r="BX49">
        <v>229.18473800000001</v>
      </c>
      <c r="BY49">
        <v>2970778</v>
      </c>
      <c r="BZ49" t="b">
        <f t="shared" si="5"/>
        <v>1</v>
      </c>
      <c r="CA49" s="3">
        <f t="shared" si="17"/>
        <v>3.7141780849859721E-3</v>
      </c>
      <c r="CC49" s="1">
        <v>43895</v>
      </c>
      <c r="CD49">
        <v>769.95001200000002</v>
      </c>
      <c r="CE49">
        <v>784</v>
      </c>
      <c r="CF49">
        <v>752.34997599999997</v>
      </c>
      <c r="CG49">
        <v>756.09997599999997</v>
      </c>
      <c r="CH49">
        <v>716.74975600000005</v>
      </c>
      <c r="CI49">
        <v>2126955</v>
      </c>
      <c r="CJ49" t="b">
        <f t="shared" si="6"/>
        <v>1</v>
      </c>
      <c r="CK49" s="3">
        <f t="shared" si="18"/>
        <v>-1.9707069033347221E-2</v>
      </c>
      <c r="CM49" s="1">
        <v>43895</v>
      </c>
      <c r="CN49">
        <v>509.75</v>
      </c>
      <c r="CO49">
        <v>511.14999399999999</v>
      </c>
      <c r="CP49">
        <v>500</v>
      </c>
      <c r="CQ49">
        <v>504.5</v>
      </c>
      <c r="CR49">
        <v>503.02710000000002</v>
      </c>
      <c r="CS49">
        <v>16671516</v>
      </c>
      <c r="CT49" t="b">
        <f t="shared" si="7"/>
        <v>1</v>
      </c>
      <c r="CU49" s="3">
        <f t="shared" si="19"/>
        <v>-7.5735518789857336E-3</v>
      </c>
      <c r="CW49" s="1">
        <v>43895</v>
      </c>
      <c r="CX49">
        <v>1339.502808</v>
      </c>
      <c r="CY49">
        <v>1345.1988530000001</v>
      </c>
      <c r="CZ49">
        <v>1293.7366939999999</v>
      </c>
      <c r="DA49">
        <v>1298.8382570000001</v>
      </c>
      <c r="DB49">
        <v>1289.8302000000001</v>
      </c>
      <c r="DC49">
        <v>14080540</v>
      </c>
      <c r="DD49" t="b">
        <f t="shared" si="8"/>
        <v>1</v>
      </c>
      <c r="DE49" s="3">
        <f t="shared" si="20"/>
        <v>-2.1310778273446369E-2</v>
      </c>
      <c r="DG49" s="149">
        <v>43895</v>
      </c>
    </row>
    <row r="50" spans="2:111" x14ac:dyDescent="0.25">
      <c r="B50" s="1">
        <v>43896</v>
      </c>
      <c r="C50">
        <v>10942.65</v>
      </c>
      <c r="D50">
        <v>11035.1</v>
      </c>
      <c r="E50">
        <v>10827.4</v>
      </c>
      <c r="F50">
        <v>10989.45</v>
      </c>
      <c r="G50">
        <v>10989.45</v>
      </c>
      <c r="H50" s="3">
        <f t="shared" si="9"/>
        <v>-2.4806992634661396E-2</v>
      </c>
      <c r="K50" s="1">
        <v>43896</v>
      </c>
      <c r="L50">
        <v>2185</v>
      </c>
      <c r="M50">
        <v>2250</v>
      </c>
      <c r="N50">
        <v>2159.25</v>
      </c>
      <c r="O50">
        <v>2188.8999020000001</v>
      </c>
      <c r="P50">
        <v>2135.4313959999999</v>
      </c>
      <c r="Q50">
        <v>2479414</v>
      </c>
      <c r="R50" t="b">
        <f t="shared" si="10"/>
        <v>1</v>
      </c>
      <c r="S50" s="3">
        <f t="shared" si="11"/>
        <v>-1.3120035165056118E-2</v>
      </c>
      <c r="U50" s="1">
        <v>43896</v>
      </c>
      <c r="V50">
        <v>1125</v>
      </c>
      <c r="W50">
        <v>1140.900024</v>
      </c>
      <c r="X50">
        <v>1101</v>
      </c>
      <c r="Y50">
        <v>1134.900024</v>
      </c>
      <c r="Z50">
        <v>1130.0092770000001</v>
      </c>
      <c r="AA50">
        <v>11526783</v>
      </c>
      <c r="AB50" t="b">
        <f t="shared" si="0"/>
        <v>1</v>
      </c>
      <c r="AC50" s="3">
        <f t="shared" si="12"/>
        <v>-1.4287610202569025E-2</v>
      </c>
      <c r="AE50" s="1">
        <v>43896</v>
      </c>
      <c r="AF50">
        <v>148.949997</v>
      </c>
      <c r="AG50">
        <v>151.449997</v>
      </c>
      <c r="AH50">
        <v>140</v>
      </c>
      <c r="AI50">
        <v>150.10000600000001</v>
      </c>
      <c r="AJ50">
        <v>148.30896000000001</v>
      </c>
      <c r="AK50">
        <v>11173720</v>
      </c>
      <c r="AL50" t="b">
        <f t="shared" si="1"/>
        <v>1</v>
      </c>
      <c r="AM50" s="3">
        <f t="shared" si="13"/>
        <v>-3.4726722554153176E-2</v>
      </c>
      <c r="AO50" s="1">
        <v>43896</v>
      </c>
      <c r="AP50">
        <v>499</v>
      </c>
      <c r="AQ50">
        <v>516.84997599999997</v>
      </c>
      <c r="AR50">
        <v>491.35000600000001</v>
      </c>
      <c r="AS50">
        <v>513.59997599999997</v>
      </c>
      <c r="AT50">
        <v>501.33926400000001</v>
      </c>
      <c r="AU50">
        <v>3567046</v>
      </c>
      <c r="AV50" t="b">
        <f t="shared" si="2"/>
        <v>1</v>
      </c>
      <c r="AW50" s="3">
        <f t="shared" si="14"/>
        <v>-4.7475955876382144E-3</v>
      </c>
      <c r="AY50" s="1">
        <v>43896</v>
      </c>
      <c r="AZ50">
        <v>268</v>
      </c>
      <c r="BA50">
        <v>274.39999399999999</v>
      </c>
      <c r="BB50">
        <v>253.949997</v>
      </c>
      <c r="BC50">
        <v>270.5</v>
      </c>
      <c r="BD50">
        <v>268.02545199999997</v>
      </c>
      <c r="BE50">
        <v>106043172</v>
      </c>
      <c r="BF50" t="b">
        <f t="shared" si="3"/>
        <v>1</v>
      </c>
      <c r="BG50" s="3">
        <f t="shared" si="15"/>
        <v>-6.2391654645284539E-2</v>
      </c>
      <c r="BI50" s="1">
        <v>43896</v>
      </c>
      <c r="BJ50">
        <v>741</v>
      </c>
      <c r="BK50">
        <v>744</v>
      </c>
      <c r="BL50">
        <v>729.09997599999997</v>
      </c>
      <c r="BM50">
        <v>738.95001200000002</v>
      </c>
      <c r="BN50">
        <v>713.57769800000005</v>
      </c>
      <c r="BO50">
        <v>9216022</v>
      </c>
      <c r="BP50" t="b">
        <f t="shared" si="4"/>
        <v>1</v>
      </c>
      <c r="BQ50" s="3">
        <f t="shared" si="16"/>
        <v>-2.0739496009449764E-2</v>
      </c>
      <c r="BS50" s="1">
        <v>43896</v>
      </c>
      <c r="BT50">
        <v>225</v>
      </c>
      <c r="BU50">
        <v>226</v>
      </c>
      <c r="BV50">
        <v>222.550003</v>
      </c>
      <c r="BW50">
        <v>223.550003</v>
      </c>
      <c r="BX50">
        <v>223.04853800000001</v>
      </c>
      <c r="BY50">
        <v>2934283</v>
      </c>
      <c r="BZ50" t="b">
        <f t="shared" si="5"/>
        <v>1</v>
      </c>
      <c r="CA50" s="3">
        <f t="shared" si="17"/>
        <v>-2.6774034141837148E-2</v>
      </c>
      <c r="CC50" s="1">
        <v>43896</v>
      </c>
      <c r="CD50">
        <v>746.09997599999997</v>
      </c>
      <c r="CE50">
        <v>749.75</v>
      </c>
      <c r="CF50">
        <v>731.40002400000003</v>
      </c>
      <c r="CG50">
        <v>740.40002400000003</v>
      </c>
      <c r="CH50">
        <v>701.86688200000003</v>
      </c>
      <c r="CI50">
        <v>2004893</v>
      </c>
      <c r="CJ50" t="b">
        <f t="shared" si="6"/>
        <v>1</v>
      </c>
      <c r="CK50" s="3">
        <f t="shared" si="18"/>
        <v>-2.0764393535419656E-2</v>
      </c>
      <c r="CM50" s="1">
        <v>43896</v>
      </c>
      <c r="CN50">
        <v>485</v>
      </c>
      <c r="CO50">
        <v>496.79998799999998</v>
      </c>
      <c r="CP50">
        <v>477.29998799999998</v>
      </c>
      <c r="CQ50">
        <v>486.35000600000001</v>
      </c>
      <c r="CR50">
        <v>484.930115</v>
      </c>
      <c r="CS50">
        <v>31024353</v>
      </c>
      <c r="CT50" t="b">
        <f t="shared" si="7"/>
        <v>1</v>
      </c>
      <c r="CU50" s="3">
        <f t="shared" si="19"/>
        <v>-3.597616311327962E-2</v>
      </c>
      <c r="CW50" s="1">
        <v>43896</v>
      </c>
      <c r="CX50">
        <v>1258.074707</v>
      </c>
      <c r="CY50">
        <v>1276.0543210000001</v>
      </c>
      <c r="CZ50">
        <v>1229.4460449999999</v>
      </c>
      <c r="DA50">
        <v>1259.065308</v>
      </c>
      <c r="DB50">
        <v>1250.33313</v>
      </c>
      <c r="DC50">
        <v>15568253</v>
      </c>
      <c r="DD50" t="b">
        <f t="shared" si="8"/>
        <v>1</v>
      </c>
      <c r="DE50" s="3">
        <f t="shared" si="20"/>
        <v>-3.0621914419432975E-2</v>
      </c>
      <c r="DG50" s="148">
        <v>43896</v>
      </c>
    </row>
    <row r="51" spans="2:111" x14ac:dyDescent="0.25">
      <c r="B51" s="1">
        <v>43899</v>
      </c>
      <c r="C51">
        <v>10742.05</v>
      </c>
      <c r="D51">
        <v>10751.55</v>
      </c>
      <c r="E51">
        <v>10294.450000000001</v>
      </c>
      <c r="F51">
        <v>10451.450000000001</v>
      </c>
      <c r="G51">
        <v>10451.450000000001</v>
      </c>
      <c r="H51" s="3">
        <f t="shared" si="9"/>
        <v>-4.8956044206033965E-2</v>
      </c>
      <c r="K51" s="1">
        <v>43899</v>
      </c>
      <c r="L51">
        <v>2140</v>
      </c>
      <c r="M51">
        <v>2169.6000979999999</v>
      </c>
      <c r="N51">
        <v>2112</v>
      </c>
      <c r="O51">
        <v>2121.5</v>
      </c>
      <c r="P51">
        <v>2069.6779790000001</v>
      </c>
      <c r="Q51">
        <v>2485118</v>
      </c>
      <c r="R51" t="b">
        <f t="shared" si="10"/>
        <v>1</v>
      </c>
      <c r="S51" s="3">
        <f t="shared" si="11"/>
        <v>-3.0791631668976315E-2</v>
      </c>
      <c r="U51" s="1">
        <v>43899</v>
      </c>
      <c r="V51">
        <v>1110</v>
      </c>
      <c r="W51">
        <v>1118.400024</v>
      </c>
      <c r="X51">
        <v>1065</v>
      </c>
      <c r="Y51">
        <v>1107.3000489999999</v>
      </c>
      <c r="Z51">
        <v>1102.5283199999999</v>
      </c>
      <c r="AA51">
        <v>17210295</v>
      </c>
      <c r="AB51" t="b">
        <f t="shared" si="0"/>
        <v>1</v>
      </c>
      <c r="AC51" s="3">
        <f t="shared" si="12"/>
        <v>-2.4319231319018822E-2</v>
      </c>
      <c r="AE51" s="1">
        <v>43899</v>
      </c>
      <c r="AF51">
        <v>143.89999399999999</v>
      </c>
      <c r="AG51">
        <v>145.800003</v>
      </c>
      <c r="AH51">
        <v>140.300003</v>
      </c>
      <c r="AI51">
        <v>143.449997</v>
      </c>
      <c r="AJ51">
        <v>141.73829699999999</v>
      </c>
      <c r="AK51">
        <v>10550403</v>
      </c>
      <c r="AL51" t="b">
        <f t="shared" si="1"/>
        <v>1</v>
      </c>
      <c r="AM51" s="3">
        <f t="shared" si="13"/>
        <v>-4.4303884269703088E-2</v>
      </c>
      <c r="AO51" s="1">
        <v>43899</v>
      </c>
      <c r="AP51">
        <v>504.64999399999999</v>
      </c>
      <c r="AQ51">
        <v>519.90002400000003</v>
      </c>
      <c r="AR51">
        <v>494.64999399999999</v>
      </c>
      <c r="AS51">
        <v>513</v>
      </c>
      <c r="AT51">
        <v>500.753601</v>
      </c>
      <c r="AU51">
        <v>4467786</v>
      </c>
      <c r="AV51" t="b">
        <f t="shared" si="2"/>
        <v>1</v>
      </c>
      <c r="AW51" s="3">
        <f t="shared" si="14"/>
        <v>-1.1681969517552309E-3</v>
      </c>
      <c r="AY51" s="1">
        <v>43899</v>
      </c>
      <c r="AZ51">
        <v>260.04998799999998</v>
      </c>
      <c r="BA51">
        <v>262.75</v>
      </c>
      <c r="BB51">
        <v>251.14999399999999</v>
      </c>
      <c r="BC51">
        <v>253.449997</v>
      </c>
      <c r="BD51">
        <v>251.13142400000001</v>
      </c>
      <c r="BE51">
        <v>101286241</v>
      </c>
      <c r="BF51" t="b">
        <f t="shared" si="3"/>
        <v>1</v>
      </c>
      <c r="BG51" s="3">
        <f t="shared" si="15"/>
        <v>-6.3031431805961338E-2</v>
      </c>
      <c r="BI51" s="1">
        <v>43899</v>
      </c>
      <c r="BJ51">
        <v>724.5</v>
      </c>
      <c r="BK51">
        <v>725.84997599999997</v>
      </c>
      <c r="BL51">
        <v>697</v>
      </c>
      <c r="BM51">
        <v>704.45001200000002</v>
      </c>
      <c r="BN51">
        <v>680.26226799999995</v>
      </c>
      <c r="BO51">
        <v>10308654</v>
      </c>
      <c r="BP51" t="b">
        <f t="shared" si="4"/>
        <v>1</v>
      </c>
      <c r="BQ51" s="3">
        <f t="shared" si="16"/>
        <v>-4.668788009123024E-2</v>
      </c>
      <c r="BS51" s="1">
        <v>43899</v>
      </c>
      <c r="BT51">
        <v>220.199997</v>
      </c>
      <c r="BU51">
        <v>221</v>
      </c>
      <c r="BV51">
        <v>213</v>
      </c>
      <c r="BW51">
        <v>214.39999399999999</v>
      </c>
      <c r="BX51">
        <v>213.91906700000001</v>
      </c>
      <c r="BY51">
        <v>8731114</v>
      </c>
      <c r="BZ51" t="b">
        <f t="shared" si="5"/>
        <v>1</v>
      </c>
      <c r="CA51" s="3">
        <f t="shared" si="17"/>
        <v>-4.0930422955742465E-2</v>
      </c>
      <c r="CC51" s="1">
        <v>43899</v>
      </c>
      <c r="CD51">
        <v>715</v>
      </c>
      <c r="CE51">
        <v>730</v>
      </c>
      <c r="CF51">
        <v>696.54998799999998</v>
      </c>
      <c r="CG51">
        <v>704.79998799999998</v>
      </c>
      <c r="CH51">
        <v>668.11962900000003</v>
      </c>
      <c r="CI51">
        <v>3429034</v>
      </c>
      <c r="CJ51" t="b">
        <f t="shared" si="6"/>
        <v>1</v>
      </c>
      <c r="CK51" s="3">
        <f t="shared" si="18"/>
        <v>-4.8082127630578245E-2</v>
      </c>
      <c r="CM51" s="1">
        <v>43899</v>
      </c>
      <c r="CN51">
        <v>475</v>
      </c>
      <c r="CO51">
        <v>475</v>
      </c>
      <c r="CP51">
        <v>442.95001200000002</v>
      </c>
      <c r="CQ51">
        <v>457.75</v>
      </c>
      <c r="CR51">
        <v>456.41360500000002</v>
      </c>
      <c r="CS51">
        <v>42027175</v>
      </c>
      <c r="CT51" t="b">
        <f t="shared" si="7"/>
        <v>1</v>
      </c>
      <c r="CU51" s="3">
        <f t="shared" si="19"/>
        <v>-5.8805401269005499E-2</v>
      </c>
      <c r="CW51" s="1">
        <v>43899</v>
      </c>
      <c r="CX51">
        <v>1228.405884</v>
      </c>
      <c r="CY51">
        <v>1229.3470460000001</v>
      </c>
      <c r="CZ51">
        <v>1084.718018</v>
      </c>
      <c r="DA51">
        <v>1103.6881100000001</v>
      </c>
      <c r="DB51">
        <v>1096.0335689999999</v>
      </c>
      <c r="DC51">
        <v>40698294</v>
      </c>
      <c r="DD51" t="b">
        <f t="shared" si="8"/>
        <v>1</v>
      </c>
      <c r="DE51" s="3">
        <f t="shared" si="20"/>
        <v>-0.12340676040472513</v>
      </c>
      <c r="DG51" s="149">
        <v>43899</v>
      </c>
    </row>
    <row r="52" spans="2:111" x14ac:dyDescent="0.25">
      <c r="B52" s="1">
        <v>43901</v>
      </c>
      <c r="C52">
        <v>10334.299999999999</v>
      </c>
      <c r="D52">
        <v>10545.1</v>
      </c>
      <c r="E52">
        <v>10334</v>
      </c>
      <c r="F52">
        <v>10458.4</v>
      </c>
      <c r="G52">
        <v>10458.4</v>
      </c>
      <c r="H52" s="3">
        <f t="shared" si="9"/>
        <v>6.6497950045198595E-4</v>
      </c>
      <c r="K52" s="1">
        <v>43901</v>
      </c>
      <c r="L52">
        <v>2066</v>
      </c>
      <c r="M52">
        <v>2169.4499510000001</v>
      </c>
      <c r="N52">
        <v>2066</v>
      </c>
      <c r="O52">
        <v>2155</v>
      </c>
      <c r="P52">
        <v>2102.3596189999998</v>
      </c>
      <c r="Q52">
        <v>2861629</v>
      </c>
      <c r="R52" t="b">
        <f t="shared" si="10"/>
        <v>1</v>
      </c>
      <c r="S52" s="3">
        <f t="shared" si="11"/>
        <v>1.5790688373555812E-2</v>
      </c>
      <c r="U52" s="1">
        <v>43901</v>
      </c>
      <c r="V52">
        <v>1105</v>
      </c>
      <c r="W52">
        <v>1120</v>
      </c>
      <c r="X52">
        <v>1092</v>
      </c>
      <c r="Y52">
        <v>1113.8000489999999</v>
      </c>
      <c r="Z52">
        <v>1109.0002440000001</v>
      </c>
      <c r="AA52">
        <v>17769120</v>
      </c>
      <c r="AB52" t="b">
        <f t="shared" si="0"/>
        <v>1</v>
      </c>
      <c r="AC52" s="3">
        <f t="shared" si="12"/>
        <v>5.8700750652828336E-3</v>
      </c>
      <c r="AE52" s="1">
        <v>43901</v>
      </c>
      <c r="AF52">
        <v>142</v>
      </c>
      <c r="AG52">
        <v>142.35000600000001</v>
      </c>
      <c r="AH52">
        <v>137.10000600000001</v>
      </c>
      <c r="AI52">
        <v>137.800003</v>
      </c>
      <c r="AJ52">
        <v>136.15571600000001</v>
      </c>
      <c r="AK52">
        <v>9682790</v>
      </c>
      <c r="AL52" t="b">
        <f t="shared" si="1"/>
        <v>1</v>
      </c>
      <c r="AM52" s="3">
        <f t="shared" si="13"/>
        <v>-3.9386539263978719E-2</v>
      </c>
      <c r="AO52" s="1">
        <v>43901</v>
      </c>
      <c r="AP52">
        <v>498.54998799999998</v>
      </c>
      <c r="AQ52">
        <v>523.45001200000002</v>
      </c>
      <c r="AR52">
        <v>497.60000600000001</v>
      </c>
      <c r="AS52">
        <v>516.95001200000002</v>
      </c>
      <c r="AT52">
        <v>504.60931399999998</v>
      </c>
      <c r="AU52">
        <v>5659070</v>
      </c>
      <c r="AV52" t="b">
        <f t="shared" si="2"/>
        <v>1</v>
      </c>
      <c r="AW52" s="3">
        <f t="shared" si="14"/>
        <v>7.6998208146684503E-3</v>
      </c>
      <c r="AY52" s="1">
        <v>43901</v>
      </c>
      <c r="AZ52">
        <v>253</v>
      </c>
      <c r="BA52">
        <v>258.5</v>
      </c>
      <c r="BB52">
        <v>243.10000600000001</v>
      </c>
      <c r="BC52">
        <v>245.10000600000001</v>
      </c>
      <c r="BD52">
        <v>242.85781900000001</v>
      </c>
      <c r="BE52">
        <v>90845604</v>
      </c>
      <c r="BF52" t="b">
        <f t="shared" si="3"/>
        <v>1</v>
      </c>
      <c r="BG52" s="3">
        <f t="shared" si="15"/>
        <v>-3.2945319499323202E-2</v>
      </c>
      <c r="BI52" s="1">
        <v>43901</v>
      </c>
      <c r="BJ52">
        <v>690.65002400000003</v>
      </c>
      <c r="BK52">
        <v>695.95001200000002</v>
      </c>
      <c r="BL52">
        <v>669.04998799999998</v>
      </c>
      <c r="BM52">
        <v>686</v>
      </c>
      <c r="BN52">
        <v>662.44580099999996</v>
      </c>
      <c r="BO52">
        <v>16165009</v>
      </c>
      <c r="BP52" t="b">
        <f t="shared" si="4"/>
        <v>1</v>
      </c>
      <c r="BQ52" s="3">
        <f t="shared" si="16"/>
        <v>-2.6190585364055486E-2</v>
      </c>
      <c r="BS52" s="1">
        <v>43901</v>
      </c>
      <c r="BT52">
        <v>203.699997</v>
      </c>
      <c r="BU52">
        <v>214.39999399999999</v>
      </c>
      <c r="BV52">
        <v>203.699997</v>
      </c>
      <c r="BW52">
        <v>213.10000600000001</v>
      </c>
      <c r="BX52">
        <v>212.621994</v>
      </c>
      <c r="BY52">
        <v>6135166</v>
      </c>
      <c r="BZ52" t="b">
        <f t="shared" si="5"/>
        <v>1</v>
      </c>
      <c r="CA52" s="3">
        <f t="shared" si="17"/>
        <v>-6.0633819050828772E-3</v>
      </c>
      <c r="CC52" s="1">
        <v>43901</v>
      </c>
      <c r="CD52">
        <v>681</v>
      </c>
      <c r="CE52">
        <v>713.90002400000003</v>
      </c>
      <c r="CF52">
        <v>666</v>
      </c>
      <c r="CG52">
        <v>708.54998799999998</v>
      </c>
      <c r="CH52">
        <v>671.67449999999997</v>
      </c>
      <c r="CI52">
        <v>4626185</v>
      </c>
      <c r="CJ52" t="b">
        <f t="shared" si="6"/>
        <v>1</v>
      </c>
      <c r="CK52" s="3">
        <f t="shared" si="18"/>
        <v>5.3207103124939537E-3</v>
      </c>
      <c r="CM52" s="1">
        <v>43901</v>
      </c>
      <c r="CN52">
        <v>450</v>
      </c>
      <c r="CO52">
        <v>471.75</v>
      </c>
      <c r="CP52">
        <v>449.60000600000001</v>
      </c>
      <c r="CQ52">
        <v>465.64999399999999</v>
      </c>
      <c r="CR52">
        <v>464.290527</v>
      </c>
      <c r="CS52">
        <v>31018779</v>
      </c>
      <c r="CT52" t="b">
        <f t="shared" si="7"/>
        <v>1</v>
      </c>
      <c r="CU52" s="3">
        <f t="shared" si="19"/>
        <v>1.7258297986099645E-2</v>
      </c>
      <c r="CW52" s="1">
        <v>43901</v>
      </c>
      <c r="CX52">
        <v>1097.595947</v>
      </c>
      <c r="CY52">
        <v>1167.384399</v>
      </c>
      <c r="CZ52">
        <v>1097.595947</v>
      </c>
      <c r="DA52">
        <v>1142.7181399999999</v>
      </c>
      <c r="DB52">
        <v>1134.7928469999999</v>
      </c>
      <c r="DC52">
        <v>27495503</v>
      </c>
      <c r="DD52" t="b">
        <f t="shared" si="8"/>
        <v>1</v>
      </c>
      <c r="DE52" s="3">
        <f t="shared" si="20"/>
        <v>3.536322161680068E-2</v>
      </c>
      <c r="DG52" s="148">
        <v>43901</v>
      </c>
    </row>
    <row r="53" spans="2:111" x14ac:dyDescent="0.25">
      <c r="B53" s="1">
        <v>43902</v>
      </c>
      <c r="C53">
        <v>10039.950000000001</v>
      </c>
      <c r="D53">
        <v>10040.75</v>
      </c>
      <c r="E53">
        <v>9508</v>
      </c>
      <c r="F53">
        <v>9590.15</v>
      </c>
      <c r="G53">
        <v>9590.15</v>
      </c>
      <c r="H53" s="3">
        <f t="shared" si="9"/>
        <v>-8.3019391111451082E-2</v>
      </c>
      <c r="K53" s="1">
        <v>43902</v>
      </c>
      <c r="L53">
        <v>2102.3999020000001</v>
      </c>
      <c r="M53">
        <v>2123</v>
      </c>
      <c r="N53">
        <v>2031.650024</v>
      </c>
      <c r="O53">
        <v>2055.9499510000001</v>
      </c>
      <c r="P53">
        <v>2005.729004</v>
      </c>
      <c r="Q53">
        <v>3655780</v>
      </c>
      <c r="R53" t="b">
        <f t="shared" si="10"/>
        <v>1</v>
      </c>
      <c r="S53" s="3">
        <f t="shared" si="11"/>
        <v>-4.5962933328201359E-2</v>
      </c>
      <c r="U53" s="1">
        <v>43902</v>
      </c>
      <c r="V53">
        <v>1075</v>
      </c>
      <c r="W53">
        <v>1080</v>
      </c>
      <c r="X53">
        <v>1003.450012</v>
      </c>
      <c r="Y53">
        <v>1021.299988</v>
      </c>
      <c r="Z53">
        <v>1016.898865</v>
      </c>
      <c r="AA53">
        <v>29500385</v>
      </c>
      <c r="AB53" t="b">
        <f t="shared" si="0"/>
        <v>1</v>
      </c>
      <c r="AC53" s="3">
        <f t="shared" si="12"/>
        <v>-8.3049015992822509E-2</v>
      </c>
      <c r="AE53" s="1">
        <v>43902</v>
      </c>
      <c r="AF53">
        <v>130</v>
      </c>
      <c r="AG53">
        <v>130</v>
      </c>
      <c r="AH53">
        <v>118.150002</v>
      </c>
      <c r="AI53">
        <v>120.199997</v>
      </c>
      <c r="AJ53">
        <v>118.765732</v>
      </c>
      <c r="AK53">
        <v>15926851</v>
      </c>
      <c r="AL53" t="b">
        <f t="shared" si="1"/>
        <v>1</v>
      </c>
      <c r="AM53" s="3">
        <f t="shared" si="13"/>
        <v>-0.12772129228860293</v>
      </c>
      <c r="AO53" s="1">
        <v>43902</v>
      </c>
      <c r="AP53">
        <v>504.54998799999998</v>
      </c>
      <c r="AQ53">
        <v>520.40002400000003</v>
      </c>
      <c r="AR53">
        <v>434.79998799999998</v>
      </c>
      <c r="AS53">
        <v>443.60000600000001</v>
      </c>
      <c r="AT53">
        <v>433.01034499999997</v>
      </c>
      <c r="AU53">
        <v>8132990</v>
      </c>
      <c r="AV53" t="b">
        <f t="shared" si="2"/>
        <v>1</v>
      </c>
      <c r="AW53" s="3">
        <f t="shared" si="14"/>
        <v>-0.14188990772374055</v>
      </c>
      <c r="AY53" s="1">
        <v>43902</v>
      </c>
      <c r="AZ53">
        <v>231.89999399999999</v>
      </c>
      <c r="BA53">
        <v>231.89999399999999</v>
      </c>
      <c r="BB53">
        <v>208.60000600000001</v>
      </c>
      <c r="BC53">
        <v>212.60000600000001</v>
      </c>
      <c r="BD53">
        <v>210.65512100000001</v>
      </c>
      <c r="BE53">
        <v>99767083</v>
      </c>
      <c r="BF53" t="b">
        <f t="shared" si="3"/>
        <v>1</v>
      </c>
      <c r="BG53" s="3">
        <f t="shared" si="15"/>
        <v>-0.13259897553473457</v>
      </c>
      <c r="BI53" s="1">
        <v>43902</v>
      </c>
      <c r="BJ53">
        <v>668</v>
      </c>
      <c r="BK53">
        <v>670</v>
      </c>
      <c r="BL53">
        <v>627.5</v>
      </c>
      <c r="BM53">
        <v>631.20001200000002</v>
      </c>
      <c r="BN53">
        <v>609.52740500000004</v>
      </c>
      <c r="BO53">
        <v>13965574</v>
      </c>
      <c r="BP53" t="b">
        <f t="shared" si="4"/>
        <v>1</v>
      </c>
      <c r="BQ53" s="3">
        <f t="shared" si="16"/>
        <v>-7.9883359393502926E-2</v>
      </c>
      <c r="BS53" s="1">
        <v>43902</v>
      </c>
      <c r="BT53">
        <v>204</v>
      </c>
      <c r="BU53">
        <v>206.949997</v>
      </c>
      <c r="BV53">
        <v>197.5</v>
      </c>
      <c r="BW53">
        <v>199.10000600000001</v>
      </c>
      <c r="BX53">
        <v>198.65339700000001</v>
      </c>
      <c r="BY53">
        <v>5382005</v>
      </c>
      <c r="BZ53" t="b">
        <f t="shared" si="5"/>
        <v>1</v>
      </c>
      <c r="CA53" s="3">
        <f t="shared" si="17"/>
        <v>-6.5696858246941228E-2</v>
      </c>
      <c r="CC53" s="1">
        <v>43902</v>
      </c>
      <c r="CD53">
        <v>676</v>
      </c>
      <c r="CE53">
        <v>690</v>
      </c>
      <c r="CF53">
        <v>637.09997599999997</v>
      </c>
      <c r="CG53">
        <v>649.84997599999997</v>
      </c>
      <c r="CH53">
        <v>616.02941899999996</v>
      </c>
      <c r="CI53">
        <v>3796919</v>
      </c>
      <c r="CJ53" t="b">
        <f t="shared" si="6"/>
        <v>1</v>
      </c>
      <c r="CK53" s="3">
        <f t="shared" si="18"/>
        <v>-8.2845308255710182E-2</v>
      </c>
      <c r="CM53" s="1">
        <v>43902</v>
      </c>
      <c r="CN53">
        <v>438</v>
      </c>
      <c r="CO53">
        <v>445.95001200000002</v>
      </c>
      <c r="CP53">
        <v>416</v>
      </c>
      <c r="CQ53">
        <v>425.64999399999999</v>
      </c>
      <c r="CR53">
        <v>424.40731799999998</v>
      </c>
      <c r="CS53">
        <v>50757033</v>
      </c>
      <c r="CT53" t="b">
        <f t="shared" si="7"/>
        <v>1</v>
      </c>
      <c r="CU53" s="3">
        <f t="shared" si="19"/>
        <v>-8.5901405866934746E-2</v>
      </c>
      <c r="CW53" s="1">
        <v>43902</v>
      </c>
      <c r="CX53">
        <v>1074.8118899999999</v>
      </c>
      <c r="CY53">
        <v>1090.661621</v>
      </c>
      <c r="CZ53">
        <v>1038.8526609999999</v>
      </c>
      <c r="DA53">
        <v>1053.018433</v>
      </c>
      <c r="DB53">
        <v>1045.715332</v>
      </c>
      <c r="DC53">
        <v>25830369</v>
      </c>
      <c r="DD53" t="b">
        <f t="shared" si="8"/>
        <v>1</v>
      </c>
      <c r="DE53" s="3">
        <f t="shared" si="20"/>
        <v>-7.8496718793646003E-2</v>
      </c>
      <c r="DG53" s="149">
        <v>43902</v>
      </c>
    </row>
    <row r="54" spans="2:111" x14ac:dyDescent="0.25">
      <c r="B54" s="1">
        <v>43903</v>
      </c>
      <c r="C54">
        <v>9107.6</v>
      </c>
      <c r="D54">
        <v>10159.4</v>
      </c>
      <c r="E54">
        <v>8555.15</v>
      </c>
      <c r="F54">
        <v>9955.2000000000007</v>
      </c>
      <c r="G54">
        <v>9955.2000000000007</v>
      </c>
      <c r="H54" s="3">
        <f t="shared" si="9"/>
        <v>3.8065098043304962E-2</v>
      </c>
      <c r="K54" s="1">
        <v>43903</v>
      </c>
      <c r="L54">
        <v>1970</v>
      </c>
      <c r="M54">
        <v>2120</v>
      </c>
      <c r="N54">
        <v>1888.099976</v>
      </c>
      <c r="O54">
        <v>2033.1999510000001</v>
      </c>
      <c r="P54">
        <v>1983.534668</v>
      </c>
      <c r="Q54">
        <v>3667035</v>
      </c>
      <c r="R54" t="b">
        <f t="shared" si="10"/>
        <v>1</v>
      </c>
      <c r="S54" s="3">
        <f t="shared" si="11"/>
        <v>-1.1065470936371832E-2</v>
      </c>
      <c r="U54" s="1">
        <v>43903</v>
      </c>
      <c r="V54">
        <v>980.04998799999998</v>
      </c>
      <c r="W54">
        <v>1081.4499510000001</v>
      </c>
      <c r="X54">
        <v>919.20001200000002</v>
      </c>
      <c r="Y54">
        <v>1069.8000489999999</v>
      </c>
      <c r="Z54">
        <v>1065.1899410000001</v>
      </c>
      <c r="AA54">
        <v>33171182</v>
      </c>
      <c r="AB54" t="b">
        <f t="shared" si="0"/>
        <v>1</v>
      </c>
      <c r="AC54" s="3">
        <f t="shared" si="12"/>
        <v>4.7488573015567373E-2</v>
      </c>
      <c r="AE54" s="1">
        <v>43903</v>
      </c>
      <c r="AF54">
        <v>113.900002</v>
      </c>
      <c r="AG54">
        <v>130</v>
      </c>
      <c r="AH54">
        <v>103.099998</v>
      </c>
      <c r="AI54">
        <v>127.449997</v>
      </c>
      <c r="AJ54">
        <v>125.929214</v>
      </c>
      <c r="AK54">
        <v>15365436</v>
      </c>
      <c r="AL54" t="b">
        <f t="shared" si="1"/>
        <v>1</v>
      </c>
      <c r="AM54" s="3">
        <f t="shared" si="13"/>
        <v>6.0316068274643413E-2</v>
      </c>
      <c r="AO54" s="1">
        <v>43903</v>
      </c>
      <c r="AP54">
        <v>428</v>
      </c>
      <c r="AQ54">
        <v>438</v>
      </c>
      <c r="AR54">
        <v>377.10000600000001</v>
      </c>
      <c r="AS54">
        <v>410.85000600000001</v>
      </c>
      <c r="AT54">
        <v>401.042145</v>
      </c>
      <c r="AU54">
        <v>9711669</v>
      </c>
      <c r="AV54" t="b">
        <f t="shared" si="2"/>
        <v>1</v>
      </c>
      <c r="AW54" s="3">
        <f t="shared" si="14"/>
        <v>-7.3827797347428198E-2</v>
      </c>
      <c r="AY54" s="1">
        <v>43903</v>
      </c>
      <c r="AZ54">
        <v>200</v>
      </c>
      <c r="BA54">
        <v>248.800003</v>
      </c>
      <c r="BB54">
        <v>184.64999399999999</v>
      </c>
      <c r="BC54">
        <v>242</v>
      </c>
      <c r="BD54">
        <v>239.78616299999999</v>
      </c>
      <c r="BE54">
        <v>155701316</v>
      </c>
      <c r="BF54" t="b">
        <f t="shared" si="3"/>
        <v>1</v>
      </c>
      <c r="BG54" s="3">
        <f t="shared" si="15"/>
        <v>0.13828784157589968</v>
      </c>
      <c r="BI54" s="1">
        <v>43903</v>
      </c>
      <c r="BJ54">
        <v>592</v>
      </c>
      <c r="BK54">
        <v>667</v>
      </c>
      <c r="BL54">
        <v>570</v>
      </c>
      <c r="BM54">
        <v>642.34997599999997</v>
      </c>
      <c r="BN54">
        <v>620.29449499999998</v>
      </c>
      <c r="BO54">
        <v>16903113</v>
      </c>
      <c r="BP54" t="b">
        <f t="shared" si="4"/>
        <v>1</v>
      </c>
      <c r="BQ54" s="3">
        <f t="shared" si="16"/>
        <v>1.7664652830498964E-2</v>
      </c>
      <c r="BS54" s="1">
        <v>43903</v>
      </c>
      <c r="BT54">
        <v>199</v>
      </c>
      <c r="BU54">
        <v>204.449997</v>
      </c>
      <c r="BV54">
        <v>169.25</v>
      </c>
      <c r="BW54">
        <v>197.39999399999999</v>
      </c>
      <c r="BX54">
        <v>196.957199</v>
      </c>
      <c r="BY54">
        <v>6521598</v>
      </c>
      <c r="BZ54" t="b">
        <f t="shared" si="5"/>
        <v>1</v>
      </c>
      <c r="CA54" s="3">
        <f t="shared" si="17"/>
        <v>-8.5384797119779903E-3</v>
      </c>
      <c r="CC54" s="1">
        <v>43903</v>
      </c>
      <c r="CD54">
        <v>603.25</v>
      </c>
      <c r="CE54">
        <v>670</v>
      </c>
      <c r="CF54">
        <v>525.90002400000003</v>
      </c>
      <c r="CG54">
        <v>655.95001200000002</v>
      </c>
      <c r="CH54">
        <v>621.81201199999998</v>
      </c>
      <c r="CI54">
        <v>4553639</v>
      </c>
      <c r="CJ54" t="b">
        <f t="shared" si="6"/>
        <v>1</v>
      </c>
      <c r="CK54" s="3">
        <f t="shared" si="18"/>
        <v>9.3868779990846831E-3</v>
      </c>
      <c r="CM54" s="1">
        <v>43903</v>
      </c>
      <c r="CN54">
        <v>401</v>
      </c>
      <c r="CO54">
        <v>464.75</v>
      </c>
      <c r="CP54">
        <v>395.20001200000002</v>
      </c>
      <c r="CQ54">
        <v>447.20001200000002</v>
      </c>
      <c r="CR54">
        <v>445.894409</v>
      </c>
      <c r="CS54">
        <v>67104335</v>
      </c>
      <c r="CT54" t="b">
        <f t="shared" si="7"/>
        <v>1</v>
      </c>
      <c r="CU54" s="3">
        <f t="shared" si="19"/>
        <v>5.0628464893718028E-2</v>
      </c>
      <c r="CW54" s="1">
        <v>43903</v>
      </c>
      <c r="CX54">
        <v>988.628784</v>
      </c>
      <c r="CY54">
        <v>1129.2954099999999</v>
      </c>
      <c r="CZ54">
        <v>933.55084199999999</v>
      </c>
      <c r="DA54">
        <v>1094.9212649999999</v>
      </c>
      <c r="DB54">
        <v>1087.3275149999999</v>
      </c>
      <c r="DC54">
        <v>33826739</v>
      </c>
      <c r="DD54" t="b">
        <f t="shared" si="8"/>
        <v>1</v>
      </c>
      <c r="DE54" s="3">
        <f t="shared" si="20"/>
        <v>3.9793031360087161E-2</v>
      </c>
      <c r="DG54" s="148">
        <v>43903</v>
      </c>
    </row>
    <row r="55" spans="2:111" x14ac:dyDescent="0.25">
      <c r="B55" s="1">
        <v>43906</v>
      </c>
      <c r="C55">
        <v>9587.7999999999993</v>
      </c>
      <c r="D55">
        <v>9602.2000000000007</v>
      </c>
      <c r="E55">
        <v>9165.1</v>
      </c>
      <c r="F55">
        <v>9197.4</v>
      </c>
      <c r="G55">
        <v>9197.4</v>
      </c>
      <c r="H55" s="3">
        <f t="shared" si="9"/>
        <v>-7.6121022179363659E-2</v>
      </c>
      <c r="K55" s="1">
        <v>43906</v>
      </c>
      <c r="L55">
        <v>2000</v>
      </c>
      <c r="M55">
        <v>2039.1999510000001</v>
      </c>
      <c r="N55">
        <v>1933.900024</v>
      </c>
      <c r="O55">
        <v>1941.900024</v>
      </c>
      <c r="P55">
        <v>1894.4650879999999</v>
      </c>
      <c r="Q55">
        <v>2948679</v>
      </c>
      <c r="R55" t="b">
        <f t="shared" si="10"/>
        <v>1</v>
      </c>
      <c r="S55" s="3">
        <f t="shared" si="11"/>
        <v>-4.4904473532498948E-2</v>
      </c>
      <c r="U55" s="1">
        <v>43906</v>
      </c>
      <c r="V55">
        <v>1035</v>
      </c>
      <c r="W55">
        <v>1037</v>
      </c>
      <c r="X55">
        <v>995</v>
      </c>
      <c r="Y55">
        <v>999.5</v>
      </c>
      <c r="Z55">
        <v>995.19281000000001</v>
      </c>
      <c r="AA55">
        <v>15993161</v>
      </c>
      <c r="AB55" t="b">
        <f t="shared" si="0"/>
        <v>1</v>
      </c>
      <c r="AC55" s="3">
        <f t="shared" si="12"/>
        <v>-6.5713285777264097E-2</v>
      </c>
      <c r="AE55" s="1">
        <v>43906</v>
      </c>
      <c r="AF55">
        <v>120.800003</v>
      </c>
      <c r="AG55">
        <v>129.050003</v>
      </c>
      <c r="AH55">
        <v>114.449997</v>
      </c>
      <c r="AI55">
        <v>115.650002</v>
      </c>
      <c r="AJ55">
        <v>114.270027</v>
      </c>
      <c r="AK55">
        <v>20577663</v>
      </c>
      <c r="AL55" t="b">
        <f t="shared" si="1"/>
        <v>1</v>
      </c>
      <c r="AM55" s="3">
        <f t="shared" si="13"/>
        <v>-9.2585243960944613E-2</v>
      </c>
      <c r="AO55" s="1">
        <v>43906</v>
      </c>
      <c r="AP55">
        <v>392.29998799999998</v>
      </c>
      <c r="AQ55">
        <v>394.95001200000002</v>
      </c>
      <c r="AR55">
        <v>373.5</v>
      </c>
      <c r="AS55">
        <v>376.79998799999998</v>
      </c>
      <c r="AT55">
        <v>367.80496199999999</v>
      </c>
      <c r="AU55">
        <v>5282490</v>
      </c>
      <c r="AV55" t="b">
        <f t="shared" si="2"/>
        <v>1</v>
      </c>
      <c r="AW55" s="3">
        <f t="shared" si="14"/>
        <v>-8.2877032786666388E-2</v>
      </c>
      <c r="AY55" s="1">
        <v>43906</v>
      </c>
      <c r="AZ55">
        <v>227.89999399999999</v>
      </c>
      <c r="BA55">
        <v>231.39999399999999</v>
      </c>
      <c r="BB55">
        <v>220.60000600000001</v>
      </c>
      <c r="BC55">
        <v>223.35000600000001</v>
      </c>
      <c r="BD55">
        <v>221.306793</v>
      </c>
      <c r="BE55">
        <v>75583409</v>
      </c>
      <c r="BF55" t="b">
        <f t="shared" si="3"/>
        <v>1</v>
      </c>
      <c r="BG55" s="3">
        <f t="shared" si="15"/>
        <v>-7.7066039878205941E-2</v>
      </c>
      <c r="BI55" s="1">
        <v>43906</v>
      </c>
      <c r="BJ55">
        <v>622</v>
      </c>
      <c r="BK55">
        <v>622.15002400000003</v>
      </c>
      <c r="BL55">
        <v>580</v>
      </c>
      <c r="BM55">
        <v>583.15002400000003</v>
      </c>
      <c r="BN55">
        <v>563.12713599999995</v>
      </c>
      <c r="BO55">
        <v>19140152</v>
      </c>
      <c r="BP55" t="b">
        <f t="shared" si="4"/>
        <v>1</v>
      </c>
      <c r="BQ55" s="3">
        <f t="shared" si="16"/>
        <v>-9.2161641705364533E-2</v>
      </c>
      <c r="BS55" s="1">
        <v>43906</v>
      </c>
      <c r="BT55">
        <v>193.949997</v>
      </c>
      <c r="BU55">
        <v>193.949997</v>
      </c>
      <c r="BV55">
        <v>178.550003</v>
      </c>
      <c r="BW55">
        <v>179.75</v>
      </c>
      <c r="BX55">
        <v>179.34678600000001</v>
      </c>
      <c r="BY55">
        <v>5600574</v>
      </c>
      <c r="BZ55" t="b">
        <f t="shared" si="5"/>
        <v>1</v>
      </c>
      <c r="CA55" s="3">
        <f t="shared" si="17"/>
        <v>-8.9412385479750819E-2</v>
      </c>
      <c r="CC55" s="1">
        <v>43906</v>
      </c>
      <c r="CD55">
        <v>634.79998799999998</v>
      </c>
      <c r="CE55">
        <v>634.79998799999998</v>
      </c>
      <c r="CF55">
        <v>591</v>
      </c>
      <c r="CG55">
        <v>603.40002400000003</v>
      </c>
      <c r="CH55">
        <v>571.99688700000002</v>
      </c>
      <c r="CI55">
        <v>6499354</v>
      </c>
      <c r="CJ55" t="b">
        <f t="shared" si="6"/>
        <v>1</v>
      </c>
      <c r="CK55" s="3">
        <f t="shared" si="18"/>
        <v>-8.0112838026036665E-2</v>
      </c>
      <c r="CM55" s="1">
        <v>43906</v>
      </c>
      <c r="CN55">
        <v>424.20001200000002</v>
      </c>
      <c r="CO55">
        <v>424.20001200000002</v>
      </c>
      <c r="CP55">
        <v>397.45001200000002</v>
      </c>
      <c r="CQ55">
        <v>402.89999399999999</v>
      </c>
      <c r="CR55">
        <v>401.723724</v>
      </c>
      <c r="CS55">
        <v>34833637</v>
      </c>
      <c r="CT55" t="b">
        <f t="shared" si="7"/>
        <v>1</v>
      </c>
      <c r="CU55" s="3">
        <f t="shared" si="19"/>
        <v>-9.9060863084291309E-2</v>
      </c>
      <c r="CW55" s="1">
        <v>43906</v>
      </c>
      <c r="CX55">
        <v>1050.5914310000001</v>
      </c>
      <c r="CY55">
        <v>1069.5616460000001</v>
      </c>
      <c r="CZ55">
        <v>995.56304899999998</v>
      </c>
      <c r="DA55">
        <v>1006.162598</v>
      </c>
      <c r="DB55">
        <v>999.18444799999997</v>
      </c>
      <c r="DC55">
        <v>17759556</v>
      </c>
      <c r="DD55" t="b">
        <f t="shared" si="8"/>
        <v>1</v>
      </c>
      <c r="DE55" s="3">
        <f t="shared" si="20"/>
        <v>-8.1063953394024044E-2</v>
      </c>
      <c r="DG55" s="149">
        <v>43906</v>
      </c>
    </row>
    <row r="56" spans="2:111" x14ac:dyDescent="0.25">
      <c r="B56" s="1">
        <v>43907</v>
      </c>
      <c r="C56">
        <v>9285.4</v>
      </c>
      <c r="D56">
        <v>9403.7999999999993</v>
      </c>
      <c r="E56">
        <v>8915.6</v>
      </c>
      <c r="F56">
        <v>8967.0499999999993</v>
      </c>
      <c r="G56">
        <v>8967.0499999999993</v>
      </c>
      <c r="H56" s="3">
        <f t="shared" si="9"/>
        <v>-2.5045121447365599E-2</v>
      </c>
      <c r="K56" s="1">
        <v>43907</v>
      </c>
      <c r="L56">
        <v>1955.5500489999999</v>
      </c>
      <c r="M56">
        <v>2088</v>
      </c>
      <c r="N56">
        <v>1951.9499510000001</v>
      </c>
      <c r="O56">
        <v>2004.0500489999999</v>
      </c>
      <c r="P56">
        <v>1955.0969239999999</v>
      </c>
      <c r="Q56">
        <v>3732382</v>
      </c>
      <c r="R56" t="b">
        <f t="shared" si="10"/>
        <v>1</v>
      </c>
      <c r="S56" s="3">
        <f t="shared" si="11"/>
        <v>3.2004725969381399E-2</v>
      </c>
      <c r="U56" s="1">
        <v>43907</v>
      </c>
      <c r="V56">
        <v>1008</v>
      </c>
      <c r="W56">
        <v>1010</v>
      </c>
      <c r="X56">
        <v>954.70001200000002</v>
      </c>
      <c r="Y56">
        <v>975.09997599999997</v>
      </c>
      <c r="Z56">
        <v>970.89794900000004</v>
      </c>
      <c r="AA56">
        <v>21338419</v>
      </c>
      <c r="AB56" t="b">
        <f t="shared" si="0"/>
        <v>1</v>
      </c>
      <c r="AC56" s="3">
        <f t="shared" si="12"/>
        <v>-2.4412215156578522E-2</v>
      </c>
      <c r="AE56" s="1">
        <v>43907</v>
      </c>
      <c r="AF56">
        <v>117</v>
      </c>
      <c r="AG56">
        <v>120.849998</v>
      </c>
      <c r="AH56">
        <v>113.849998</v>
      </c>
      <c r="AI56">
        <v>115.400002</v>
      </c>
      <c r="AJ56">
        <v>114.02301</v>
      </c>
      <c r="AK56">
        <v>11615932</v>
      </c>
      <c r="AL56" t="b">
        <f t="shared" si="1"/>
        <v>1</v>
      </c>
      <c r="AM56" s="3">
        <f t="shared" si="13"/>
        <v>-2.1616954724269001E-3</v>
      </c>
      <c r="AO56" s="1">
        <v>43907</v>
      </c>
      <c r="AP56">
        <v>370</v>
      </c>
      <c r="AQ56">
        <v>379.95001200000002</v>
      </c>
      <c r="AR56">
        <v>343.10000600000001</v>
      </c>
      <c r="AS56">
        <v>350.85000600000001</v>
      </c>
      <c r="AT56">
        <v>342.47448700000001</v>
      </c>
      <c r="AU56">
        <v>9227845</v>
      </c>
      <c r="AV56" t="b">
        <f t="shared" si="2"/>
        <v>1</v>
      </c>
      <c r="AW56" s="3">
        <f t="shared" si="14"/>
        <v>-6.886931286152681E-2</v>
      </c>
      <c r="AY56" s="1">
        <v>43907</v>
      </c>
      <c r="AZ56">
        <v>227.199997</v>
      </c>
      <c r="BA56">
        <v>229.89999399999999</v>
      </c>
      <c r="BB56">
        <v>212.050003</v>
      </c>
      <c r="BC56">
        <v>215.14999399999999</v>
      </c>
      <c r="BD56">
        <v>213.181793</v>
      </c>
      <c r="BE56">
        <v>65403057</v>
      </c>
      <c r="BF56" t="b">
        <f t="shared" si="3"/>
        <v>1</v>
      </c>
      <c r="BG56" s="3">
        <f t="shared" si="15"/>
        <v>-3.671373973595108E-2</v>
      </c>
      <c r="BI56" s="1">
        <v>43907</v>
      </c>
      <c r="BJ56">
        <v>588.09997599999997</v>
      </c>
      <c r="BK56">
        <v>592</v>
      </c>
      <c r="BL56">
        <v>550</v>
      </c>
      <c r="BM56">
        <v>554.95001200000002</v>
      </c>
      <c r="BN56">
        <v>535.89544699999999</v>
      </c>
      <c r="BO56">
        <v>16059887</v>
      </c>
      <c r="BP56" t="b">
        <f t="shared" si="4"/>
        <v>1</v>
      </c>
      <c r="BQ56" s="3">
        <f t="shared" si="16"/>
        <v>-4.8357976838821641E-2</v>
      </c>
      <c r="BS56" s="1">
        <v>43907</v>
      </c>
      <c r="BT56">
        <v>178.550003</v>
      </c>
      <c r="BU56">
        <v>185.550003</v>
      </c>
      <c r="BV56">
        <v>170.75</v>
      </c>
      <c r="BW56">
        <v>173.10000600000001</v>
      </c>
      <c r="BX56">
        <v>172.711716</v>
      </c>
      <c r="BY56">
        <v>6087687</v>
      </c>
      <c r="BZ56" t="b">
        <f t="shared" si="5"/>
        <v>1</v>
      </c>
      <c r="CA56" s="3">
        <f t="shared" si="17"/>
        <v>-3.6995756366662809E-2</v>
      </c>
      <c r="CC56" s="1">
        <v>43907</v>
      </c>
      <c r="CD56">
        <v>600</v>
      </c>
      <c r="CE56">
        <v>617.95001200000002</v>
      </c>
      <c r="CF56">
        <v>583.29998799999998</v>
      </c>
      <c r="CG56">
        <v>595.45001200000002</v>
      </c>
      <c r="CH56">
        <v>564.46069299999999</v>
      </c>
      <c r="CI56">
        <v>3333465</v>
      </c>
      <c r="CJ56" t="b">
        <f t="shared" si="6"/>
        <v>1</v>
      </c>
      <c r="CK56" s="3">
        <f t="shared" si="18"/>
        <v>-1.3175236039352821E-2</v>
      </c>
      <c r="CM56" s="1">
        <v>43907</v>
      </c>
      <c r="CN56">
        <v>407</v>
      </c>
      <c r="CO56">
        <v>408.45001200000002</v>
      </c>
      <c r="CP56">
        <v>364</v>
      </c>
      <c r="CQ56">
        <v>367.25</v>
      </c>
      <c r="CR56">
        <v>366.17782599999998</v>
      </c>
      <c r="CS56">
        <v>47232699</v>
      </c>
      <c r="CT56" t="b">
        <f t="shared" si="7"/>
        <v>1</v>
      </c>
      <c r="CU56" s="3">
        <f t="shared" si="19"/>
        <v>-8.8483442416759095E-2</v>
      </c>
      <c r="CW56" s="1">
        <v>43907</v>
      </c>
      <c r="CX56">
        <v>1037.4163820000001</v>
      </c>
      <c r="CY56">
        <v>1050.0466309999999</v>
      </c>
      <c r="CZ56">
        <v>993.77996800000005</v>
      </c>
      <c r="DA56">
        <v>998.53491199999996</v>
      </c>
      <c r="DB56">
        <v>991.60968000000003</v>
      </c>
      <c r="DC56">
        <v>20973312</v>
      </c>
      <c r="DD56" t="b">
        <f t="shared" si="8"/>
        <v>1</v>
      </c>
      <c r="DE56" s="3">
        <f t="shared" si="20"/>
        <v>-7.580950659472183E-3</v>
      </c>
      <c r="DG56" s="148">
        <v>43907</v>
      </c>
    </row>
    <row r="57" spans="2:111" x14ac:dyDescent="0.25">
      <c r="B57" s="1">
        <v>43908</v>
      </c>
      <c r="C57">
        <v>9088.4500000000007</v>
      </c>
      <c r="D57">
        <v>9127.5499999999993</v>
      </c>
      <c r="E57">
        <v>8407.0499999999993</v>
      </c>
      <c r="F57">
        <v>8468.7999999999993</v>
      </c>
      <c r="G57">
        <v>8468.7999999999993</v>
      </c>
      <c r="H57" s="3">
        <f t="shared" si="9"/>
        <v>-5.5564539062456439E-2</v>
      </c>
      <c r="K57" s="1">
        <v>43908</v>
      </c>
      <c r="L57">
        <v>2034.0500489999999</v>
      </c>
      <c r="M57">
        <v>2063.8000489999999</v>
      </c>
      <c r="N57">
        <v>1909.349976</v>
      </c>
      <c r="O57">
        <v>1923.8000489999999</v>
      </c>
      <c r="P57">
        <v>1876.807251</v>
      </c>
      <c r="Q57">
        <v>3910994</v>
      </c>
      <c r="R57" t="b">
        <f t="shared" si="10"/>
        <v>1</v>
      </c>
      <c r="S57" s="3">
        <f t="shared" si="11"/>
        <v>-4.0043883266832857E-2</v>
      </c>
      <c r="U57" s="1">
        <v>43908</v>
      </c>
      <c r="V57">
        <v>985</v>
      </c>
      <c r="W57">
        <v>993</v>
      </c>
      <c r="X57">
        <v>865</v>
      </c>
      <c r="Y57">
        <v>876.90002400000003</v>
      </c>
      <c r="Z57">
        <v>873.12115500000004</v>
      </c>
      <c r="AA57">
        <v>30590703</v>
      </c>
      <c r="AB57" t="b">
        <f t="shared" si="0"/>
        <v>1</v>
      </c>
      <c r="AC57" s="3">
        <f t="shared" si="12"/>
        <v>-0.10070759146283868</v>
      </c>
      <c r="AE57" s="1">
        <v>43908</v>
      </c>
      <c r="AF57">
        <v>119</v>
      </c>
      <c r="AG57">
        <v>119</v>
      </c>
      <c r="AH57">
        <v>108.150002</v>
      </c>
      <c r="AI57">
        <v>109.199997</v>
      </c>
      <c r="AJ57">
        <v>107.89698799999999</v>
      </c>
      <c r="AK57">
        <v>12105333</v>
      </c>
      <c r="AL57" t="b">
        <f t="shared" si="1"/>
        <v>1</v>
      </c>
      <c r="AM57" s="3">
        <f t="shared" si="13"/>
        <v>-5.3726190880244315E-2</v>
      </c>
      <c r="AO57" s="1">
        <v>43908</v>
      </c>
      <c r="AP57">
        <v>360</v>
      </c>
      <c r="AQ57">
        <v>363.95001200000002</v>
      </c>
      <c r="AR57">
        <v>314.60000600000001</v>
      </c>
      <c r="AS57">
        <v>321.85000600000001</v>
      </c>
      <c r="AT57">
        <v>314.16677900000002</v>
      </c>
      <c r="AU57">
        <v>5545759</v>
      </c>
      <c r="AV57" t="b">
        <f t="shared" si="2"/>
        <v>1</v>
      </c>
      <c r="AW57" s="3">
        <f t="shared" si="14"/>
        <v>-8.2656399453194862E-2</v>
      </c>
      <c r="AY57" s="1">
        <v>43908</v>
      </c>
      <c r="AZ57">
        <v>221</v>
      </c>
      <c r="BA57">
        <v>223.14999399999999</v>
      </c>
      <c r="BB57">
        <v>200.10000600000001</v>
      </c>
      <c r="BC57">
        <v>215.199997</v>
      </c>
      <c r="BD57">
        <v>213.23133899999999</v>
      </c>
      <c r="BE57">
        <v>101356399</v>
      </c>
      <c r="BF57" t="b">
        <f t="shared" si="3"/>
        <v>1</v>
      </c>
      <c r="BG57" s="3">
        <f t="shared" si="15"/>
        <v>2.3241196775182539E-4</v>
      </c>
      <c r="BI57" s="1">
        <v>43908</v>
      </c>
      <c r="BJ57">
        <v>568</v>
      </c>
      <c r="BK57">
        <v>578</v>
      </c>
      <c r="BL57">
        <v>528</v>
      </c>
      <c r="BM57">
        <v>534.29998799999998</v>
      </c>
      <c r="BN57">
        <v>515.95446800000002</v>
      </c>
      <c r="BO57">
        <v>15390183</v>
      </c>
      <c r="BP57" t="b">
        <f t="shared" si="4"/>
        <v>1</v>
      </c>
      <c r="BQ57" s="3">
        <f t="shared" si="16"/>
        <v>-3.7210577383390182E-2</v>
      </c>
      <c r="BS57" s="1">
        <v>43908</v>
      </c>
      <c r="BT57">
        <v>176.699997</v>
      </c>
      <c r="BU57">
        <v>178.5</v>
      </c>
      <c r="BV57">
        <v>168.5</v>
      </c>
      <c r="BW57">
        <v>169.949997</v>
      </c>
      <c r="BX57">
        <v>169.568771</v>
      </c>
      <c r="BY57">
        <v>6366599</v>
      </c>
      <c r="BZ57" t="b">
        <f t="shared" si="5"/>
        <v>1</v>
      </c>
      <c r="CA57" s="3">
        <f t="shared" si="17"/>
        <v>-1.8197636343327151E-2</v>
      </c>
      <c r="CC57" s="1">
        <v>43908</v>
      </c>
      <c r="CD57">
        <v>600</v>
      </c>
      <c r="CE57">
        <v>611.25</v>
      </c>
      <c r="CF57">
        <v>570.65002400000003</v>
      </c>
      <c r="CG57">
        <v>579.65002400000003</v>
      </c>
      <c r="CH57">
        <v>549.48290999999995</v>
      </c>
      <c r="CI57">
        <v>3548257</v>
      </c>
      <c r="CJ57" t="b">
        <f t="shared" si="6"/>
        <v>1</v>
      </c>
      <c r="CK57" s="3">
        <f t="shared" si="18"/>
        <v>-2.6534678474059919E-2</v>
      </c>
      <c r="CM57" s="1">
        <v>43908</v>
      </c>
      <c r="CN57">
        <v>369.10000600000001</v>
      </c>
      <c r="CO57">
        <v>375.5</v>
      </c>
      <c r="CP57">
        <v>342.29998799999998</v>
      </c>
      <c r="CQ57">
        <v>355.04998799999998</v>
      </c>
      <c r="CR57">
        <v>354.01342799999998</v>
      </c>
      <c r="CS57">
        <v>61202289</v>
      </c>
      <c r="CT57" t="b">
        <f t="shared" si="7"/>
        <v>1</v>
      </c>
      <c r="CU57" s="3">
        <f t="shared" si="19"/>
        <v>-3.3219919766523512E-2</v>
      </c>
      <c r="CW57" s="1">
        <v>43908</v>
      </c>
      <c r="CX57">
        <v>1015.672424</v>
      </c>
      <c r="CY57">
        <v>1026.1728519999999</v>
      </c>
      <c r="CZ57">
        <v>951.97619599999996</v>
      </c>
      <c r="DA57">
        <v>959.40576199999998</v>
      </c>
      <c r="DB57">
        <v>952.751892</v>
      </c>
      <c r="DC57">
        <v>20643079</v>
      </c>
      <c r="DD57" t="b">
        <f t="shared" si="8"/>
        <v>1</v>
      </c>
      <c r="DE57" s="3">
        <f t="shared" si="20"/>
        <v>-3.9186575911602663E-2</v>
      </c>
      <c r="DG57" s="149">
        <v>43908</v>
      </c>
    </row>
    <row r="58" spans="2:111" x14ac:dyDescent="0.25">
      <c r="B58" s="1">
        <v>43909</v>
      </c>
      <c r="C58">
        <v>8063.3</v>
      </c>
      <c r="D58">
        <v>8575.4500000000007</v>
      </c>
      <c r="E58">
        <v>7832.55</v>
      </c>
      <c r="F58">
        <v>8263.4500000000007</v>
      </c>
      <c r="G58">
        <v>8263.4500000000007</v>
      </c>
      <c r="H58" s="3">
        <f t="shared" si="9"/>
        <v>-2.424782731910053E-2</v>
      </c>
      <c r="K58" s="1">
        <v>43909</v>
      </c>
      <c r="L58">
        <v>1894.3000489999999</v>
      </c>
      <c r="M58">
        <v>1899</v>
      </c>
      <c r="N58">
        <v>1757.3000489999999</v>
      </c>
      <c r="O58">
        <v>1838.3000489999999</v>
      </c>
      <c r="P58">
        <v>1793.39563</v>
      </c>
      <c r="Q58">
        <v>5095006</v>
      </c>
      <c r="R58" t="b">
        <f t="shared" si="10"/>
        <v>1</v>
      </c>
      <c r="S58" s="3">
        <f t="shared" si="11"/>
        <v>-4.4443360369348858E-2</v>
      </c>
      <c r="U58" s="1">
        <v>43909</v>
      </c>
      <c r="V58">
        <v>847</v>
      </c>
      <c r="W58">
        <v>919.95001200000002</v>
      </c>
      <c r="X58">
        <v>795</v>
      </c>
      <c r="Y58">
        <v>895.54998799999998</v>
      </c>
      <c r="Z58">
        <v>891.69073500000002</v>
      </c>
      <c r="AA58">
        <v>33610024</v>
      </c>
      <c r="AB58" t="b">
        <f t="shared" si="0"/>
        <v>1</v>
      </c>
      <c r="AC58" s="3">
        <f t="shared" si="12"/>
        <v>2.1268044982829415E-2</v>
      </c>
      <c r="AE58" s="1">
        <v>43909</v>
      </c>
      <c r="AF58">
        <v>103</v>
      </c>
      <c r="AG58">
        <v>107.900002</v>
      </c>
      <c r="AH58">
        <v>97.550003000000004</v>
      </c>
      <c r="AI58">
        <v>99.75</v>
      </c>
      <c r="AJ58">
        <v>98.559746000000004</v>
      </c>
      <c r="AK58">
        <v>11569487</v>
      </c>
      <c r="AL58" t="b">
        <f t="shared" si="1"/>
        <v>1</v>
      </c>
      <c r="AM58" s="3">
        <f t="shared" si="13"/>
        <v>-8.6538486134571144E-2</v>
      </c>
      <c r="AO58" s="1">
        <v>43909</v>
      </c>
      <c r="AP58">
        <v>301.20001200000002</v>
      </c>
      <c r="AQ58">
        <v>313.29998799999998</v>
      </c>
      <c r="AR58">
        <v>293</v>
      </c>
      <c r="AS58">
        <v>296.75</v>
      </c>
      <c r="AT58">
        <v>289.66592400000002</v>
      </c>
      <c r="AU58">
        <v>7227403</v>
      </c>
      <c r="AV58" t="b">
        <f t="shared" si="2"/>
        <v>1</v>
      </c>
      <c r="AW58" s="3">
        <f t="shared" si="14"/>
        <v>-7.7986778481120053E-2</v>
      </c>
      <c r="AY58" s="1">
        <v>43909</v>
      </c>
      <c r="AZ58">
        <v>202.949997</v>
      </c>
      <c r="BA58">
        <v>219.75</v>
      </c>
      <c r="BB58">
        <v>198.14999399999999</v>
      </c>
      <c r="BC58">
        <v>203.64999399999999</v>
      </c>
      <c r="BD58">
        <v>201.78698700000001</v>
      </c>
      <c r="BE58">
        <v>93533467</v>
      </c>
      <c r="BF58" t="b">
        <f t="shared" si="3"/>
        <v>1</v>
      </c>
      <c r="BG58" s="3">
        <f t="shared" si="15"/>
        <v>-5.367106004994876E-2</v>
      </c>
      <c r="BI58" s="1">
        <v>43909</v>
      </c>
      <c r="BJ58">
        <v>509.25</v>
      </c>
      <c r="BK58">
        <v>558</v>
      </c>
      <c r="BL58">
        <v>509.25</v>
      </c>
      <c r="BM58">
        <v>545.54998799999998</v>
      </c>
      <c r="BN58">
        <v>526.81823699999995</v>
      </c>
      <c r="BO58">
        <v>16583991</v>
      </c>
      <c r="BP58" t="b">
        <f t="shared" si="4"/>
        <v>1</v>
      </c>
      <c r="BQ58" s="3">
        <f t="shared" si="16"/>
        <v>2.1055673850662211E-2</v>
      </c>
      <c r="BS58" s="1">
        <v>43909</v>
      </c>
      <c r="BT58">
        <v>165</v>
      </c>
      <c r="BU58">
        <v>171.35000600000001</v>
      </c>
      <c r="BV58">
        <v>159.39999399999999</v>
      </c>
      <c r="BW58">
        <v>162.35000600000001</v>
      </c>
      <c r="BX58">
        <v>161.98582500000001</v>
      </c>
      <c r="BY58">
        <v>5990086</v>
      </c>
      <c r="BZ58" t="b">
        <f t="shared" si="5"/>
        <v>1</v>
      </c>
      <c r="CA58" s="3">
        <f t="shared" si="17"/>
        <v>-4.4719000764592398E-2</v>
      </c>
      <c r="CC58" s="1">
        <v>43909</v>
      </c>
      <c r="CD58">
        <v>549.65002400000003</v>
      </c>
      <c r="CE58">
        <v>577.65002400000003</v>
      </c>
      <c r="CF58">
        <v>523</v>
      </c>
      <c r="CG58">
        <v>530</v>
      </c>
      <c r="CH58">
        <v>502.41687000000002</v>
      </c>
      <c r="CI58">
        <v>4931298</v>
      </c>
      <c r="CJ58" t="b">
        <f t="shared" si="6"/>
        <v>1</v>
      </c>
      <c r="CK58" s="3">
        <f t="shared" si="18"/>
        <v>-8.5655148037270049E-2</v>
      </c>
      <c r="CM58" s="1">
        <v>43909</v>
      </c>
      <c r="CN58">
        <v>336.10000600000001</v>
      </c>
      <c r="CO58">
        <v>369.60000600000001</v>
      </c>
      <c r="CP58">
        <v>323</v>
      </c>
      <c r="CQ58">
        <v>338.54998799999998</v>
      </c>
      <c r="CR58">
        <v>337.56158399999998</v>
      </c>
      <c r="CS58">
        <v>57985870</v>
      </c>
      <c r="CT58" t="b">
        <f t="shared" si="7"/>
        <v>1</v>
      </c>
      <c r="CU58" s="3">
        <f t="shared" si="19"/>
        <v>-4.6472372793723508E-2</v>
      </c>
      <c r="CW58" s="1">
        <v>43909</v>
      </c>
      <c r="CX58">
        <v>911.46026600000005</v>
      </c>
      <c r="CY58">
        <v>957.91986099999997</v>
      </c>
      <c r="CZ58">
        <v>883.82226600000001</v>
      </c>
      <c r="DA58">
        <v>909.08282499999996</v>
      </c>
      <c r="DB58">
        <v>902.77795400000002</v>
      </c>
      <c r="DC58">
        <v>28337941</v>
      </c>
      <c r="DD58" t="b">
        <f t="shared" si="8"/>
        <v>1</v>
      </c>
      <c r="DE58" s="3">
        <f t="shared" si="20"/>
        <v>-5.2452205468829421E-2</v>
      </c>
      <c r="DG58" s="148">
        <v>43909</v>
      </c>
    </row>
    <row r="59" spans="2:111" x14ac:dyDescent="0.25">
      <c r="B59" s="1">
        <v>43910</v>
      </c>
      <c r="C59">
        <v>8284.4500000000007</v>
      </c>
      <c r="D59">
        <v>8883</v>
      </c>
      <c r="E59">
        <v>8178.2</v>
      </c>
      <c r="F59">
        <v>8745.4500000000007</v>
      </c>
      <c r="G59">
        <v>8745.4500000000007</v>
      </c>
      <c r="H59" s="3">
        <f t="shared" si="9"/>
        <v>5.8329148237116456E-2</v>
      </c>
      <c r="K59" s="1">
        <v>43910</v>
      </c>
      <c r="L59">
        <v>1850</v>
      </c>
      <c r="M59">
        <v>2078.8999020000001</v>
      </c>
      <c r="N59">
        <v>1850</v>
      </c>
      <c r="O59">
        <v>2051.6999510000001</v>
      </c>
      <c r="P59">
        <v>2001.5828859999999</v>
      </c>
      <c r="Q59">
        <v>4252245</v>
      </c>
      <c r="R59" t="b">
        <f t="shared" si="10"/>
        <v>1</v>
      </c>
      <c r="S59" s="3">
        <f t="shared" si="11"/>
        <v>0.1160855153862508</v>
      </c>
      <c r="U59" s="1">
        <v>43910</v>
      </c>
      <c r="V59">
        <v>875</v>
      </c>
      <c r="W59">
        <v>914.59997599999997</v>
      </c>
      <c r="X59">
        <v>824.54998799999998</v>
      </c>
      <c r="Y59">
        <v>882.84997599999997</v>
      </c>
      <c r="Z59">
        <v>879.04547100000002</v>
      </c>
      <c r="AA59">
        <v>44318732</v>
      </c>
      <c r="AB59" t="b">
        <f t="shared" si="0"/>
        <v>1</v>
      </c>
      <c r="AC59" s="3">
        <f t="shared" si="12"/>
        <v>-1.4181221699023257E-2</v>
      </c>
      <c r="AE59" s="1">
        <v>43910</v>
      </c>
      <c r="AF59">
        <v>101.199997</v>
      </c>
      <c r="AG59">
        <v>107.699997</v>
      </c>
      <c r="AH59">
        <v>98.699996999999996</v>
      </c>
      <c r="AI59">
        <v>105.5</v>
      </c>
      <c r="AJ59">
        <v>104.241135</v>
      </c>
      <c r="AK59">
        <v>13928853</v>
      </c>
      <c r="AL59" t="b">
        <f t="shared" si="1"/>
        <v>1</v>
      </c>
      <c r="AM59" s="3">
        <f t="shared" si="13"/>
        <v>5.7644111623420737E-2</v>
      </c>
      <c r="AO59" s="1">
        <v>43910</v>
      </c>
      <c r="AP59">
        <v>294</v>
      </c>
      <c r="AQ59">
        <v>320.64999399999999</v>
      </c>
      <c r="AR59">
        <v>287</v>
      </c>
      <c r="AS59">
        <v>300.14999399999999</v>
      </c>
      <c r="AT59">
        <v>292.98477200000002</v>
      </c>
      <c r="AU59">
        <v>7465285</v>
      </c>
      <c r="AV59" t="b">
        <f t="shared" si="2"/>
        <v>1</v>
      </c>
      <c r="AW59" s="3">
        <f t="shared" si="14"/>
        <v>1.1457502332928889E-2</v>
      </c>
      <c r="AY59" s="1">
        <v>43910</v>
      </c>
      <c r="AZ59">
        <v>205.550003</v>
      </c>
      <c r="BA59">
        <v>215.699997</v>
      </c>
      <c r="BB59">
        <v>200</v>
      </c>
      <c r="BC59">
        <v>209.85000600000001</v>
      </c>
      <c r="BD59">
        <v>207.930283</v>
      </c>
      <c r="BE59">
        <v>77391650</v>
      </c>
      <c r="BF59" t="b">
        <f t="shared" si="3"/>
        <v>1</v>
      </c>
      <c r="BG59" s="3">
        <f t="shared" si="15"/>
        <v>3.0444460722335837E-2</v>
      </c>
      <c r="BI59" s="1">
        <v>43910</v>
      </c>
      <c r="BJ59">
        <v>549.5</v>
      </c>
      <c r="BK59">
        <v>617.45001200000002</v>
      </c>
      <c r="BL59">
        <v>548</v>
      </c>
      <c r="BM59">
        <v>585.20001200000002</v>
      </c>
      <c r="BN59">
        <v>565.10675000000003</v>
      </c>
      <c r="BO59">
        <v>21354894</v>
      </c>
      <c r="BP59" t="b">
        <f t="shared" si="4"/>
        <v>1</v>
      </c>
      <c r="BQ59" s="3">
        <f t="shared" si="16"/>
        <v>7.2678791869538267E-2</v>
      </c>
      <c r="BS59" s="1">
        <v>43910</v>
      </c>
      <c r="BT59">
        <v>163.10000600000001</v>
      </c>
      <c r="BU59">
        <v>185.800003</v>
      </c>
      <c r="BV59">
        <v>162.5</v>
      </c>
      <c r="BW59">
        <v>179.199997</v>
      </c>
      <c r="BX59">
        <v>178.79801900000001</v>
      </c>
      <c r="BY59">
        <v>10159745</v>
      </c>
      <c r="BZ59" t="b">
        <f t="shared" si="5"/>
        <v>1</v>
      </c>
      <c r="CA59" s="3">
        <f t="shared" si="17"/>
        <v>0.10378805676360882</v>
      </c>
      <c r="CC59" s="1">
        <v>43910</v>
      </c>
      <c r="CD59">
        <v>525.09997599999997</v>
      </c>
      <c r="CE59">
        <v>595.45001200000002</v>
      </c>
      <c r="CF59">
        <v>525.09997599999997</v>
      </c>
      <c r="CG59">
        <v>576.34997599999997</v>
      </c>
      <c r="CH59">
        <v>546.35461399999997</v>
      </c>
      <c r="CI59">
        <v>6315992</v>
      </c>
      <c r="CJ59" t="b">
        <f t="shared" si="6"/>
        <v>1</v>
      </c>
      <c r="CK59" s="3">
        <f t="shared" si="18"/>
        <v>8.7452764076174333E-2</v>
      </c>
      <c r="CM59" s="1">
        <v>43910</v>
      </c>
      <c r="CN59">
        <v>328</v>
      </c>
      <c r="CO59">
        <v>359.79998799999998</v>
      </c>
      <c r="CP59">
        <v>323</v>
      </c>
      <c r="CQ59">
        <v>345.70001200000002</v>
      </c>
      <c r="CR59">
        <v>344.69073500000002</v>
      </c>
      <c r="CS59">
        <v>88640642</v>
      </c>
      <c r="CT59" t="b">
        <f t="shared" si="7"/>
        <v>1</v>
      </c>
      <c r="CU59" s="3">
        <f t="shared" si="19"/>
        <v>2.1119556661400297E-2</v>
      </c>
      <c r="CW59" s="1">
        <v>43910</v>
      </c>
      <c r="CX59">
        <v>930.67810099999997</v>
      </c>
      <c r="CY59">
        <v>1025.182251</v>
      </c>
      <c r="CZ59">
        <v>921.26733400000001</v>
      </c>
      <c r="DA59">
        <v>1008.391479</v>
      </c>
      <c r="DB59">
        <v>1001.397888</v>
      </c>
      <c r="DC59">
        <v>29240849</v>
      </c>
      <c r="DD59" t="b">
        <f t="shared" si="8"/>
        <v>1</v>
      </c>
      <c r="DE59" s="3">
        <f t="shared" si="20"/>
        <v>0.10924052095317333</v>
      </c>
      <c r="DG59" s="149">
        <v>43910</v>
      </c>
    </row>
    <row r="60" spans="2:111" x14ac:dyDescent="0.25">
      <c r="B60" s="1">
        <v>43913</v>
      </c>
      <c r="C60">
        <v>7945.7</v>
      </c>
      <c r="D60">
        <v>8159.25</v>
      </c>
      <c r="E60">
        <v>7583.6</v>
      </c>
      <c r="F60">
        <v>7610.25</v>
      </c>
      <c r="G60">
        <v>7610.25</v>
      </c>
      <c r="H60" s="3">
        <f t="shared" si="9"/>
        <v>-0.12980464127060365</v>
      </c>
      <c r="K60" s="1">
        <v>43913</v>
      </c>
      <c r="L60">
        <v>1950</v>
      </c>
      <c r="M60">
        <v>1985.0500489999999</v>
      </c>
      <c r="N60">
        <v>1850</v>
      </c>
      <c r="O60">
        <v>1869.6999510000001</v>
      </c>
      <c r="P60">
        <v>1824.028687</v>
      </c>
      <c r="Q60">
        <v>3574673</v>
      </c>
      <c r="R60" t="b">
        <f t="shared" si="10"/>
        <v>1</v>
      </c>
      <c r="S60" s="3">
        <f t="shared" si="11"/>
        <v>-8.870689305044345E-2</v>
      </c>
      <c r="U60" s="1">
        <v>43913</v>
      </c>
      <c r="V60">
        <v>794.59997599999997</v>
      </c>
      <c r="W60">
        <v>838.75</v>
      </c>
      <c r="X60">
        <v>765</v>
      </c>
      <c r="Y60">
        <v>771.54998799999998</v>
      </c>
      <c r="Z60">
        <v>768.225098</v>
      </c>
      <c r="AA60">
        <v>25138477</v>
      </c>
      <c r="AB60" t="b">
        <f t="shared" si="0"/>
        <v>1</v>
      </c>
      <c r="AC60" s="3">
        <f t="shared" si="12"/>
        <v>-0.12606898807399694</v>
      </c>
      <c r="AE60" s="1">
        <v>43913</v>
      </c>
      <c r="AF60">
        <v>94.949996999999996</v>
      </c>
      <c r="AG60">
        <v>99.949996999999996</v>
      </c>
      <c r="AH60">
        <v>84.900002000000001</v>
      </c>
      <c r="AI60">
        <v>87.900002000000001</v>
      </c>
      <c r="AJ60">
        <v>86.851142999999993</v>
      </c>
      <c r="AK60">
        <v>14591356</v>
      </c>
      <c r="AL60" t="b">
        <f t="shared" si="1"/>
        <v>1</v>
      </c>
      <c r="AM60" s="3">
        <f t="shared" si="13"/>
        <v>-0.16682466091720899</v>
      </c>
      <c r="AO60" s="1">
        <v>43913</v>
      </c>
      <c r="AP60">
        <v>270.14999399999999</v>
      </c>
      <c r="AQ60">
        <v>283</v>
      </c>
      <c r="AR60">
        <v>240.14999399999999</v>
      </c>
      <c r="AS60">
        <v>254.60000600000001</v>
      </c>
      <c r="AT60">
        <v>248.52217099999999</v>
      </c>
      <c r="AU60">
        <v>3029255</v>
      </c>
      <c r="AV60" t="b">
        <f t="shared" si="2"/>
        <v>1</v>
      </c>
      <c r="AW60" s="3">
        <f t="shared" si="14"/>
        <v>-0.15175737870772352</v>
      </c>
      <c r="AY60" s="1">
        <v>43913</v>
      </c>
      <c r="AZ60">
        <v>190</v>
      </c>
      <c r="BA60">
        <v>199.5</v>
      </c>
      <c r="BB60">
        <v>180.25</v>
      </c>
      <c r="BC60">
        <v>181.60000600000001</v>
      </c>
      <c r="BD60">
        <v>179.93872099999999</v>
      </c>
      <c r="BE60">
        <v>61750037</v>
      </c>
      <c r="BF60" t="b">
        <f t="shared" si="3"/>
        <v>1</v>
      </c>
      <c r="BG60" s="3">
        <f t="shared" si="15"/>
        <v>-0.13461993893405136</v>
      </c>
      <c r="BI60" s="1">
        <v>43913</v>
      </c>
      <c r="BJ60">
        <v>540</v>
      </c>
      <c r="BK60">
        <v>560.95001200000002</v>
      </c>
      <c r="BL60">
        <v>515.90002400000003</v>
      </c>
      <c r="BM60">
        <v>526.45001200000002</v>
      </c>
      <c r="BN60">
        <v>508.37399299999998</v>
      </c>
      <c r="BO60">
        <v>17146150</v>
      </c>
      <c r="BP60" t="b">
        <f t="shared" si="4"/>
        <v>1</v>
      </c>
      <c r="BQ60" s="3">
        <f t="shared" si="16"/>
        <v>-0.10039299123572679</v>
      </c>
      <c r="BS60" s="1">
        <v>43913</v>
      </c>
      <c r="BT60">
        <v>165</v>
      </c>
      <c r="BU60">
        <v>177</v>
      </c>
      <c r="BV60">
        <v>165</v>
      </c>
      <c r="BW60">
        <v>170.14999399999999</v>
      </c>
      <c r="BX60">
        <v>169.768326</v>
      </c>
      <c r="BY60">
        <v>5360393</v>
      </c>
      <c r="BZ60" t="b">
        <f t="shared" si="5"/>
        <v>1</v>
      </c>
      <c r="CA60" s="3">
        <f t="shared" si="17"/>
        <v>-5.0502198237442487E-2</v>
      </c>
      <c r="CC60" s="1">
        <v>43913</v>
      </c>
      <c r="CD60">
        <v>540</v>
      </c>
      <c r="CE60">
        <v>542</v>
      </c>
      <c r="CF60">
        <v>471.39999399999999</v>
      </c>
      <c r="CG60">
        <v>487.20001200000002</v>
      </c>
      <c r="CH60">
        <v>461.84435999999999</v>
      </c>
      <c r="CI60">
        <v>2912669</v>
      </c>
      <c r="CJ60" t="b">
        <f t="shared" si="6"/>
        <v>1</v>
      </c>
      <c r="CK60" s="3">
        <f t="shared" si="18"/>
        <v>-0.15468022385915089</v>
      </c>
      <c r="CM60" s="1">
        <v>43913</v>
      </c>
      <c r="CN60">
        <v>311.14999399999999</v>
      </c>
      <c r="CO60">
        <v>313.70001200000002</v>
      </c>
      <c r="CP60">
        <v>280</v>
      </c>
      <c r="CQ60">
        <v>284</v>
      </c>
      <c r="CR60">
        <v>283.17086799999998</v>
      </c>
      <c r="CS60">
        <v>56867949</v>
      </c>
      <c r="CT60" t="b">
        <f t="shared" si="7"/>
        <v>1</v>
      </c>
      <c r="CU60" s="3">
        <f t="shared" si="19"/>
        <v>-0.1784784467734534</v>
      </c>
      <c r="CW60" s="1">
        <v>43913</v>
      </c>
      <c r="CX60">
        <v>907.59686299999998</v>
      </c>
      <c r="CY60">
        <v>941.07952899999998</v>
      </c>
      <c r="CZ60">
        <v>867.42767300000003</v>
      </c>
      <c r="DA60">
        <v>875.74877900000001</v>
      </c>
      <c r="DB60">
        <v>869.67511000000002</v>
      </c>
      <c r="DC60">
        <v>18769636</v>
      </c>
      <c r="DD60" t="b">
        <f t="shared" si="8"/>
        <v>1</v>
      </c>
      <c r="DE60" s="3">
        <f t="shared" si="20"/>
        <v>-0.13153890134827201</v>
      </c>
      <c r="DG60" s="148">
        <v>43913</v>
      </c>
    </row>
    <row r="61" spans="2:111" x14ac:dyDescent="0.25">
      <c r="B61" s="1">
        <v>43914</v>
      </c>
      <c r="C61">
        <v>7848.3</v>
      </c>
      <c r="D61">
        <v>8036.95</v>
      </c>
      <c r="E61">
        <v>7511.1</v>
      </c>
      <c r="F61">
        <v>7801.05</v>
      </c>
      <c r="G61">
        <v>7801.05</v>
      </c>
      <c r="H61" s="3">
        <f t="shared" si="9"/>
        <v>2.507144968956344E-2</v>
      </c>
      <c r="K61" s="1">
        <v>43914</v>
      </c>
      <c r="L61">
        <v>1975</v>
      </c>
      <c r="M61">
        <v>2070.9499510000001</v>
      </c>
      <c r="N61">
        <v>1930</v>
      </c>
      <c r="O61">
        <v>2027.849976</v>
      </c>
      <c r="P61">
        <v>1978.315552</v>
      </c>
      <c r="Q61">
        <v>5788124</v>
      </c>
      <c r="R61" t="b">
        <f t="shared" si="10"/>
        <v>1</v>
      </c>
      <c r="S61" s="3">
        <f t="shared" si="11"/>
        <v>8.458576671497274E-2</v>
      </c>
      <c r="U61" s="1">
        <v>43914</v>
      </c>
      <c r="V61">
        <v>795.25</v>
      </c>
      <c r="W61">
        <v>810</v>
      </c>
      <c r="X61">
        <v>738.75</v>
      </c>
      <c r="Y61">
        <v>767.70001200000002</v>
      </c>
      <c r="Z61">
        <v>764.39172399999995</v>
      </c>
      <c r="AA61">
        <v>30528636</v>
      </c>
      <c r="AB61" t="b">
        <f t="shared" si="0"/>
        <v>1</v>
      </c>
      <c r="AC61" s="3">
        <f t="shared" si="12"/>
        <v>-4.9899098714424571E-3</v>
      </c>
      <c r="AE61" s="1">
        <v>43914</v>
      </c>
      <c r="AF61">
        <v>89.050003000000004</v>
      </c>
      <c r="AG61">
        <v>94.800003000000004</v>
      </c>
      <c r="AH61">
        <v>85</v>
      </c>
      <c r="AI61">
        <v>88.75</v>
      </c>
      <c r="AJ61">
        <v>87.691001999999997</v>
      </c>
      <c r="AK61">
        <v>16845493</v>
      </c>
      <c r="AL61" t="b">
        <f t="shared" si="1"/>
        <v>1</v>
      </c>
      <c r="AM61" s="3">
        <f t="shared" si="13"/>
        <v>9.6700972605507814E-3</v>
      </c>
      <c r="AO61" s="1">
        <v>43914</v>
      </c>
      <c r="AP61">
        <v>265.5</v>
      </c>
      <c r="AQ61">
        <v>277</v>
      </c>
      <c r="AR61">
        <v>249.5</v>
      </c>
      <c r="AS61">
        <v>262.04998799999998</v>
      </c>
      <c r="AT61">
        <v>255.79431199999999</v>
      </c>
      <c r="AU61">
        <v>4168341</v>
      </c>
      <c r="AV61" t="b">
        <f t="shared" si="2"/>
        <v>1</v>
      </c>
      <c r="AW61" s="3">
        <f t="shared" si="14"/>
        <v>2.9261538198940028E-2</v>
      </c>
      <c r="AY61" s="1">
        <v>43914</v>
      </c>
      <c r="AZ61">
        <v>190.949997</v>
      </c>
      <c r="BA61">
        <v>191.949997</v>
      </c>
      <c r="BB61">
        <v>173.550003</v>
      </c>
      <c r="BC61">
        <v>183.199997</v>
      </c>
      <c r="BD61">
        <v>181.524078</v>
      </c>
      <c r="BE61">
        <v>67491360</v>
      </c>
      <c r="BF61" t="b">
        <f t="shared" si="3"/>
        <v>1</v>
      </c>
      <c r="BG61" s="3">
        <f t="shared" si="15"/>
        <v>8.8105383387715435E-3</v>
      </c>
      <c r="BI61" s="1">
        <v>43914</v>
      </c>
      <c r="BJ61">
        <v>522</v>
      </c>
      <c r="BK61">
        <v>601.15002400000003</v>
      </c>
      <c r="BL61">
        <v>522</v>
      </c>
      <c r="BM61">
        <v>589.79998799999998</v>
      </c>
      <c r="BN61">
        <v>569.54882799999996</v>
      </c>
      <c r="BO61">
        <v>20027097</v>
      </c>
      <c r="BP61" t="b">
        <f t="shared" si="4"/>
        <v>1</v>
      </c>
      <c r="BQ61" s="3">
        <f t="shared" si="16"/>
        <v>0.12033431261697129</v>
      </c>
      <c r="BS61" s="1">
        <v>43914</v>
      </c>
      <c r="BT61">
        <v>168.5</v>
      </c>
      <c r="BU61">
        <v>181.75</v>
      </c>
      <c r="BV61">
        <v>168.050003</v>
      </c>
      <c r="BW61">
        <v>176.35000600000001</v>
      </c>
      <c r="BX61">
        <v>175.95442199999999</v>
      </c>
      <c r="BY61">
        <v>6030781</v>
      </c>
      <c r="BZ61" t="b">
        <f t="shared" si="5"/>
        <v>1</v>
      </c>
      <c r="CA61" s="3">
        <f t="shared" si="17"/>
        <v>3.6438457901740703E-2</v>
      </c>
      <c r="CC61" s="1">
        <v>43914</v>
      </c>
      <c r="CD61">
        <v>487</v>
      </c>
      <c r="CE61">
        <v>533.95001200000002</v>
      </c>
      <c r="CF61">
        <v>487</v>
      </c>
      <c r="CG61">
        <v>503.5</v>
      </c>
      <c r="CH61">
        <v>477.296021</v>
      </c>
      <c r="CI61">
        <v>4082147</v>
      </c>
      <c r="CJ61" t="b">
        <f t="shared" si="6"/>
        <v>1</v>
      </c>
      <c r="CK61" s="3">
        <f t="shared" si="18"/>
        <v>3.3456424584247392E-2</v>
      </c>
      <c r="CM61" s="1">
        <v>43914</v>
      </c>
      <c r="CN61">
        <v>295.29998799999998</v>
      </c>
      <c r="CO61">
        <v>305</v>
      </c>
      <c r="CP61">
        <v>268.29998799999998</v>
      </c>
      <c r="CQ61">
        <v>296.5</v>
      </c>
      <c r="CR61">
        <v>295.63436899999999</v>
      </c>
      <c r="CS61">
        <v>67895418</v>
      </c>
      <c r="CT61" t="b">
        <f t="shared" si="7"/>
        <v>1</v>
      </c>
      <c r="CU61" s="3">
        <f t="shared" si="19"/>
        <v>4.4014065034401806E-2</v>
      </c>
      <c r="CW61" s="1">
        <v>43914</v>
      </c>
      <c r="CX61">
        <v>921.26733400000001</v>
      </c>
      <c r="CY61">
        <v>960.89172399999995</v>
      </c>
      <c r="CZ61">
        <v>887.38842799999998</v>
      </c>
      <c r="DA61">
        <v>934.54150400000003</v>
      </c>
      <c r="DB61">
        <v>928.06005900000002</v>
      </c>
      <c r="DC61">
        <v>21106643</v>
      </c>
      <c r="DD61" t="b">
        <f t="shared" si="8"/>
        <v>1</v>
      </c>
      <c r="DE61" s="3">
        <f t="shared" si="20"/>
        <v>6.7134207163868365E-2</v>
      </c>
      <c r="DG61" s="149">
        <v>43914</v>
      </c>
    </row>
    <row r="62" spans="2:111" x14ac:dyDescent="0.25">
      <c r="B62" s="1">
        <v>43915</v>
      </c>
      <c r="C62">
        <v>7735.15</v>
      </c>
      <c r="D62">
        <v>8376.75</v>
      </c>
      <c r="E62">
        <v>7714.75</v>
      </c>
      <c r="F62">
        <v>8317.85</v>
      </c>
      <c r="G62">
        <v>8317.85</v>
      </c>
      <c r="H62" s="3">
        <f t="shared" si="9"/>
        <v>6.6247492324751175E-2</v>
      </c>
      <c r="K62" s="1">
        <v>43915</v>
      </c>
      <c r="L62">
        <v>2010.0500489999999</v>
      </c>
      <c r="M62">
        <v>2138.9499510000001</v>
      </c>
      <c r="N62">
        <v>2001.650024</v>
      </c>
      <c r="O62">
        <v>2088.1499020000001</v>
      </c>
      <c r="P62">
        <v>2037.1423339999999</v>
      </c>
      <c r="Q62">
        <v>3959038</v>
      </c>
      <c r="R62" t="b">
        <f t="shared" si="10"/>
        <v>1</v>
      </c>
      <c r="S62" s="3">
        <f t="shared" si="11"/>
        <v>2.9735793129932322E-2</v>
      </c>
      <c r="U62" s="1">
        <v>43915</v>
      </c>
      <c r="V62">
        <v>770.45001200000002</v>
      </c>
      <c r="W62">
        <v>867.45001200000002</v>
      </c>
      <c r="X62">
        <v>755.25</v>
      </c>
      <c r="Y62">
        <v>856.75</v>
      </c>
      <c r="Z62">
        <v>853.05798300000004</v>
      </c>
      <c r="AA62">
        <v>23614021</v>
      </c>
      <c r="AB62" t="b">
        <f t="shared" si="0"/>
        <v>1</v>
      </c>
      <c r="AC62" s="3">
        <f t="shared" si="12"/>
        <v>0.11599583854207203</v>
      </c>
      <c r="AE62" s="1">
        <v>43915</v>
      </c>
      <c r="AF62">
        <v>88.949996999999996</v>
      </c>
      <c r="AG62">
        <v>97.199996999999996</v>
      </c>
      <c r="AH62">
        <v>88.050003000000004</v>
      </c>
      <c r="AI62">
        <v>94.550003000000004</v>
      </c>
      <c r="AJ62">
        <v>93.421798999999993</v>
      </c>
      <c r="AK62">
        <v>7876385</v>
      </c>
      <c r="AL62" t="b">
        <f t="shared" si="1"/>
        <v>1</v>
      </c>
      <c r="AM62" s="3">
        <f t="shared" si="13"/>
        <v>6.5352166919018614E-2</v>
      </c>
      <c r="AO62" s="1">
        <v>43915</v>
      </c>
      <c r="AP62">
        <v>257</v>
      </c>
      <c r="AQ62">
        <v>301.35000600000001</v>
      </c>
      <c r="AR62">
        <v>252</v>
      </c>
      <c r="AS62">
        <v>292.79998799999998</v>
      </c>
      <c r="AT62">
        <v>285.81024200000002</v>
      </c>
      <c r="AU62">
        <v>3838980</v>
      </c>
      <c r="AV62" t="b">
        <f t="shared" si="2"/>
        <v>1</v>
      </c>
      <c r="AW62" s="3">
        <f t="shared" si="14"/>
        <v>0.11734400880657592</v>
      </c>
      <c r="AY62" s="1">
        <v>43915</v>
      </c>
      <c r="AZ62">
        <v>178</v>
      </c>
      <c r="BA62">
        <v>195.25</v>
      </c>
      <c r="BB62">
        <v>176.449997</v>
      </c>
      <c r="BC62">
        <v>189.89999399999999</v>
      </c>
      <c r="BD62">
        <v>188.162781</v>
      </c>
      <c r="BE62">
        <v>71567553</v>
      </c>
      <c r="BF62" t="b">
        <f t="shared" si="3"/>
        <v>1</v>
      </c>
      <c r="BG62" s="3">
        <f t="shared" si="15"/>
        <v>3.6572024345993333E-2</v>
      </c>
      <c r="BI62" s="1">
        <v>43915</v>
      </c>
      <c r="BJ62">
        <v>597</v>
      </c>
      <c r="BK62">
        <v>635</v>
      </c>
      <c r="BL62">
        <v>565.70001200000002</v>
      </c>
      <c r="BM62">
        <v>606.20001200000002</v>
      </c>
      <c r="BN62">
        <v>585.38580300000001</v>
      </c>
      <c r="BO62">
        <v>18339548</v>
      </c>
      <c r="BP62" t="b">
        <f t="shared" si="4"/>
        <v>1</v>
      </c>
      <c r="BQ62" s="3">
        <f t="shared" si="16"/>
        <v>2.7806176084344526E-2</v>
      </c>
      <c r="BS62" s="1">
        <v>43915</v>
      </c>
      <c r="BT62">
        <v>177.39999399999999</v>
      </c>
      <c r="BU62">
        <v>188</v>
      </c>
      <c r="BV62">
        <v>170.199997</v>
      </c>
      <c r="BW62">
        <v>174.64999399999999</v>
      </c>
      <c r="BX62">
        <v>174.25822400000001</v>
      </c>
      <c r="BY62">
        <v>6728146</v>
      </c>
      <c r="BZ62" t="b">
        <f t="shared" si="5"/>
        <v>1</v>
      </c>
      <c r="CA62" s="3">
        <f t="shared" si="17"/>
        <v>-9.639985063859215E-3</v>
      </c>
      <c r="CC62" s="1">
        <v>43915</v>
      </c>
      <c r="CD62">
        <v>509</v>
      </c>
      <c r="CE62">
        <v>542.84997599999997</v>
      </c>
      <c r="CF62">
        <v>507.04998799999998</v>
      </c>
      <c r="CG62">
        <v>526.70001200000002</v>
      </c>
      <c r="CH62">
        <v>499.288635</v>
      </c>
      <c r="CI62">
        <v>3664272</v>
      </c>
      <c r="CJ62" t="b">
        <f t="shared" si="6"/>
        <v>1</v>
      </c>
      <c r="CK62" s="3">
        <f t="shared" si="18"/>
        <v>4.6077513811915903E-2</v>
      </c>
      <c r="CM62" s="1">
        <v>43915</v>
      </c>
      <c r="CN62">
        <v>284</v>
      </c>
      <c r="CO62">
        <v>334.14999399999999</v>
      </c>
      <c r="CP62">
        <v>281.60000600000001</v>
      </c>
      <c r="CQ62">
        <v>316.89999399999999</v>
      </c>
      <c r="CR62">
        <v>315.97479199999998</v>
      </c>
      <c r="CS62">
        <v>66544138</v>
      </c>
      <c r="CT62" t="b">
        <f t="shared" si="7"/>
        <v>1</v>
      </c>
      <c r="CU62" s="3">
        <f t="shared" si="19"/>
        <v>6.8802633025390858E-2</v>
      </c>
      <c r="CW62" s="1">
        <v>43915</v>
      </c>
      <c r="CX62">
        <v>954.74993900000004</v>
      </c>
      <c r="CY62">
        <v>1140.736938</v>
      </c>
      <c r="CZ62">
        <v>954.20507799999996</v>
      </c>
      <c r="DA62">
        <v>1072.0876459999999</v>
      </c>
      <c r="DB62">
        <v>1064.6523440000001</v>
      </c>
      <c r="DC62">
        <v>33749620</v>
      </c>
      <c r="DD62" t="b">
        <f t="shared" si="8"/>
        <v>1</v>
      </c>
      <c r="DE62" s="3">
        <f t="shared" si="20"/>
        <v>0.14718043695057892</v>
      </c>
      <c r="DG62" s="148">
        <v>43915</v>
      </c>
    </row>
    <row r="63" spans="2:111" x14ac:dyDescent="0.25">
      <c r="B63" s="1">
        <v>43916</v>
      </c>
      <c r="C63">
        <v>8451</v>
      </c>
      <c r="D63">
        <v>8749.0499999999993</v>
      </c>
      <c r="E63">
        <v>8304.9</v>
      </c>
      <c r="F63">
        <v>8641.4500000000007</v>
      </c>
      <c r="G63">
        <v>8641.4500000000007</v>
      </c>
      <c r="H63" s="3">
        <f t="shared" si="9"/>
        <v>3.8904284159969264E-2</v>
      </c>
      <c r="K63" s="1">
        <v>43916</v>
      </c>
      <c r="L63">
        <v>2089</v>
      </c>
      <c r="M63">
        <v>2250</v>
      </c>
      <c r="N63">
        <v>2060</v>
      </c>
      <c r="O63">
        <v>2194.8999020000001</v>
      </c>
      <c r="P63">
        <v>2141.2849120000001</v>
      </c>
      <c r="Q63">
        <v>3201540</v>
      </c>
      <c r="R63" t="b">
        <f t="shared" si="10"/>
        <v>1</v>
      </c>
      <c r="S63" s="3">
        <f t="shared" si="11"/>
        <v>5.1121895736913288E-2</v>
      </c>
      <c r="U63" s="1">
        <v>43916</v>
      </c>
      <c r="V63">
        <v>870.09997599999997</v>
      </c>
      <c r="W63">
        <v>937.70001200000002</v>
      </c>
      <c r="X63">
        <v>841</v>
      </c>
      <c r="Y63">
        <v>901.09997599999997</v>
      </c>
      <c r="Z63">
        <v>897.21679700000004</v>
      </c>
      <c r="AA63">
        <v>28521578</v>
      </c>
      <c r="AB63" t="b">
        <f t="shared" si="0"/>
        <v>1</v>
      </c>
      <c r="AC63" s="3">
        <f t="shared" si="12"/>
        <v>5.1765313589474969E-2</v>
      </c>
      <c r="AE63" s="1">
        <v>43916</v>
      </c>
      <c r="AF63">
        <v>97.5</v>
      </c>
      <c r="AG63">
        <v>97.599997999999999</v>
      </c>
      <c r="AH63">
        <v>92.25</v>
      </c>
      <c r="AI63">
        <v>94.550003000000004</v>
      </c>
      <c r="AJ63">
        <v>93.421798999999993</v>
      </c>
      <c r="AK63">
        <v>11013083</v>
      </c>
      <c r="AL63" t="b">
        <f t="shared" si="1"/>
        <v>1</v>
      </c>
      <c r="AM63" s="3">
        <f t="shared" si="13"/>
        <v>0</v>
      </c>
      <c r="AO63" s="1">
        <v>43916</v>
      </c>
      <c r="AP63">
        <v>298</v>
      </c>
      <c r="AQ63">
        <v>330.79998799999998</v>
      </c>
      <c r="AR63">
        <v>290.20001200000002</v>
      </c>
      <c r="AS63">
        <v>312.54998799999998</v>
      </c>
      <c r="AT63">
        <v>305.08874500000002</v>
      </c>
      <c r="AU63">
        <v>5887818</v>
      </c>
      <c r="AV63" t="b">
        <f t="shared" si="2"/>
        <v>1</v>
      </c>
      <c r="AW63" s="3">
        <f t="shared" si="14"/>
        <v>6.7452106912249843E-2</v>
      </c>
      <c r="AY63" s="1">
        <v>43916</v>
      </c>
      <c r="AZ63">
        <v>191.550003</v>
      </c>
      <c r="BA63">
        <v>201</v>
      </c>
      <c r="BB63">
        <v>185.10000600000001</v>
      </c>
      <c r="BC63">
        <v>192.75</v>
      </c>
      <c r="BD63">
        <v>190.98670999999999</v>
      </c>
      <c r="BE63">
        <v>107260359</v>
      </c>
      <c r="BF63" t="b">
        <f t="shared" si="3"/>
        <v>1</v>
      </c>
      <c r="BG63" s="3">
        <f t="shared" si="15"/>
        <v>1.5007904246483223E-2</v>
      </c>
      <c r="BI63" s="1">
        <v>43916</v>
      </c>
      <c r="BJ63">
        <v>615</v>
      </c>
      <c r="BK63">
        <v>650.84997599999997</v>
      </c>
      <c r="BL63">
        <v>612.09997599999997</v>
      </c>
      <c r="BM63">
        <v>643</v>
      </c>
      <c r="BN63">
        <v>620.92218000000003</v>
      </c>
      <c r="BO63">
        <v>14843813</v>
      </c>
      <c r="BP63" t="b">
        <f t="shared" si="4"/>
        <v>1</v>
      </c>
      <c r="BQ63" s="3">
        <f t="shared" si="16"/>
        <v>6.0705908510049762E-2</v>
      </c>
      <c r="BS63" s="1">
        <v>43916</v>
      </c>
      <c r="BT63">
        <v>176.949997</v>
      </c>
      <c r="BU63">
        <v>186.800003</v>
      </c>
      <c r="BV63">
        <v>172.5</v>
      </c>
      <c r="BW63">
        <v>182.60000600000001</v>
      </c>
      <c r="BX63">
        <v>182.19039900000001</v>
      </c>
      <c r="BY63">
        <v>5123845</v>
      </c>
      <c r="BZ63" t="b">
        <f t="shared" si="5"/>
        <v>1</v>
      </c>
      <c r="CA63" s="3">
        <f t="shared" si="17"/>
        <v>4.5519659376305824E-2</v>
      </c>
      <c r="CC63" s="1">
        <v>43916</v>
      </c>
      <c r="CD63">
        <v>539.34997599999997</v>
      </c>
      <c r="CE63">
        <v>564.90002400000003</v>
      </c>
      <c r="CF63">
        <v>513</v>
      </c>
      <c r="CG63">
        <v>515.20001200000002</v>
      </c>
      <c r="CH63">
        <v>488.38711499999999</v>
      </c>
      <c r="CI63">
        <v>5979874</v>
      </c>
      <c r="CJ63" t="b">
        <f t="shared" si="6"/>
        <v>1</v>
      </c>
      <c r="CK63" s="3">
        <f t="shared" si="18"/>
        <v>-2.183410403483349E-2</v>
      </c>
      <c r="CM63" s="1">
        <v>43916</v>
      </c>
      <c r="CN63">
        <v>322</v>
      </c>
      <c r="CO63">
        <v>364.39999399999999</v>
      </c>
      <c r="CP63">
        <v>314.25</v>
      </c>
      <c r="CQ63">
        <v>330.25</v>
      </c>
      <c r="CR63">
        <v>329.28582799999998</v>
      </c>
      <c r="CS63">
        <v>76173940</v>
      </c>
      <c r="CT63" t="b">
        <f t="shared" si="7"/>
        <v>1</v>
      </c>
      <c r="CU63" s="3">
        <f t="shared" si="19"/>
        <v>4.2126892198413098E-2</v>
      </c>
      <c r="CW63" s="1">
        <v>43916</v>
      </c>
      <c r="CX63">
        <v>1085.5104980000001</v>
      </c>
      <c r="CY63">
        <v>1106.4123540000001</v>
      </c>
      <c r="CZ63">
        <v>1032.5623780000001</v>
      </c>
      <c r="DA63">
        <v>1056.1883539999999</v>
      </c>
      <c r="DB63">
        <v>1048.863159</v>
      </c>
      <c r="DC63">
        <v>21111073</v>
      </c>
      <c r="DD63" t="b">
        <f t="shared" si="8"/>
        <v>1</v>
      </c>
      <c r="DE63" s="3">
        <f t="shared" si="20"/>
        <v>-1.4830367010397609E-2</v>
      </c>
      <c r="DG63" s="149">
        <v>43916</v>
      </c>
    </row>
    <row r="64" spans="2:111" x14ac:dyDescent="0.25">
      <c r="B64" s="1">
        <v>43917</v>
      </c>
      <c r="C64">
        <v>8949.1</v>
      </c>
      <c r="D64">
        <v>9038.9</v>
      </c>
      <c r="E64">
        <v>8522.9</v>
      </c>
      <c r="F64">
        <v>8660.25</v>
      </c>
      <c r="G64">
        <v>8660.25</v>
      </c>
      <c r="H64" s="3">
        <f t="shared" si="9"/>
        <v>2.1755608144465653E-3</v>
      </c>
      <c r="K64" s="1">
        <v>43917</v>
      </c>
      <c r="L64">
        <v>2239</v>
      </c>
      <c r="M64">
        <v>2267.6499020000001</v>
      </c>
      <c r="N64">
        <v>2120.5</v>
      </c>
      <c r="O64">
        <v>2140.5500489999999</v>
      </c>
      <c r="P64">
        <v>2088.2626949999999</v>
      </c>
      <c r="Q64">
        <v>2918646</v>
      </c>
      <c r="R64" t="b">
        <f t="shared" si="10"/>
        <v>1</v>
      </c>
      <c r="S64" s="3">
        <f t="shared" si="11"/>
        <v>-2.4761869241621118E-2</v>
      </c>
      <c r="U64" s="1">
        <v>43917</v>
      </c>
      <c r="V64">
        <v>944.95001200000002</v>
      </c>
      <c r="W64">
        <v>988.65002400000003</v>
      </c>
      <c r="X64">
        <v>872.09997599999997</v>
      </c>
      <c r="Y64">
        <v>904.45001200000002</v>
      </c>
      <c r="Z64">
        <v>900.55242899999996</v>
      </c>
      <c r="AA64">
        <v>27617968</v>
      </c>
      <c r="AB64" t="b">
        <f t="shared" si="0"/>
        <v>1</v>
      </c>
      <c r="AC64" s="3">
        <f t="shared" si="12"/>
        <v>3.7177547401622247E-3</v>
      </c>
      <c r="AE64" s="1">
        <v>43917</v>
      </c>
      <c r="AF64">
        <v>97.5</v>
      </c>
      <c r="AG64">
        <v>99.300003000000004</v>
      </c>
      <c r="AH64">
        <v>90.300003000000004</v>
      </c>
      <c r="AI64">
        <v>91.550003000000004</v>
      </c>
      <c r="AJ64">
        <v>90.457595999999995</v>
      </c>
      <c r="AK64">
        <v>9158997</v>
      </c>
      <c r="AL64" t="b">
        <f t="shared" si="1"/>
        <v>1</v>
      </c>
      <c r="AM64" s="3">
        <f t="shared" si="13"/>
        <v>-3.1729243407098144E-2</v>
      </c>
      <c r="AO64" s="1">
        <v>43917</v>
      </c>
      <c r="AP64">
        <v>327.60000600000001</v>
      </c>
      <c r="AQ64">
        <v>336</v>
      </c>
      <c r="AR64">
        <v>315.29998799999998</v>
      </c>
      <c r="AS64">
        <v>322.20001200000002</v>
      </c>
      <c r="AT64">
        <v>314.50842299999999</v>
      </c>
      <c r="AU64">
        <v>4833123</v>
      </c>
      <c r="AV64" t="b">
        <f t="shared" si="2"/>
        <v>1</v>
      </c>
      <c r="AW64" s="3">
        <f t="shared" si="14"/>
        <v>3.0875206491147274E-2</v>
      </c>
      <c r="AY64" s="1">
        <v>43917</v>
      </c>
      <c r="AZ64">
        <v>202</v>
      </c>
      <c r="BA64">
        <v>211.89999399999999</v>
      </c>
      <c r="BB64">
        <v>195</v>
      </c>
      <c r="BC64">
        <v>195.949997</v>
      </c>
      <c r="BD64">
        <v>194.15744000000001</v>
      </c>
      <c r="BE64">
        <v>114740377</v>
      </c>
      <c r="BF64" t="b">
        <f t="shared" si="3"/>
        <v>1</v>
      </c>
      <c r="BG64" s="3">
        <f t="shared" si="15"/>
        <v>1.6601835803130075E-2</v>
      </c>
      <c r="BI64" s="1">
        <v>43917</v>
      </c>
      <c r="BJ64">
        <v>665.04998799999998</v>
      </c>
      <c r="BK64">
        <v>674.90002400000003</v>
      </c>
      <c r="BL64">
        <v>642.25</v>
      </c>
      <c r="BM64">
        <v>652.70001200000002</v>
      </c>
      <c r="BN64">
        <v>630.28918499999997</v>
      </c>
      <c r="BO64">
        <v>13495283</v>
      </c>
      <c r="BP64" t="b">
        <f t="shared" si="4"/>
        <v>1</v>
      </c>
      <c r="BQ64" s="3">
        <f t="shared" si="16"/>
        <v>1.5085634402687868E-2</v>
      </c>
      <c r="BS64" s="1">
        <v>43917</v>
      </c>
      <c r="BT64">
        <v>183.14999399999999</v>
      </c>
      <c r="BU64">
        <v>189.5</v>
      </c>
      <c r="BV64">
        <v>181.5</v>
      </c>
      <c r="BW64">
        <v>183.5</v>
      </c>
      <c r="BX64">
        <v>183.088379</v>
      </c>
      <c r="BY64">
        <v>6767560</v>
      </c>
      <c r="BZ64" t="b">
        <f t="shared" si="5"/>
        <v>1</v>
      </c>
      <c r="CA64" s="3">
        <f t="shared" si="17"/>
        <v>4.9287997881819765E-3</v>
      </c>
      <c r="CC64" s="1">
        <v>43917</v>
      </c>
      <c r="CD64">
        <v>525</v>
      </c>
      <c r="CE64">
        <v>538.79998799999998</v>
      </c>
      <c r="CF64">
        <v>498</v>
      </c>
      <c r="CG64">
        <v>504.10000600000001</v>
      </c>
      <c r="CH64">
        <v>477.86483800000002</v>
      </c>
      <c r="CI64">
        <v>4672139</v>
      </c>
      <c r="CJ64" t="b">
        <f t="shared" si="6"/>
        <v>1</v>
      </c>
      <c r="CK64" s="3">
        <f t="shared" si="18"/>
        <v>-2.1544952102186345E-2</v>
      </c>
      <c r="CM64" s="1">
        <v>43917</v>
      </c>
      <c r="CN64">
        <v>355.79998799999998</v>
      </c>
      <c r="CO64">
        <v>359.54998799999998</v>
      </c>
      <c r="CP64">
        <v>326</v>
      </c>
      <c r="CQ64">
        <v>339.85000600000001</v>
      </c>
      <c r="CR64">
        <v>338.85781900000001</v>
      </c>
      <c r="CS64">
        <v>72889985</v>
      </c>
      <c r="CT64" t="b">
        <f t="shared" si="7"/>
        <v>1</v>
      </c>
      <c r="CU64" s="3">
        <f t="shared" si="19"/>
        <v>2.9068943106777208E-2</v>
      </c>
      <c r="CW64" s="1">
        <v>43917</v>
      </c>
      <c r="CX64">
        <v>1084.718018</v>
      </c>
      <c r="CY64">
        <v>1096.902466</v>
      </c>
      <c r="CZ64">
        <v>1036.376221</v>
      </c>
      <c r="DA64">
        <v>1055.5939940000001</v>
      </c>
      <c r="DB64">
        <v>1048.2730710000001</v>
      </c>
      <c r="DC64">
        <v>19225132</v>
      </c>
      <c r="DD64" t="b">
        <f t="shared" si="8"/>
        <v>1</v>
      </c>
      <c r="DE64" s="3">
        <f t="shared" si="20"/>
        <v>-5.6259769917223624E-4</v>
      </c>
      <c r="DG64" s="148">
        <v>43917</v>
      </c>
    </row>
    <row r="65" spans="2:111" x14ac:dyDescent="0.25">
      <c r="B65" s="1">
        <v>43920</v>
      </c>
      <c r="C65">
        <v>8385.9500000000007</v>
      </c>
      <c r="D65">
        <v>8576</v>
      </c>
      <c r="E65">
        <v>8244</v>
      </c>
      <c r="F65">
        <v>8281.1</v>
      </c>
      <c r="G65">
        <v>8281.1</v>
      </c>
      <c r="H65" s="3">
        <f t="shared" si="9"/>
        <v>-4.3780491325308118E-2</v>
      </c>
      <c r="K65" s="1">
        <v>43920</v>
      </c>
      <c r="L65">
        <v>2123</v>
      </c>
      <c r="M65">
        <v>2213</v>
      </c>
      <c r="N65">
        <v>2102.8500979999999</v>
      </c>
      <c r="O65">
        <v>2184.3500979999999</v>
      </c>
      <c r="P65">
        <v>2130.9926759999998</v>
      </c>
      <c r="Q65">
        <v>2809606</v>
      </c>
      <c r="R65" t="b">
        <f t="shared" si="10"/>
        <v>1</v>
      </c>
      <c r="S65" s="3">
        <f t="shared" si="11"/>
        <v>2.0461975929709338E-2</v>
      </c>
      <c r="U65" s="1">
        <v>43920</v>
      </c>
      <c r="V65">
        <v>880</v>
      </c>
      <c r="W65">
        <v>887</v>
      </c>
      <c r="X65">
        <v>828</v>
      </c>
      <c r="Y65">
        <v>831.65002400000003</v>
      </c>
      <c r="Z65">
        <v>828.06616199999996</v>
      </c>
      <c r="AA65">
        <v>19634222</v>
      </c>
      <c r="AB65" t="b">
        <f t="shared" si="0"/>
        <v>1</v>
      </c>
      <c r="AC65" s="3">
        <f t="shared" si="12"/>
        <v>-8.0490890553136241E-2</v>
      </c>
      <c r="AE65" s="1">
        <v>43920</v>
      </c>
      <c r="AF65">
        <v>88.099997999999999</v>
      </c>
      <c r="AG65">
        <v>91.449996999999996</v>
      </c>
      <c r="AH65">
        <v>86.550003000000004</v>
      </c>
      <c r="AI65">
        <v>88.800003000000004</v>
      </c>
      <c r="AJ65">
        <v>87.740409999999997</v>
      </c>
      <c r="AK65">
        <v>9970397</v>
      </c>
      <c r="AL65" t="b">
        <f t="shared" si="1"/>
        <v>1</v>
      </c>
      <c r="AM65" s="3">
        <f t="shared" si="13"/>
        <v>-3.0038229183096999E-2</v>
      </c>
      <c r="AO65" s="1">
        <v>43920</v>
      </c>
      <c r="AP65">
        <v>317.20001200000002</v>
      </c>
      <c r="AQ65">
        <v>317.20001200000002</v>
      </c>
      <c r="AR65">
        <v>293.70001200000002</v>
      </c>
      <c r="AS65">
        <v>308.45001200000002</v>
      </c>
      <c r="AT65">
        <v>301.08663899999999</v>
      </c>
      <c r="AU65">
        <v>3121310</v>
      </c>
      <c r="AV65" t="b">
        <f t="shared" si="2"/>
        <v>1</v>
      </c>
      <c r="AW65" s="3">
        <f t="shared" si="14"/>
        <v>-4.2675435754545764E-2</v>
      </c>
      <c r="AY65" s="1">
        <v>43920</v>
      </c>
      <c r="AZ65">
        <v>190</v>
      </c>
      <c r="BA65">
        <v>195</v>
      </c>
      <c r="BB65">
        <v>186.25</v>
      </c>
      <c r="BC65">
        <v>186.89999399999999</v>
      </c>
      <c r="BD65">
        <v>185.19021599999999</v>
      </c>
      <c r="BE65">
        <v>60081554</v>
      </c>
      <c r="BF65" t="b">
        <f t="shared" si="3"/>
        <v>1</v>
      </c>
      <c r="BG65" s="3">
        <f t="shared" si="15"/>
        <v>-4.6185322591810109E-2</v>
      </c>
      <c r="BI65" s="1">
        <v>43920</v>
      </c>
      <c r="BJ65">
        <v>625.09997599999997</v>
      </c>
      <c r="BK65">
        <v>663.5</v>
      </c>
      <c r="BL65">
        <v>621.09997599999997</v>
      </c>
      <c r="BM65">
        <v>626.70001200000002</v>
      </c>
      <c r="BN65">
        <v>605.18188499999997</v>
      </c>
      <c r="BO65">
        <v>14624804</v>
      </c>
      <c r="BP65" t="b">
        <f t="shared" si="4"/>
        <v>1</v>
      </c>
      <c r="BQ65" s="3">
        <f t="shared" si="16"/>
        <v>-3.9834572125809216E-2</v>
      </c>
      <c r="BS65" s="1">
        <v>43920</v>
      </c>
      <c r="BT65">
        <v>181.10000600000001</v>
      </c>
      <c r="BU65">
        <v>187.39999399999999</v>
      </c>
      <c r="BV65">
        <v>179.35000600000001</v>
      </c>
      <c r="BW65">
        <v>184.14999399999999</v>
      </c>
      <c r="BX65">
        <v>183.73692299999999</v>
      </c>
      <c r="BY65">
        <v>3667402</v>
      </c>
      <c r="BZ65" t="b">
        <f t="shared" si="5"/>
        <v>1</v>
      </c>
      <c r="CA65" s="3">
        <f t="shared" si="17"/>
        <v>3.5422455731064554E-3</v>
      </c>
      <c r="CC65" s="1">
        <v>43920</v>
      </c>
      <c r="CD65">
        <v>494</v>
      </c>
      <c r="CE65">
        <v>532.34997599999997</v>
      </c>
      <c r="CF65">
        <v>485.64999399999999</v>
      </c>
      <c r="CG65">
        <v>526.79998799999998</v>
      </c>
      <c r="CH65">
        <v>499.38339200000001</v>
      </c>
      <c r="CI65">
        <v>4138337</v>
      </c>
      <c r="CJ65" t="b">
        <f t="shared" si="6"/>
        <v>1</v>
      </c>
      <c r="CK65" s="3">
        <f t="shared" si="18"/>
        <v>4.5030628514249452E-2</v>
      </c>
      <c r="CM65" s="1">
        <v>43920</v>
      </c>
      <c r="CN65">
        <v>330.10000600000001</v>
      </c>
      <c r="CO65">
        <v>333.89999399999999</v>
      </c>
      <c r="CP65">
        <v>311.10000600000001</v>
      </c>
      <c r="CQ65">
        <v>313.39999399999999</v>
      </c>
      <c r="CR65">
        <v>312.48501599999997</v>
      </c>
      <c r="CS65">
        <v>36559880</v>
      </c>
      <c r="CT65" t="b">
        <f t="shared" si="7"/>
        <v>1</v>
      </c>
      <c r="CU65" s="3">
        <f t="shared" si="19"/>
        <v>-7.7828521348064367E-2</v>
      </c>
      <c r="CW65" s="1">
        <v>43920</v>
      </c>
      <c r="CX65">
        <v>1030.8287350000001</v>
      </c>
      <c r="CY65">
        <v>1064.7076420000001</v>
      </c>
      <c r="CZ65">
        <v>1010.42218</v>
      </c>
      <c r="DA65">
        <v>1020.774109</v>
      </c>
      <c r="DB65">
        <v>1013.69458</v>
      </c>
      <c r="DC65">
        <v>13951078</v>
      </c>
      <c r="DD65" t="b">
        <f t="shared" si="8"/>
        <v>1</v>
      </c>
      <c r="DE65" s="3">
        <f t="shared" si="20"/>
        <v>-3.298614832012612E-2</v>
      </c>
      <c r="DG65" s="149">
        <v>43920</v>
      </c>
    </row>
    <row r="66" spans="2:111" x14ac:dyDescent="0.25">
      <c r="B66" s="1">
        <v>43921</v>
      </c>
      <c r="C66">
        <v>8529.35</v>
      </c>
      <c r="D66">
        <v>8678.2999999999993</v>
      </c>
      <c r="E66">
        <v>8358</v>
      </c>
      <c r="F66">
        <v>8597.75</v>
      </c>
      <c r="G66">
        <v>8597.75</v>
      </c>
      <c r="H66" s="3">
        <f t="shared" si="9"/>
        <v>3.8237673738995982E-2</v>
      </c>
      <c r="K66" s="1">
        <v>43921</v>
      </c>
      <c r="L66">
        <v>2234.8000489999999</v>
      </c>
      <c r="M66">
        <v>2313</v>
      </c>
      <c r="N66">
        <v>2185</v>
      </c>
      <c r="O66">
        <v>2298.5</v>
      </c>
      <c r="P66">
        <v>2242.3542480000001</v>
      </c>
      <c r="Q66">
        <v>2809269</v>
      </c>
      <c r="R66" t="b">
        <f t="shared" si="10"/>
        <v>1</v>
      </c>
      <c r="S66" s="3">
        <f t="shared" si="11"/>
        <v>5.225807355144578E-2</v>
      </c>
      <c r="U66" s="1">
        <v>43921</v>
      </c>
      <c r="V66">
        <v>853.79998799999998</v>
      </c>
      <c r="W66">
        <v>873.59997599999997</v>
      </c>
      <c r="X66">
        <v>838</v>
      </c>
      <c r="Y66">
        <v>861.90002400000003</v>
      </c>
      <c r="Z66">
        <v>858.18579099999999</v>
      </c>
      <c r="AA66">
        <v>17605546</v>
      </c>
      <c r="AB66" t="b">
        <f t="shared" si="0"/>
        <v>1</v>
      </c>
      <c r="AC66" s="3">
        <f t="shared" si="12"/>
        <v>3.6373457076489056E-2</v>
      </c>
      <c r="AE66" s="1">
        <v>43921</v>
      </c>
      <c r="AF66">
        <v>91.949996999999996</v>
      </c>
      <c r="AG66">
        <v>97.25</v>
      </c>
      <c r="AH66">
        <v>91</v>
      </c>
      <c r="AI66">
        <v>95.699996999999996</v>
      </c>
      <c r="AJ66">
        <v>94.558066999999994</v>
      </c>
      <c r="AK66">
        <v>15557731</v>
      </c>
      <c r="AL66" t="b">
        <f t="shared" si="1"/>
        <v>1</v>
      </c>
      <c r="AM66" s="3">
        <f t="shared" si="13"/>
        <v>7.7702588807141398E-2</v>
      </c>
      <c r="AO66" s="1">
        <v>43921</v>
      </c>
      <c r="AP66">
        <v>315.45001200000002</v>
      </c>
      <c r="AQ66">
        <v>331.75</v>
      </c>
      <c r="AR66">
        <v>309.25</v>
      </c>
      <c r="AS66">
        <v>326.5</v>
      </c>
      <c r="AT66">
        <v>318.70575000000002</v>
      </c>
      <c r="AU66">
        <v>2779879</v>
      </c>
      <c r="AV66" t="b">
        <f t="shared" si="2"/>
        <v>1</v>
      </c>
      <c r="AW66" s="3">
        <f t="shared" si="14"/>
        <v>5.8518408716236765E-2</v>
      </c>
      <c r="AY66" s="1">
        <v>43921</v>
      </c>
      <c r="AZ66">
        <v>192</v>
      </c>
      <c r="BA66">
        <v>198.5</v>
      </c>
      <c r="BB66">
        <v>188.050003</v>
      </c>
      <c r="BC66">
        <v>196.85000600000001</v>
      </c>
      <c r="BD66">
        <v>195.04920999999999</v>
      </c>
      <c r="BE66">
        <v>59543412</v>
      </c>
      <c r="BF66" t="b">
        <f t="shared" si="3"/>
        <v>1</v>
      </c>
      <c r="BG66" s="3">
        <f t="shared" si="15"/>
        <v>5.3237121339066835E-2</v>
      </c>
      <c r="BI66" s="1">
        <v>43921</v>
      </c>
      <c r="BJ66">
        <v>650</v>
      </c>
      <c r="BK66">
        <v>662</v>
      </c>
      <c r="BL66">
        <v>633.70001200000002</v>
      </c>
      <c r="BM66">
        <v>641.5</v>
      </c>
      <c r="BN66">
        <v>619.47369400000002</v>
      </c>
      <c r="BO66">
        <v>15175521</v>
      </c>
      <c r="BP66" t="b">
        <f t="shared" si="4"/>
        <v>1</v>
      </c>
      <c r="BQ66" s="3">
        <f t="shared" si="16"/>
        <v>2.3615725047685554E-2</v>
      </c>
      <c r="BS66" s="1">
        <v>43921</v>
      </c>
      <c r="BT66">
        <v>187</v>
      </c>
      <c r="BU66">
        <v>199.800003</v>
      </c>
      <c r="BV66">
        <v>185.64999399999999</v>
      </c>
      <c r="BW66">
        <v>196.699997</v>
      </c>
      <c r="BX66">
        <v>196.25877399999999</v>
      </c>
      <c r="BY66">
        <v>5307626</v>
      </c>
      <c r="BZ66" t="b">
        <f t="shared" si="5"/>
        <v>1</v>
      </c>
      <c r="CA66" s="3">
        <f t="shared" si="17"/>
        <v>6.8150978015453098E-2</v>
      </c>
      <c r="CC66" s="1">
        <v>43921</v>
      </c>
      <c r="CD66">
        <v>537</v>
      </c>
      <c r="CE66">
        <v>575.25</v>
      </c>
      <c r="CF66">
        <v>527.84997599999997</v>
      </c>
      <c r="CG66">
        <v>565.5</v>
      </c>
      <c r="CH66">
        <v>536.06933600000002</v>
      </c>
      <c r="CI66">
        <v>3652911</v>
      </c>
      <c r="CJ66" t="b">
        <f t="shared" si="6"/>
        <v>1</v>
      </c>
      <c r="CK66" s="3">
        <f t="shared" si="18"/>
        <v>7.3462483109570459E-2</v>
      </c>
      <c r="CM66" s="1">
        <v>43921</v>
      </c>
      <c r="CN66">
        <v>324.70001200000002</v>
      </c>
      <c r="CO66">
        <v>334.85000600000001</v>
      </c>
      <c r="CP66">
        <v>316</v>
      </c>
      <c r="CQ66">
        <v>323.75</v>
      </c>
      <c r="CR66">
        <v>322.80480999999997</v>
      </c>
      <c r="CS66">
        <v>46279768</v>
      </c>
      <c r="CT66" t="b">
        <f t="shared" si="7"/>
        <v>1</v>
      </c>
      <c r="CU66" s="3">
        <f t="shared" si="19"/>
        <v>3.3024924305490547E-2</v>
      </c>
      <c r="CW66" s="1">
        <v>43921</v>
      </c>
      <c r="CX66">
        <v>1063.865601</v>
      </c>
      <c r="CY66">
        <v>1119.1911620000001</v>
      </c>
      <c r="CZ66">
        <v>1038.159302</v>
      </c>
      <c r="DA66">
        <v>1103.29187</v>
      </c>
      <c r="DB66">
        <v>1095.6401370000001</v>
      </c>
      <c r="DC66">
        <v>20441125</v>
      </c>
      <c r="DD66" t="b">
        <f t="shared" si="8"/>
        <v>1</v>
      </c>
      <c r="DE66" s="3">
        <f t="shared" si="20"/>
        <v>8.0838507590718423E-2</v>
      </c>
      <c r="DG66" s="148">
        <v>43921</v>
      </c>
    </row>
    <row r="67" spans="2:111" x14ac:dyDescent="0.25">
      <c r="B67" s="1">
        <v>43922</v>
      </c>
      <c r="C67">
        <v>8584.1</v>
      </c>
      <c r="D67">
        <v>8588.1</v>
      </c>
      <c r="E67">
        <v>8198.35</v>
      </c>
      <c r="F67">
        <v>8253.7999999999993</v>
      </c>
      <c r="G67">
        <v>8253.7999999999993</v>
      </c>
      <c r="H67" s="3">
        <f t="shared" si="9"/>
        <v>-4.000465237998322E-2</v>
      </c>
      <c r="K67" s="1">
        <v>43922</v>
      </c>
      <c r="L67">
        <v>2293.1999510000001</v>
      </c>
      <c r="M67">
        <v>2324.8999020000001</v>
      </c>
      <c r="N67">
        <v>2158.0500489999999</v>
      </c>
      <c r="O67">
        <v>2179.6499020000001</v>
      </c>
      <c r="P67">
        <v>2126.407471</v>
      </c>
      <c r="Q67">
        <v>2774626</v>
      </c>
      <c r="R67" t="b">
        <f t="shared" si="10"/>
        <v>1</v>
      </c>
      <c r="S67" s="3">
        <f t="shared" si="11"/>
        <v>-5.1707609135985239E-2</v>
      </c>
      <c r="U67" s="1">
        <v>43922</v>
      </c>
      <c r="V67">
        <v>863.84997599999997</v>
      </c>
      <c r="W67">
        <v>863.84997599999997</v>
      </c>
      <c r="X67">
        <v>820</v>
      </c>
      <c r="Y67">
        <v>829.65002400000003</v>
      </c>
      <c r="Z67">
        <v>826.07476799999995</v>
      </c>
      <c r="AA67">
        <v>14551752</v>
      </c>
      <c r="AB67" t="b">
        <f t="shared" si="0"/>
        <v>1</v>
      </c>
      <c r="AC67" s="3">
        <f t="shared" si="12"/>
        <v>-3.7417332396732776E-2</v>
      </c>
      <c r="AE67" s="1">
        <v>43922</v>
      </c>
      <c r="AF67">
        <v>94.949996999999996</v>
      </c>
      <c r="AG67">
        <v>95.400002000000001</v>
      </c>
      <c r="AH67">
        <v>91</v>
      </c>
      <c r="AI67">
        <v>91.650002000000001</v>
      </c>
      <c r="AJ67">
        <v>90.556396000000007</v>
      </c>
      <c r="AK67">
        <v>9270755</v>
      </c>
      <c r="AL67" t="b">
        <f t="shared" si="1"/>
        <v>1</v>
      </c>
      <c r="AM67" s="3">
        <f t="shared" si="13"/>
        <v>-4.2319720854699663E-2</v>
      </c>
      <c r="AO67" s="1">
        <v>43922</v>
      </c>
      <c r="AP67">
        <v>328.5</v>
      </c>
      <c r="AQ67">
        <v>328.5</v>
      </c>
      <c r="AR67">
        <v>303</v>
      </c>
      <c r="AS67">
        <v>305.75</v>
      </c>
      <c r="AT67">
        <v>298.45107999999999</v>
      </c>
      <c r="AU67">
        <v>2681565</v>
      </c>
      <c r="AV67" t="b">
        <f t="shared" si="2"/>
        <v>1</v>
      </c>
      <c r="AW67" s="3">
        <f t="shared" si="14"/>
        <v>-6.3552885380951024E-2</v>
      </c>
      <c r="AY67" s="1">
        <v>43922</v>
      </c>
      <c r="AZ67">
        <v>194</v>
      </c>
      <c r="BA67">
        <v>194.5</v>
      </c>
      <c r="BB67">
        <v>185.25</v>
      </c>
      <c r="BC67">
        <v>186.550003</v>
      </c>
      <c r="BD67">
        <v>184.84343000000001</v>
      </c>
      <c r="BE67">
        <v>52954239</v>
      </c>
      <c r="BF67" t="b">
        <f t="shared" si="3"/>
        <v>1</v>
      </c>
      <c r="BG67" s="3">
        <f t="shared" si="15"/>
        <v>-5.2324128869837394E-2</v>
      </c>
      <c r="BI67" s="1">
        <v>43922</v>
      </c>
      <c r="BJ67">
        <v>634.34997599999997</v>
      </c>
      <c r="BK67">
        <v>637.5</v>
      </c>
      <c r="BL67">
        <v>594</v>
      </c>
      <c r="BM67">
        <v>602.79998799999998</v>
      </c>
      <c r="BN67">
        <v>582.10253899999998</v>
      </c>
      <c r="BO67">
        <v>13083824</v>
      </c>
      <c r="BP67" t="b">
        <f t="shared" si="4"/>
        <v>1</v>
      </c>
      <c r="BQ67" s="3">
        <f t="shared" si="16"/>
        <v>-6.0327267101030514E-2</v>
      </c>
      <c r="BS67" s="1">
        <v>43922</v>
      </c>
      <c r="BT67">
        <v>195.699997</v>
      </c>
      <c r="BU67">
        <v>195.699997</v>
      </c>
      <c r="BV67">
        <v>187</v>
      </c>
      <c r="BW67">
        <v>189.5</v>
      </c>
      <c r="BX67">
        <v>189.07492099999999</v>
      </c>
      <c r="BY67">
        <v>4937834</v>
      </c>
      <c r="BZ67" t="b">
        <f t="shared" si="5"/>
        <v>1</v>
      </c>
      <c r="CA67" s="3">
        <f t="shared" si="17"/>
        <v>-3.6603983880995811E-2</v>
      </c>
      <c r="CC67" s="1">
        <v>43922</v>
      </c>
      <c r="CD67">
        <v>560</v>
      </c>
      <c r="CE67">
        <v>560.29998799999998</v>
      </c>
      <c r="CF67">
        <v>510</v>
      </c>
      <c r="CG67">
        <v>511.20001200000002</v>
      </c>
      <c r="CH67">
        <v>484.59530599999999</v>
      </c>
      <c r="CI67">
        <v>4114437</v>
      </c>
      <c r="CJ67" t="b">
        <f t="shared" si="6"/>
        <v>1</v>
      </c>
      <c r="CK67" s="3">
        <f t="shared" si="18"/>
        <v>-9.6021216927058159E-2</v>
      </c>
      <c r="CM67" s="1">
        <v>43922</v>
      </c>
      <c r="CN67">
        <v>319</v>
      </c>
      <c r="CO67">
        <v>323.75</v>
      </c>
      <c r="CP67">
        <v>308.10000600000001</v>
      </c>
      <c r="CQ67">
        <v>311.14999399999999</v>
      </c>
      <c r="CR67">
        <v>310.24160799999999</v>
      </c>
      <c r="CS67">
        <v>33141186</v>
      </c>
      <c r="CT67" t="b">
        <f t="shared" si="7"/>
        <v>1</v>
      </c>
      <c r="CU67" s="3">
        <f t="shared" si="19"/>
        <v>-3.891888104145657E-2</v>
      </c>
      <c r="CW67" s="1">
        <v>43922</v>
      </c>
      <c r="CX67">
        <v>1111.7120359999999</v>
      </c>
      <c r="CY67">
        <v>1114.040039</v>
      </c>
      <c r="CZ67">
        <v>1035.38562</v>
      </c>
      <c r="DA67">
        <v>1070.3045649999999</v>
      </c>
      <c r="DB67">
        <v>1062.881592</v>
      </c>
      <c r="DC67">
        <v>19197220</v>
      </c>
      <c r="DD67" t="b">
        <f t="shared" si="8"/>
        <v>1</v>
      </c>
      <c r="DE67" s="3">
        <f t="shared" si="20"/>
        <v>-2.9899000496364746E-2</v>
      </c>
      <c r="DG67" s="149">
        <v>43922</v>
      </c>
    </row>
    <row r="68" spans="2:111" x14ac:dyDescent="0.25">
      <c r="B68" s="1">
        <v>43924</v>
      </c>
      <c r="C68">
        <v>8356.5499999999993</v>
      </c>
      <c r="D68">
        <v>8356.5499999999993</v>
      </c>
      <c r="E68">
        <v>8055.8</v>
      </c>
      <c r="F68">
        <v>8083.8</v>
      </c>
      <c r="G68">
        <v>8083.8</v>
      </c>
      <c r="H68" s="3">
        <f t="shared" si="9"/>
        <v>-2.059657369938684E-2</v>
      </c>
      <c r="K68" s="1">
        <v>43924</v>
      </c>
      <c r="L68">
        <v>2234</v>
      </c>
      <c r="M68">
        <v>2254.1000979999999</v>
      </c>
      <c r="N68">
        <v>2127.9499510000001</v>
      </c>
      <c r="O68">
        <v>2154.1000979999999</v>
      </c>
      <c r="P68">
        <v>2101.4814449999999</v>
      </c>
      <c r="Q68">
        <v>4121436</v>
      </c>
      <c r="R68" t="b">
        <f t="shared" ref="R68:R131" si="21">K68=B68</f>
        <v>1</v>
      </c>
      <c r="S68" s="3">
        <f t="shared" si="11"/>
        <v>-1.1722130560554305E-2</v>
      </c>
      <c r="U68" s="1">
        <v>43924</v>
      </c>
      <c r="V68">
        <v>843</v>
      </c>
      <c r="W68">
        <v>844</v>
      </c>
      <c r="X68">
        <v>810</v>
      </c>
      <c r="Y68">
        <v>813.84997599999997</v>
      </c>
      <c r="Z68">
        <v>810.34283400000004</v>
      </c>
      <c r="AA68">
        <v>17498140</v>
      </c>
      <c r="AB68" t="b">
        <f t="shared" ref="AB68:AB131" si="22">U68=B68</f>
        <v>1</v>
      </c>
      <c r="AC68" s="3">
        <f t="shared" si="12"/>
        <v>-1.9044201093429247E-2</v>
      </c>
      <c r="AE68" s="1">
        <v>43924</v>
      </c>
      <c r="AF68">
        <v>92.099997999999999</v>
      </c>
      <c r="AG68">
        <v>93.449996999999996</v>
      </c>
      <c r="AH68">
        <v>88.400002000000001</v>
      </c>
      <c r="AI68">
        <v>88.800003000000004</v>
      </c>
      <c r="AJ68">
        <v>87.740409999999997</v>
      </c>
      <c r="AK68">
        <v>8216768</v>
      </c>
      <c r="AL68" t="b">
        <f t="shared" ref="AL68:AL131" si="23">AE68=B68</f>
        <v>1</v>
      </c>
      <c r="AM68" s="3">
        <f t="shared" si="13"/>
        <v>-3.1096489308165592E-2</v>
      </c>
      <c r="AO68" s="1">
        <v>43924</v>
      </c>
      <c r="AP68">
        <v>306.14999399999999</v>
      </c>
      <c r="AQ68">
        <v>307.5</v>
      </c>
      <c r="AR68">
        <v>295</v>
      </c>
      <c r="AS68">
        <v>298.10000600000001</v>
      </c>
      <c r="AT68">
        <v>290.98373400000003</v>
      </c>
      <c r="AU68">
        <v>3265474</v>
      </c>
      <c r="AV68" t="b">
        <f t="shared" ref="AV68:AV131" si="24">AO68=B68</f>
        <v>1</v>
      </c>
      <c r="AW68" s="3">
        <f t="shared" si="14"/>
        <v>-2.5020334990913634E-2</v>
      </c>
      <c r="AY68" s="1">
        <v>43924</v>
      </c>
      <c r="AZ68">
        <v>187.550003</v>
      </c>
      <c r="BA68">
        <v>188.199997</v>
      </c>
      <c r="BB68">
        <v>175</v>
      </c>
      <c r="BC68">
        <v>175.5</v>
      </c>
      <c r="BD68">
        <v>173.89451600000001</v>
      </c>
      <c r="BE68">
        <v>64448494</v>
      </c>
      <c r="BF68" t="b">
        <f t="shared" ref="BF68:BF131" si="25">AY68=B68</f>
        <v>1</v>
      </c>
      <c r="BG68" s="3">
        <f t="shared" si="15"/>
        <v>-5.9233449628152871E-2</v>
      </c>
      <c r="BI68" s="1">
        <v>43924</v>
      </c>
      <c r="BJ68">
        <v>603.5</v>
      </c>
      <c r="BK68">
        <v>606</v>
      </c>
      <c r="BL68">
        <v>582.15002400000003</v>
      </c>
      <c r="BM68">
        <v>585.70001200000002</v>
      </c>
      <c r="BN68">
        <v>565.58960000000002</v>
      </c>
      <c r="BO68">
        <v>10221655</v>
      </c>
      <c r="BP68" t="b">
        <f t="shared" ref="BP68:BP131" si="26">BI68=B68</f>
        <v>1</v>
      </c>
      <c r="BQ68" s="3">
        <f t="shared" si="16"/>
        <v>-2.8367749483394645E-2</v>
      </c>
      <c r="BS68" s="1">
        <v>43924</v>
      </c>
      <c r="BT68">
        <v>188</v>
      </c>
      <c r="BU68">
        <v>189.60000600000001</v>
      </c>
      <c r="BV68">
        <v>177.75</v>
      </c>
      <c r="BW68">
        <v>180</v>
      </c>
      <c r="BX68">
        <v>179.596237</v>
      </c>
      <c r="BY68">
        <v>6573737</v>
      </c>
      <c r="BZ68" t="b">
        <f t="shared" ref="BZ68:BZ131" si="27">BS68=B68</f>
        <v>1</v>
      </c>
      <c r="CA68" s="3">
        <f t="shared" si="17"/>
        <v>-5.0131894541423541E-2</v>
      </c>
      <c r="CC68" s="1">
        <v>43924</v>
      </c>
      <c r="CD68">
        <v>513.75</v>
      </c>
      <c r="CE68">
        <v>533.15002400000003</v>
      </c>
      <c r="CF68">
        <v>510.10000600000001</v>
      </c>
      <c r="CG68">
        <v>520.90002400000003</v>
      </c>
      <c r="CH68">
        <v>493.79049700000002</v>
      </c>
      <c r="CI68">
        <v>5826085</v>
      </c>
      <c r="CJ68" t="b">
        <f t="shared" ref="CJ68:CJ131" si="28">CC68=B68</f>
        <v>1</v>
      </c>
      <c r="CK68" s="3">
        <f t="shared" si="18"/>
        <v>1.8974989823776836E-2</v>
      </c>
      <c r="CM68" s="1">
        <v>43924</v>
      </c>
      <c r="CN68">
        <v>309.5</v>
      </c>
      <c r="CO68">
        <v>309.5</v>
      </c>
      <c r="CP68">
        <v>281.5</v>
      </c>
      <c r="CQ68">
        <v>286.64999399999999</v>
      </c>
      <c r="CR68">
        <v>285.81310999999999</v>
      </c>
      <c r="CS68">
        <v>57326314</v>
      </c>
      <c r="CT68" t="b">
        <f t="shared" ref="CT68:CT131" si="29">CM68=B68</f>
        <v>1</v>
      </c>
      <c r="CU68" s="3">
        <f t="shared" si="19"/>
        <v>-7.8740237834249466E-2</v>
      </c>
      <c r="CW68" s="1">
        <v>43924</v>
      </c>
      <c r="CX68">
        <v>1123.7974850000001</v>
      </c>
      <c r="CY68">
        <v>1123.7974850000001</v>
      </c>
      <c r="CZ68">
        <v>1046.3813479999999</v>
      </c>
      <c r="DA68">
        <v>1067.332764</v>
      </c>
      <c r="DB68">
        <v>1059.9304199999999</v>
      </c>
      <c r="DC68">
        <v>19091236</v>
      </c>
      <c r="DD68" t="b">
        <f t="shared" ref="DD68:DD131" si="30">CW68=B68</f>
        <v>1</v>
      </c>
      <c r="DE68" s="3">
        <f t="shared" si="20"/>
        <v>-2.7765764523655823E-3</v>
      </c>
      <c r="DG68" s="148">
        <v>43924</v>
      </c>
    </row>
    <row r="69" spans="2:111" x14ac:dyDescent="0.25">
      <c r="B69" s="1">
        <v>43928</v>
      </c>
      <c r="C69">
        <v>8446.2999999999993</v>
      </c>
      <c r="D69">
        <v>8819.4</v>
      </c>
      <c r="E69">
        <v>8360.9500000000007</v>
      </c>
      <c r="F69">
        <v>8792.2000000000007</v>
      </c>
      <c r="G69">
        <v>8792.2000000000007</v>
      </c>
      <c r="H69" s="3">
        <f t="shared" ref="H69:H132" si="31">(G69-G68)/G68</f>
        <v>8.7632054231920692E-2</v>
      </c>
      <c r="K69" s="1">
        <v>43928</v>
      </c>
      <c r="L69">
        <v>2220</v>
      </c>
      <c r="M69">
        <v>2460</v>
      </c>
      <c r="N69">
        <v>2220</v>
      </c>
      <c r="O69">
        <v>2444.8999020000001</v>
      </c>
      <c r="P69">
        <v>2385.1779790000001</v>
      </c>
      <c r="Q69">
        <v>8510114</v>
      </c>
      <c r="R69" t="b">
        <f t="shared" si="21"/>
        <v>1</v>
      </c>
      <c r="S69" s="3">
        <f t="shared" si="11"/>
        <v>0.13499835303090205</v>
      </c>
      <c r="U69" s="1">
        <v>43928</v>
      </c>
      <c r="V69">
        <v>874</v>
      </c>
      <c r="W69">
        <v>907.29998799999998</v>
      </c>
      <c r="X69">
        <v>845.34997599999997</v>
      </c>
      <c r="Y69">
        <v>896.09997599999997</v>
      </c>
      <c r="Z69">
        <v>892.23834199999999</v>
      </c>
      <c r="AA69">
        <v>30206319</v>
      </c>
      <c r="AB69" t="b">
        <f t="shared" si="22"/>
        <v>1</v>
      </c>
      <c r="AC69" s="3">
        <f t="shared" si="12"/>
        <v>0.10106279041890058</v>
      </c>
      <c r="AE69" s="1">
        <v>43928</v>
      </c>
      <c r="AF69">
        <v>92.150002000000001</v>
      </c>
      <c r="AG69">
        <v>106.550003</v>
      </c>
      <c r="AH69">
        <v>90</v>
      </c>
      <c r="AI69">
        <v>103.949997</v>
      </c>
      <c r="AJ69">
        <v>102.709633</v>
      </c>
      <c r="AK69">
        <v>23639659</v>
      </c>
      <c r="AL69" t="b">
        <f t="shared" si="23"/>
        <v>1</v>
      </c>
      <c r="AM69" s="3">
        <f t="shared" si="13"/>
        <v>0.17060808127064828</v>
      </c>
      <c r="AO69" s="1">
        <v>43928</v>
      </c>
      <c r="AP69">
        <v>311</v>
      </c>
      <c r="AQ69">
        <v>326</v>
      </c>
      <c r="AR69">
        <v>307.14999399999999</v>
      </c>
      <c r="AS69">
        <v>323.64999399999999</v>
      </c>
      <c r="AT69">
        <v>315.92379799999998</v>
      </c>
      <c r="AU69">
        <v>3624533</v>
      </c>
      <c r="AV69" t="b">
        <f t="shared" si="24"/>
        <v>1</v>
      </c>
      <c r="AW69" s="3">
        <f t="shared" si="14"/>
        <v>8.5709478179972584E-2</v>
      </c>
      <c r="AY69" s="1">
        <v>43928</v>
      </c>
      <c r="AZ69">
        <v>184.39999399999999</v>
      </c>
      <c r="BA69">
        <v>187.300003</v>
      </c>
      <c r="BB69">
        <v>177.60000600000001</v>
      </c>
      <c r="BC69">
        <v>186.39999399999999</v>
      </c>
      <c r="BD69">
        <v>184.694794</v>
      </c>
      <c r="BE69">
        <v>72130500</v>
      </c>
      <c r="BF69" t="b">
        <f t="shared" si="25"/>
        <v>1</v>
      </c>
      <c r="BG69" s="3">
        <f t="shared" si="15"/>
        <v>6.2108215074476475E-2</v>
      </c>
      <c r="BI69" s="1">
        <v>43928</v>
      </c>
      <c r="BJ69">
        <v>615</v>
      </c>
      <c r="BK69">
        <v>644.25</v>
      </c>
      <c r="BL69">
        <v>612.90002400000003</v>
      </c>
      <c r="BM69">
        <v>639</v>
      </c>
      <c r="BN69">
        <v>617.05957000000001</v>
      </c>
      <c r="BO69">
        <v>15145605</v>
      </c>
      <c r="BP69" t="b">
        <f t="shared" si="26"/>
        <v>1</v>
      </c>
      <c r="BQ69" s="3">
        <f t="shared" si="16"/>
        <v>9.100232748268354E-2</v>
      </c>
      <c r="BS69" s="1">
        <v>43928</v>
      </c>
      <c r="BT69">
        <v>188.25</v>
      </c>
      <c r="BU69">
        <v>192.699997</v>
      </c>
      <c r="BV69">
        <v>183.050003</v>
      </c>
      <c r="BW69">
        <v>191.89999399999999</v>
      </c>
      <c r="BX69">
        <v>191.469528</v>
      </c>
      <c r="BY69">
        <v>4781431</v>
      </c>
      <c r="BZ69" t="b">
        <f t="shared" si="27"/>
        <v>1</v>
      </c>
      <c r="CA69" s="3">
        <f t="shared" si="17"/>
        <v>6.6111023250448139E-2</v>
      </c>
      <c r="CC69" s="1">
        <v>43928</v>
      </c>
      <c r="CD69">
        <v>536.5</v>
      </c>
      <c r="CE69">
        <v>557.65002400000003</v>
      </c>
      <c r="CF69">
        <v>535.75</v>
      </c>
      <c r="CG69">
        <v>549.84997599999997</v>
      </c>
      <c r="CH69">
        <v>521.23376499999995</v>
      </c>
      <c r="CI69">
        <v>3531972</v>
      </c>
      <c r="CJ69" t="b">
        <f t="shared" si="28"/>
        <v>1</v>
      </c>
      <c r="CK69" s="3">
        <f t="shared" si="18"/>
        <v>5.5576743916155052E-2</v>
      </c>
      <c r="CM69" s="1">
        <v>43928</v>
      </c>
      <c r="CN69">
        <v>308.29998799999998</v>
      </c>
      <c r="CO69">
        <v>329.60000600000001</v>
      </c>
      <c r="CP69">
        <v>296.85000600000001</v>
      </c>
      <c r="CQ69">
        <v>326.10000600000001</v>
      </c>
      <c r="CR69">
        <v>325.14794899999998</v>
      </c>
      <c r="CS69">
        <v>57661076</v>
      </c>
      <c r="CT69" t="b">
        <f t="shared" si="29"/>
        <v>1</v>
      </c>
      <c r="CU69" s="3">
        <f t="shared" si="19"/>
        <v>0.13762433430712814</v>
      </c>
      <c r="CW69" s="1">
        <v>43928</v>
      </c>
      <c r="CX69">
        <v>1091.7513429999999</v>
      </c>
      <c r="CY69">
        <v>1202.600586</v>
      </c>
      <c r="CZ69">
        <v>1089.6710210000001</v>
      </c>
      <c r="DA69">
        <v>1194.77478</v>
      </c>
      <c r="DB69">
        <v>1186.488525</v>
      </c>
      <c r="DC69">
        <v>25093419</v>
      </c>
      <c r="DD69" t="b">
        <f t="shared" si="30"/>
        <v>1</v>
      </c>
      <c r="DE69" s="3">
        <f t="shared" si="20"/>
        <v>0.11940227642489974</v>
      </c>
      <c r="DG69" s="149">
        <v>43928</v>
      </c>
    </row>
    <row r="70" spans="2:111" x14ac:dyDescent="0.25">
      <c r="B70" s="1">
        <v>43929</v>
      </c>
      <c r="C70">
        <v>8688.9</v>
      </c>
      <c r="D70">
        <v>9131.7000000000007</v>
      </c>
      <c r="E70">
        <v>8653.9</v>
      </c>
      <c r="F70">
        <v>8748.75</v>
      </c>
      <c r="G70">
        <v>8748.75</v>
      </c>
      <c r="H70" s="3">
        <f t="shared" si="31"/>
        <v>-4.9418803029959192E-3</v>
      </c>
      <c r="K70" s="1">
        <v>43929</v>
      </c>
      <c r="L70">
        <v>2432</v>
      </c>
      <c r="M70">
        <v>2614.3000489999999</v>
      </c>
      <c r="N70">
        <v>2417.3999020000001</v>
      </c>
      <c r="O70">
        <v>2460.8500979999999</v>
      </c>
      <c r="P70">
        <v>2400.7387699999999</v>
      </c>
      <c r="Q70">
        <v>9791862</v>
      </c>
      <c r="R70" t="b">
        <f t="shared" si="21"/>
        <v>1</v>
      </c>
      <c r="S70" s="3">
        <f t="shared" ref="S70:S133" si="32">(P70-P69)/P69</f>
        <v>6.5239538252503211E-3</v>
      </c>
      <c r="U70" s="1">
        <v>43929</v>
      </c>
      <c r="V70">
        <v>879.95001200000002</v>
      </c>
      <c r="W70">
        <v>945</v>
      </c>
      <c r="X70">
        <v>866.09997599999997</v>
      </c>
      <c r="Y70">
        <v>888.90002400000003</v>
      </c>
      <c r="Z70">
        <v>885.06945800000005</v>
      </c>
      <c r="AA70">
        <v>28109676</v>
      </c>
      <c r="AB70" t="b">
        <f t="shared" si="22"/>
        <v>1</v>
      </c>
      <c r="AC70" s="3">
        <f t="shared" ref="AC70:AC133" si="33">(Z70-Z69)/Z69</f>
        <v>-8.0347185976456671E-3</v>
      </c>
      <c r="AE70" s="1">
        <v>43929</v>
      </c>
      <c r="AF70">
        <v>99.5</v>
      </c>
      <c r="AG70">
        <v>111.800003</v>
      </c>
      <c r="AH70">
        <v>98.900002000000001</v>
      </c>
      <c r="AI70">
        <v>100.849998</v>
      </c>
      <c r="AJ70">
        <v>99.646621999999994</v>
      </c>
      <c r="AK70">
        <v>24227474</v>
      </c>
      <c r="AL70" t="b">
        <f t="shared" si="23"/>
        <v>1</v>
      </c>
      <c r="AM70" s="3">
        <f t="shared" ref="AM70:AM133" si="34">(AJ70-AJ69)/AJ69</f>
        <v>-2.9822042105826656E-2</v>
      </c>
      <c r="AO70" s="1">
        <v>43929</v>
      </c>
      <c r="AP70">
        <v>320</v>
      </c>
      <c r="AQ70">
        <v>337.5</v>
      </c>
      <c r="AR70">
        <v>316.45001200000002</v>
      </c>
      <c r="AS70">
        <v>320.20001200000002</v>
      </c>
      <c r="AT70">
        <v>312.556152</v>
      </c>
      <c r="AU70">
        <v>4632236</v>
      </c>
      <c r="AV70" t="b">
        <f t="shared" si="24"/>
        <v>1</v>
      </c>
      <c r="AW70" s="3">
        <f t="shared" ref="AW70:AW133" si="35">(AT70-AT69)/AT69</f>
        <v>-1.0659678129091053E-2</v>
      </c>
      <c r="AY70" s="1">
        <v>43929</v>
      </c>
      <c r="AZ70">
        <v>182.89999399999999</v>
      </c>
      <c r="BA70">
        <v>194.39999399999999</v>
      </c>
      <c r="BB70">
        <v>180.449997</v>
      </c>
      <c r="BC70">
        <v>183</v>
      </c>
      <c r="BD70">
        <v>181.325897</v>
      </c>
      <c r="BE70">
        <v>80435759</v>
      </c>
      <c r="BF70" t="b">
        <f t="shared" si="25"/>
        <v>1</v>
      </c>
      <c r="BG70" s="3">
        <f t="shared" ref="BG70:BG133" si="36">(BD70-BD69)/BD69</f>
        <v>-1.8240346287183407E-2</v>
      </c>
      <c r="BI70" s="1">
        <v>43929</v>
      </c>
      <c r="BJ70">
        <v>630</v>
      </c>
      <c r="BK70">
        <v>655.65002400000003</v>
      </c>
      <c r="BL70">
        <v>626.34997599999997</v>
      </c>
      <c r="BM70">
        <v>631.59997599999997</v>
      </c>
      <c r="BN70">
        <v>609.913635</v>
      </c>
      <c r="BO70">
        <v>11806896</v>
      </c>
      <c r="BP70" t="b">
        <f t="shared" si="26"/>
        <v>1</v>
      </c>
      <c r="BQ70" s="3">
        <f t="shared" ref="BQ70:BQ133" si="37">(BN70-BN69)/BN69</f>
        <v>-1.1580624217528963E-2</v>
      </c>
      <c r="BS70" s="1">
        <v>43929</v>
      </c>
      <c r="BT70">
        <v>191.5</v>
      </c>
      <c r="BU70">
        <v>200</v>
      </c>
      <c r="BV70">
        <v>188.800003</v>
      </c>
      <c r="BW70">
        <v>192.89999399999999</v>
      </c>
      <c r="BX70">
        <v>192.467285</v>
      </c>
      <c r="BY70">
        <v>5137654</v>
      </c>
      <c r="BZ70" t="b">
        <f t="shared" si="27"/>
        <v>1</v>
      </c>
      <c r="CA70" s="3">
        <f t="shared" ref="CA70:CA133" si="38">(BX70-BX69)/BX69</f>
        <v>5.2110485173390468E-3</v>
      </c>
      <c r="CC70" s="1">
        <v>43929</v>
      </c>
      <c r="CD70">
        <v>539.95001200000002</v>
      </c>
      <c r="CE70">
        <v>569.79998799999998</v>
      </c>
      <c r="CF70">
        <v>537</v>
      </c>
      <c r="CG70">
        <v>558.90002400000003</v>
      </c>
      <c r="CH70">
        <v>529.81280500000003</v>
      </c>
      <c r="CI70">
        <v>4113059</v>
      </c>
      <c r="CJ70" t="b">
        <f t="shared" si="28"/>
        <v>1</v>
      </c>
      <c r="CK70" s="3">
        <f t="shared" ref="CK70:CK133" si="39">(CH70-CH69)/CH69</f>
        <v>1.6459102567923777E-2</v>
      </c>
      <c r="CM70" s="1">
        <v>43929</v>
      </c>
      <c r="CN70">
        <v>322.85000600000001</v>
      </c>
      <c r="CO70">
        <v>352.75</v>
      </c>
      <c r="CP70">
        <v>315.10000600000001</v>
      </c>
      <c r="CQ70">
        <v>318.95001200000002</v>
      </c>
      <c r="CR70">
        <v>318.01882899999998</v>
      </c>
      <c r="CS70">
        <v>73931321</v>
      </c>
      <c r="CT70" t="b">
        <f t="shared" si="29"/>
        <v>1</v>
      </c>
      <c r="CU70" s="3">
        <f t="shared" ref="CU70:CU133" si="40">(CR70-CR69)/CR69</f>
        <v>-2.192577262727867E-2</v>
      </c>
      <c r="CW70" s="1">
        <v>43929</v>
      </c>
      <c r="CX70">
        <v>1168.9197999999999</v>
      </c>
      <c r="CY70">
        <v>1217.459717</v>
      </c>
      <c r="CZ70">
        <v>1149.1076660000001</v>
      </c>
      <c r="DA70">
        <v>1180.955688</v>
      </c>
      <c r="DB70">
        <v>1172.765259</v>
      </c>
      <c r="DC70">
        <v>23019764</v>
      </c>
      <c r="DD70" t="b">
        <f t="shared" si="30"/>
        <v>1</v>
      </c>
      <c r="DE70" s="3">
        <f t="shared" ref="DE70:DE133" si="41">(DB70-DB69)/DB69</f>
        <v>-1.156628632375519E-2</v>
      </c>
      <c r="DG70" s="148">
        <v>43929</v>
      </c>
    </row>
    <row r="71" spans="2:111" x14ac:dyDescent="0.25">
      <c r="B71" s="1">
        <v>43930</v>
      </c>
      <c r="C71">
        <v>8973.0499999999993</v>
      </c>
      <c r="D71">
        <v>9128.35</v>
      </c>
      <c r="E71">
        <v>8904.5499999999993</v>
      </c>
      <c r="F71">
        <v>9111.9</v>
      </c>
      <c r="G71">
        <v>9111.9</v>
      </c>
      <c r="H71" s="3">
        <f t="shared" si="31"/>
        <v>4.1508786969567037E-2</v>
      </c>
      <c r="K71" s="1">
        <v>43930</v>
      </c>
      <c r="L71">
        <v>2499.9499510000001</v>
      </c>
      <c r="M71">
        <v>2500</v>
      </c>
      <c r="N71">
        <v>2345</v>
      </c>
      <c r="O71">
        <v>2372.25</v>
      </c>
      <c r="P71">
        <v>2314.3027339999999</v>
      </c>
      <c r="Q71">
        <v>4770068</v>
      </c>
      <c r="R71" t="b">
        <f t="shared" si="21"/>
        <v>1</v>
      </c>
      <c r="S71" s="3">
        <f t="shared" si="32"/>
        <v>-3.6003932239574765E-2</v>
      </c>
      <c r="U71" s="1">
        <v>43930</v>
      </c>
      <c r="V71">
        <v>913</v>
      </c>
      <c r="W71">
        <v>930.90002400000003</v>
      </c>
      <c r="X71">
        <v>890</v>
      </c>
      <c r="Y71">
        <v>925.04998799999998</v>
      </c>
      <c r="Z71">
        <v>921.06359899999995</v>
      </c>
      <c r="AA71">
        <v>22228573</v>
      </c>
      <c r="AB71" t="b">
        <f t="shared" si="22"/>
        <v>1</v>
      </c>
      <c r="AC71" s="3">
        <f t="shared" si="33"/>
        <v>4.066815397893879E-2</v>
      </c>
      <c r="AE71" s="1">
        <v>43930</v>
      </c>
      <c r="AF71">
        <v>105</v>
      </c>
      <c r="AG71">
        <v>109</v>
      </c>
      <c r="AH71">
        <v>101.849998</v>
      </c>
      <c r="AI71">
        <v>107.550003</v>
      </c>
      <c r="AJ71">
        <v>106.266678</v>
      </c>
      <c r="AK71">
        <v>14943427</v>
      </c>
      <c r="AL71" t="b">
        <f t="shared" si="23"/>
        <v>1</v>
      </c>
      <c r="AM71" s="3">
        <f t="shared" si="34"/>
        <v>6.6435327832789007E-2</v>
      </c>
      <c r="AO71" s="1">
        <v>43930</v>
      </c>
      <c r="AP71">
        <v>330</v>
      </c>
      <c r="AQ71">
        <v>332.39999399999999</v>
      </c>
      <c r="AR71">
        <v>312.75</v>
      </c>
      <c r="AS71">
        <v>319</v>
      </c>
      <c r="AT71">
        <v>311.38479599999999</v>
      </c>
      <c r="AU71">
        <v>4690937</v>
      </c>
      <c r="AV71" t="b">
        <f t="shared" si="24"/>
        <v>1</v>
      </c>
      <c r="AW71" s="3">
        <f t="shared" si="35"/>
        <v>-3.7476657954248266E-3</v>
      </c>
      <c r="AY71" s="1">
        <v>43930</v>
      </c>
      <c r="AZ71">
        <v>188</v>
      </c>
      <c r="BA71">
        <v>190</v>
      </c>
      <c r="BB71">
        <v>183.60000600000001</v>
      </c>
      <c r="BC71">
        <v>187.75</v>
      </c>
      <c r="BD71">
        <v>186.032455</v>
      </c>
      <c r="BE71">
        <v>62416005</v>
      </c>
      <c r="BF71" t="b">
        <f t="shared" si="25"/>
        <v>1</v>
      </c>
      <c r="BG71" s="3">
        <f t="shared" si="36"/>
        <v>2.5956347537053691E-2</v>
      </c>
      <c r="BI71" s="1">
        <v>43930</v>
      </c>
      <c r="BJ71">
        <v>646.79998799999998</v>
      </c>
      <c r="BK71">
        <v>652.79998799999998</v>
      </c>
      <c r="BL71">
        <v>632.09997599999997</v>
      </c>
      <c r="BM71">
        <v>636.25</v>
      </c>
      <c r="BN71">
        <v>614.40399200000002</v>
      </c>
      <c r="BO71">
        <v>11931114</v>
      </c>
      <c r="BP71" t="b">
        <f t="shared" si="26"/>
        <v>1</v>
      </c>
      <c r="BQ71" s="3">
        <f t="shared" si="37"/>
        <v>7.3622833501664825E-3</v>
      </c>
      <c r="BS71" s="1">
        <v>43930</v>
      </c>
      <c r="BT71">
        <v>198.39999399999999</v>
      </c>
      <c r="BU71">
        <v>202.949997</v>
      </c>
      <c r="BV71">
        <v>195.050003</v>
      </c>
      <c r="BW71">
        <v>196.699997</v>
      </c>
      <c r="BX71">
        <v>196.25877399999999</v>
      </c>
      <c r="BY71">
        <v>3465173</v>
      </c>
      <c r="BZ71" t="b">
        <f t="shared" si="27"/>
        <v>1</v>
      </c>
      <c r="CA71" s="3">
        <f t="shared" si="38"/>
        <v>1.9699394626988085E-2</v>
      </c>
      <c r="CC71" s="1">
        <v>43930</v>
      </c>
      <c r="CD71">
        <v>570</v>
      </c>
      <c r="CE71">
        <v>582.70001200000002</v>
      </c>
      <c r="CF71">
        <v>537.54998799999998</v>
      </c>
      <c r="CG71">
        <v>545.25</v>
      </c>
      <c r="CH71">
        <v>516.87323000000004</v>
      </c>
      <c r="CI71">
        <v>5917001</v>
      </c>
      <c r="CJ71" t="b">
        <f t="shared" si="28"/>
        <v>1</v>
      </c>
      <c r="CK71" s="3">
        <f t="shared" si="39"/>
        <v>-2.442291858159221E-2</v>
      </c>
      <c r="CM71" s="1">
        <v>43930</v>
      </c>
      <c r="CN71">
        <v>332.39999399999999</v>
      </c>
      <c r="CO71">
        <v>345</v>
      </c>
      <c r="CP71">
        <v>322.64999399999999</v>
      </c>
      <c r="CQ71">
        <v>342.70001200000002</v>
      </c>
      <c r="CR71">
        <v>341.69949300000002</v>
      </c>
      <c r="CS71">
        <v>52431174</v>
      </c>
      <c r="CT71" t="b">
        <f t="shared" si="29"/>
        <v>1</v>
      </c>
      <c r="CU71" s="3">
        <f t="shared" si="40"/>
        <v>7.4463087844399423E-2</v>
      </c>
      <c r="CW71" s="1">
        <v>43930</v>
      </c>
      <c r="CX71">
        <v>1202.600586</v>
      </c>
      <c r="CY71">
        <v>1221.223999</v>
      </c>
      <c r="CZ71">
        <v>1181.7977289999999</v>
      </c>
      <c r="DA71">
        <v>1208.494629</v>
      </c>
      <c r="DB71">
        <v>1200.1132809999999</v>
      </c>
      <c r="DC71">
        <v>15244658</v>
      </c>
      <c r="DD71" t="b">
        <f t="shared" si="30"/>
        <v>1</v>
      </c>
      <c r="DE71" s="3">
        <f t="shared" si="41"/>
        <v>2.3319263416209279E-2</v>
      </c>
      <c r="DG71" s="149">
        <v>43930</v>
      </c>
    </row>
    <row r="72" spans="2:111" x14ac:dyDescent="0.25">
      <c r="B72" s="1">
        <v>43934</v>
      </c>
      <c r="C72">
        <v>9103.9500000000007</v>
      </c>
      <c r="D72">
        <v>9112.0499999999993</v>
      </c>
      <c r="E72">
        <v>8912.4</v>
      </c>
      <c r="F72">
        <v>8993.85</v>
      </c>
      <c r="G72">
        <v>8993.85</v>
      </c>
      <c r="H72" s="3">
        <f t="shared" si="31"/>
        <v>-1.295558555295814E-2</v>
      </c>
      <c r="K72" s="1">
        <v>43934</v>
      </c>
      <c r="L72">
        <v>2381</v>
      </c>
      <c r="M72">
        <v>2423</v>
      </c>
      <c r="N72">
        <v>2315</v>
      </c>
      <c r="O72">
        <v>2346.4499510000001</v>
      </c>
      <c r="P72">
        <v>2289.133057</v>
      </c>
      <c r="Q72">
        <v>3249551</v>
      </c>
      <c r="R72" t="b">
        <f t="shared" si="21"/>
        <v>1</v>
      </c>
      <c r="S72" s="3">
        <f t="shared" si="32"/>
        <v>-1.0875706375931658E-2</v>
      </c>
      <c r="U72" s="1">
        <v>43934</v>
      </c>
      <c r="V72">
        <v>934</v>
      </c>
      <c r="W72">
        <v>946.70001200000002</v>
      </c>
      <c r="X72">
        <v>886.20001200000002</v>
      </c>
      <c r="Y72">
        <v>895.34997599999997</v>
      </c>
      <c r="Z72">
        <v>891.49157700000001</v>
      </c>
      <c r="AA72">
        <v>17079028</v>
      </c>
      <c r="AB72" t="b">
        <f t="shared" si="22"/>
        <v>1</v>
      </c>
      <c r="AC72" s="3">
        <f t="shared" si="33"/>
        <v>-3.2106384436543074E-2</v>
      </c>
      <c r="AE72" s="1">
        <v>43934</v>
      </c>
      <c r="AF72">
        <v>109</v>
      </c>
      <c r="AG72">
        <v>114.349998</v>
      </c>
      <c r="AH72">
        <v>105.099998</v>
      </c>
      <c r="AI72">
        <v>113.800003</v>
      </c>
      <c r="AJ72">
        <v>112.442108</v>
      </c>
      <c r="AK72">
        <v>23259069</v>
      </c>
      <c r="AL72" t="b">
        <f t="shared" si="23"/>
        <v>1</v>
      </c>
      <c r="AM72" s="3">
        <f t="shared" si="34"/>
        <v>5.8112572221369389E-2</v>
      </c>
      <c r="AO72" s="1">
        <v>43934</v>
      </c>
      <c r="AP72">
        <v>321</v>
      </c>
      <c r="AQ72">
        <v>334.20001200000002</v>
      </c>
      <c r="AR72">
        <v>316.5</v>
      </c>
      <c r="AS72">
        <v>324.95001200000002</v>
      </c>
      <c r="AT72">
        <v>317.19278000000003</v>
      </c>
      <c r="AU72">
        <v>4850246</v>
      </c>
      <c r="AV72" t="b">
        <f t="shared" si="24"/>
        <v>1</v>
      </c>
      <c r="AW72" s="3">
        <f t="shared" si="35"/>
        <v>1.8652111710682345E-2</v>
      </c>
      <c r="AY72" s="1">
        <v>43934</v>
      </c>
      <c r="AZ72">
        <v>186.800003</v>
      </c>
      <c r="BA72">
        <v>188.699997</v>
      </c>
      <c r="BB72">
        <v>183.10000600000001</v>
      </c>
      <c r="BC72">
        <v>183.5</v>
      </c>
      <c r="BD72">
        <v>181.821335</v>
      </c>
      <c r="BE72">
        <v>51847146</v>
      </c>
      <c r="BF72" t="b">
        <f t="shared" si="25"/>
        <v>1</v>
      </c>
      <c r="BG72" s="3">
        <f t="shared" si="36"/>
        <v>-2.2636480285120109E-2</v>
      </c>
      <c r="BI72" s="1">
        <v>43934</v>
      </c>
      <c r="BJ72">
        <v>629</v>
      </c>
      <c r="BK72">
        <v>651.70001200000002</v>
      </c>
      <c r="BL72">
        <v>626.04998799999998</v>
      </c>
      <c r="BM72">
        <v>637.40002400000003</v>
      </c>
      <c r="BN72">
        <v>615.51446499999997</v>
      </c>
      <c r="BO72">
        <v>8330276</v>
      </c>
      <c r="BP72" t="b">
        <f t="shared" si="26"/>
        <v>1</v>
      </c>
      <c r="BQ72" s="3">
        <f t="shared" si="37"/>
        <v>1.8073987383857302E-3</v>
      </c>
      <c r="BS72" s="1">
        <v>43934</v>
      </c>
      <c r="BT72">
        <v>198</v>
      </c>
      <c r="BU72">
        <v>198</v>
      </c>
      <c r="BV72">
        <v>182.89999399999999</v>
      </c>
      <c r="BW72">
        <v>189.199997</v>
      </c>
      <c r="BX72">
        <v>188.775589</v>
      </c>
      <c r="BY72">
        <v>6192188</v>
      </c>
      <c r="BZ72" t="b">
        <f t="shared" si="27"/>
        <v>1</v>
      </c>
      <c r="CA72" s="3">
        <f t="shared" si="38"/>
        <v>-3.8129174291081591E-2</v>
      </c>
      <c r="CC72" s="1">
        <v>43934</v>
      </c>
      <c r="CD72">
        <v>551</v>
      </c>
      <c r="CE72">
        <v>551</v>
      </c>
      <c r="CF72">
        <v>521.75</v>
      </c>
      <c r="CG72">
        <v>526.84997599999997</v>
      </c>
      <c r="CH72">
        <v>499.43081699999999</v>
      </c>
      <c r="CI72">
        <v>3822640</v>
      </c>
      <c r="CJ72" t="b">
        <f t="shared" si="28"/>
        <v>1</v>
      </c>
      <c r="CK72" s="3">
        <f t="shared" si="39"/>
        <v>-3.3746017374511821E-2</v>
      </c>
      <c r="CM72" s="1">
        <v>43934</v>
      </c>
      <c r="CN72">
        <v>341.04998799999998</v>
      </c>
      <c r="CO72">
        <v>345.79998799999998</v>
      </c>
      <c r="CP72">
        <v>329.25</v>
      </c>
      <c r="CQ72">
        <v>330.64999399999999</v>
      </c>
      <c r="CR72">
        <v>329.684662</v>
      </c>
      <c r="CS72">
        <v>30994190</v>
      </c>
      <c r="CT72" t="b">
        <f t="shared" si="29"/>
        <v>1</v>
      </c>
      <c r="CU72" s="3">
        <f t="shared" si="40"/>
        <v>-3.516198076419158E-2</v>
      </c>
      <c r="CW72" s="1">
        <v>43934</v>
      </c>
      <c r="CX72">
        <v>1192.6448969999999</v>
      </c>
      <c r="CY72">
        <v>1203.591187</v>
      </c>
      <c r="CZ72">
        <v>1168.9197999999999</v>
      </c>
      <c r="DA72">
        <v>1177.9838870000001</v>
      </c>
      <c r="DB72">
        <v>1169.814087</v>
      </c>
      <c r="DC72">
        <v>10925447</v>
      </c>
      <c r="DD72" t="b">
        <f t="shared" si="30"/>
        <v>1</v>
      </c>
      <c r="DE72" s="3">
        <f t="shared" si="41"/>
        <v>-2.5246945000686104E-2</v>
      </c>
      <c r="DG72" s="148">
        <v>43934</v>
      </c>
    </row>
    <row r="73" spans="2:111" x14ac:dyDescent="0.25">
      <c r="B73" s="1">
        <v>43936</v>
      </c>
      <c r="C73">
        <v>9196.4</v>
      </c>
      <c r="D73">
        <v>9261.2000000000007</v>
      </c>
      <c r="E73">
        <v>8874.1</v>
      </c>
      <c r="F73">
        <v>8925.2999999999993</v>
      </c>
      <c r="G73">
        <v>8925.2999999999993</v>
      </c>
      <c r="H73" s="3">
        <f t="shared" si="31"/>
        <v>-7.6218749478811727E-3</v>
      </c>
      <c r="K73" s="1">
        <v>43936</v>
      </c>
      <c r="L73">
        <v>2425.9499510000001</v>
      </c>
      <c r="M73">
        <v>2516.6000979999999</v>
      </c>
      <c r="N73">
        <v>2381.5</v>
      </c>
      <c r="O73">
        <v>2487.5500489999999</v>
      </c>
      <c r="P73">
        <v>2426.7866210000002</v>
      </c>
      <c r="Q73">
        <v>29485531</v>
      </c>
      <c r="R73" t="b">
        <f t="shared" si="21"/>
        <v>1</v>
      </c>
      <c r="S73" s="3">
        <f t="shared" si="32"/>
        <v>6.013349183834716E-2</v>
      </c>
      <c r="U73" s="1">
        <v>43936</v>
      </c>
      <c r="V73">
        <v>930.5</v>
      </c>
      <c r="W73">
        <v>930.5</v>
      </c>
      <c r="X73">
        <v>843</v>
      </c>
      <c r="Y73">
        <v>863.29998799999998</v>
      </c>
      <c r="Z73">
        <v>859.57971199999997</v>
      </c>
      <c r="AA73">
        <v>28989376</v>
      </c>
      <c r="AB73" t="b">
        <f t="shared" si="22"/>
        <v>1</v>
      </c>
      <c r="AC73" s="3">
        <f t="shared" si="33"/>
        <v>-3.5796036466646315E-2</v>
      </c>
      <c r="AE73" s="1">
        <v>43936</v>
      </c>
      <c r="AF73">
        <v>120</v>
      </c>
      <c r="AG73">
        <v>124</v>
      </c>
      <c r="AH73">
        <v>113.800003</v>
      </c>
      <c r="AI73">
        <v>115.099998</v>
      </c>
      <c r="AJ73">
        <v>113.726585</v>
      </c>
      <c r="AK73">
        <v>45561393</v>
      </c>
      <c r="AL73" t="b">
        <f t="shared" si="23"/>
        <v>1</v>
      </c>
      <c r="AM73" s="3">
        <f t="shared" si="34"/>
        <v>1.1423451790853969E-2</v>
      </c>
      <c r="AO73" s="1">
        <v>43936</v>
      </c>
      <c r="AP73">
        <v>329.95001200000002</v>
      </c>
      <c r="AQ73">
        <v>381.75</v>
      </c>
      <c r="AR73">
        <v>329.89999399999999</v>
      </c>
      <c r="AS73">
        <v>350.54998799999998</v>
      </c>
      <c r="AT73">
        <v>342.18164100000001</v>
      </c>
      <c r="AU73">
        <v>22250797</v>
      </c>
      <c r="AV73" t="b">
        <f t="shared" si="24"/>
        <v>1</v>
      </c>
      <c r="AW73" s="3">
        <f t="shared" si="35"/>
        <v>7.8781304542934374E-2</v>
      </c>
      <c r="AY73" s="1">
        <v>43936</v>
      </c>
      <c r="AZ73">
        <v>187</v>
      </c>
      <c r="BA73">
        <v>191.949997</v>
      </c>
      <c r="BB73">
        <v>180.14999399999999</v>
      </c>
      <c r="BC73">
        <v>182.35000600000001</v>
      </c>
      <c r="BD73">
        <v>180.68185399999999</v>
      </c>
      <c r="BE73">
        <v>72190004</v>
      </c>
      <c r="BF73" t="b">
        <f t="shared" si="25"/>
        <v>1</v>
      </c>
      <c r="BG73" s="3">
        <f t="shared" si="36"/>
        <v>-6.2670368139141524E-3</v>
      </c>
      <c r="BI73" s="1">
        <v>43936</v>
      </c>
      <c r="BJ73">
        <v>651.40002400000003</v>
      </c>
      <c r="BK73">
        <v>653.29998799999998</v>
      </c>
      <c r="BL73">
        <v>635.59997599999997</v>
      </c>
      <c r="BM73">
        <v>639.04998799999998</v>
      </c>
      <c r="BN73">
        <v>617.10784899999999</v>
      </c>
      <c r="BO73">
        <v>11963447</v>
      </c>
      <c r="BP73" t="b">
        <f t="shared" si="26"/>
        <v>1</v>
      </c>
      <c r="BQ73" s="3">
        <f t="shared" si="37"/>
        <v>2.5887027691542793E-3</v>
      </c>
      <c r="BS73" s="1">
        <v>43936</v>
      </c>
      <c r="BT73">
        <v>190.050003</v>
      </c>
      <c r="BU73">
        <v>193.60000600000001</v>
      </c>
      <c r="BV73">
        <v>185.800003</v>
      </c>
      <c r="BW73">
        <v>186.550003</v>
      </c>
      <c r="BX73">
        <v>186.13154599999999</v>
      </c>
      <c r="BY73">
        <v>11326003</v>
      </c>
      <c r="BZ73" t="b">
        <f t="shared" si="27"/>
        <v>1</v>
      </c>
      <c r="CA73" s="3">
        <f t="shared" si="38"/>
        <v>-1.4006275991542586E-2</v>
      </c>
      <c r="CC73" s="1">
        <v>43936</v>
      </c>
      <c r="CD73">
        <v>528</v>
      </c>
      <c r="CE73">
        <v>548.59997599999997</v>
      </c>
      <c r="CF73">
        <v>528</v>
      </c>
      <c r="CG73">
        <v>538.65002400000003</v>
      </c>
      <c r="CH73">
        <v>510.61673000000002</v>
      </c>
      <c r="CI73">
        <v>6316254</v>
      </c>
      <c r="CJ73" t="b">
        <f t="shared" si="28"/>
        <v>1</v>
      </c>
      <c r="CK73" s="3">
        <f t="shared" si="39"/>
        <v>2.2397322350254625E-2</v>
      </c>
      <c r="CM73" s="1">
        <v>43936</v>
      </c>
      <c r="CN73">
        <v>342.70001200000002</v>
      </c>
      <c r="CO73">
        <v>351.89999399999999</v>
      </c>
      <c r="CP73">
        <v>325</v>
      </c>
      <c r="CQ73">
        <v>327.35000600000001</v>
      </c>
      <c r="CR73">
        <v>326.394318</v>
      </c>
      <c r="CS73">
        <v>49132329</v>
      </c>
      <c r="CT73" t="b">
        <f t="shared" si="29"/>
        <v>1</v>
      </c>
      <c r="CU73" s="3">
        <f t="shared" si="40"/>
        <v>-9.9802762434850686E-3</v>
      </c>
      <c r="CW73" s="1">
        <v>43936</v>
      </c>
      <c r="CX73">
        <v>1185.809692</v>
      </c>
      <c r="CY73">
        <v>1224.3939210000001</v>
      </c>
      <c r="CZ73">
        <v>1132.267212</v>
      </c>
      <c r="DA73">
        <v>1139.052856</v>
      </c>
      <c r="DB73">
        <v>1131.1530760000001</v>
      </c>
      <c r="DC73">
        <v>16301024</v>
      </c>
      <c r="DD73" t="b">
        <f t="shared" si="30"/>
        <v>1</v>
      </c>
      <c r="DE73" s="3">
        <f t="shared" si="41"/>
        <v>-3.3048850607660635E-2</v>
      </c>
      <c r="DG73" s="149">
        <v>43936</v>
      </c>
    </row>
    <row r="74" spans="2:111" x14ac:dyDescent="0.25">
      <c r="B74" s="1">
        <v>43937</v>
      </c>
      <c r="C74">
        <v>8851.25</v>
      </c>
      <c r="D74">
        <v>9053.75</v>
      </c>
      <c r="E74">
        <v>8821.9</v>
      </c>
      <c r="F74">
        <v>8992.7999999999993</v>
      </c>
      <c r="G74">
        <v>8992.7999999999993</v>
      </c>
      <c r="H74" s="3">
        <f t="shared" si="31"/>
        <v>7.5627709992941421E-3</v>
      </c>
      <c r="K74" s="1">
        <v>43937</v>
      </c>
      <c r="L74">
        <v>2466</v>
      </c>
      <c r="M74">
        <v>2526.1499020000001</v>
      </c>
      <c r="N74">
        <v>2421.1000979999999</v>
      </c>
      <c r="O74">
        <v>2436.1000979999999</v>
      </c>
      <c r="P74">
        <v>2376.5932619999999</v>
      </c>
      <c r="Q74">
        <v>5388243</v>
      </c>
      <c r="R74" t="b">
        <f t="shared" si="21"/>
        <v>1</v>
      </c>
      <c r="S74" s="3">
        <f t="shared" si="32"/>
        <v>-2.0683054111826804E-2</v>
      </c>
      <c r="U74" s="1">
        <v>43937</v>
      </c>
      <c r="V74">
        <v>865</v>
      </c>
      <c r="W74">
        <v>890.70001200000002</v>
      </c>
      <c r="X74">
        <v>856.25</v>
      </c>
      <c r="Y74">
        <v>879.75</v>
      </c>
      <c r="Z74">
        <v>875.95886199999995</v>
      </c>
      <c r="AA74">
        <v>26927198</v>
      </c>
      <c r="AB74" t="b">
        <f t="shared" si="22"/>
        <v>1</v>
      </c>
      <c r="AC74" s="3">
        <f t="shared" si="33"/>
        <v>1.9054835486857071E-2</v>
      </c>
      <c r="AE74" s="1">
        <v>43937</v>
      </c>
      <c r="AF74">
        <v>118.900002</v>
      </c>
      <c r="AG74">
        <v>121.900002</v>
      </c>
      <c r="AH74">
        <v>114.449997</v>
      </c>
      <c r="AI74">
        <v>120.550003</v>
      </c>
      <c r="AJ74">
        <v>119.111557</v>
      </c>
      <c r="AK74">
        <v>18971910</v>
      </c>
      <c r="AL74" t="b">
        <f t="shared" si="23"/>
        <v>1</v>
      </c>
      <c r="AM74" s="3">
        <f t="shared" si="34"/>
        <v>4.7350160035140462E-2</v>
      </c>
      <c r="AO74" s="1">
        <v>43937</v>
      </c>
      <c r="AP74">
        <v>356</v>
      </c>
      <c r="AQ74">
        <v>369</v>
      </c>
      <c r="AR74">
        <v>356</v>
      </c>
      <c r="AS74">
        <v>363.20001200000002</v>
      </c>
      <c r="AT74">
        <v>354.52966300000003</v>
      </c>
      <c r="AU74">
        <v>10132539</v>
      </c>
      <c r="AV74" t="b">
        <f t="shared" si="24"/>
        <v>1</v>
      </c>
      <c r="AW74" s="3">
        <f t="shared" si="35"/>
        <v>3.6086161618472147E-2</v>
      </c>
      <c r="AY74" s="1">
        <v>43937</v>
      </c>
      <c r="AZ74">
        <v>182</v>
      </c>
      <c r="BA74">
        <v>189.89999399999999</v>
      </c>
      <c r="BB74">
        <v>180.25</v>
      </c>
      <c r="BC74">
        <v>188.5</v>
      </c>
      <c r="BD74">
        <v>186.775589</v>
      </c>
      <c r="BE74">
        <v>61165773</v>
      </c>
      <c r="BF74" t="b">
        <f t="shared" si="25"/>
        <v>1</v>
      </c>
      <c r="BG74" s="3">
        <f t="shared" si="36"/>
        <v>3.3726325389598945E-2</v>
      </c>
      <c r="BI74" s="1">
        <v>43937</v>
      </c>
      <c r="BJ74">
        <v>619.95001200000002</v>
      </c>
      <c r="BK74">
        <v>634.90002400000003</v>
      </c>
      <c r="BL74">
        <v>603.5</v>
      </c>
      <c r="BM74">
        <v>623.84997599999997</v>
      </c>
      <c r="BN74">
        <v>602.42968800000006</v>
      </c>
      <c r="BO74">
        <v>17783287</v>
      </c>
      <c r="BP74" t="b">
        <f t="shared" si="26"/>
        <v>1</v>
      </c>
      <c r="BQ74" s="3">
        <f t="shared" si="37"/>
        <v>-2.3785406430634998E-2</v>
      </c>
      <c r="BS74" s="1">
        <v>43937</v>
      </c>
      <c r="BT74">
        <v>180</v>
      </c>
      <c r="BU74">
        <v>189.75</v>
      </c>
      <c r="BV74">
        <v>180</v>
      </c>
      <c r="BW74">
        <v>187.85000600000001</v>
      </c>
      <c r="BX74">
        <v>187.42863500000001</v>
      </c>
      <c r="BY74">
        <v>21690423</v>
      </c>
      <c r="BZ74" t="b">
        <f t="shared" si="27"/>
        <v>1</v>
      </c>
      <c r="CA74" s="3">
        <f t="shared" si="38"/>
        <v>6.9686682772195328E-3</v>
      </c>
      <c r="CC74" s="1">
        <v>43937</v>
      </c>
      <c r="CD74">
        <v>527</v>
      </c>
      <c r="CE74">
        <v>530</v>
      </c>
      <c r="CF74">
        <v>508.35000600000001</v>
      </c>
      <c r="CG74">
        <v>517.65002400000003</v>
      </c>
      <c r="CH74">
        <v>490.70962500000002</v>
      </c>
      <c r="CI74">
        <v>7001494</v>
      </c>
      <c r="CJ74" t="b">
        <f t="shared" si="28"/>
        <v>1</v>
      </c>
      <c r="CK74" s="3">
        <f t="shared" si="39"/>
        <v>-3.8986393963237359E-2</v>
      </c>
      <c r="CM74" s="1">
        <v>43937</v>
      </c>
      <c r="CN74">
        <v>325.29998799999998</v>
      </c>
      <c r="CO74">
        <v>347.79998799999998</v>
      </c>
      <c r="CP74">
        <v>319.35000600000001</v>
      </c>
      <c r="CQ74">
        <v>342</v>
      </c>
      <c r="CR74">
        <v>341.00152600000001</v>
      </c>
      <c r="CS74">
        <v>56494027</v>
      </c>
      <c r="CT74" t="b">
        <f t="shared" si="29"/>
        <v>1</v>
      </c>
      <c r="CU74" s="3">
        <f t="shared" si="40"/>
        <v>4.4753254558800297E-2</v>
      </c>
      <c r="CW74" s="1">
        <v>43937</v>
      </c>
      <c r="CX74">
        <v>1139.052856</v>
      </c>
      <c r="CY74">
        <v>1176.2998050000001</v>
      </c>
      <c r="CZ74">
        <v>1134.248413</v>
      </c>
      <c r="DA74">
        <v>1157.0820309999999</v>
      </c>
      <c r="DB74">
        <v>1149.057129</v>
      </c>
      <c r="DC74">
        <v>17285802</v>
      </c>
      <c r="DD74" t="b">
        <f t="shared" si="30"/>
        <v>1</v>
      </c>
      <c r="DE74" s="3">
        <f t="shared" si="41"/>
        <v>1.5828143316652197E-2</v>
      </c>
      <c r="DG74" s="148">
        <v>43937</v>
      </c>
    </row>
    <row r="75" spans="2:111" x14ac:dyDescent="0.25">
      <c r="B75" s="1">
        <v>43938</v>
      </c>
      <c r="C75">
        <v>9323.4500000000007</v>
      </c>
      <c r="D75">
        <v>9324</v>
      </c>
      <c r="E75">
        <v>9091.35</v>
      </c>
      <c r="F75">
        <v>9266.75</v>
      </c>
      <c r="G75">
        <v>9266.75</v>
      </c>
      <c r="H75" s="3">
        <f t="shared" si="31"/>
        <v>3.0463259496486161E-2</v>
      </c>
      <c r="K75" s="1">
        <v>43938</v>
      </c>
      <c r="L75">
        <v>2498.8000489999999</v>
      </c>
      <c r="M75">
        <v>2498.8000489999999</v>
      </c>
      <c r="N75">
        <v>2354.0500489999999</v>
      </c>
      <c r="O75">
        <v>2385</v>
      </c>
      <c r="P75">
        <v>2326.7409670000002</v>
      </c>
      <c r="Q75">
        <v>4540936</v>
      </c>
      <c r="R75" t="b">
        <f t="shared" si="21"/>
        <v>1</v>
      </c>
      <c r="S75" s="3">
        <f t="shared" si="32"/>
        <v>-2.0976368063101783E-2</v>
      </c>
      <c r="U75" s="1">
        <v>43938</v>
      </c>
      <c r="V75">
        <v>915</v>
      </c>
      <c r="W75">
        <v>920</v>
      </c>
      <c r="X75">
        <v>887.25</v>
      </c>
      <c r="Y75">
        <v>910.29998799999998</v>
      </c>
      <c r="Z75">
        <v>906.37719700000002</v>
      </c>
      <c r="AA75">
        <v>27941731</v>
      </c>
      <c r="AB75" t="b">
        <f t="shared" si="22"/>
        <v>1</v>
      </c>
      <c r="AC75" s="3">
        <f t="shared" si="33"/>
        <v>3.4725757475126809E-2</v>
      </c>
      <c r="AE75" s="1">
        <v>43938</v>
      </c>
      <c r="AF75">
        <v>124</v>
      </c>
      <c r="AG75">
        <v>125.699997</v>
      </c>
      <c r="AH75">
        <v>119.099998</v>
      </c>
      <c r="AI75">
        <v>124.150002</v>
      </c>
      <c r="AJ75">
        <v>122.66860200000001</v>
      </c>
      <c r="AK75">
        <v>14577288</v>
      </c>
      <c r="AL75" t="b">
        <f t="shared" si="23"/>
        <v>1</v>
      </c>
      <c r="AM75" s="3">
        <f t="shared" si="34"/>
        <v>2.9863139141065902E-2</v>
      </c>
      <c r="AO75" s="1">
        <v>43938</v>
      </c>
      <c r="AP75">
        <v>376.54998799999998</v>
      </c>
      <c r="AQ75">
        <v>379</v>
      </c>
      <c r="AR75">
        <v>358.25</v>
      </c>
      <c r="AS75">
        <v>363.29998799999998</v>
      </c>
      <c r="AT75">
        <v>354.62725799999998</v>
      </c>
      <c r="AU75">
        <v>5328193</v>
      </c>
      <c r="AV75" t="b">
        <f t="shared" si="24"/>
        <v>1</v>
      </c>
      <c r="AW75" s="3">
        <f t="shared" si="35"/>
        <v>2.7528020976895148E-4</v>
      </c>
      <c r="AY75" s="1">
        <v>43938</v>
      </c>
      <c r="AZ75">
        <v>196</v>
      </c>
      <c r="BA75">
        <v>198</v>
      </c>
      <c r="BB75">
        <v>186.300003</v>
      </c>
      <c r="BC75">
        <v>193.25</v>
      </c>
      <c r="BD75">
        <v>191.48213200000001</v>
      </c>
      <c r="BE75">
        <v>89851063</v>
      </c>
      <c r="BF75" t="b">
        <f t="shared" si="25"/>
        <v>1</v>
      </c>
      <c r="BG75" s="3">
        <f t="shared" si="36"/>
        <v>2.5198919329870301E-2</v>
      </c>
      <c r="BI75" s="1">
        <v>43938</v>
      </c>
      <c r="BJ75">
        <v>644</v>
      </c>
      <c r="BK75">
        <v>646</v>
      </c>
      <c r="BL75">
        <v>626</v>
      </c>
      <c r="BM75">
        <v>628.75</v>
      </c>
      <c r="BN75">
        <v>607.16149900000005</v>
      </c>
      <c r="BO75">
        <v>8878320</v>
      </c>
      <c r="BP75" t="b">
        <f t="shared" si="26"/>
        <v>1</v>
      </c>
      <c r="BQ75" s="3">
        <f t="shared" si="37"/>
        <v>7.8545448444101128E-3</v>
      </c>
      <c r="BS75" s="1">
        <v>43938</v>
      </c>
      <c r="BT75">
        <v>192.5</v>
      </c>
      <c r="BU75">
        <v>193.75</v>
      </c>
      <c r="BV75">
        <v>185.550003</v>
      </c>
      <c r="BW75">
        <v>187</v>
      </c>
      <c r="BX75">
        <v>186.580536</v>
      </c>
      <c r="BY75">
        <v>6606447</v>
      </c>
      <c r="BZ75" t="b">
        <f t="shared" si="27"/>
        <v>1</v>
      </c>
      <c r="CA75" s="3">
        <f t="shared" si="38"/>
        <v>-4.5249169103750821E-3</v>
      </c>
      <c r="CC75" s="1">
        <v>43938</v>
      </c>
      <c r="CD75">
        <v>529.09997599999997</v>
      </c>
      <c r="CE75">
        <v>532</v>
      </c>
      <c r="CF75">
        <v>500</v>
      </c>
      <c r="CG75">
        <v>509.85000600000001</v>
      </c>
      <c r="CH75">
        <v>483.31555200000003</v>
      </c>
      <c r="CI75">
        <v>10839705</v>
      </c>
      <c r="CJ75" t="b">
        <f t="shared" si="28"/>
        <v>1</v>
      </c>
      <c r="CK75" s="3">
        <f t="shared" si="39"/>
        <v>-1.5068123026932662E-2</v>
      </c>
      <c r="CM75" s="1">
        <v>43938</v>
      </c>
      <c r="CN75">
        <v>362</v>
      </c>
      <c r="CO75">
        <v>385.5</v>
      </c>
      <c r="CP75">
        <v>349.04998799999998</v>
      </c>
      <c r="CQ75">
        <v>375.54998799999998</v>
      </c>
      <c r="CR75">
        <v>374.45358299999998</v>
      </c>
      <c r="CS75">
        <v>69006835</v>
      </c>
      <c r="CT75" t="b">
        <f t="shared" si="29"/>
        <v>1</v>
      </c>
      <c r="CU75" s="3">
        <f t="shared" si="40"/>
        <v>9.8099434898129945E-2</v>
      </c>
      <c r="CW75" s="1">
        <v>43938</v>
      </c>
      <c r="CX75">
        <v>1204.5817870000001</v>
      </c>
      <c r="CY75">
        <v>1218.450317</v>
      </c>
      <c r="CZ75">
        <v>1181.4510499999999</v>
      </c>
      <c r="DA75">
        <v>1212.506592</v>
      </c>
      <c r="DB75">
        <v>1204.0972899999999</v>
      </c>
      <c r="DC75">
        <v>15353792</v>
      </c>
      <c r="DD75" t="b">
        <f t="shared" si="30"/>
        <v>1</v>
      </c>
      <c r="DE75" s="3">
        <f t="shared" si="41"/>
        <v>4.7900282423642575E-2</v>
      </c>
      <c r="DG75" s="149">
        <v>43938</v>
      </c>
    </row>
    <row r="76" spans="2:111" x14ac:dyDescent="0.25">
      <c r="B76" s="1">
        <v>43941</v>
      </c>
      <c r="C76">
        <v>9390.2000000000007</v>
      </c>
      <c r="D76">
        <v>9390.85</v>
      </c>
      <c r="E76">
        <v>9230.7999999999993</v>
      </c>
      <c r="F76">
        <v>9261.85</v>
      </c>
      <c r="G76">
        <v>9261.85</v>
      </c>
      <c r="H76" s="3">
        <f t="shared" si="31"/>
        <v>-5.287722232713342E-4</v>
      </c>
      <c r="K76" s="1">
        <v>43941</v>
      </c>
      <c r="L76">
        <v>2420</v>
      </c>
      <c r="M76">
        <v>2420</v>
      </c>
      <c r="N76">
        <v>2321</v>
      </c>
      <c r="O76">
        <v>2336.5500489999999</v>
      </c>
      <c r="P76">
        <v>2279.4748540000001</v>
      </c>
      <c r="Q76">
        <v>2985268</v>
      </c>
      <c r="R76" t="b">
        <f t="shared" si="21"/>
        <v>1</v>
      </c>
      <c r="S76" s="3">
        <f t="shared" si="32"/>
        <v>-2.0314299559070825E-2</v>
      </c>
      <c r="U76" s="1">
        <v>43941</v>
      </c>
      <c r="V76">
        <v>951</v>
      </c>
      <c r="W76">
        <v>960.95001200000002</v>
      </c>
      <c r="X76">
        <v>935</v>
      </c>
      <c r="Y76">
        <v>944.84997599999997</v>
      </c>
      <c r="Z76">
        <v>940.77825900000005</v>
      </c>
      <c r="AA76">
        <v>33116493</v>
      </c>
      <c r="AB76" t="b">
        <f t="shared" si="22"/>
        <v>1</v>
      </c>
      <c r="AC76" s="3">
        <f t="shared" si="33"/>
        <v>3.7954465440948229E-2</v>
      </c>
      <c r="AE76" s="1">
        <v>43941</v>
      </c>
      <c r="AF76">
        <v>125</v>
      </c>
      <c r="AG76">
        <v>125.150002</v>
      </c>
      <c r="AH76">
        <v>115.75</v>
      </c>
      <c r="AI76">
        <v>116.449997</v>
      </c>
      <c r="AJ76">
        <v>115.060478</v>
      </c>
      <c r="AK76">
        <v>18342210</v>
      </c>
      <c r="AL76" t="b">
        <f t="shared" si="23"/>
        <v>1</v>
      </c>
      <c r="AM76" s="3">
        <f t="shared" si="34"/>
        <v>-6.2021771471725121E-2</v>
      </c>
      <c r="AO76" s="1">
        <v>43941</v>
      </c>
      <c r="AP76">
        <v>369.79998799999998</v>
      </c>
      <c r="AQ76">
        <v>369.79998799999998</v>
      </c>
      <c r="AR76">
        <v>352.79998799999998</v>
      </c>
      <c r="AS76">
        <v>354.75</v>
      </c>
      <c r="AT76">
        <v>346.28137199999998</v>
      </c>
      <c r="AU76">
        <v>4741085</v>
      </c>
      <c r="AV76" t="b">
        <f t="shared" si="24"/>
        <v>1</v>
      </c>
      <c r="AW76" s="3">
        <f t="shared" si="35"/>
        <v>-2.3534248458701411E-2</v>
      </c>
      <c r="AY76" s="1">
        <v>43941</v>
      </c>
      <c r="AZ76">
        <v>194</v>
      </c>
      <c r="BA76">
        <v>197.35000600000001</v>
      </c>
      <c r="BB76">
        <v>190.050003</v>
      </c>
      <c r="BC76">
        <v>192.5</v>
      </c>
      <c r="BD76">
        <v>190.73899800000001</v>
      </c>
      <c r="BE76">
        <v>81958510</v>
      </c>
      <c r="BF76" t="b">
        <f t="shared" si="25"/>
        <v>1</v>
      </c>
      <c r="BG76" s="3">
        <f t="shared" si="36"/>
        <v>-3.8809574148672928E-3</v>
      </c>
      <c r="BI76" s="1">
        <v>43941</v>
      </c>
      <c r="BJ76">
        <v>640</v>
      </c>
      <c r="BK76">
        <v>661</v>
      </c>
      <c r="BL76">
        <v>639</v>
      </c>
      <c r="BM76">
        <v>653.29998799999998</v>
      </c>
      <c r="BN76">
        <v>630.86859100000004</v>
      </c>
      <c r="BO76">
        <v>13322913</v>
      </c>
      <c r="BP76" t="b">
        <f t="shared" si="26"/>
        <v>1</v>
      </c>
      <c r="BQ76" s="3">
        <f t="shared" si="37"/>
        <v>3.9045776188124187E-2</v>
      </c>
      <c r="BS76" s="1">
        <v>43941</v>
      </c>
      <c r="BT76">
        <v>189</v>
      </c>
      <c r="BU76">
        <v>189</v>
      </c>
      <c r="BV76">
        <v>180.14999399999999</v>
      </c>
      <c r="BW76">
        <v>181.10000600000001</v>
      </c>
      <c r="BX76">
        <v>180.693771</v>
      </c>
      <c r="BY76">
        <v>8101513</v>
      </c>
      <c r="BZ76" t="b">
        <f t="shared" si="27"/>
        <v>1</v>
      </c>
      <c r="CA76" s="3">
        <f t="shared" si="38"/>
        <v>-3.1550799060840927E-2</v>
      </c>
      <c r="CC76" s="1">
        <v>43941</v>
      </c>
      <c r="CD76">
        <v>517.95001200000002</v>
      </c>
      <c r="CE76">
        <v>531.90002400000003</v>
      </c>
      <c r="CF76">
        <v>512</v>
      </c>
      <c r="CG76">
        <v>524.84997599999997</v>
      </c>
      <c r="CH76">
        <v>497.53491200000002</v>
      </c>
      <c r="CI76">
        <v>4549088</v>
      </c>
      <c r="CJ76" t="b">
        <f t="shared" si="28"/>
        <v>1</v>
      </c>
      <c r="CK76" s="3">
        <f t="shared" si="39"/>
        <v>2.9420447865083379E-2</v>
      </c>
      <c r="CM76" s="1">
        <v>43941</v>
      </c>
      <c r="CN76">
        <v>376</v>
      </c>
      <c r="CO76">
        <v>378.89999399999999</v>
      </c>
      <c r="CP76">
        <v>357</v>
      </c>
      <c r="CQ76">
        <v>361.29998799999998</v>
      </c>
      <c r="CR76">
        <v>360.24517800000001</v>
      </c>
      <c r="CS76">
        <v>55810736</v>
      </c>
      <c r="CT76" t="b">
        <f t="shared" si="29"/>
        <v>1</v>
      </c>
      <c r="CU76" s="3">
        <f t="shared" si="40"/>
        <v>-3.7944369195687389E-2</v>
      </c>
      <c r="CW76" s="1">
        <v>43941</v>
      </c>
      <c r="CX76">
        <v>1214.4879149999999</v>
      </c>
      <c r="CY76">
        <v>1245.1967770000001</v>
      </c>
      <c r="CZ76">
        <v>1190.7132570000001</v>
      </c>
      <c r="DA76">
        <v>1232.1207280000001</v>
      </c>
      <c r="DB76">
        <v>1223.575439</v>
      </c>
      <c r="DC76">
        <v>16628269</v>
      </c>
      <c r="DD76" t="b">
        <f t="shared" si="30"/>
        <v>1</v>
      </c>
      <c r="DE76" s="3">
        <f t="shared" si="41"/>
        <v>1.6176557460734781E-2</v>
      </c>
      <c r="DG76" s="148">
        <v>43941</v>
      </c>
    </row>
    <row r="77" spans="2:111" x14ac:dyDescent="0.25">
      <c r="B77" s="1">
        <v>43942</v>
      </c>
      <c r="C77">
        <v>9016.9500000000007</v>
      </c>
      <c r="D77">
        <v>9044.4</v>
      </c>
      <c r="E77">
        <v>8909.4</v>
      </c>
      <c r="F77">
        <v>8981.4500000000007</v>
      </c>
      <c r="G77">
        <v>8981.4500000000007</v>
      </c>
      <c r="H77" s="3">
        <f t="shared" si="31"/>
        <v>-3.0274729130789164E-2</v>
      </c>
      <c r="K77" s="1">
        <v>43942</v>
      </c>
      <c r="L77">
        <v>2283</v>
      </c>
      <c r="M77">
        <v>2378</v>
      </c>
      <c r="N77">
        <v>2282</v>
      </c>
      <c r="O77">
        <v>2317.3999020000001</v>
      </c>
      <c r="P77">
        <v>2260.7924800000001</v>
      </c>
      <c r="Q77">
        <v>3227335</v>
      </c>
      <c r="R77" t="b">
        <f t="shared" si="21"/>
        <v>1</v>
      </c>
      <c r="S77" s="3">
        <f t="shared" si="32"/>
        <v>-8.195911425483083E-3</v>
      </c>
      <c r="U77" s="1">
        <v>43942</v>
      </c>
      <c r="V77">
        <v>925</v>
      </c>
      <c r="W77">
        <v>934</v>
      </c>
      <c r="X77">
        <v>908</v>
      </c>
      <c r="Y77">
        <v>921.65002400000003</v>
      </c>
      <c r="Z77">
        <v>917.67828399999996</v>
      </c>
      <c r="AA77">
        <v>16589003</v>
      </c>
      <c r="AB77" t="b">
        <f t="shared" si="22"/>
        <v>1</v>
      </c>
      <c r="AC77" s="3">
        <f t="shared" si="33"/>
        <v>-2.4554112277800931E-2</v>
      </c>
      <c r="AE77" s="1">
        <v>43942</v>
      </c>
      <c r="AF77">
        <v>113.650002</v>
      </c>
      <c r="AG77">
        <v>113.699997</v>
      </c>
      <c r="AH77">
        <v>105.800003</v>
      </c>
      <c r="AI77">
        <v>107.099998</v>
      </c>
      <c r="AJ77">
        <v>105.82204400000001</v>
      </c>
      <c r="AK77">
        <v>22935311</v>
      </c>
      <c r="AL77" t="b">
        <f t="shared" si="23"/>
        <v>1</v>
      </c>
      <c r="AM77" s="3">
        <f t="shared" si="34"/>
        <v>-8.0291983490630006E-2</v>
      </c>
      <c r="AO77" s="1">
        <v>43942</v>
      </c>
      <c r="AP77">
        <v>348.70001200000002</v>
      </c>
      <c r="AQ77">
        <v>352.89999399999999</v>
      </c>
      <c r="AR77">
        <v>343.04998799999998</v>
      </c>
      <c r="AS77">
        <v>345.95001200000002</v>
      </c>
      <c r="AT77">
        <v>337.69146699999999</v>
      </c>
      <c r="AU77">
        <v>2817261</v>
      </c>
      <c r="AV77" t="b">
        <f t="shared" si="24"/>
        <v>1</v>
      </c>
      <c r="AW77" s="3">
        <f t="shared" si="35"/>
        <v>-2.480614232982763E-2</v>
      </c>
      <c r="AY77" s="1">
        <v>43942</v>
      </c>
      <c r="AZ77">
        <v>188</v>
      </c>
      <c r="BA77">
        <v>188.199997</v>
      </c>
      <c r="BB77">
        <v>183</v>
      </c>
      <c r="BC77">
        <v>184.75</v>
      </c>
      <c r="BD77">
        <v>183.05989099999999</v>
      </c>
      <c r="BE77">
        <v>53042420</v>
      </c>
      <c r="BF77" t="b">
        <f t="shared" si="25"/>
        <v>1</v>
      </c>
      <c r="BG77" s="3">
        <f t="shared" si="36"/>
        <v>-4.0259763763674669E-2</v>
      </c>
      <c r="BI77" s="1">
        <v>43942</v>
      </c>
      <c r="BJ77">
        <v>627.79998799999998</v>
      </c>
      <c r="BK77">
        <v>646.5</v>
      </c>
      <c r="BL77">
        <v>627.79998799999998</v>
      </c>
      <c r="BM77">
        <v>633.20001200000002</v>
      </c>
      <c r="BN77">
        <v>611.45867899999996</v>
      </c>
      <c r="BO77">
        <v>11660575</v>
      </c>
      <c r="BP77" t="b">
        <f t="shared" si="26"/>
        <v>1</v>
      </c>
      <c r="BQ77" s="3">
        <f t="shared" si="37"/>
        <v>-3.076696522366585E-2</v>
      </c>
      <c r="BS77" s="1">
        <v>43942</v>
      </c>
      <c r="BT77">
        <v>179</v>
      </c>
      <c r="BU77">
        <v>179.89999399999999</v>
      </c>
      <c r="BV77">
        <v>173.800003</v>
      </c>
      <c r="BW77">
        <v>178.050003</v>
      </c>
      <c r="BX77">
        <v>177.65060399999999</v>
      </c>
      <c r="BY77">
        <v>9043309</v>
      </c>
      <c r="BZ77" t="b">
        <f t="shared" si="27"/>
        <v>1</v>
      </c>
      <c r="CA77" s="3">
        <f t="shared" si="38"/>
        <v>-1.6841571146356843E-2</v>
      </c>
      <c r="CC77" s="1">
        <v>43942</v>
      </c>
      <c r="CD77">
        <v>511</v>
      </c>
      <c r="CE77">
        <v>520</v>
      </c>
      <c r="CF77">
        <v>505.89999399999999</v>
      </c>
      <c r="CG77">
        <v>512.95001200000002</v>
      </c>
      <c r="CH77">
        <v>486.254211</v>
      </c>
      <c r="CI77">
        <v>2950307</v>
      </c>
      <c r="CJ77" t="b">
        <f t="shared" si="28"/>
        <v>1</v>
      </c>
      <c r="CK77" s="3">
        <f t="shared" si="39"/>
        <v>-2.2673184791502675E-2</v>
      </c>
      <c r="CM77" s="1">
        <v>43942</v>
      </c>
      <c r="CN77">
        <v>341</v>
      </c>
      <c r="CO77">
        <v>346.20001200000002</v>
      </c>
      <c r="CP77">
        <v>328</v>
      </c>
      <c r="CQ77">
        <v>331.85000600000001</v>
      </c>
      <c r="CR77">
        <v>330.88116500000001</v>
      </c>
      <c r="CS77">
        <v>50118175</v>
      </c>
      <c r="CT77" t="b">
        <f t="shared" si="29"/>
        <v>1</v>
      </c>
      <c r="CU77" s="3">
        <f t="shared" si="40"/>
        <v>-8.1511189582112883E-2</v>
      </c>
      <c r="CW77" s="1">
        <v>43942</v>
      </c>
      <c r="CX77">
        <v>1198.638062</v>
      </c>
      <c r="CY77">
        <v>1240.243774</v>
      </c>
      <c r="CZ77">
        <v>1153.070068</v>
      </c>
      <c r="DA77">
        <v>1225.731323</v>
      </c>
      <c r="DB77">
        <v>1217.2303469999999</v>
      </c>
      <c r="DC77">
        <v>28322996</v>
      </c>
      <c r="DD77" t="b">
        <f t="shared" si="30"/>
        <v>1</v>
      </c>
      <c r="DE77" s="3">
        <f t="shared" si="41"/>
        <v>-5.1856974222903003E-3</v>
      </c>
      <c r="DG77" s="149">
        <v>43942</v>
      </c>
    </row>
    <row r="78" spans="2:111" x14ac:dyDescent="0.25">
      <c r="B78" s="1">
        <v>43943</v>
      </c>
      <c r="C78">
        <v>9026.75</v>
      </c>
      <c r="D78">
        <v>9209.75</v>
      </c>
      <c r="E78">
        <v>8946.25</v>
      </c>
      <c r="F78">
        <v>9187.2999999999993</v>
      </c>
      <c r="G78">
        <v>9187.2999999999993</v>
      </c>
      <c r="H78" s="3">
        <f t="shared" si="31"/>
        <v>2.2919461779556588E-2</v>
      </c>
      <c r="K78" s="1">
        <v>43943</v>
      </c>
      <c r="L78">
        <v>2317.9499510000001</v>
      </c>
      <c r="M78">
        <v>2399.9499510000001</v>
      </c>
      <c r="N78">
        <v>2275.6499020000001</v>
      </c>
      <c r="O78">
        <v>2386.1499020000001</v>
      </c>
      <c r="P78">
        <v>2327.8630370000001</v>
      </c>
      <c r="Q78">
        <v>2837815</v>
      </c>
      <c r="R78" t="b">
        <f t="shared" si="21"/>
        <v>1</v>
      </c>
      <c r="S78" s="3">
        <f t="shared" si="32"/>
        <v>2.9666834790604047E-2</v>
      </c>
      <c r="U78" s="1">
        <v>43943</v>
      </c>
      <c r="V78">
        <v>919.15002400000003</v>
      </c>
      <c r="W78">
        <v>933</v>
      </c>
      <c r="X78">
        <v>907.29998799999998</v>
      </c>
      <c r="Y78">
        <v>928.59997599999997</v>
      </c>
      <c r="Z78">
        <v>924.59832800000004</v>
      </c>
      <c r="AA78">
        <v>19144677</v>
      </c>
      <c r="AB78" t="b">
        <f t="shared" si="22"/>
        <v>1</v>
      </c>
      <c r="AC78" s="3">
        <f t="shared" si="33"/>
        <v>7.5408169950767576E-3</v>
      </c>
      <c r="AE78" s="1">
        <v>43943</v>
      </c>
      <c r="AF78">
        <v>106.5</v>
      </c>
      <c r="AG78">
        <v>108.75</v>
      </c>
      <c r="AH78">
        <v>102.75</v>
      </c>
      <c r="AI78">
        <v>108.300003</v>
      </c>
      <c r="AJ78">
        <v>107.007729</v>
      </c>
      <c r="AK78">
        <v>14419829</v>
      </c>
      <c r="AL78" t="b">
        <f t="shared" si="23"/>
        <v>1</v>
      </c>
      <c r="AM78" s="3">
        <f t="shared" si="34"/>
        <v>1.1204518030288588E-2</v>
      </c>
      <c r="AO78" s="1">
        <v>43943</v>
      </c>
      <c r="AP78">
        <v>345</v>
      </c>
      <c r="AQ78">
        <v>359</v>
      </c>
      <c r="AR78">
        <v>336.20001200000002</v>
      </c>
      <c r="AS78">
        <v>353.64999399999999</v>
      </c>
      <c r="AT78">
        <v>345.20761099999999</v>
      </c>
      <c r="AU78">
        <v>4105520</v>
      </c>
      <c r="AV78" t="b">
        <f t="shared" si="24"/>
        <v>1</v>
      </c>
      <c r="AW78" s="3">
        <f t="shared" si="35"/>
        <v>2.2257429442242901E-2</v>
      </c>
      <c r="AY78" s="1">
        <v>43943</v>
      </c>
      <c r="AZ78">
        <v>185.5</v>
      </c>
      <c r="BA78">
        <v>189.5</v>
      </c>
      <c r="BB78">
        <v>181.35000600000001</v>
      </c>
      <c r="BC78">
        <v>188.699997</v>
      </c>
      <c r="BD78">
        <v>186.97375500000001</v>
      </c>
      <c r="BE78">
        <v>61503413</v>
      </c>
      <c r="BF78" t="b">
        <f t="shared" si="25"/>
        <v>1</v>
      </c>
      <c r="BG78" s="3">
        <f t="shared" si="36"/>
        <v>2.1380237793324253E-2</v>
      </c>
      <c r="BI78" s="1">
        <v>43943</v>
      </c>
      <c r="BJ78">
        <v>633.20001200000002</v>
      </c>
      <c r="BK78">
        <v>645</v>
      </c>
      <c r="BL78">
        <v>628.04998799999998</v>
      </c>
      <c r="BM78">
        <v>641.84997599999997</v>
      </c>
      <c r="BN78">
        <v>619.81170699999996</v>
      </c>
      <c r="BO78">
        <v>8266728</v>
      </c>
      <c r="BP78" t="b">
        <f t="shared" si="26"/>
        <v>1</v>
      </c>
      <c r="BQ78" s="3">
        <f t="shared" si="37"/>
        <v>1.3660821715149775E-2</v>
      </c>
      <c r="BS78" s="1">
        <v>43943</v>
      </c>
      <c r="BT78">
        <v>177</v>
      </c>
      <c r="BU78">
        <v>179.5</v>
      </c>
      <c r="BV78">
        <v>175.050003</v>
      </c>
      <c r="BW78">
        <v>178.550003</v>
      </c>
      <c r="BX78">
        <v>178.14948999999999</v>
      </c>
      <c r="BY78">
        <v>5310949</v>
      </c>
      <c r="BZ78" t="b">
        <f t="shared" si="27"/>
        <v>1</v>
      </c>
      <c r="CA78" s="3">
        <f t="shared" si="38"/>
        <v>2.8082426333883945E-3</v>
      </c>
      <c r="CC78" s="1">
        <v>43943</v>
      </c>
      <c r="CD78">
        <v>512</v>
      </c>
      <c r="CE78">
        <v>521.90002400000003</v>
      </c>
      <c r="CF78">
        <v>507.04998799999998</v>
      </c>
      <c r="CG78">
        <v>518.29998799999998</v>
      </c>
      <c r="CH78">
        <v>491.32577500000002</v>
      </c>
      <c r="CI78">
        <v>2268496</v>
      </c>
      <c r="CJ78" t="b">
        <f t="shared" si="28"/>
        <v>1</v>
      </c>
      <c r="CK78" s="3">
        <f t="shared" si="39"/>
        <v>1.0429861346743223E-2</v>
      </c>
      <c r="CM78" s="1">
        <v>43943</v>
      </c>
      <c r="CN78">
        <v>326</v>
      </c>
      <c r="CO78">
        <v>338</v>
      </c>
      <c r="CP78">
        <v>323.04998799999998</v>
      </c>
      <c r="CQ78">
        <v>335.95001200000002</v>
      </c>
      <c r="CR78">
        <v>334.96920799999998</v>
      </c>
      <c r="CS78">
        <v>49115085</v>
      </c>
      <c r="CT78" t="b">
        <f t="shared" si="29"/>
        <v>1</v>
      </c>
      <c r="CU78" s="3">
        <f t="shared" si="40"/>
        <v>1.2355018757262809E-2</v>
      </c>
      <c r="CW78" s="1">
        <v>43943</v>
      </c>
      <c r="CX78">
        <v>1307.605225</v>
      </c>
      <c r="CY78">
        <v>1371.8957519999999</v>
      </c>
      <c r="CZ78">
        <v>1287.7929690000001</v>
      </c>
      <c r="DA78">
        <v>1350.7957759999999</v>
      </c>
      <c r="DB78">
        <v>1341.42749</v>
      </c>
      <c r="DC78">
        <v>65848350</v>
      </c>
      <c r="DD78" t="b">
        <f t="shared" si="30"/>
        <v>1</v>
      </c>
      <c r="DE78" s="3">
        <f t="shared" si="41"/>
        <v>0.10203257198286078</v>
      </c>
      <c r="DG78" s="148">
        <v>43943</v>
      </c>
    </row>
    <row r="79" spans="2:111" x14ac:dyDescent="0.25">
      <c r="B79" s="1">
        <v>43944</v>
      </c>
      <c r="C79">
        <v>9232.35</v>
      </c>
      <c r="D79">
        <v>9343.6</v>
      </c>
      <c r="E79">
        <v>9170.15</v>
      </c>
      <c r="F79">
        <v>9313.9</v>
      </c>
      <c r="G79">
        <v>9313.9</v>
      </c>
      <c r="H79" s="3">
        <f t="shared" si="31"/>
        <v>1.3779891807168631E-2</v>
      </c>
      <c r="K79" s="1">
        <v>43944</v>
      </c>
      <c r="L79">
        <v>2389</v>
      </c>
      <c r="M79">
        <v>2413</v>
      </c>
      <c r="N79">
        <v>2308.0500489999999</v>
      </c>
      <c r="O79">
        <v>2317.5</v>
      </c>
      <c r="P79">
        <v>2260.8901369999999</v>
      </c>
      <c r="Q79">
        <v>4095570</v>
      </c>
      <c r="R79" t="b">
        <f t="shared" si="21"/>
        <v>1</v>
      </c>
      <c r="S79" s="3">
        <f t="shared" si="32"/>
        <v>-2.8770120464780679E-2</v>
      </c>
      <c r="U79" s="1">
        <v>43944</v>
      </c>
      <c r="V79">
        <v>935</v>
      </c>
      <c r="W79">
        <v>958.5</v>
      </c>
      <c r="X79">
        <v>912.54998799999998</v>
      </c>
      <c r="Y79">
        <v>954.95001200000002</v>
      </c>
      <c r="Z79">
        <v>950.83477800000003</v>
      </c>
      <c r="AA79">
        <v>20450611</v>
      </c>
      <c r="AB79" t="b">
        <f t="shared" si="22"/>
        <v>1</v>
      </c>
      <c r="AC79" s="3">
        <f t="shared" si="33"/>
        <v>2.8376051746440093E-2</v>
      </c>
      <c r="AE79" s="1">
        <v>43944</v>
      </c>
      <c r="AF79">
        <v>109</v>
      </c>
      <c r="AG79">
        <v>113.300003</v>
      </c>
      <c r="AH79">
        <v>108.349998</v>
      </c>
      <c r="AI79">
        <v>111.25</v>
      </c>
      <c r="AJ79">
        <v>109.92253100000001</v>
      </c>
      <c r="AK79">
        <v>16545796</v>
      </c>
      <c r="AL79" t="b">
        <f t="shared" si="23"/>
        <v>1</v>
      </c>
      <c r="AM79" s="3">
        <f t="shared" si="34"/>
        <v>2.7239172602195948E-2</v>
      </c>
      <c r="AO79" s="1">
        <v>43944</v>
      </c>
      <c r="AP79">
        <v>359.89999399999999</v>
      </c>
      <c r="AQ79">
        <v>366.39999399999999</v>
      </c>
      <c r="AR79">
        <v>345.70001200000002</v>
      </c>
      <c r="AS79">
        <v>348.89999399999999</v>
      </c>
      <c r="AT79">
        <v>340.57101399999999</v>
      </c>
      <c r="AU79">
        <v>5687657</v>
      </c>
      <c r="AV79" t="b">
        <f t="shared" si="24"/>
        <v>1</v>
      </c>
      <c r="AW79" s="3">
        <f t="shared" si="35"/>
        <v>-1.3431329009718719E-2</v>
      </c>
      <c r="AY79" s="1">
        <v>43944</v>
      </c>
      <c r="AZ79">
        <v>187.75</v>
      </c>
      <c r="BA79">
        <v>189.89999399999999</v>
      </c>
      <c r="BB79">
        <v>185.14999399999999</v>
      </c>
      <c r="BC79">
        <v>186.699997</v>
      </c>
      <c r="BD79">
        <v>184.99205000000001</v>
      </c>
      <c r="BE79">
        <v>50955312</v>
      </c>
      <c r="BF79" t="b">
        <f t="shared" si="25"/>
        <v>1</v>
      </c>
      <c r="BG79" s="3">
        <f t="shared" si="36"/>
        <v>-1.0598840462930239E-2</v>
      </c>
      <c r="BI79" s="1">
        <v>43944</v>
      </c>
      <c r="BJ79">
        <v>647.04998799999998</v>
      </c>
      <c r="BK79">
        <v>683.65002400000003</v>
      </c>
      <c r="BL79">
        <v>638.09997599999997</v>
      </c>
      <c r="BM79">
        <v>679.29998799999998</v>
      </c>
      <c r="BN79">
        <v>655.97582999999997</v>
      </c>
      <c r="BO79">
        <v>14451289</v>
      </c>
      <c r="BP79" t="b">
        <f t="shared" si="26"/>
        <v>1</v>
      </c>
      <c r="BQ79" s="3">
        <f t="shared" si="37"/>
        <v>5.8346950519926243E-2</v>
      </c>
      <c r="BS79" s="1">
        <v>43944</v>
      </c>
      <c r="BT79">
        <v>179.39999399999999</v>
      </c>
      <c r="BU79">
        <v>182.60000600000001</v>
      </c>
      <c r="BV79">
        <v>177.10000600000001</v>
      </c>
      <c r="BW79">
        <v>180.89999399999999</v>
      </c>
      <c r="BX79">
        <v>180.494202</v>
      </c>
      <c r="BY79">
        <v>5552230</v>
      </c>
      <c r="BZ79" t="b">
        <f t="shared" si="27"/>
        <v>1</v>
      </c>
      <c r="CA79" s="3">
        <f t="shared" si="38"/>
        <v>1.3161485895918174E-2</v>
      </c>
      <c r="CC79" s="1">
        <v>43944</v>
      </c>
      <c r="CD79">
        <v>519</v>
      </c>
      <c r="CE79">
        <v>527.84997599999997</v>
      </c>
      <c r="CF79">
        <v>509.29998799999998</v>
      </c>
      <c r="CG79">
        <v>523.70001200000002</v>
      </c>
      <c r="CH79">
        <v>496.444794</v>
      </c>
      <c r="CI79">
        <v>6094748</v>
      </c>
      <c r="CJ79" t="b">
        <f t="shared" si="28"/>
        <v>1</v>
      </c>
      <c r="CK79" s="3">
        <f t="shared" si="39"/>
        <v>1.0418787819547998E-2</v>
      </c>
      <c r="CM79" s="1">
        <v>43944</v>
      </c>
      <c r="CN79">
        <v>340.25</v>
      </c>
      <c r="CO79">
        <v>354.79998799999998</v>
      </c>
      <c r="CP79">
        <v>338</v>
      </c>
      <c r="CQ79">
        <v>352.95001200000002</v>
      </c>
      <c r="CR79">
        <v>351.91958599999998</v>
      </c>
      <c r="CS79">
        <v>45953398</v>
      </c>
      <c r="CT79" t="b">
        <f t="shared" si="29"/>
        <v>1</v>
      </c>
      <c r="CU79" s="3">
        <f t="shared" si="40"/>
        <v>5.0602794511189819E-2</v>
      </c>
      <c r="CW79" s="1">
        <v>43944</v>
      </c>
      <c r="CX79">
        <v>1354.51062</v>
      </c>
      <c r="CY79">
        <v>1372.836914</v>
      </c>
      <c r="CZ79">
        <v>1340.592529</v>
      </c>
      <c r="DA79">
        <v>1358.0272219999999</v>
      </c>
      <c r="DB79">
        <v>1348.6087649999999</v>
      </c>
      <c r="DC79">
        <v>30211857</v>
      </c>
      <c r="DD79" t="b">
        <f t="shared" si="30"/>
        <v>1</v>
      </c>
      <c r="DE79" s="3">
        <f t="shared" si="41"/>
        <v>5.353457457473094E-3</v>
      </c>
      <c r="DG79" s="149">
        <v>43944</v>
      </c>
    </row>
    <row r="80" spans="2:111" x14ac:dyDescent="0.25">
      <c r="B80" s="1">
        <v>43945</v>
      </c>
      <c r="C80">
        <v>9163.9</v>
      </c>
      <c r="D80">
        <v>9296.9</v>
      </c>
      <c r="E80">
        <v>9141.2999999999993</v>
      </c>
      <c r="F80">
        <v>9154.4</v>
      </c>
      <c r="G80">
        <v>9154.4</v>
      </c>
      <c r="H80" s="3">
        <f t="shared" si="31"/>
        <v>-1.7124942290554977E-2</v>
      </c>
      <c r="K80" s="1">
        <v>43945</v>
      </c>
      <c r="L80">
        <v>2311</v>
      </c>
      <c r="M80">
        <v>2338</v>
      </c>
      <c r="N80">
        <v>2280</v>
      </c>
      <c r="O80">
        <v>2283.1000979999999</v>
      </c>
      <c r="P80">
        <v>2227.3305660000001</v>
      </c>
      <c r="Q80">
        <v>2169013</v>
      </c>
      <c r="R80" t="b">
        <f t="shared" si="21"/>
        <v>1</v>
      </c>
      <c r="S80" s="3">
        <f t="shared" si="32"/>
        <v>-1.484352134178901E-2</v>
      </c>
      <c r="U80" s="1">
        <v>43945</v>
      </c>
      <c r="V80">
        <v>933</v>
      </c>
      <c r="W80">
        <v>958.40002400000003</v>
      </c>
      <c r="X80">
        <v>926</v>
      </c>
      <c r="Y80">
        <v>938.04998799999998</v>
      </c>
      <c r="Z80">
        <v>934.00756799999999</v>
      </c>
      <c r="AA80">
        <v>16642284</v>
      </c>
      <c r="AB80" t="b">
        <f t="shared" si="22"/>
        <v>1</v>
      </c>
      <c r="AC80" s="3">
        <f t="shared" si="33"/>
        <v>-1.7697301770339784E-2</v>
      </c>
      <c r="AE80" s="1">
        <v>43945</v>
      </c>
      <c r="AF80">
        <v>109.949997</v>
      </c>
      <c r="AG80">
        <v>109.949997</v>
      </c>
      <c r="AH80">
        <v>102.849998</v>
      </c>
      <c r="AI80">
        <v>103.650002</v>
      </c>
      <c r="AJ80">
        <v>102.41321600000001</v>
      </c>
      <c r="AK80">
        <v>16901936</v>
      </c>
      <c r="AL80" t="b">
        <f t="shared" si="23"/>
        <v>1</v>
      </c>
      <c r="AM80" s="3">
        <f t="shared" si="34"/>
        <v>-6.8314611496709449E-2</v>
      </c>
      <c r="AO80" s="1">
        <v>43945</v>
      </c>
      <c r="AP80">
        <v>345</v>
      </c>
      <c r="AQ80">
        <v>347.60000600000001</v>
      </c>
      <c r="AR80">
        <v>334.20001200000002</v>
      </c>
      <c r="AS80">
        <v>335.85000600000001</v>
      </c>
      <c r="AT80">
        <v>327.83255000000003</v>
      </c>
      <c r="AU80">
        <v>2736041</v>
      </c>
      <c r="AV80" t="b">
        <f t="shared" si="24"/>
        <v>1</v>
      </c>
      <c r="AW80" s="3">
        <f t="shared" si="35"/>
        <v>-3.7403253583993983E-2</v>
      </c>
      <c r="AY80" s="1">
        <v>43945</v>
      </c>
      <c r="AZ80">
        <v>184</v>
      </c>
      <c r="BA80">
        <v>184</v>
      </c>
      <c r="BB80">
        <v>179</v>
      </c>
      <c r="BC80">
        <v>179.75</v>
      </c>
      <c r="BD80">
        <v>178.105637</v>
      </c>
      <c r="BE80">
        <v>65137305</v>
      </c>
      <c r="BF80" t="b">
        <f t="shared" si="25"/>
        <v>1</v>
      </c>
      <c r="BG80" s="3">
        <f t="shared" si="36"/>
        <v>-3.7225453742471659E-2</v>
      </c>
      <c r="BI80" s="1">
        <v>43945</v>
      </c>
      <c r="BJ80">
        <v>668.54998799999998</v>
      </c>
      <c r="BK80">
        <v>675</v>
      </c>
      <c r="BL80">
        <v>654.79998799999998</v>
      </c>
      <c r="BM80">
        <v>658</v>
      </c>
      <c r="BN80">
        <v>635.407104</v>
      </c>
      <c r="BO80">
        <v>7319940</v>
      </c>
      <c r="BP80" t="b">
        <f t="shared" si="26"/>
        <v>1</v>
      </c>
      <c r="BQ80" s="3">
        <f t="shared" si="37"/>
        <v>-3.1355920537499027E-2</v>
      </c>
      <c r="BS80" s="1">
        <v>43945</v>
      </c>
      <c r="BT80">
        <v>179.949997</v>
      </c>
      <c r="BU80">
        <v>180.800003</v>
      </c>
      <c r="BV80">
        <v>177.14999399999999</v>
      </c>
      <c r="BW80">
        <v>177.75</v>
      </c>
      <c r="BX80">
        <v>177.35127299999999</v>
      </c>
      <c r="BY80">
        <v>4641139</v>
      </c>
      <c r="BZ80" t="b">
        <f t="shared" si="27"/>
        <v>1</v>
      </c>
      <c r="CA80" s="3">
        <f t="shared" si="38"/>
        <v>-1.7412908365887617E-2</v>
      </c>
      <c r="CC80" s="1">
        <v>43945</v>
      </c>
      <c r="CD80">
        <v>522</v>
      </c>
      <c r="CE80">
        <v>532.59997599999997</v>
      </c>
      <c r="CF80">
        <v>502.10000600000001</v>
      </c>
      <c r="CG80">
        <v>503.45001200000002</v>
      </c>
      <c r="CH80">
        <v>477.24865699999998</v>
      </c>
      <c r="CI80">
        <v>4817852</v>
      </c>
      <c r="CJ80" t="b">
        <f t="shared" si="28"/>
        <v>1</v>
      </c>
      <c r="CK80" s="3">
        <f t="shared" si="39"/>
        <v>-3.866721382116059E-2</v>
      </c>
      <c r="CM80" s="1">
        <v>43945</v>
      </c>
      <c r="CN80">
        <v>337.89999399999999</v>
      </c>
      <c r="CO80">
        <v>343.25</v>
      </c>
      <c r="CP80">
        <v>331.5</v>
      </c>
      <c r="CQ80">
        <v>334.85000600000001</v>
      </c>
      <c r="CR80">
        <v>333.87240600000001</v>
      </c>
      <c r="CS80">
        <v>38513206</v>
      </c>
      <c r="CT80" t="b">
        <f t="shared" si="29"/>
        <v>1</v>
      </c>
      <c r="CU80" s="3">
        <f t="shared" si="40"/>
        <v>-5.1282113067727834E-2</v>
      </c>
      <c r="CW80" s="1">
        <v>43945</v>
      </c>
      <c r="CX80">
        <v>1337.4720460000001</v>
      </c>
      <c r="CY80">
        <v>1480.912476</v>
      </c>
      <c r="CZ80">
        <v>1334.5498050000001</v>
      </c>
      <c r="DA80">
        <v>1403.694336</v>
      </c>
      <c r="DB80">
        <v>1393.959106</v>
      </c>
      <c r="DC80">
        <v>62296159</v>
      </c>
      <c r="DD80" t="b">
        <f t="shared" si="30"/>
        <v>1</v>
      </c>
      <c r="DE80" s="3">
        <f t="shared" si="41"/>
        <v>3.3627499818303548E-2</v>
      </c>
      <c r="DG80" s="148">
        <v>43945</v>
      </c>
    </row>
    <row r="81" spans="2:111" x14ac:dyDescent="0.25">
      <c r="B81" s="1">
        <v>43948</v>
      </c>
      <c r="C81">
        <v>9259.7000000000007</v>
      </c>
      <c r="D81">
        <v>9377.1</v>
      </c>
      <c r="E81">
        <v>9250.35</v>
      </c>
      <c r="F81">
        <v>9282.2999999999993</v>
      </c>
      <c r="G81">
        <v>9282.2999999999993</v>
      </c>
      <c r="H81" s="3">
        <f t="shared" si="31"/>
        <v>1.3971423577733073E-2</v>
      </c>
      <c r="K81" s="1">
        <v>43948</v>
      </c>
      <c r="L81">
        <v>2305</v>
      </c>
      <c r="M81">
        <v>2329.3999020000001</v>
      </c>
      <c r="N81">
        <v>2283.25</v>
      </c>
      <c r="O81">
        <v>2320.4499510000001</v>
      </c>
      <c r="P81">
        <v>2263.7680660000001</v>
      </c>
      <c r="Q81">
        <v>2013715</v>
      </c>
      <c r="R81" t="b">
        <f t="shared" si="21"/>
        <v>1</v>
      </c>
      <c r="S81" s="3">
        <f t="shared" si="32"/>
        <v>1.6359269053374988E-2</v>
      </c>
      <c r="U81" s="1">
        <v>43948</v>
      </c>
      <c r="V81">
        <v>945.15002400000003</v>
      </c>
      <c r="W81">
        <v>957.40002400000003</v>
      </c>
      <c r="X81">
        <v>926.29998799999998</v>
      </c>
      <c r="Y81">
        <v>929.70001200000002</v>
      </c>
      <c r="Z81">
        <v>925.69360400000005</v>
      </c>
      <c r="AA81">
        <v>13710536</v>
      </c>
      <c r="AB81" t="b">
        <f t="shared" si="22"/>
        <v>1</v>
      </c>
      <c r="AC81" s="3">
        <f t="shared" si="33"/>
        <v>-8.9013882594149839E-3</v>
      </c>
      <c r="AE81" s="1">
        <v>43948</v>
      </c>
      <c r="AF81">
        <v>106.400002</v>
      </c>
      <c r="AG81">
        <v>109.699997</v>
      </c>
      <c r="AH81">
        <v>105.300003</v>
      </c>
      <c r="AI81">
        <v>108.199997</v>
      </c>
      <c r="AJ81">
        <v>106.90891999999999</v>
      </c>
      <c r="AK81">
        <v>18657007</v>
      </c>
      <c r="AL81" t="b">
        <f t="shared" si="23"/>
        <v>1</v>
      </c>
      <c r="AM81" s="3">
        <f t="shared" si="34"/>
        <v>4.3897693828890104E-2</v>
      </c>
      <c r="AO81" s="1">
        <v>43948</v>
      </c>
      <c r="AP81">
        <v>343.39999399999999</v>
      </c>
      <c r="AQ81">
        <v>355.70001200000002</v>
      </c>
      <c r="AR81">
        <v>340.5</v>
      </c>
      <c r="AS81">
        <v>349.35000600000001</v>
      </c>
      <c r="AT81">
        <v>341.01025399999997</v>
      </c>
      <c r="AU81">
        <v>4557197</v>
      </c>
      <c r="AV81" t="b">
        <f t="shared" si="24"/>
        <v>1</v>
      </c>
      <c r="AW81" s="3">
        <f t="shared" si="35"/>
        <v>4.0196447851197047E-2</v>
      </c>
      <c r="AY81" s="1">
        <v>43948</v>
      </c>
      <c r="AZ81">
        <v>183.5</v>
      </c>
      <c r="BA81">
        <v>183.5</v>
      </c>
      <c r="BB81">
        <v>180.5</v>
      </c>
      <c r="BC81">
        <v>180.89999399999999</v>
      </c>
      <c r="BD81">
        <v>179.24511699999999</v>
      </c>
      <c r="BE81">
        <v>42996571</v>
      </c>
      <c r="BF81" t="b">
        <f t="shared" si="25"/>
        <v>1</v>
      </c>
      <c r="BG81" s="3">
        <f t="shared" si="36"/>
        <v>6.3977761692067718E-3</v>
      </c>
      <c r="BI81" s="1">
        <v>43948</v>
      </c>
      <c r="BJ81">
        <v>661.04998799999998</v>
      </c>
      <c r="BK81">
        <v>681</v>
      </c>
      <c r="BL81">
        <v>661.04998799999998</v>
      </c>
      <c r="BM81">
        <v>664.59997599999997</v>
      </c>
      <c r="BN81">
        <v>641.78051800000003</v>
      </c>
      <c r="BO81">
        <v>7183306</v>
      </c>
      <c r="BP81" t="b">
        <f t="shared" si="26"/>
        <v>1</v>
      </c>
      <c r="BQ81" s="3">
        <f t="shared" si="37"/>
        <v>1.0030441837804863E-2</v>
      </c>
      <c r="BS81" s="1">
        <v>43948</v>
      </c>
      <c r="BT81">
        <v>180</v>
      </c>
      <c r="BU81">
        <v>182.89999399999999</v>
      </c>
      <c r="BV81">
        <v>175.5</v>
      </c>
      <c r="BW81">
        <v>182.050003</v>
      </c>
      <c r="BX81">
        <v>181.64163199999999</v>
      </c>
      <c r="BY81">
        <v>9141625</v>
      </c>
      <c r="BZ81" t="b">
        <f t="shared" si="27"/>
        <v>1</v>
      </c>
      <c r="CA81" s="3">
        <f t="shared" si="38"/>
        <v>2.4191306481346743E-2</v>
      </c>
      <c r="CC81" s="1">
        <v>43948</v>
      </c>
      <c r="CD81">
        <v>511.70001200000002</v>
      </c>
      <c r="CE81">
        <v>519</v>
      </c>
      <c r="CF81">
        <v>506.5</v>
      </c>
      <c r="CG81">
        <v>511.70001200000002</v>
      </c>
      <c r="CH81">
        <v>485.069275</v>
      </c>
      <c r="CI81">
        <v>4032316</v>
      </c>
      <c r="CJ81" t="b">
        <f t="shared" si="28"/>
        <v>1</v>
      </c>
      <c r="CK81" s="3">
        <f t="shared" si="39"/>
        <v>1.6386883200804954E-2</v>
      </c>
      <c r="CM81" s="1">
        <v>43948</v>
      </c>
      <c r="CN81">
        <v>339.29998799999998</v>
      </c>
      <c r="CO81">
        <v>352.89999399999999</v>
      </c>
      <c r="CP81">
        <v>338</v>
      </c>
      <c r="CQ81">
        <v>347.89999399999999</v>
      </c>
      <c r="CR81">
        <v>346.88430799999998</v>
      </c>
      <c r="CS81">
        <v>38980019</v>
      </c>
      <c r="CT81" t="b">
        <f t="shared" si="29"/>
        <v>1</v>
      </c>
      <c r="CU81" s="3">
        <f t="shared" si="40"/>
        <v>3.8972678682526289E-2</v>
      </c>
      <c r="CW81" s="1">
        <v>43948</v>
      </c>
      <c r="CX81">
        <v>1420.5347899999999</v>
      </c>
      <c r="CY81">
        <v>1461.14978</v>
      </c>
      <c r="CZ81">
        <v>1409.638062</v>
      </c>
      <c r="DA81">
        <v>1416.324707</v>
      </c>
      <c r="DB81">
        <v>1406.501953</v>
      </c>
      <c r="DC81">
        <v>26989849</v>
      </c>
      <c r="DD81" t="b">
        <f t="shared" si="30"/>
        <v>1</v>
      </c>
      <c r="DE81" s="3">
        <f t="shared" si="41"/>
        <v>8.9980021264697979E-3</v>
      </c>
      <c r="DG81" s="149">
        <v>43948</v>
      </c>
    </row>
    <row r="82" spans="2:111" x14ac:dyDescent="0.25">
      <c r="B82" s="1">
        <v>43949</v>
      </c>
      <c r="C82">
        <v>9389.7999999999993</v>
      </c>
      <c r="D82">
        <v>9404.4</v>
      </c>
      <c r="E82">
        <v>9260</v>
      </c>
      <c r="F82">
        <v>9380.9</v>
      </c>
      <c r="G82">
        <v>9380.9</v>
      </c>
      <c r="H82" s="3">
        <f t="shared" si="31"/>
        <v>1.0622367301207716E-2</v>
      </c>
      <c r="K82" s="1">
        <v>43949</v>
      </c>
      <c r="L82">
        <v>2338.6499020000001</v>
      </c>
      <c r="M82">
        <v>2338.6499020000001</v>
      </c>
      <c r="N82">
        <v>2267</v>
      </c>
      <c r="O82">
        <v>2289.9499510000001</v>
      </c>
      <c r="P82">
        <v>2234.0131839999999</v>
      </c>
      <c r="Q82">
        <v>2164023</v>
      </c>
      <c r="R82" t="b">
        <f t="shared" si="21"/>
        <v>1</v>
      </c>
      <c r="S82" s="3">
        <f t="shared" si="32"/>
        <v>-1.314396224900196E-2</v>
      </c>
      <c r="U82" s="1">
        <v>43949</v>
      </c>
      <c r="V82">
        <v>943.79998799999998</v>
      </c>
      <c r="W82">
        <v>943.79998799999998</v>
      </c>
      <c r="X82">
        <v>922</v>
      </c>
      <c r="Y82">
        <v>931.40002400000003</v>
      </c>
      <c r="Z82">
        <v>927.38629200000003</v>
      </c>
      <c r="AA82">
        <v>14720718</v>
      </c>
      <c r="AB82" t="b">
        <f t="shared" si="22"/>
        <v>1</v>
      </c>
      <c r="AC82" s="3">
        <f t="shared" si="33"/>
        <v>1.8285618402090369E-3</v>
      </c>
      <c r="AE82" s="1">
        <v>43949</v>
      </c>
      <c r="AF82">
        <v>109.199997</v>
      </c>
      <c r="AG82">
        <v>110.650002</v>
      </c>
      <c r="AH82">
        <v>106.699997</v>
      </c>
      <c r="AI82">
        <v>108.75</v>
      </c>
      <c r="AJ82">
        <v>107.452354</v>
      </c>
      <c r="AK82">
        <v>13489808</v>
      </c>
      <c r="AL82" t="b">
        <f t="shared" si="23"/>
        <v>1</v>
      </c>
      <c r="AM82" s="3">
        <f t="shared" si="34"/>
        <v>5.0831492825856332E-3</v>
      </c>
      <c r="AO82" s="1">
        <v>43949</v>
      </c>
      <c r="AP82">
        <v>361.95001200000002</v>
      </c>
      <c r="AQ82">
        <v>369.95001200000002</v>
      </c>
      <c r="AR82">
        <v>357.04998799999998</v>
      </c>
      <c r="AS82">
        <v>360.5</v>
      </c>
      <c r="AT82">
        <v>351.89410400000003</v>
      </c>
      <c r="AU82">
        <v>7805452</v>
      </c>
      <c r="AV82" t="b">
        <f t="shared" si="24"/>
        <v>1</v>
      </c>
      <c r="AW82" s="3">
        <f t="shared" si="35"/>
        <v>3.1916488939362081E-2</v>
      </c>
      <c r="AY82" s="1">
        <v>43949</v>
      </c>
      <c r="AZ82">
        <v>182</v>
      </c>
      <c r="BA82">
        <v>185.35000600000001</v>
      </c>
      <c r="BB82">
        <v>181.199997</v>
      </c>
      <c r="BC82">
        <v>184.300003</v>
      </c>
      <c r="BD82">
        <v>182.614014</v>
      </c>
      <c r="BE82">
        <v>49590230</v>
      </c>
      <c r="BF82" t="b">
        <f t="shared" si="25"/>
        <v>1</v>
      </c>
      <c r="BG82" s="3">
        <f t="shared" si="36"/>
        <v>1.8794916460681068E-2</v>
      </c>
      <c r="BI82" s="1">
        <v>43949</v>
      </c>
      <c r="BJ82">
        <v>673</v>
      </c>
      <c r="BK82">
        <v>677</v>
      </c>
      <c r="BL82">
        <v>653.04998799999998</v>
      </c>
      <c r="BM82">
        <v>660.70001200000002</v>
      </c>
      <c r="BN82">
        <v>638.01446499999997</v>
      </c>
      <c r="BO82">
        <v>7296571</v>
      </c>
      <c r="BP82" t="b">
        <f t="shared" si="26"/>
        <v>1</v>
      </c>
      <c r="BQ82" s="3">
        <f t="shared" si="37"/>
        <v>-5.8681323199655869E-3</v>
      </c>
      <c r="BS82" s="1">
        <v>43949</v>
      </c>
      <c r="BT82">
        <v>182.10000600000001</v>
      </c>
      <c r="BU82">
        <v>182.949997</v>
      </c>
      <c r="BV82">
        <v>178</v>
      </c>
      <c r="BW82">
        <v>179.699997</v>
      </c>
      <c r="BX82">
        <v>179.29690600000001</v>
      </c>
      <c r="BY82">
        <v>6664917</v>
      </c>
      <c r="BZ82" t="b">
        <f t="shared" si="27"/>
        <v>1</v>
      </c>
      <c r="CA82" s="3">
        <f t="shared" si="38"/>
        <v>-1.2908527489997339E-2</v>
      </c>
      <c r="CC82" s="1">
        <v>43949</v>
      </c>
      <c r="CD82">
        <v>518</v>
      </c>
      <c r="CE82">
        <v>528.5</v>
      </c>
      <c r="CF82">
        <v>515.54998799999998</v>
      </c>
      <c r="CG82">
        <v>520.40002400000003</v>
      </c>
      <c r="CH82">
        <v>493.31655899999998</v>
      </c>
      <c r="CI82">
        <v>4972775</v>
      </c>
      <c r="CJ82" t="b">
        <f t="shared" si="28"/>
        <v>1</v>
      </c>
      <c r="CK82" s="3">
        <f t="shared" si="39"/>
        <v>1.7002280756702182E-2</v>
      </c>
      <c r="CM82" s="1">
        <v>43949</v>
      </c>
      <c r="CN82">
        <v>353.75</v>
      </c>
      <c r="CO82">
        <v>362.85000600000001</v>
      </c>
      <c r="CP82">
        <v>350.25</v>
      </c>
      <c r="CQ82">
        <v>359.85000600000001</v>
      </c>
      <c r="CR82">
        <v>358.79943800000001</v>
      </c>
      <c r="CS82">
        <v>32933194</v>
      </c>
      <c r="CT82" t="b">
        <f t="shared" si="29"/>
        <v>1</v>
      </c>
      <c r="CU82" s="3">
        <f t="shared" si="40"/>
        <v>3.4349002607520759E-2</v>
      </c>
      <c r="CW82" s="1">
        <v>43949</v>
      </c>
      <c r="CX82">
        <v>1436.3845209999999</v>
      </c>
      <c r="CY82">
        <v>1441.7833250000001</v>
      </c>
      <c r="CZ82">
        <v>1379.077759</v>
      </c>
      <c r="DA82">
        <v>1414.739624</v>
      </c>
      <c r="DB82">
        <v>1404.927856</v>
      </c>
      <c r="DC82">
        <v>36206232</v>
      </c>
      <c r="DD82" t="b">
        <f t="shared" si="30"/>
        <v>1</v>
      </c>
      <c r="DE82" s="3">
        <f t="shared" si="41"/>
        <v>-1.1191573510740357E-3</v>
      </c>
      <c r="DG82" s="148">
        <v>43949</v>
      </c>
    </row>
    <row r="83" spans="2:111" x14ac:dyDescent="0.25">
      <c r="B83" s="1">
        <v>43950</v>
      </c>
      <c r="C83">
        <v>9408.6</v>
      </c>
      <c r="D83">
        <v>9599.85</v>
      </c>
      <c r="E83">
        <v>9392.35</v>
      </c>
      <c r="F83">
        <v>9553.35</v>
      </c>
      <c r="G83">
        <v>9553.35</v>
      </c>
      <c r="H83" s="3">
        <f t="shared" si="31"/>
        <v>1.8383097570595652E-2</v>
      </c>
      <c r="K83" s="1">
        <v>43950</v>
      </c>
      <c r="L83">
        <v>2290</v>
      </c>
      <c r="M83">
        <v>2291.6999510000001</v>
      </c>
      <c r="N83">
        <v>2221</v>
      </c>
      <c r="O83">
        <v>2231.75</v>
      </c>
      <c r="P83">
        <v>2177.2348630000001</v>
      </c>
      <c r="Q83">
        <v>3642151</v>
      </c>
      <c r="R83" t="b">
        <f t="shared" si="21"/>
        <v>1</v>
      </c>
      <c r="S83" s="3">
        <f t="shared" si="32"/>
        <v>-2.5415392087497986E-2</v>
      </c>
      <c r="U83" s="1">
        <v>43950</v>
      </c>
      <c r="V83">
        <v>935</v>
      </c>
      <c r="W83">
        <v>992.70001200000002</v>
      </c>
      <c r="X83">
        <v>934.09997599999997</v>
      </c>
      <c r="Y83">
        <v>977.09997599999997</v>
      </c>
      <c r="Z83">
        <v>972.88928199999998</v>
      </c>
      <c r="AA83">
        <v>27938889</v>
      </c>
      <c r="AB83" t="b">
        <f t="shared" si="22"/>
        <v>1</v>
      </c>
      <c r="AC83" s="3">
        <f t="shared" si="33"/>
        <v>4.9065842780432162E-2</v>
      </c>
      <c r="AE83" s="1">
        <v>43950</v>
      </c>
      <c r="AF83">
        <v>109</v>
      </c>
      <c r="AG83">
        <v>117.650002</v>
      </c>
      <c r="AH83">
        <v>108.300003</v>
      </c>
      <c r="AI83">
        <v>116.300003</v>
      </c>
      <c r="AJ83">
        <v>114.91227000000001</v>
      </c>
      <c r="AK83">
        <v>35702215</v>
      </c>
      <c r="AL83" t="b">
        <f t="shared" si="23"/>
        <v>1</v>
      </c>
      <c r="AM83" s="3">
        <f t="shared" si="34"/>
        <v>6.9425338043315521E-2</v>
      </c>
      <c r="AO83" s="1">
        <v>43950</v>
      </c>
      <c r="AP83">
        <v>363.95001200000002</v>
      </c>
      <c r="AQ83">
        <v>364.39999399999999</v>
      </c>
      <c r="AR83">
        <v>354.35000600000001</v>
      </c>
      <c r="AS83">
        <v>360.60000600000001</v>
      </c>
      <c r="AT83">
        <v>351.99173000000002</v>
      </c>
      <c r="AU83">
        <v>2823791</v>
      </c>
      <c r="AV83" t="b">
        <f t="shared" si="24"/>
        <v>1</v>
      </c>
      <c r="AW83" s="3">
        <f t="shared" si="35"/>
        <v>2.7743005321848502E-4</v>
      </c>
      <c r="AY83" s="1">
        <v>43950</v>
      </c>
      <c r="AZ83">
        <v>185</v>
      </c>
      <c r="BA83">
        <v>191.800003</v>
      </c>
      <c r="BB83">
        <v>183.5</v>
      </c>
      <c r="BC83">
        <v>190.10000600000001</v>
      </c>
      <c r="BD83">
        <v>188.360962</v>
      </c>
      <c r="BE83">
        <v>57470466</v>
      </c>
      <c r="BF83" t="b">
        <f t="shared" si="25"/>
        <v>1</v>
      </c>
      <c r="BG83" s="3">
        <f t="shared" si="36"/>
        <v>3.1470465349937513E-2</v>
      </c>
      <c r="BI83" s="1">
        <v>43950</v>
      </c>
      <c r="BJ83">
        <v>666</v>
      </c>
      <c r="BK83">
        <v>682</v>
      </c>
      <c r="BL83">
        <v>658</v>
      </c>
      <c r="BM83">
        <v>676.54998799999998</v>
      </c>
      <c r="BN83">
        <v>653.32025099999998</v>
      </c>
      <c r="BO83">
        <v>8639056</v>
      </c>
      <c r="BP83" t="b">
        <f t="shared" si="26"/>
        <v>1</v>
      </c>
      <c r="BQ83" s="3">
        <f t="shared" si="37"/>
        <v>2.398971628331344E-2</v>
      </c>
      <c r="BS83" s="1">
        <v>43950</v>
      </c>
      <c r="BT83">
        <v>180.10000600000001</v>
      </c>
      <c r="BU83">
        <v>182.449997</v>
      </c>
      <c r="BV83">
        <v>179.39999399999999</v>
      </c>
      <c r="BW83">
        <v>180.64999399999999</v>
      </c>
      <c r="BX83">
        <v>180.244766</v>
      </c>
      <c r="BY83">
        <v>5030291</v>
      </c>
      <c r="BZ83" t="b">
        <f t="shared" si="27"/>
        <v>1</v>
      </c>
      <c r="CA83" s="3">
        <f t="shared" si="38"/>
        <v>5.28653851952131E-3</v>
      </c>
      <c r="CC83" s="1">
        <v>43950</v>
      </c>
      <c r="CD83">
        <v>525.95001200000002</v>
      </c>
      <c r="CE83">
        <v>536.90002400000003</v>
      </c>
      <c r="CF83">
        <v>522.09997599999997</v>
      </c>
      <c r="CG83">
        <v>528.70001200000002</v>
      </c>
      <c r="CH83">
        <v>501.18454000000003</v>
      </c>
      <c r="CI83">
        <v>6361689</v>
      </c>
      <c r="CJ83" t="b">
        <f t="shared" si="28"/>
        <v>1</v>
      </c>
      <c r="CK83" s="3">
        <f t="shared" si="39"/>
        <v>1.5949152438647501E-2</v>
      </c>
      <c r="CM83" s="1">
        <v>43950</v>
      </c>
      <c r="CN83">
        <v>353</v>
      </c>
      <c r="CO83">
        <v>376.5</v>
      </c>
      <c r="CP83">
        <v>351.64999399999999</v>
      </c>
      <c r="CQ83">
        <v>370.45001200000002</v>
      </c>
      <c r="CR83">
        <v>369.36849999999998</v>
      </c>
      <c r="CS83">
        <v>39341745</v>
      </c>
      <c r="CT83" t="b">
        <f t="shared" si="29"/>
        <v>1</v>
      </c>
      <c r="CU83" s="3">
        <f t="shared" si="40"/>
        <v>2.945674067638861E-2</v>
      </c>
      <c r="CW83" s="1">
        <v>43950</v>
      </c>
      <c r="CX83">
        <v>1431.3323969999999</v>
      </c>
      <c r="CY83">
        <v>1440.0002440000001</v>
      </c>
      <c r="CZ83">
        <v>1406.66626</v>
      </c>
      <c r="DA83">
        <v>1413.5509030000001</v>
      </c>
      <c r="DB83">
        <v>1403.747314</v>
      </c>
      <c r="DC83">
        <v>17303785</v>
      </c>
      <c r="DD83" t="b">
        <f t="shared" si="30"/>
        <v>1</v>
      </c>
      <c r="DE83" s="3">
        <f t="shared" si="41"/>
        <v>-8.4028656344049271E-4</v>
      </c>
      <c r="DG83" s="149">
        <v>43950</v>
      </c>
    </row>
    <row r="84" spans="2:111" x14ac:dyDescent="0.25">
      <c r="B84" s="1">
        <v>43951</v>
      </c>
      <c r="C84">
        <v>9753.5</v>
      </c>
      <c r="D84">
        <v>9889.0499999999993</v>
      </c>
      <c r="E84">
        <v>9731.5</v>
      </c>
      <c r="F84">
        <v>9859.9</v>
      </c>
      <c r="G84">
        <v>9859.9</v>
      </c>
      <c r="H84" s="3">
        <f t="shared" si="31"/>
        <v>3.2088220362490566E-2</v>
      </c>
      <c r="K84" s="1">
        <v>43951</v>
      </c>
      <c r="L84">
        <v>2272</v>
      </c>
      <c r="M84">
        <v>2272</v>
      </c>
      <c r="N84">
        <v>2160</v>
      </c>
      <c r="O84">
        <v>2195</v>
      </c>
      <c r="P84">
        <v>2141.382568</v>
      </c>
      <c r="Q84">
        <v>8448047</v>
      </c>
      <c r="R84" t="b">
        <f t="shared" si="21"/>
        <v>1</v>
      </c>
      <c r="S84" s="3">
        <f t="shared" si="32"/>
        <v>-1.6466893677515092E-2</v>
      </c>
      <c r="U84" s="1">
        <v>43951</v>
      </c>
      <c r="V84">
        <v>1001.400024</v>
      </c>
      <c r="W84">
        <v>1019</v>
      </c>
      <c r="X84">
        <v>992.09997599999997</v>
      </c>
      <c r="Y84">
        <v>1001.799988</v>
      </c>
      <c r="Z84">
        <v>997.48284899999999</v>
      </c>
      <c r="AA84">
        <v>21896567</v>
      </c>
      <c r="AB84" t="b">
        <f t="shared" si="22"/>
        <v>1</v>
      </c>
      <c r="AC84" s="3">
        <f t="shared" si="33"/>
        <v>2.5278896021387158E-2</v>
      </c>
      <c r="AE84" s="1">
        <v>43951</v>
      </c>
      <c r="AF84">
        <v>120</v>
      </c>
      <c r="AG84">
        <v>132.199997</v>
      </c>
      <c r="AH84">
        <v>119.5</v>
      </c>
      <c r="AI84">
        <v>130.199997</v>
      </c>
      <c r="AJ84">
        <v>128.64639299999999</v>
      </c>
      <c r="AK84">
        <v>45993216</v>
      </c>
      <c r="AL84" t="b">
        <f t="shared" si="23"/>
        <v>1</v>
      </c>
      <c r="AM84" s="3">
        <f t="shared" si="34"/>
        <v>0.1195183334207912</v>
      </c>
      <c r="AO84" s="1">
        <v>43951</v>
      </c>
      <c r="AP84">
        <v>367.25</v>
      </c>
      <c r="AQ84">
        <v>429.35000600000001</v>
      </c>
      <c r="AR84">
        <v>364.04998799999998</v>
      </c>
      <c r="AS84">
        <v>420.04998799999998</v>
      </c>
      <c r="AT84">
        <v>410.022491</v>
      </c>
      <c r="AU84">
        <v>18223977</v>
      </c>
      <c r="AV84" t="b">
        <f t="shared" si="24"/>
        <v>1</v>
      </c>
      <c r="AW84" s="3">
        <f t="shared" si="35"/>
        <v>0.16486398984430681</v>
      </c>
      <c r="AY84" s="1">
        <v>43951</v>
      </c>
      <c r="AZ84">
        <v>193.5</v>
      </c>
      <c r="BA84">
        <v>195.89999399999999</v>
      </c>
      <c r="BB84">
        <v>189.699997</v>
      </c>
      <c r="BC84">
        <v>190.5</v>
      </c>
      <c r="BD84">
        <v>188.757294</v>
      </c>
      <c r="BE84">
        <v>63063889</v>
      </c>
      <c r="BF84" t="b">
        <f t="shared" si="25"/>
        <v>1</v>
      </c>
      <c r="BG84" s="3">
        <f t="shared" si="36"/>
        <v>2.1041090244591182E-3</v>
      </c>
      <c r="BI84" s="1">
        <v>43951</v>
      </c>
      <c r="BJ84">
        <v>700</v>
      </c>
      <c r="BK84">
        <v>720</v>
      </c>
      <c r="BL84">
        <v>698.09997599999997</v>
      </c>
      <c r="BM84">
        <v>715.5</v>
      </c>
      <c r="BN84">
        <v>690.932861</v>
      </c>
      <c r="BO84">
        <v>16253821</v>
      </c>
      <c r="BP84" t="b">
        <f t="shared" si="26"/>
        <v>1</v>
      </c>
      <c r="BQ84" s="3">
        <f t="shared" si="37"/>
        <v>5.7571474238596682E-2</v>
      </c>
      <c r="BS84" s="1">
        <v>43951</v>
      </c>
      <c r="BT84">
        <v>185</v>
      </c>
      <c r="BU84">
        <v>192.60000600000001</v>
      </c>
      <c r="BV84">
        <v>183.550003</v>
      </c>
      <c r="BW84">
        <v>190.949997</v>
      </c>
      <c r="BX84">
        <v>190.52166700000001</v>
      </c>
      <c r="BY84">
        <v>8833927</v>
      </c>
      <c r="BZ84" t="b">
        <f t="shared" si="27"/>
        <v>1</v>
      </c>
      <c r="CA84" s="3">
        <f t="shared" si="38"/>
        <v>5.7016362960575565E-2</v>
      </c>
      <c r="CC84" s="1">
        <v>43951</v>
      </c>
      <c r="CD84">
        <v>541</v>
      </c>
      <c r="CE84">
        <v>552.90002400000003</v>
      </c>
      <c r="CF84">
        <v>532.34997599999997</v>
      </c>
      <c r="CG84">
        <v>546.25</v>
      </c>
      <c r="CH84">
        <v>517.82122800000002</v>
      </c>
      <c r="CI84">
        <v>8931956</v>
      </c>
      <c r="CJ84" t="b">
        <f t="shared" si="28"/>
        <v>1</v>
      </c>
      <c r="CK84" s="3">
        <f t="shared" si="39"/>
        <v>3.3194735017165515E-2</v>
      </c>
      <c r="CM84" s="1">
        <v>43951</v>
      </c>
      <c r="CN84">
        <v>382</v>
      </c>
      <c r="CO84">
        <v>392.95001200000002</v>
      </c>
      <c r="CP84">
        <v>374.14999399999999</v>
      </c>
      <c r="CQ84">
        <v>380.14999399999999</v>
      </c>
      <c r="CR84">
        <v>379.04016100000001</v>
      </c>
      <c r="CS84">
        <v>45734705</v>
      </c>
      <c r="CT84" t="b">
        <f t="shared" si="29"/>
        <v>1</v>
      </c>
      <c r="CU84" s="3">
        <f t="shared" si="40"/>
        <v>2.6184314580155129E-2</v>
      </c>
      <c r="CW84" s="1">
        <v>43951</v>
      </c>
      <c r="CX84">
        <v>1440.2973629999999</v>
      </c>
      <c r="CY84">
        <v>1480.912476</v>
      </c>
      <c r="CZ84">
        <v>1424.5467530000001</v>
      </c>
      <c r="DA84">
        <v>1452.2342530000001</v>
      </c>
      <c r="DB84">
        <v>1442.162476</v>
      </c>
      <c r="DC84">
        <v>32926121</v>
      </c>
      <c r="DD84" t="b">
        <f t="shared" si="30"/>
        <v>1</v>
      </c>
      <c r="DE84" s="3">
        <f t="shared" si="41"/>
        <v>2.7366151740326687E-2</v>
      </c>
      <c r="DG84" s="148">
        <v>43951</v>
      </c>
    </row>
    <row r="85" spans="2:111" x14ac:dyDescent="0.25">
      <c r="B85" s="1">
        <v>43955</v>
      </c>
      <c r="C85">
        <v>9533.5</v>
      </c>
      <c r="D85">
        <v>9533.5</v>
      </c>
      <c r="E85">
        <v>9266.9500000000007</v>
      </c>
      <c r="F85">
        <v>9293.5</v>
      </c>
      <c r="G85">
        <v>9293.5</v>
      </c>
      <c r="H85" s="3">
        <f t="shared" si="31"/>
        <v>-5.7444801671416509E-2</v>
      </c>
      <c r="K85" s="1">
        <v>43955</v>
      </c>
      <c r="L85">
        <v>2130</v>
      </c>
      <c r="M85">
        <v>2160</v>
      </c>
      <c r="N85">
        <v>2066</v>
      </c>
      <c r="O85">
        <v>2082.6499020000001</v>
      </c>
      <c r="P85">
        <v>2031.7767329999999</v>
      </c>
      <c r="Q85">
        <v>8474573</v>
      </c>
      <c r="R85" t="b">
        <f t="shared" si="21"/>
        <v>1</v>
      </c>
      <c r="S85" s="3">
        <f t="shared" si="32"/>
        <v>-5.1184611585948087E-2</v>
      </c>
      <c r="U85" s="1">
        <v>43955</v>
      </c>
      <c r="V85">
        <v>957.5</v>
      </c>
      <c r="W85">
        <v>960</v>
      </c>
      <c r="X85">
        <v>917.5</v>
      </c>
      <c r="Y85">
        <v>923</v>
      </c>
      <c r="Z85">
        <v>919.02246100000002</v>
      </c>
      <c r="AA85">
        <v>13361162</v>
      </c>
      <c r="AB85" t="b">
        <f t="shared" si="22"/>
        <v>1</v>
      </c>
      <c r="AC85" s="3">
        <f t="shared" si="33"/>
        <v>-7.8658383027496018E-2</v>
      </c>
      <c r="AE85" s="1">
        <v>43955</v>
      </c>
      <c r="AF85">
        <v>121.400002</v>
      </c>
      <c r="AG85">
        <v>123</v>
      </c>
      <c r="AH85">
        <v>114.599998</v>
      </c>
      <c r="AI85">
        <v>115.900002</v>
      </c>
      <c r="AJ85">
        <v>114.517036</v>
      </c>
      <c r="AK85">
        <v>22496677</v>
      </c>
      <c r="AL85" t="b">
        <f t="shared" si="23"/>
        <v>1</v>
      </c>
      <c r="AM85" s="3">
        <f t="shared" si="34"/>
        <v>-0.10983096121474611</v>
      </c>
      <c r="AO85" s="1">
        <v>43955</v>
      </c>
      <c r="AP85">
        <v>394.85000600000001</v>
      </c>
      <c r="AQ85">
        <v>419.5</v>
      </c>
      <c r="AR85">
        <v>381.35000600000001</v>
      </c>
      <c r="AS85">
        <v>385.39999399999999</v>
      </c>
      <c r="AT85">
        <v>376.19967700000001</v>
      </c>
      <c r="AU85">
        <v>10395293</v>
      </c>
      <c r="AV85" t="b">
        <f t="shared" si="24"/>
        <v>1</v>
      </c>
      <c r="AW85" s="3">
        <f t="shared" si="35"/>
        <v>-8.2490143205339414E-2</v>
      </c>
      <c r="AY85" s="1">
        <v>43955</v>
      </c>
      <c r="AZ85">
        <v>182.449997</v>
      </c>
      <c r="BA85">
        <v>183.5</v>
      </c>
      <c r="BB85">
        <v>178</v>
      </c>
      <c r="BC85">
        <v>178.85000600000001</v>
      </c>
      <c r="BD85">
        <v>177.21388200000001</v>
      </c>
      <c r="BE85">
        <v>58118177</v>
      </c>
      <c r="BF85" t="b">
        <f t="shared" si="25"/>
        <v>1</v>
      </c>
      <c r="BG85" s="3">
        <f t="shared" si="36"/>
        <v>-6.1154786421127594E-2</v>
      </c>
      <c r="BI85" s="1">
        <v>43955</v>
      </c>
      <c r="BJ85">
        <v>689.79998799999998</v>
      </c>
      <c r="BK85">
        <v>701.20001200000002</v>
      </c>
      <c r="BL85">
        <v>670.34997599999997</v>
      </c>
      <c r="BM85">
        <v>673.70001200000002</v>
      </c>
      <c r="BN85">
        <v>650.56811500000003</v>
      </c>
      <c r="BO85">
        <v>9122740</v>
      </c>
      <c r="BP85" t="b">
        <f t="shared" si="26"/>
        <v>1</v>
      </c>
      <c r="BQ85" s="3">
        <f t="shared" si="37"/>
        <v>-5.8420648775597848E-2</v>
      </c>
      <c r="BS85" s="1">
        <v>43955</v>
      </c>
      <c r="BT85">
        <v>184.5</v>
      </c>
      <c r="BU85">
        <v>191.300003</v>
      </c>
      <c r="BV85">
        <v>183.050003</v>
      </c>
      <c r="BW85">
        <v>190.050003</v>
      </c>
      <c r="BX85">
        <v>189.62368799999999</v>
      </c>
      <c r="BY85">
        <v>8570370</v>
      </c>
      <c r="BZ85" t="b">
        <f t="shared" si="27"/>
        <v>1</v>
      </c>
      <c r="CA85" s="3">
        <f t="shared" si="38"/>
        <v>-4.7132644498644911E-3</v>
      </c>
      <c r="CC85" s="1">
        <v>43955</v>
      </c>
      <c r="CD85">
        <v>515</v>
      </c>
      <c r="CE85">
        <v>519.75</v>
      </c>
      <c r="CF85">
        <v>498</v>
      </c>
      <c r="CG85">
        <v>502.45001200000002</v>
      </c>
      <c r="CH85">
        <v>476.30068999999997</v>
      </c>
      <c r="CI85">
        <v>14814506</v>
      </c>
      <c r="CJ85" t="b">
        <f t="shared" si="28"/>
        <v>1</v>
      </c>
      <c r="CK85" s="3">
        <f t="shared" si="39"/>
        <v>-8.018315154897443E-2</v>
      </c>
      <c r="CM85" s="1">
        <v>43955</v>
      </c>
      <c r="CN85">
        <v>359</v>
      </c>
      <c r="CO85">
        <v>359</v>
      </c>
      <c r="CP85">
        <v>336</v>
      </c>
      <c r="CQ85">
        <v>338.04998799999998</v>
      </c>
      <c r="CR85">
        <v>337.06304899999998</v>
      </c>
      <c r="CS85">
        <v>38837299</v>
      </c>
      <c r="CT85" t="b">
        <f t="shared" si="29"/>
        <v>1</v>
      </c>
      <c r="CU85" s="3">
        <f t="shared" si="40"/>
        <v>-0.11074581619334008</v>
      </c>
      <c r="CW85" s="1">
        <v>43955</v>
      </c>
      <c r="CX85">
        <v>1426.478394</v>
      </c>
      <c r="CY85">
        <v>1451.2436520000001</v>
      </c>
      <c r="CZ85">
        <v>1404.1401370000001</v>
      </c>
      <c r="DA85">
        <v>1421.7235109999999</v>
      </c>
      <c r="DB85">
        <v>1411.8632809999999</v>
      </c>
      <c r="DC85">
        <v>24670336</v>
      </c>
      <c r="DD85" t="b">
        <f t="shared" si="30"/>
        <v>1</v>
      </c>
      <c r="DE85" s="3">
        <f t="shared" si="41"/>
        <v>-2.1009557178355023E-2</v>
      </c>
      <c r="DG85" s="149">
        <v>43955</v>
      </c>
    </row>
    <row r="86" spans="2:111" x14ac:dyDescent="0.25">
      <c r="B86" s="1">
        <v>43956</v>
      </c>
      <c r="C86">
        <v>9429.4</v>
      </c>
      <c r="D86">
        <v>9450.9</v>
      </c>
      <c r="E86">
        <v>9190.75</v>
      </c>
      <c r="F86">
        <v>9205.6</v>
      </c>
      <c r="G86">
        <v>9205.6</v>
      </c>
      <c r="H86" s="3">
        <f t="shared" si="31"/>
        <v>-9.4582234895356585E-3</v>
      </c>
      <c r="K86" s="1">
        <v>43956</v>
      </c>
      <c r="L86">
        <v>2101.1999510000001</v>
      </c>
      <c r="M86">
        <v>2121</v>
      </c>
      <c r="N86">
        <v>2033.099976</v>
      </c>
      <c r="O86">
        <v>2041.5</v>
      </c>
      <c r="P86">
        <v>1991.6320800000001</v>
      </c>
      <c r="Q86">
        <v>4304136</v>
      </c>
      <c r="R86" t="b">
        <f t="shared" si="21"/>
        <v>1</v>
      </c>
      <c r="S86" s="3">
        <f t="shared" si="32"/>
        <v>-1.9758397833764266E-2</v>
      </c>
      <c r="U86" s="1">
        <v>43956</v>
      </c>
      <c r="V86">
        <v>938</v>
      </c>
      <c r="W86">
        <v>944</v>
      </c>
      <c r="X86">
        <v>908.04998799999998</v>
      </c>
      <c r="Y86">
        <v>911.45001200000002</v>
      </c>
      <c r="Z86">
        <v>907.52227800000003</v>
      </c>
      <c r="AA86">
        <v>14836429</v>
      </c>
      <c r="AB86" t="b">
        <f t="shared" si="22"/>
        <v>1</v>
      </c>
      <c r="AC86" s="3">
        <f t="shared" si="33"/>
        <v>-1.2513495031978324E-2</v>
      </c>
      <c r="AE86" s="1">
        <v>43956</v>
      </c>
      <c r="AF86">
        <v>120</v>
      </c>
      <c r="AG86">
        <v>120.75</v>
      </c>
      <c r="AH86">
        <v>115</v>
      </c>
      <c r="AI86">
        <v>115.900002</v>
      </c>
      <c r="AJ86">
        <v>114.517036</v>
      </c>
      <c r="AK86">
        <v>19405341</v>
      </c>
      <c r="AL86" t="b">
        <f t="shared" si="23"/>
        <v>1</v>
      </c>
      <c r="AM86" s="3">
        <f t="shared" si="34"/>
        <v>0</v>
      </c>
      <c r="AO86" s="1">
        <v>43956</v>
      </c>
      <c r="AP86">
        <v>395</v>
      </c>
      <c r="AQ86">
        <v>408</v>
      </c>
      <c r="AR86">
        <v>385</v>
      </c>
      <c r="AS86">
        <v>387.04998799999998</v>
      </c>
      <c r="AT86">
        <v>377.81030299999998</v>
      </c>
      <c r="AU86">
        <v>11636689</v>
      </c>
      <c r="AV86" t="b">
        <f t="shared" si="24"/>
        <v>1</v>
      </c>
      <c r="AW86" s="3">
        <f t="shared" si="35"/>
        <v>4.2813061745397719E-3</v>
      </c>
      <c r="AY86" s="1">
        <v>43956</v>
      </c>
      <c r="AZ86">
        <v>181</v>
      </c>
      <c r="BA86">
        <v>181.25</v>
      </c>
      <c r="BB86">
        <v>168.800003</v>
      </c>
      <c r="BC86">
        <v>170.39999399999999</v>
      </c>
      <c r="BD86">
        <v>168.841171</v>
      </c>
      <c r="BE86">
        <v>91050439</v>
      </c>
      <c r="BF86" t="b">
        <f t="shared" si="25"/>
        <v>1</v>
      </c>
      <c r="BG86" s="3">
        <f t="shared" si="36"/>
        <v>-4.7246360756320487E-2</v>
      </c>
      <c r="BI86" s="1">
        <v>43956</v>
      </c>
      <c r="BJ86">
        <v>681.75</v>
      </c>
      <c r="BK86">
        <v>685.59997599999997</v>
      </c>
      <c r="BL86">
        <v>670</v>
      </c>
      <c r="BM86">
        <v>673.70001200000002</v>
      </c>
      <c r="BN86">
        <v>650.56811500000003</v>
      </c>
      <c r="BO86">
        <v>6393053</v>
      </c>
      <c r="BP86" t="b">
        <f t="shared" si="26"/>
        <v>1</v>
      </c>
      <c r="BQ86" s="3">
        <f t="shared" si="37"/>
        <v>0</v>
      </c>
      <c r="BS86" s="1">
        <v>43956</v>
      </c>
      <c r="BT86">
        <v>191.449997</v>
      </c>
      <c r="BU86">
        <v>194</v>
      </c>
      <c r="BV86">
        <v>182.199997</v>
      </c>
      <c r="BW86">
        <v>184.199997</v>
      </c>
      <c r="BX86">
        <v>183.78680399999999</v>
      </c>
      <c r="BY86">
        <v>6932389</v>
      </c>
      <c r="BZ86" t="b">
        <f t="shared" si="27"/>
        <v>1</v>
      </c>
      <c r="CA86" s="3">
        <f t="shared" si="38"/>
        <v>-3.0781407436817693E-2</v>
      </c>
      <c r="CC86" s="1">
        <v>43956</v>
      </c>
      <c r="CD86">
        <v>506</v>
      </c>
      <c r="CE86">
        <v>514</v>
      </c>
      <c r="CF86">
        <v>498.20001200000002</v>
      </c>
      <c r="CG86">
        <v>499.95001200000002</v>
      </c>
      <c r="CH86">
        <v>473.93078600000001</v>
      </c>
      <c r="CI86">
        <v>5717678</v>
      </c>
      <c r="CJ86" t="b">
        <f t="shared" si="28"/>
        <v>1</v>
      </c>
      <c r="CK86" s="3">
        <f t="shared" si="39"/>
        <v>-4.9756467915256699E-3</v>
      </c>
      <c r="CM86" s="1">
        <v>43956</v>
      </c>
      <c r="CN86">
        <v>348</v>
      </c>
      <c r="CO86">
        <v>348</v>
      </c>
      <c r="CP86">
        <v>329.54998799999998</v>
      </c>
      <c r="CQ86">
        <v>330.85000600000001</v>
      </c>
      <c r="CR86">
        <v>329.884094</v>
      </c>
      <c r="CS86">
        <v>45069968</v>
      </c>
      <c r="CT86" t="b">
        <f t="shared" si="29"/>
        <v>1</v>
      </c>
      <c r="CU86" s="3">
        <f t="shared" si="40"/>
        <v>-2.1298552366681919E-2</v>
      </c>
      <c r="CW86" s="1">
        <v>43956</v>
      </c>
      <c r="CX86">
        <v>1440.0498050000001</v>
      </c>
      <c r="CY86">
        <v>1465.112183</v>
      </c>
      <c r="CZ86">
        <v>1433.6108400000001</v>
      </c>
      <c r="DA86">
        <v>1446.934448</v>
      </c>
      <c r="DB86">
        <v>1436.899414</v>
      </c>
      <c r="DC86">
        <v>20723079</v>
      </c>
      <c r="DD86" t="b">
        <f t="shared" si="30"/>
        <v>1</v>
      </c>
      <c r="DE86" s="3">
        <f t="shared" si="41"/>
        <v>1.7732689373625026E-2</v>
      </c>
      <c r="DG86" s="148">
        <v>43956</v>
      </c>
    </row>
    <row r="87" spans="2:111" x14ac:dyDescent="0.25">
      <c r="B87" s="1">
        <v>43957</v>
      </c>
      <c r="C87">
        <v>9226.7999999999993</v>
      </c>
      <c r="D87">
        <v>9346.9</v>
      </c>
      <c r="E87">
        <v>9116.5</v>
      </c>
      <c r="F87">
        <v>9270.9</v>
      </c>
      <c r="G87">
        <v>9270.9</v>
      </c>
      <c r="H87" s="3">
        <f t="shared" si="31"/>
        <v>7.0935082992960013E-3</v>
      </c>
      <c r="K87" s="1">
        <v>43957</v>
      </c>
      <c r="L87">
        <v>2049.9499510000001</v>
      </c>
      <c r="M87">
        <v>2073</v>
      </c>
      <c r="N87">
        <v>2000</v>
      </c>
      <c r="O87">
        <v>2010.1999510000001</v>
      </c>
      <c r="P87">
        <v>1961.096558</v>
      </c>
      <c r="Q87">
        <v>5127656</v>
      </c>
      <c r="R87" t="b">
        <f t="shared" si="21"/>
        <v>1</v>
      </c>
      <c r="S87" s="3">
        <f t="shared" si="32"/>
        <v>-1.5331909094374563E-2</v>
      </c>
      <c r="U87" s="1">
        <v>43957</v>
      </c>
      <c r="V87">
        <v>919</v>
      </c>
      <c r="W87">
        <v>950</v>
      </c>
      <c r="X87">
        <v>905.65002400000003</v>
      </c>
      <c r="Y87">
        <v>946.40002400000003</v>
      </c>
      <c r="Z87">
        <v>942.32165499999996</v>
      </c>
      <c r="AA87">
        <v>16892923</v>
      </c>
      <c r="AB87" t="b">
        <f t="shared" si="22"/>
        <v>1</v>
      </c>
      <c r="AC87" s="3">
        <f t="shared" si="33"/>
        <v>3.8345479602650522E-2</v>
      </c>
      <c r="AE87" s="1">
        <v>43957</v>
      </c>
      <c r="AF87">
        <v>116</v>
      </c>
      <c r="AG87">
        <v>120.699997</v>
      </c>
      <c r="AH87">
        <v>115.5</v>
      </c>
      <c r="AI87">
        <v>118.599998</v>
      </c>
      <c r="AJ87">
        <v>117.184822</v>
      </c>
      <c r="AK87">
        <v>15993752</v>
      </c>
      <c r="AL87" t="b">
        <f t="shared" si="23"/>
        <v>1</v>
      </c>
      <c r="AM87" s="3">
        <f t="shared" si="34"/>
        <v>2.3295974932498187E-2</v>
      </c>
      <c r="AO87" s="1">
        <v>43957</v>
      </c>
      <c r="AP87">
        <v>392.95001200000002</v>
      </c>
      <c r="AQ87">
        <v>392.95001200000002</v>
      </c>
      <c r="AR87">
        <v>373</v>
      </c>
      <c r="AS87">
        <v>379</v>
      </c>
      <c r="AT87">
        <v>369.95245399999999</v>
      </c>
      <c r="AU87">
        <v>7610739</v>
      </c>
      <c r="AV87" t="b">
        <f t="shared" si="24"/>
        <v>1</v>
      </c>
      <c r="AW87" s="3">
        <f t="shared" si="35"/>
        <v>-2.079839786687868E-2</v>
      </c>
      <c r="AY87" s="1">
        <v>43957</v>
      </c>
      <c r="AZ87">
        <v>171.14999399999999</v>
      </c>
      <c r="BA87">
        <v>173.300003</v>
      </c>
      <c r="BB87">
        <v>166.550003</v>
      </c>
      <c r="BC87">
        <v>171.10000600000001</v>
      </c>
      <c r="BD87">
        <v>169.534775</v>
      </c>
      <c r="BE87">
        <v>73156432</v>
      </c>
      <c r="BF87" t="b">
        <f t="shared" si="25"/>
        <v>1</v>
      </c>
      <c r="BG87" s="3">
        <f t="shared" si="36"/>
        <v>4.1080264718135213E-3</v>
      </c>
      <c r="BI87" s="1">
        <v>43957</v>
      </c>
      <c r="BJ87">
        <v>676.90002400000003</v>
      </c>
      <c r="BK87">
        <v>681.45001200000002</v>
      </c>
      <c r="BL87">
        <v>664.04998799999998</v>
      </c>
      <c r="BM87">
        <v>665.90002400000003</v>
      </c>
      <c r="BN87">
        <v>643.03594999999996</v>
      </c>
      <c r="BO87">
        <v>7934250</v>
      </c>
      <c r="BP87" t="b">
        <f t="shared" si="26"/>
        <v>1</v>
      </c>
      <c r="BQ87" s="3">
        <f t="shared" si="37"/>
        <v>-1.1577826865984782E-2</v>
      </c>
      <c r="BS87" s="1">
        <v>43957</v>
      </c>
      <c r="BT87">
        <v>185.699997</v>
      </c>
      <c r="BU87">
        <v>188</v>
      </c>
      <c r="BV87">
        <v>181</v>
      </c>
      <c r="BW87">
        <v>187.050003</v>
      </c>
      <c r="BX87">
        <v>186.63041699999999</v>
      </c>
      <c r="BY87">
        <v>5442790</v>
      </c>
      <c r="BZ87" t="b">
        <f t="shared" si="27"/>
        <v>1</v>
      </c>
      <c r="CA87" s="3">
        <f t="shared" si="38"/>
        <v>1.5472345881807733E-2</v>
      </c>
      <c r="CC87" s="1">
        <v>43957</v>
      </c>
      <c r="CD87">
        <v>503.75</v>
      </c>
      <c r="CE87">
        <v>509.10000600000001</v>
      </c>
      <c r="CF87">
        <v>490</v>
      </c>
      <c r="CG87">
        <v>506.85000600000001</v>
      </c>
      <c r="CH87">
        <v>480.47167999999999</v>
      </c>
      <c r="CI87">
        <v>3781531</v>
      </c>
      <c r="CJ87" t="b">
        <f t="shared" si="28"/>
        <v>1</v>
      </c>
      <c r="CK87" s="3">
        <f t="shared" si="39"/>
        <v>1.3801369721527186E-2</v>
      </c>
      <c r="CM87" s="1">
        <v>43957</v>
      </c>
      <c r="CN87">
        <v>331.5</v>
      </c>
      <c r="CO87">
        <v>345.54998799999998</v>
      </c>
      <c r="CP87">
        <v>325.25</v>
      </c>
      <c r="CQ87">
        <v>341.39999399999999</v>
      </c>
      <c r="CR87">
        <v>340.40329000000003</v>
      </c>
      <c r="CS87">
        <v>49952812</v>
      </c>
      <c r="CT87" t="b">
        <f t="shared" si="29"/>
        <v>1</v>
      </c>
      <c r="CU87" s="3">
        <f t="shared" si="40"/>
        <v>3.1887551389489004E-2</v>
      </c>
      <c r="CW87" s="1">
        <v>43957</v>
      </c>
      <c r="CX87">
        <v>1450.253052</v>
      </c>
      <c r="CY87">
        <v>1471.0063479999999</v>
      </c>
      <c r="CZ87">
        <v>1431.9267580000001</v>
      </c>
      <c r="DA87">
        <v>1447.0335689999999</v>
      </c>
      <c r="DB87">
        <v>1436.9979249999999</v>
      </c>
      <c r="DC87">
        <v>18685710</v>
      </c>
      <c r="DD87" t="b">
        <f t="shared" si="30"/>
        <v>1</v>
      </c>
      <c r="DE87" s="3">
        <f t="shared" si="41"/>
        <v>6.855803477968204E-5</v>
      </c>
      <c r="DG87" s="149">
        <v>43957</v>
      </c>
    </row>
    <row r="88" spans="2:111" x14ac:dyDescent="0.25">
      <c r="B88" s="1">
        <v>43958</v>
      </c>
      <c r="C88">
        <v>9234.0499999999993</v>
      </c>
      <c r="D88">
        <v>9277.85</v>
      </c>
      <c r="E88">
        <v>9175.9</v>
      </c>
      <c r="F88">
        <v>9199.0499999999993</v>
      </c>
      <c r="G88">
        <v>9199.0499999999993</v>
      </c>
      <c r="H88" s="3">
        <f t="shared" si="31"/>
        <v>-7.7500566288063047E-3</v>
      </c>
      <c r="K88" s="1">
        <v>43958</v>
      </c>
      <c r="L88">
        <v>1950.099976</v>
      </c>
      <c r="M88">
        <v>2007</v>
      </c>
      <c r="N88">
        <v>1902</v>
      </c>
      <c r="O88">
        <v>1992.0500489999999</v>
      </c>
      <c r="P88">
        <v>1943.3900149999999</v>
      </c>
      <c r="Q88">
        <v>185669922</v>
      </c>
      <c r="R88" t="b">
        <f t="shared" si="21"/>
        <v>1</v>
      </c>
      <c r="S88" s="3">
        <f t="shared" si="32"/>
        <v>-9.0288991267507036E-3</v>
      </c>
      <c r="U88" s="1">
        <v>43958</v>
      </c>
      <c r="V88">
        <v>940.5</v>
      </c>
      <c r="W88">
        <v>943.29998799999998</v>
      </c>
      <c r="X88">
        <v>921.34997599999997</v>
      </c>
      <c r="Y88">
        <v>925</v>
      </c>
      <c r="Z88">
        <v>921.01385500000004</v>
      </c>
      <c r="AA88">
        <v>10915865</v>
      </c>
      <c r="AB88" t="b">
        <f t="shared" si="22"/>
        <v>1</v>
      </c>
      <c r="AC88" s="3">
        <f t="shared" si="33"/>
        <v>-2.2612024128852191E-2</v>
      </c>
      <c r="AE88" s="1">
        <v>43958</v>
      </c>
      <c r="AF88">
        <v>117</v>
      </c>
      <c r="AG88">
        <v>122</v>
      </c>
      <c r="AH88">
        <v>116.699997</v>
      </c>
      <c r="AI88">
        <v>117.650002</v>
      </c>
      <c r="AJ88">
        <v>116.246155</v>
      </c>
      <c r="AK88">
        <v>16729796</v>
      </c>
      <c r="AL88" t="b">
        <f t="shared" si="23"/>
        <v>1</v>
      </c>
      <c r="AM88" s="3">
        <f t="shared" si="34"/>
        <v>-8.0101414498884096E-3</v>
      </c>
      <c r="AO88" s="1">
        <v>43958</v>
      </c>
      <c r="AP88">
        <v>378</v>
      </c>
      <c r="AQ88">
        <v>383.89999399999999</v>
      </c>
      <c r="AR88">
        <v>366.29998799999998</v>
      </c>
      <c r="AS88">
        <v>368.39999399999999</v>
      </c>
      <c r="AT88">
        <v>359.60549900000001</v>
      </c>
      <c r="AU88">
        <v>4313383</v>
      </c>
      <c r="AV88" t="b">
        <f t="shared" si="24"/>
        <v>1</v>
      </c>
      <c r="AW88" s="3">
        <f t="shared" si="35"/>
        <v>-2.7968337250169936E-2</v>
      </c>
      <c r="AY88" s="1">
        <v>43958</v>
      </c>
      <c r="AZ88">
        <v>170.85000600000001</v>
      </c>
      <c r="BA88">
        <v>172.550003</v>
      </c>
      <c r="BB88">
        <v>168.800003</v>
      </c>
      <c r="BC88">
        <v>170.75</v>
      </c>
      <c r="BD88">
        <v>169.187973</v>
      </c>
      <c r="BE88">
        <v>42942399</v>
      </c>
      <c r="BF88" t="b">
        <f t="shared" si="25"/>
        <v>1</v>
      </c>
      <c r="BG88" s="3">
        <f t="shared" si="36"/>
        <v>-2.0456098166290468E-3</v>
      </c>
      <c r="BI88" s="1">
        <v>43958</v>
      </c>
      <c r="BJ88">
        <v>665.54998799999998</v>
      </c>
      <c r="BK88">
        <v>674.34997599999997</v>
      </c>
      <c r="BL88">
        <v>662.45001200000002</v>
      </c>
      <c r="BM88">
        <v>664.95001200000002</v>
      </c>
      <c r="BN88">
        <v>642.11852999999996</v>
      </c>
      <c r="BO88">
        <v>4779548</v>
      </c>
      <c r="BP88" t="b">
        <f t="shared" si="26"/>
        <v>1</v>
      </c>
      <c r="BQ88" s="3">
        <f t="shared" si="37"/>
        <v>-1.4267009488349645E-3</v>
      </c>
      <c r="BS88" s="1">
        <v>43958</v>
      </c>
      <c r="BT88">
        <v>184</v>
      </c>
      <c r="BU88">
        <v>185.39999399999999</v>
      </c>
      <c r="BV88">
        <v>181.199997</v>
      </c>
      <c r="BW88">
        <v>184.10000600000001</v>
      </c>
      <c r="BX88">
        <v>183.68704199999999</v>
      </c>
      <c r="BY88">
        <v>5701069</v>
      </c>
      <c r="BZ88" t="b">
        <f t="shared" si="27"/>
        <v>1</v>
      </c>
      <c r="CA88" s="3">
        <f t="shared" si="38"/>
        <v>-1.5771143028630769E-2</v>
      </c>
      <c r="CC88" s="1">
        <v>43958</v>
      </c>
      <c r="CD88">
        <v>508</v>
      </c>
      <c r="CE88">
        <v>525.84997599999997</v>
      </c>
      <c r="CF88">
        <v>506.35000600000001</v>
      </c>
      <c r="CG88">
        <v>516.34997599999997</v>
      </c>
      <c r="CH88">
        <v>489.47726399999999</v>
      </c>
      <c r="CI88">
        <v>6799899</v>
      </c>
      <c r="CJ88" t="b">
        <f t="shared" si="28"/>
        <v>1</v>
      </c>
      <c r="CK88" s="3">
        <f t="shared" si="39"/>
        <v>1.8743215000725951E-2</v>
      </c>
      <c r="CM88" s="1">
        <v>43958</v>
      </c>
      <c r="CN88">
        <v>337</v>
      </c>
      <c r="CO88">
        <v>342.89999399999999</v>
      </c>
      <c r="CP88">
        <v>333.70001200000002</v>
      </c>
      <c r="CQ88">
        <v>336.75</v>
      </c>
      <c r="CR88">
        <v>335.76684599999999</v>
      </c>
      <c r="CS88">
        <v>27656346</v>
      </c>
      <c r="CT88" t="b">
        <f t="shared" si="29"/>
        <v>1</v>
      </c>
      <c r="CU88" s="3">
        <f t="shared" si="40"/>
        <v>-1.3620444150231449E-2</v>
      </c>
      <c r="CW88" s="1">
        <v>43958</v>
      </c>
      <c r="CX88">
        <v>1441.337524</v>
      </c>
      <c r="CY88">
        <v>1499.4368899999999</v>
      </c>
      <c r="CZ88">
        <v>1431.431519</v>
      </c>
      <c r="DA88">
        <v>1492.7998050000001</v>
      </c>
      <c r="DB88">
        <v>1482.446655</v>
      </c>
      <c r="DC88">
        <v>23087436</v>
      </c>
      <c r="DD88" t="b">
        <f t="shared" si="30"/>
        <v>1</v>
      </c>
      <c r="DE88" s="3">
        <f t="shared" si="41"/>
        <v>3.1627554368250092E-2</v>
      </c>
      <c r="DG88" s="148">
        <v>43958</v>
      </c>
    </row>
    <row r="89" spans="2:111" x14ac:dyDescent="0.25">
      <c r="B89" s="1">
        <v>43959</v>
      </c>
      <c r="C89">
        <v>9376.9500000000007</v>
      </c>
      <c r="D89">
        <v>9382.65</v>
      </c>
      <c r="E89">
        <v>9238.2000000000007</v>
      </c>
      <c r="F89">
        <v>9251.5</v>
      </c>
      <c r="G89">
        <v>9251.5</v>
      </c>
      <c r="H89" s="3">
        <f t="shared" si="31"/>
        <v>5.7016757165142852E-3</v>
      </c>
      <c r="K89" s="1">
        <v>43959</v>
      </c>
      <c r="L89">
        <v>2074.9499510000001</v>
      </c>
      <c r="M89">
        <v>2098</v>
      </c>
      <c r="N89">
        <v>2036</v>
      </c>
      <c r="O89">
        <v>2089.4499510000001</v>
      </c>
      <c r="P89">
        <v>2038.4110109999999</v>
      </c>
      <c r="Q89">
        <v>16100226</v>
      </c>
      <c r="R89" t="b">
        <f t="shared" si="21"/>
        <v>1</v>
      </c>
      <c r="S89" s="3">
        <f t="shared" si="32"/>
        <v>4.8894455187370081E-2</v>
      </c>
      <c r="U89" s="1">
        <v>43959</v>
      </c>
      <c r="V89">
        <v>942</v>
      </c>
      <c r="W89">
        <v>943.95001200000002</v>
      </c>
      <c r="X89">
        <v>925.20001200000002</v>
      </c>
      <c r="Y89">
        <v>929.04998799999998</v>
      </c>
      <c r="Z89">
        <v>925.04638699999998</v>
      </c>
      <c r="AA89">
        <v>10403742</v>
      </c>
      <c r="AB89" t="b">
        <f t="shared" si="22"/>
        <v>1</v>
      </c>
      <c r="AC89" s="3">
        <f t="shared" si="33"/>
        <v>4.3783619302881676E-3</v>
      </c>
      <c r="AE89" s="1">
        <v>43959</v>
      </c>
      <c r="AF89">
        <v>122.900002</v>
      </c>
      <c r="AG89">
        <v>123</v>
      </c>
      <c r="AH89">
        <v>115.849998</v>
      </c>
      <c r="AI89">
        <v>117.099998</v>
      </c>
      <c r="AJ89">
        <v>115.702721</v>
      </c>
      <c r="AK89">
        <v>21602930</v>
      </c>
      <c r="AL89" t="b">
        <f t="shared" si="23"/>
        <v>1</v>
      </c>
      <c r="AM89" s="3">
        <f t="shared" si="34"/>
        <v>-4.6748556973777314E-3</v>
      </c>
      <c r="AO89" s="1">
        <v>43959</v>
      </c>
      <c r="AP89">
        <v>373.45001200000002</v>
      </c>
      <c r="AQ89">
        <v>375.79998799999998</v>
      </c>
      <c r="AR89">
        <v>363</v>
      </c>
      <c r="AS89">
        <v>364.60000600000001</v>
      </c>
      <c r="AT89">
        <v>355.89623999999998</v>
      </c>
      <c r="AU89">
        <v>3281665</v>
      </c>
      <c r="AV89" t="b">
        <f t="shared" si="24"/>
        <v>1</v>
      </c>
      <c r="AW89" s="3">
        <f t="shared" si="35"/>
        <v>-1.0314800553147357E-2</v>
      </c>
      <c r="AY89" s="1">
        <v>43959</v>
      </c>
      <c r="AZ89">
        <v>172.449997</v>
      </c>
      <c r="BA89">
        <v>173.800003</v>
      </c>
      <c r="BB89">
        <v>166.10000600000001</v>
      </c>
      <c r="BC89">
        <v>166.64999399999999</v>
      </c>
      <c r="BD89">
        <v>165.125473</v>
      </c>
      <c r="BE89">
        <v>55932236</v>
      </c>
      <c r="BF89" t="b">
        <f t="shared" si="25"/>
        <v>1</v>
      </c>
      <c r="BG89" s="3">
        <f t="shared" si="36"/>
        <v>-2.4011754074268626E-2</v>
      </c>
      <c r="BI89" s="1">
        <v>43959</v>
      </c>
      <c r="BJ89">
        <v>672.25</v>
      </c>
      <c r="BK89">
        <v>680.90002400000003</v>
      </c>
      <c r="BL89">
        <v>668.5</v>
      </c>
      <c r="BM89">
        <v>674.20001200000002</v>
      </c>
      <c r="BN89">
        <v>651.05090299999995</v>
      </c>
      <c r="BO89">
        <v>8400321</v>
      </c>
      <c r="BP89" t="b">
        <f t="shared" si="26"/>
        <v>1</v>
      </c>
      <c r="BQ89" s="3">
        <f t="shared" si="37"/>
        <v>1.3910785287569859E-2</v>
      </c>
      <c r="BS89" s="1">
        <v>43959</v>
      </c>
      <c r="BT89">
        <v>185.199997</v>
      </c>
      <c r="BU89">
        <v>186</v>
      </c>
      <c r="BV89">
        <v>182.550003</v>
      </c>
      <c r="BW89">
        <v>184</v>
      </c>
      <c r="BX89">
        <v>183.587265</v>
      </c>
      <c r="BY89">
        <v>4113672</v>
      </c>
      <c r="BZ89" t="b">
        <f t="shared" si="27"/>
        <v>1</v>
      </c>
      <c r="CA89" s="3">
        <f t="shared" si="38"/>
        <v>-5.4319019411281559E-4</v>
      </c>
      <c r="CC89" s="1">
        <v>43959</v>
      </c>
      <c r="CD89">
        <v>526.90002400000003</v>
      </c>
      <c r="CE89">
        <v>538.59997599999997</v>
      </c>
      <c r="CF89">
        <v>519.20001200000002</v>
      </c>
      <c r="CG89">
        <v>536.20001200000002</v>
      </c>
      <c r="CH89">
        <v>508.29424999999998</v>
      </c>
      <c r="CI89">
        <v>6016020</v>
      </c>
      <c r="CJ89" t="b">
        <f t="shared" si="28"/>
        <v>1</v>
      </c>
      <c r="CK89" s="3">
        <f t="shared" si="39"/>
        <v>3.8443023576269698E-2</v>
      </c>
      <c r="CM89" s="1">
        <v>43959</v>
      </c>
      <c r="CN89">
        <v>344</v>
      </c>
      <c r="CO89">
        <v>352.5</v>
      </c>
      <c r="CP89">
        <v>333.70001200000002</v>
      </c>
      <c r="CQ89">
        <v>337.70001200000002</v>
      </c>
      <c r="CR89">
        <v>336.714111</v>
      </c>
      <c r="CS89">
        <v>42968091</v>
      </c>
      <c r="CT89" t="b">
        <f t="shared" si="29"/>
        <v>1</v>
      </c>
      <c r="CU89" s="3">
        <f t="shared" si="40"/>
        <v>2.8211987314555047E-3</v>
      </c>
      <c r="CW89" s="1">
        <v>43959</v>
      </c>
      <c r="CX89">
        <v>1530.492432</v>
      </c>
      <c r="CY89">
        <v>1565.064697</v>
      </c>
      <c r="CZ89">
        <v>1522.666626</v>
      </c>
      <c r="DA89">
        <v>1547.1347659999999</v>
      </c>
      <c r="DB89">
        <v>1536.4047849999999</v>
      </c>
      <c r="DC89">
        <v>38887255</v>
      </c>
      <c r="DD89" t="b">
        <f t="shared" si="30"/>
        <v>1</v>
      </c>
      <c r="DE89" s="3">
        <f t="shared" si="41"/>
        <v>3.6398024723527059E-2</v>
      </c>
      <c r="DG89" s="149">
        <v>43959</v>
      </c>
    </row>
    <row r="90" spans="2:111" x14ac:dyDescent="0.25">
      <c r="B90" s="1">
        <v>43962</v>
      </c>
      <c r="C90">
        <v>9348.15</v>
      </c>
      <c r="D90">
        <v>9439.9</v>
      </c>
      <c r="E90">
        <v>9219.9500000000007</v>
      </c>
      <c r="F90">
        <v>9239.2000000000007</v>
      </c>
      <c r="G90">
        <v>9239.2000000000007</v>
      </c>
      <c r="H90" s="3">
        <f t="shared" si="31"/>
        <v>-1.329514132843244E-3</v>
      </c>
      <c r="K90" s="1">
        <v>43962</v>
      </c>
      <c r="L90">
        <v>2083</v>
      </c>
      <c r="M90">
        <v>2116.5500489999999</v>
      </c>
      <c r="N90">
        <v>2035.9499510000001</v>
      </c>
      <c r="O90">
        <v>2048</v>
      </c>
      <c r="P90">
        <v>1997.9732670000001</v>
      </c>
      <c r="Q90">
        <v>11158755</v>
      </c>
      <c r="R90" t="b">
        <f t="shared" si="21"/>
        <v>1</v>
      </c>
      <c r="S90" s="3">
        <f t="shared" si="32"/>
        <v>-1.9837875571601219E-2</v>
      </c>
      <c r="U90" s="1">
        <v>43962</v>
      </c>
      <c r="V90">
        <v>937</v>
      </c>
      <c r="W90">
        <v>954</v>
      </c>
      <c r="X90">
        <v>914</v>
      </c>
      <c r="Y90">
        <v>915.79998799999998</v>
      </c>
      <c r="Z90">
        <v>911.85345500000005</v>
      </c>
      <c r="AA90">
        <v>14275392</v>
      </c>
      <c r="AB90" t="b">
        <f t="shared" si="22"/>
        <v>1</v>
      </c>
      <c r="AC90" s="3">
        <f t="shared" si="33"/>
        <v>-1.4261913981184954E-2</v>
      </c>
      <c r="AE90" s="1">
        <v>43962</v>
      </c>
      <c r="AF90">
        <v>118.949997</v>
      </c>
      <c r="AG90">
        <v>121.400002</v>
      </c>
      <c r="AH90">
        <v>117.550003</v>
      </c>
      <c r="AI90">
        <v>119.75</v>
      </c>
      <c r="AJ90">
        <v>118.32109800000001</v>
      </c>
      <c r="AK90">
        <v>13916698</v>
      </c>
      <c r="AL90" t="b">
        <f t="shared" si="23"/>
        <v>1</v>
      </c>
      <c r="AM90" s="3">
        <f t="shared" si="34"/>
        <v>2.263021109071419E-2</v>
      </c>
      <c r="AO90" s="1">
        <v>43962</v>
      </c>
      <c r="AP90">
        <v>367</v>
      </c>
      <c r="AQ90">
        <v>378.60000600000001</v>
      </c>
      <c r="AR90">
        <v>366.5</v>
      </c>
      <c r="AS90">
        <v>368.10000600000001</v>
      </c>
      <c r="AT90">
        <v>359.31268299999999</v>
      </c>
      <c r="AU90">
        <v>3903903</v>
      </c>
      <c r="AV90" t="b">
        <f t="shared" si="24"/>
        <v>1</v>
      </c>
      <c r="AW90" s="3">
        <f t="shared" si="35"/>
        <v>9.5995478906998714E-3</v>
      </c>
      <c r="AY90" s="1">
        <v>43962</v>
      </c>
      <c r="AZ90">
        <v>167.949997</v>
      </c>
      <c r="BA90">
        <v>168.89999399999999</v>
      </c>
      <c r="BB90">
        <v>165</v>
      </c>
      <c r="BC90">
        <v>165.449997</v>
      </c>
      <c r="BD90">
        <v>163.93644699999999</v>
      </c>
      <c r="BE90">
        <v>54591827</v>
      </c>
      <c r="BF90" t="b">
        <f t="shared" si="25"/>
        <v>1</v>
      </c>
      <c r="BG90" s="3">
        <f t="shared" si="36"/>
        <v>-7.2007424317870848E-3</v>
      </c>
      <c r="BI90" s="1">
        <v>43962</v>
      </c>
      <c r="BJ90">
        <v>682.5</v>
      </c>
      <c r="BK90">
        <v>698.54998799999998</v>
      </c>
      <c r="BL90">
        <v>678</v>
      </c>
      <c r="BM90">
        <v>682.90002400000003</v>
      </c>
      <c r="BN90">
        <v>659.452271</v>
      </c>
      <c r="BO90">
        <v>7370186</v>
      </c>
      <c r="BP90" t="b">
        <f t="shared" si="26"/>
        <v>1</v>
      </c>
      <c r="BQ90" s="3">
        <f t="shared" si="37"/>
        <v>1.29043181743349E-2</v>
      </c>
      <c r="BS90" s="1">
        <v>43962</v>
      </c>
      <c r="BT90">
        <v>185</v>
      </c>
      <c r="BU90">
        <v>189.949997</v>
      </c>
      <c r="BV90">
        <v>184.10000600000001</v>
      </c>
      <c r="BW90">
        <v>184.699997</v>
      </c>
      <c r="BX90">
        <v>184.28568999999999</v>
      </c>
      <c r="BY90">
        <v>4393833</v>
      </c>
      <c r="BZ90" t="b">
        <f t="shared" si="27"/>
        <v>1</v>
      </c>
      <c r="CA90" s="3">
        <f t="shared" si="38"/>
        <v>3.8043216123949887E-3</v>
      </c>
      <c r="CC90" s="1">
        <v>43962</v>
      </c>
      <c r="CD90">
        <v>541.5</v>
      </c>
      <c r="CE90">
        <v>543.79998799999998</v>
      </c>
      <c r="CF90">
        <v>527.20001200000002</v>
      </c>
      <c r="CG90">
        <v>530.20001200000002</v>
      </c>
      <c r="CH90">
        <v>502.60650600000002</v>
      </c>
      <c r="CI90">
        <v>4272574</v>
      </c>
      <c r="CJ90" t="b">
        <f t="shared" si="28"/>
        <v>1</v>
      </c>
      <c r="CK90" s="3">
        <f t="shared" si="39"/>
        <v>-1.1189864925680259E-2</v>
      </c>
      <c r="CM90" s="1">
        <v>43962</v>
      </c>
      <c r="CN90">
        <v>341</v>
      </c>
      <c r="CO90">
        <v>343.54998799999998</v>
      </c>
      <c r="CP90">
        <v>318.20001200000002</v>
      </c>
      <c r="CQ90">
        <v>320.14999399999999</v>
      </c>
      <c r="CR90">
        <v>319.21533199999999</v>
      </c>
      <c r="CS90">
        <v>83665601</v>
      </c>
      <c r="CT90" t="b">
        <f t="shared" si="29"/>
        <v>1</v>
      </c>
      <c r="CU90" s="3">
        <f t="shared" si="40"/>
        <v>-5.1969247585231179E-2</v>
      </c>
      <c r="CW90" s="1">
        <v>43962</v>
      </c>
      <c r="CX90">
        <v>1565.163818</v>
      </c>
      <c r="CY90">
        <v>1599.8352050000001</v>
      </c>
      <c r="CZ90">
        <v>1557.5361330000001</v>
      </c>
      <c r="DA90">
        <v>1561.9938959999999</v>
      </c>
      <c r="DB90">
        <v>1551.160889</v>
      </c>
      <c r="DC90">
        <v>30959745</v>
      </c>
      <c r="DD90" t="b">
        <f t="shared" si="30"/>
        <v>1</v>
      </c>
      <c r="DE90" s="3">
        <f t="shared" si="41"/>
        <v>9.6043075002529687E-3</v>
      </c>
      <c r="DG90" s="148">
        <v>43962</v>
      </c>
    </row>
    <row r="91" spans="2:111" x14ac:dyDescent="0.25">
      <c r="B91" s="1">
        <v>43963</v>
      </c>
      <c r="C91">
        <v>9168.85</v>
      </c>
      <c r="D91">
        <v>9240.85</v>
      </c>
      <c r="E91">
        <v>9043.9500000000007</v>
      </c>
      <c r="F91">
        <v>9196.5499999999993</v>
      </c>
      <c r="G91">
        <v>9196.5499999999993</v>
      </c>
      <c r="H91" s="3">
        <f t="shared" si="31"/>
        <v>-4.6162005368431741E-3</v>
      </c>
      <c r="K91" s="1">
        <v>43963</v>
      </c>
      <c r="L91">
        <v>2020</v>
      </c>
      <c r="M91">
        <v>2027.849976</v>
      </c>
      <c r="N91">
        <v>1985</v>
      </c>
      <c r="O91">
        <v>2011.5500489999999</v>
      </c>
      <c r="P91">
        <v>1962.4136960000001</v>
      </c>
      <c r="Q91">
        <v>14881008</v>
      </c>
      <c r="R91" t="b">
        <f t="shared" si="21"/>
        <v>1</v>
      </c>
      <c r="S91" s="3">
        <f t="shared" si="32"/>
        <v>-1.7797821215793076E-2</v>
      </c>
      <c r="U91" s="1">
        <v>43963</v>
      </c>
      <c r="V91">
        <v>901</v>
      </c>
      <c r="W91">
        <v>909.40002400000003</v>
      </c>
      <c r="X91">
        <v>871.09997599999997</v>
      </c>
      <c r="Y91">
        <v>901.54998799999998</v>
      </c>
      <c r="Z91">
        <v>897.66491699999995</v>
      </c>
      <c r="AA91">
        <v>24784209</v>
      </c>
      <c r="AB91" t="b">
        <f t="shared" si="22"/>
        <v>1</v>
      </c>
      <c r="AC91" s="3">
        <f t="shared" si="33"/>
        <v>-1.5560107736829386E-2</v>
      </c>
      <c r="AE91" s="1">
        <v>43963</v>
      </c>
      <c r="AF91">
        <v>118.900002</v>
      </c>
      <c r="AG91">
        <v>122.25</v>
      </c>
      <c r="AH91">
        <v>116.400002</v>
      </c>
      <c r="AI91">
        <v>121.099998</v>
      </c>
      <c r="AJ91">
        <v>119.654991</v>
      </c>
      <c r="AK91">
        <v>13673363</v>
      </c>
      <c r="AL91" t="b">
        <f t="shared" si="23"/>
        <v>1</v>
      </c>
      <c r="AM91" s="3">
        <f t="shared" si="34"/>
        <v>1.1273500859500045E-2</v>
      </c>
      <c r="AO91" s="1">
        <v>43963</v>
      </c>
      <c r="AP91">
        <v>368.5</v>
      </c>
      <c r="AQ91">
        <v>382.45001200000002</v>
      </c>
      <c r="AR91">
        <v>363.89999399999999</v>
      </c>
      <c r="AS91">
        <v>374.54998799999998</v>
      </c>
      <c r="AT91">
        <v>365.60867300000001</v>
      </c>
      <c r="AU91">
        <v>9371378</v>
      </c>
      <c r="AV91" t="b">
        <f t="shared" si="24"/>
        <v>1</v>
      </c>
      <c r="AW91" s="3">
        <f t="shared" si="35"/>
        <v>1.752231495819483E-2</v>
      </c>
      <c r="AY91" s="1">
        <v>43963</v>
      </c>
      <c r="AZ91">
        <v>164.199997</v>
      </c>
      <c r="BA91">
        <v>168.5</v>
      </c>
      <c r="BB91">
        <v>160.85000600000001</v>
      </c>
      <c r="BC91">
        <v>166.89999399999999</v>
      </c>
      <c r="BD91">
        <v>165.37318400000001</v>
      </c>
      <c r="BE91">
        <v>70752542</v>
      </c>
      <c r="BF91" t="b">
        <f t="shared" si="25"/>
        <v>1</v>
      </c>
      <c r="BG91" s="3">
        <f t="shared" si="36"/>
        <v>8.7639876689533363E-3</v>
      </c>
      <c r="BI91" s="1">
        <v>43963</v>
      </c>
      <c r="BJ91">
        <v>678.5</v>
      </c>
      <c r="BK91">
        <v>691</v>
      </c>
      <c r="BL91">
        <v>675.5</v>
      </c>
      <c r="BM91">
        <v>687.65002400000003</v>
      </c>
      <c r="BN91">
        <v>664.03918499999997</v>
      </c>
      <c r="BO91">
        <v>7356039</v>
      </c>
      <c r="BP91" t="b">
        <f t="shared" si="26"/>
        <v>1</v>
      </c>
      <c r="BQ91" s="3">
        <f t="shared" si="37"/>
        <v>6.9556421316804883E-3</v>
      </c>
      <c r="BS91" s="1">
        <v>43963</v>
      </c>
      <c r="BT91">
        <v>184.199997</v>
      </c>
      <c r="BU91">
        <v>188</v>
      </c>
      <c r="BV91">
        <v>182.60000600000001</v>
      </c>
      <c r="BW91">
        <v>187.050003</v>
      </c>
      <c r="BX91">
        <v>186.63041699999999</v>
      </c>
      <c r="BY91">
        <v>3515409</v>
      </c>
      <c r="BZ91" t="b">
        <f t="shared" si="27"/>
        <v>1</v>
      </c>
      <c r="CA91" s="3">
        <f t="shared" si="38"/>
        <v>1.2723326482919028E-2</v>
      </c>
      <c r="CC91" s="1">
        <v>43963</v>
      </c>
      <c r="CD91">
        <v>525</v>
      </c>
      <c r="CE91">
        <v>539.5</v>
      </c>
      <c r="CF91">
        <v>525</v>
      </c>
      <c r="CG91">
        <v>533.25</v>
      </c>
      <c r="CH91">
        <v>505.49771099999998</v>
      </c>
      <c r="CI91">
        <v>5691969</v>
      </c>
      <c r="CJ91" t="b">
        <f t="shared" si="28"/>
        <v>1</v>
      </c>
      <c r="CK91" s="3">
        <f t="shared" si="39"/>
        <v>5.7524225522061915E-3</v>
      </c>
      <c r="CM91" s="1">
        <v>43963</v>
      </c>
      <c r="CN91">
        <v>318.29998799999998</v>
      </c>
      <c r="CO91">
        <v>324.39999399999999</v>
      </c>
      <c r="CP91">
        <v>308</v>
      </c>
      <c r="CQ91">
        <v>321.20001200000002</v>
      </c>
      <c r="CR91">
        <v>320.26226800000001</v>
      </c>
      <c r="CS91">
        <v>69072308</v>
      </c>
      <c r="CT91" t="b">
        <f t="shared" si="29"/>
        <v>1</v>
      </c>
      <c r="CU91" s="3">
        <f t="shared" si="40"/>
        <v>3.2797171534355266E-3</v>
      </c>
      <c r="CW91" s="1">
        <v>43963</v>
      </c>
      <c r="CX91">
        <v>1550.106567</v>
      </c>
      <c r="CY91">
        <v>1553.623169</v>
      </c>
      <c r="CZ91">
        <v>1451.2436520000001</v>
      </c>
      <c r="DA91">
        <v>1465.3598629999999</v>
      </c>
      <c r="DB91">
        <v>1455.1970209999999</v>
      </c>
      <c r="DC91">
        <v>46465281</v>
      </c>
      <c r="DD91" t="b">
        <f t="shared" si="30"/>
        <v>1</v>
      </c>
      <c r="DE91" s="3">
        <f t="shared" si="41"/>
        <v>-6.1865837825414674E-2</v>
      </c>
      <c r="DG91" s="149">
        <v>43963</v>
      </c>
    </row>
    <row r="92" spans="2:111" x14ac:dyDescent="0.25">
      <c r="B92" s="1">
        <v>43964</v>
      </c>
      <c r="C92">
        <v>9584.2000000000007</v>
      </c>
      <c r="D92">
        <v>9584.5</v>
      </c>
      <c r="E92">
        <v>9351.1</v>
      </c>
      <c r="F92">
        <v>9383.5499999999993</v>
      </c>
      <c r="G92">
        <v>9383.5499999999993</v>
      </c>
      <c r="H92" s="3">
        <f t="shared" si="31"/>
        <v>2.03337120985587E-2</v>
      </c>
      <c r="K92" s="1">
        <v>43964</v>
      </c>
      <c r="L92">
        <v>2075</v>
      </c>
      <c r="M92">
        <v>2075</v>
      </c>
      <c r="N92">
        <v>1975.400024</v>
      </c>
      <c r="O92">
        <v>1995.75</v>
      </c>
      <c r="P92">
        <v>1946.999634</v>
      </c>
      <c r="Q92">
        <v>8432979</v>
      </c>
      <c r="R92" t="b">
        <f t="shared" si="21"/>
        <v>1</v>
      </c>
      <c r="S92" s="3">
        <f t="shared" si="32"/>
        <v>-7.8546445285306733E-3</v>
      </c>
      <c r="U92" s="1">
        <v>43964</v>
      </c>
      <c r="V92">
        <v>951</v>
      </c>
      <c r="W92">
        <v>960</v>
      </c>
      <c r="X92">
        <v>922.09997599999997</v>
      </c>
      <c r="Y92">
        <v>927.65002400000003</v>
      </c>
      <c r="Z92">
        <v>923.652466</v>
      </c>
      <c r="AA92">
        <v>22173483</v>
      </c>
      <c r="AB92" t="b">
        <f t="shared" si="22"/>
        <v>1</v>
      </c>
      <c r="AC92" s="3">
        <f t="shared" si="33"/>
        <v>2.8950166713488771E-2</v>
      </c>
      <c r="AE92" s="1">
        <v>43964</v>
      </c>
      <c r="AF92">
        <v>125.5</v>
      </c>
      <c r="AG92">
        <v>126.949997</v>
      </c>
      <c r="AH92">
        <v>121.599998</v>
      </c>
      <c r="AI92">
        <v>123.550003</v>
      </c>
      <c r="AJ92">
        <v>122.07576</v>
      </c>
      <c r="AK92">
        <v>13922270</v>
      </c>
      <c r="AL92" t="b">
        <f t="shared" si="23"/>
        <v>1</v>
      </c>
      <c r="AM92" s="3">
        <f t="shared" si="34"/>
        <v>2.0231241336184692E-2</v>
      </c>
      <c r="AO92" s="1">
        <v>43964</v>
      </c>
      <c r="AP92">
        <v>398.20001200000002</v>
      </c>
      <c r="AQ92">
        <v>398.79998799999998</v>
      </c>
      <c r="AR92">
        <v>380.60000600000001</v>
      </c>
      <c r="AS92">
        <v>389.64999399999999</v>
      </c>
      <c r="AT92">
        <v>380.34823599999999</v>
      </c>
      <c r="AU92">
        <v>7474549</v>
      </c>
      <c r="AV92" t="b">
        <f t="shared" si="24"/>
        <v>1</v>
      </c>
      <c r="AW92" s="3">
        <f t="shared" si="35"/>
        <v>4.0315134974929806E-2</v>
      </c>
      <c r="AY92" s="1">
        <v>43964</v>
      </c>
      <c r="AZ92">
        <v>178.550003</v>
      </c>
      <c r="BA92">
        <v>178.550003</v>
      </c>
      <c r="BB92">
        <v>170.5</v>
      </c>
      <c r="BC92">
        <v>174.10000600000001</v>
      </c>
      <c r="BD92">
        <v>172.50732400000001</v>
      </c>
      <c r="BE92">
        <v>81720683</v>
      </c>
      <c r="BF92" t="b">
        <f t="shared" si="25"/>
        <v>1</v>
      </c>
      <c r="BG92" s="3">
        <f t="shared" si="36"/>
        <v>4.3139642277190492E-2</v>
      </c>
      <c r="BI92" s="1">
        <v>43964</v>
      </c>
      <c r="BJ92">
        <v>694.79998799999998</v>
      </c>
      <c r="BK92">
        <v>699.90002400000003</v>
      </c>
      <c r="BL92">
        <v>683.75</v>
      </c>
      <c r="BM92">
        <v>694.15002400000003</v>
      </c>
      <c r="BN92">
        <v>670.31591800000001</v>
      </c>
      <c r="BO92">
        <v>8287101</v>
      </c>
      <c r="BP92" t="b">
        <f t="shared" si="26"/>
        <v>1</v>
      </c>
      <c r="BQ92" s="3">
        <f t="shared" si="37"/>
        <v>9.4523533276127912E-3</v>
      </c>
      <c r="BS92" s="1">
        <v>43964</v>
      </c>
      <c r="BT92">
        <v>191.5</v>
      </c>
      <c r="BU92">
        <v>191.5</v>
      </c>
      <c r="BV92">
        <v>185.14999399999999</v>
      </c>
      <c r="BW92">
        <v>189.699997</v>
      </c>
      <c r="BX92">
        <v>189.274475</v>
      </c>
      <c r="BY92">
        <v>5280484</v>
      </c>
      <c r="BZ92" t="b">
        <f t="shared" si="27"/>
        <v>1</v>
      </c>
      <c r="CA92" s="3">
        <f t="shared" si="38"/>
        <v>1.4167347651588868E-2</v>
      </c>
      <c r="CC92" s="1">
        <v>43964</v>
      </c>
      <c r="CD92">
        <v>542</v>
      </c>
      <c r="CE92">
        <v>549.75</v>
      </c>
      <c r="CF92">
        <v>531.40002400000003</v>
      </c>
      <c r="CG92">
        <v>544.75</v>
      </c>
      <c r="CH92">
        <v>516.39923099999999</v>
      </c>
      <c r="CI92">
        <v>3296409</v>
      </c>
      <c r="CJ92" t="b">
        <f t="shared" si="28"/>
        <v>1</v>
      </c>
      <c r="CK92" s="3">
        <f t="shared" si="39"/>
        <v>2.1565913678291623E-2</v>
      </c>
      <c r="CM92" s="1">
        <v>43964</v>
      </c>
      <c r="CN92">
        <v>343.5</v>
      </c>
      <c r="CO92">
        <v>348.39999399999999</v>
      </c>
      <c r="CP92">
        <v>332.29998799999998</v>
      </c>
      <c r="CQ92">
        <v>338.04998799999998</v>
      </c>
      <c r="CR92">
        <v>337.06304899999998</v>
      </c>
      <c r="CS92">
        <v>72816461</v>
      </c>
      <c r="CT92" t="b">
        <f t="shared" si="29"/>
        <v>1</v>
      </c>
      <c r="CU92" s="3">
        <f t="shared" si="40"/>
        <v>5.2459445519195451E-2</v>
      </c>
      <c r="CW92" s="1">
        <v>43964</v>
      </c>
      <c r="CX92">
        <v>1527</v>
      </c>
      <c r="CY92">
        <v>1527</v>
      </c>
      <c r="CZ92">
        <v>1454</v>
      </c>
      <c r="DA92">
        <v>1496.4499510000001</v>
      </c>
      <c r="DB92">
        <v>1486.0714109999999</v>
      </c>
      <c r="DC92">
        <v>30657492</v>
      </c>
      <c r="DD92" t="b">
        <f t="shared" si="30"/>
        <v>1</v>
      </c>
      <c r="DE92" s="3">
        <f t="shared" si="41"/>
        <v>2.1216639090412177E-2</v>
      </c>
      <c r="DG92" s="148">
        <v>43964</v>
      </c>
    </row>
    <row r="93" spans="2:111" x14ac:dyDescent="0.25">
      <c r="B93" s="1">
        <v>43965</v>
      </c>
      <c r="C93">
        <v>9213.9500000000007</v>
      </c>
      <c r="D93">
        <v>9281.1</v>
      </c>
      <c r="E93">
        <v>9119.75</v>
      </c>
      <c r="F93">
        <v>9142.75</v>
      </c>
      <c r="G93">
        <v>9142.75</v>
      </c>
      <c r="H93" s="3">
        <f t="shared" si="31"/>
        <v>-2.5661929653489277E-2</v>
      </c>
      <c r="K93" s="1">
        <v>43965</v>
      </c>
      <c r="L93">
        <v>1988</v>
      </c>
      <c r="M93">
        <v>2026.5500489999999</v>
      </c>
      <c r="N93">
        <v>1980.650024</v>
      </c>
      <c r="O93">
        <v>2006.0500489999999</v>
      </c>
      <c r="P93">
        <v>1957.0479740000001</v>
      </c>
      <c r="Q93">
        <v>8510002</v>
      </c>
      <c r="R93" t="b">
        <f t="shared" si="21"/>
        <v>1</v>
      </c>
      <c r="S93" s="3">
        <f t="shared" si="32"/>
        <v>5.1609357416037673E-3</v>
      </c>
      <c r="U93" s="1">
        <v>43965</v>
      </c>
      <c r="V93">
        <v>898</v>
      </c>
      <c r="W93">
        <v>911</v>
      </c>
      <c r="X93">
        <v>890</v>
      </c>
      <c r="Y93">
        <v>893.70001200000002</v>
      </c>
      <c r="Z93">
        <v>889.84875499999998</v>
      </c>
      <c r="AA93">
        <v>19777445</v>
      </c>
      <c r="AB93" t="b">
        <f t="shared" si="22"/>
        <v>1</v>
      </c>
      <c r="AC93" s="3">
        <f t="shared" si="33"/>
        <v>-3.6597867969098259E-2</v>
      </c>
      <c r="AE93" s="1">
        <v>43965</v>
      </c>
      <c r="AF93">
        <v>119</v>
      </c>
      <c r="AG93">
        <v>120.900002</v>
      </c>
      <c r="AH93">
        <v>117</v>
      </c>
      <c r="AI93">
        <v>117.199997</v>
      </c>
      <c r="AJ93">
        <v>115.801529</v>
      </c>
      <c r="AK93">
        <v>12778232</v>
      </c>
      <c r="AL93" t="b">
        <f t="shared" si="23"/>
        <v>1</v>
      </c>
      <c r="AM93" s="3">
        <f t="shared" si="34"/>
        <v>-5.1396206748989315E-2</v>
      </c>
      <c r="AO93" s="1">
        <v>43965</v>
      </c>
      <c r="AP93">
        <v>386.5</v>
      </c>
      <c r="AQ93">
        <v>396</v>
      </c>
      <c r="AR93">
        <v>376.10000600000001</v>
      </c>
      <c r="AS93">
        <v>391.85000600000001</v>
      </c>
      <c r="AT93">
        <v>382.49572799999999</v>
      </c>
      <c r="AU93">
        <v>7302564</v>
      </c>
      <c r="AV93" t="b">
        <f t="shared" si="24"/>
        <v>1</v>
      </c>
      <c r="AW93" s="3">
        <f t="shared" si="35"/>
        <v>5.6461205725166028E-3</v>
      </c>
      <c r="AY93" s="1">
        <v>43965</v>
      </c>
      <c r="AZ93">
        <v>170.949997</v>
      </c>
      <c r="BA93">
        <v>171.75</v>
      </c>
      <c r="BB93">
        <v>167.5</v>
      </c>
      <c r="BC93">
        <v>167.949997</v>
      </c>
      <c r="BD93">
        <v>166.41357400000001</v>
      </c>
      <c r="BE93">
        <v>48136531</v>
      </c>
      <c r="BF93" t="b">
        <f t="shared" si="25"/>
        <v>1</v>
      </c>
      <c r="BG93" s="3">
        <f t="shared" si="36"/>
        <v>-3.5324587146224586E-2</v>
      </c>
      <c r="BI93" s="1">
        <v>43965</v>
      </c>
      <c r="BJ93">
        <v>659</v>
      </c>
      <c r="BK93">
        <v>671.75</v>
      </c>
      <c r="BL93">
        <v>652.59997599999997</v>
      </c>
      <c r="BM93">
        <v>658.15002400000003</v>
      </c>
      <c r="BN93">
        <v>635.55206299999998</v>
      </c>
      <c r="BO93">
        <v>16888262</v>
      </c>
      <c r="BP93" t="b">
        <f t="shared" si="26"/>
        <v>1</v>
      </c>
      <c r="BQ93" s="3">
        <f t="shared" si="37"/>
        <v>-5.1861896855625672E-2</v>
      </c>
      <c r="BS93" s="1">
        <v>43965</v>
      </c>
      <c r="BT93">
        <v>184.75</v>
      </c>
      <c r="BU93">
        <v>187.35000600000001</v>
      </c>
      <c r="BV93">
        <v>183.10000600000001</v>
      </c>
      <c r="BW93">
        <v>186</v>
      </c>
      <c r="BX93">
        <v>185.58277899999999</v>
      </c>
      <c r="BY93">
        <v>5162197</v>
      </c>
      <c r="BZ93" t="b">
        <f t="shared" si="27"/>
        <v>1</v>
      </c>
      <c r="CA93" s="3">
        <f t="shared" si="38"/>
        <v>-1.9504457745821286E-2</v>
      </c>
      <c r="CC93" s="1">
        <v>43965</v>
      </c>
      <c r="CD93">
        <v>532.40002400000003</v>
      </c>
      <c r="CE93">
        <v>535</v>
      </c>
      <c r="CF93">
        <v>513.95001200000002</v>
      </c>
      <c r="CG93">
        <v>515.70001200000002</v>
      </c>
      <c r="CH93">
        <v>488.86114500000002</v>
      </c>
      <c r="CI93">
        <v>6148398</v>
      </c>
      <c r="CJ93" t="b">
        <f t="shared" si="28"/>
        <v>1</v>
      </c>
      <c r="CK93" s="3">
        <f t="shared" si="39"/>
        <v>-5.3327124338804377E-2</v>
      </c>
      <c r="CM93" s="1">
        <v>43965</v>
      </c>
      <c r="CN93">
        <v>330</v>
      </c>
      <c r="CO93">
        <v>334.5</v>
      </c>
      <c r="CP93">
        <v>325.64999399999999</v>
      </c>
      <c r="CQ93">
        <v>327.39999399999999</v>
      </c>
      <c r="CR93">
        <v>326.44415300000003</v>
      </c>
      <c r="CS93">
        <v>33999095</v>
      </c>
      <c r="CT93" t="b">
        <f t="shared" si="29"/>
        <v>1</v>
      </c>
      <c r="CU93" s="3">
        <f t="shared" si="40"/>
        <v>-3.1504183064575406E-2</v>
      </c>
      <c r="CW93" s="1">
        <v>43965</v>
      </c>
      <c r="CX93">
        <v>1469</v>
      </c>
      <c r="CY93">
        <v>1496.6999510000001</v>
      </c>
      <c r="CZ93">
        <v>1430.0500489999999</v>
      </c>
      <c r="DA93">
        <v>1435.9499510000001</v>
      </c>
      <c r="DB93">
        <v>1425.9910890000001</v>
      </c>
      <c r="DC93">
        <v>22736607</v>
      </c>
      <c r="DD93" t="b">
        <f t="shared" si="30"/>
        <v>1</v>
      </c>
      <c r="DE93" s="3">
        <f t="shared" si="41"/>
        <v>-4.0428960247321385E-2</v>
      </c>
      <c r="DG93" s="149">
        <v>43965</v>
      </c>
    </row>
    <row r="94" spans="2:111" x14ac:dyDescent="0.25">
      <c r="B94" s="1">
        <v>43966</v>
      </c>
      <c r="C94">
        <v>9182.4</v>
      </c>
      <c r="D94">
        <v>9182.4</v>
      </c>
      <c r="E94">
        <v>9050</v>
      </c>
      <c r="F94">
        <v>9136.85</v>
      </c>
      <c r="G94">
        <v>9136.85</v>
      </c>
      <c r="H94" s="3">
        <f t="shared" si="31"/>
        <v>-6.4532006234444082E-4</v>
      </c>
      <c r="K94" s="1">
        <v>43966</v>
      </c>
      <c r="L94">
        <v>2015</v>
      </c>
      <c r="M94">
        <v>2037.650024</v>
      </c>
      <c r="N94">
        <v>2006</v>
      </c>
      <c r="O94">
        <v>2032.099976</v>
      </c>
      <c r="P94">
        <v>1982.4616699999999</v>
      </c>
      <c r="Q94">
        <v>5491136</v>
      </c>
      <c r="R94" t="b">
        <f t="shared" si="21"/>
        <v>1</v>
      </c>
      <c r="S94" s="3">
        <f t="shared" si="32"/>
        <v>1.2985729699848351E-2</v>
      </c>
      <c r="U94" s="1">
        <v>43966</v>
      </c>
      <c r="V94">
        <v>890.5</v>
      </c>
      <c r="W94">
        <v>892.40002400000003</v>
      </c>
      <c r="X94">
        <v>875</v>
      </c>
      <c r="Y94">
        <v>888.15002400000003</v>
      </c>
      <c r="Z94">
        <v>884.32269299999996</v>
      </c>
      <c r="AA94">
        <v>12174814</v>
      </c>
      <c r="AB94" t="b">
        <f t="shared" si="22"/>
        <v>1</v>
      </c>
      <c r="AC94" s="3">
        <f t="shared" si="33"/>
        <v>-6.2101137625348753E-3</v>
      </c>
      <c r="AE94" s="1">
        <v>43966</v>
      </c>
      <c r="AF94">
        <v>118.400002</v>
      </c>
      <c r="AG94">
        <v>120.900002</v>
      </c>
      <c r="AH94">
        <v>117.400002</v>
      </c>
      <c r="AI94">
        <v>119.25</v>
      </c>
      <c r="AJ94">
        <v>117.827072</v>
      </c>
      <c r="AK94">
        <v>12509914</v>
      </c>
      <c r="AL94" t="b">
        <f t="shared" si="23"/>
        <v>1</v>
      </c>
      <c r="AM94" s="3">
        <f t="shared" si="34"/>
        <v>1.7491504796970331E-2</v>
      </c>
      <c r="AO94" s="1">
        <v>43966</v>
      </c>
      <c r="AP94">
        <v>393.70001200000002</v>
      </c>
      <c r="AQ94">
        <v>393.70001200000002</v>
      </c>
      <c r="AR94">
        <v>377.45001200000002</v>
      </c>
      <c r="AS94">
        <v>378.89999399999999</v>
      </c>
      <c r="AT94">
        <v>369.854828</v>
      </c>
      <c r="AU94">
        <v>3690162</v>
      </c>
      <c r="AV94" t="b">
        <f t="shared" si="24"/>
        <v>1</v>
      </c>
      <c r="AW94" s="3">
        <f t="shared" si="35"/>
        <v>-3.3048473681253736E-2</v>
      </c>
      <c r="AY94" s="1">
        <v>43966</v>
      </c>
      <c r="AZ94">
        <v>167.949997</v>
      </c>
      <c r="BA94">
        <v>168.25</v>
      </c>
      <c r="BB94">
        <v>164.699997</v>
      </c>
      <c r="BC94">
        <v>166.39999399999999</v>
      </c>
      <c r="BD94">
        <v>164.87776199999999</v>
      </c>
      <c r="BE94">
        <v>35495540</v>
      </c>
      <c r="BF94" t="b">
        <f t="shared" si="25"/>
        <v>1</v>
      </c>
      <c r="BG94" s="3">
        <f t="shared" si="36"/>
        <v>-9.2288865810911617E-3</v>
      </c>
      <c r="BI94" s="1">
        <v>43966</v>
      </c>
      <c r="BJ94">
        <v>664.79998799999998</v>
      </c>
      <c r="BK94">
        <v>664.79998799999998</v>
      </c>
      <c r="BL94">
        <v>646.70001200000002</v>
      </c>
      <c r="BM94">
        <v>652.29998799999998</v>
      </c>
      <c r="BN94">
        <v>629.90289299999995</v>
      </c>
      <c r="BO94">
        <v>9255353</v>
      </c>
      <c r="BP94" t="b">
        <f t="shared" si="26"/>
        <v>1</v>
      </c>
      <c r="BQ94" s="3">
        <f t="shared" si="37"/>
        <v>-8.8886030411642718E-3</v>
      </c>
      <c r="BS94" s="1">
        <v>43966</v>
      </c>
      <c r="BT94">
        <v>186</v>
      </c>
      <c r="BU94">
        <v>186</v>
      </c>
      <c r="BV94">
        <v>182.64999399999999</v>
      </c>
      <c r="BW94">
        <v>183.800003</v>
      </c>
      <c r="BX94">
        <v>183.387711</v>
      </c>
      <c r="BY94">
        <v>3424515</v>
      </c>
      <c r="BZ94" t="b">
        <f t="shared" si="27"/>
        <v>1</v>
      </c>
      <c r="CA94" s="3">
        <f t="shared" si="38"/>
        <v>-1.182797246505287E-2</v>
      </c>
      <c r="CC94" s="1">
        <v>43966</v>
      </c>
      <c r="CD94">
        <v>520</v>
      </c>
      <c r="CE94">
        <v>520</v>
      </c>
      <c r="CF94">
        <v>507.39999399999999</v>
      </c>
      <c r="CG94">
        <v>510.54998799999998</v>
      </c>
      <c r="CH94">
        <v>483.97915599999999</v>
      </c>
      <c r="CI94">
        <v>3628530</v>
      </c>
      <c r="CJ94" t="b">
        <f t="shared" si="28"/>
        <v>1</v>
      </c>
      <c r="CK94" s="3">
        <f t="shared" si="39"/>
        <v>-9.9864533107863022E-3</v>
      </c>
      <c r="CM94" s="1">
        <v>43966</v>
      </c>
      <c r="CN94">
        <v>329.29998799999998</v>
      </c>
      <c r="CO94">
        <v>330.54998799999998</v>
      </c>
      <c r="CP94">
        <v>318.79998799999998</v>
      </c>
      <c r="CQ94">
        <v>322.70001200000002</v>
      </c>
      <c r="CR94">
        <v>321.757904</v>
      </c>
      <c r="CS94">
        <v>31828868</v>
      </c>
      <c r="CT94" t="b">
        <f t="shared" si="29"/>
        <v>1</v>
      </c>
      <c r="CU94" s="3">
        <f t="shared" si="40"/>
        <v>-1.435543861617283E-2</v>
      </c>
      <c r="CW94" s="1">
        <v>43966</v>
      </c>
      <c r="CX94">
        <v>1444</v>
      </c>
      <c r="CY94">
        <v>1466.6999510000001</v>
      </c>
      <c r="CZ94">
        <v>1415.099976</v>
      </c>
      <c r="DA94">
        <v>1459.400024</v>
      </c>
      <c r="DB94">
        <v>1449.278564</v>
      </c>
      <c r="DC94">
        <v>28683258</v>
      </c>
      <c r="DD94" t="b">
        <f t="shared" si="30"/>
        <v>1</v>
      </c>
      <c r="DE94" s="3">
        <f t="shared" si="41"/>
        <v>1.633072967961573E-2</v>
      </c>
      <c r="DG94" s="148">
        <v>43966</v>
      </c>
    </row>
    <row r="95" spans="2:111" x14ac:dyDescent="0.25">
      <c r="B95" s="1">
        <v>43969</v>
      </c>
      <c r="C95">
        <v>9158.2999999999993</v>
      </c>
      <c r="D95">
        <v>9158.2999999999993</v>
      </c>
      <c r="E95">
        <v>8806.75</v>
      </c>
      <c r="F95">
        <v>8823.25</v>
      </c>
      <c r="G95">
        <v>8823.25</v>
      </c>
      <c r="H95" s="3">
        <f t="shared" si="31"/>
        <v>-3.4322550988579253E-2</v>
      </c>
      <c r="K95" s="1">
        <v>43969</v>
      </c>
      <c r="L95">
        <v>2041.5</v>
      </c>
      <c r="M95">
        <v>2047.849976</v>
      </c>
      <c r="N95">
        <v>1988.599976</v>
      </c>
      <c r="O95">
        <v>2005.25</v>
      </c>
      <c r="P95">
        <v>1956.267456</v>
      </c>
      <c r="Q95">
        <v>7675561</v>
      </c>
      <c r="R95" t="b">
        <f t="shared" si="21"/>
        <v>1</v>
      </c>
      <c r="S95" s="3">
        <f t="shared" si="32"/>
        <v>-1.3212973746927412E-2</v>
      </c>
      <c r="U95" s="1">
        <v>43969</v>
      </c>
      <c r="V95">
        <v>888</v>
      </c>
      <c r="W95">
        <v>888</v>
      </c>
      <c r="X95">
        <v>831.29998799999998</v>
      </c>
      <c r="Y95">
        <v>836.65002400000003</v>
      </c>
      <c r="Z95">
        <v>833.04461700000002</v>
      </c>
      <c r="AA95">
        <v>23324982</v>
      </c>
      <c r="AB95" t="b">
        <f t="shared" si="22"/>
        <v>1</v>
      </c>
      <c r="AC95" s="3">
        <f t="shared" si="33"/>
        <v>-5.7985706355722734E-2</v>
      </c>
      <c r="AE95" s="1">
        <v>43969</v>
      </c>
      <c r="AF95">
        <v>120.550003</v>
      </c>
      <c r="AG95">
        <v>121</v>
      </c>
      <c r="AH95">
        <v>114.300003</v>
      </c>
      <c r="AI95">
        <v>115.349998</v>
      </c>
      <c r="AJ95">
        <v>113.973602</v>
      </c>
      <c r="AK95">
        <v>14500038</v>
      </c>
      <c r="AL95" t="b">
        <f t="shared" si="23"/>
        <v>1</v>
      </c>
      <c r="AM95" s="3">
        <f t="shared" si="34"/>
        <v>-3.2704453523210705E-2</v>
      </c>
      <c r="AO95" s="1">
        <v>43969</v>
      </c>
      <c r="AP95">
        <v>381.39999399999999</v>
      </c>
      <c r="AQ95">
        <v>384.70001200000002</v>
      </c>
      <c r="AR95">
        <v>365.39999399999999</v>
      </c>
      <c r="AS95">
        <v>375.79998799999998</v>
      </c>
      <c r="AT95">
        <v>366.82885700000003</v>
      </c>
      <c r="AU95">
        <v>5496838</v>
      </c>
      <c r="AV95" t="b">
        <f t="shared" si="24"/>
        <v>1</v>
      </c>
      <c r="AW95" s="3">
        <f t="shared" si="35"/>
        <v>-8.1815100707566535E-3</v>
      </c>
      <c r="AY95" s="1">
        <v>43969</v>
      </c>
      <c r="AZ95">
        <v>166.39999399999999</v>
      </c>
      <c r="BA95">
        <v>166.39999399999999</v>
      </c>
      <c r="BB95">
        <v>155</v>
      </c>
      <c r="BC95">
        <v>155.300003</v>
      </c>
      <c r="BD95">
        <v>153.87930299999999</v>
      </c>
      <c r="BE95">
        <v>77349435</v>
      </c>
      <c r="BF95" t="b">
        <f t="shared" si="25"/>
        <v>1</v>
      </c>
      <c r="BG95" s="3">
        <f t="shared" si="36"/>
        <v>-6.6706746055905333E-2</v>
      </c>
      <c r="BI95" s="1">
        <v>43969</v>
      </c>
      <c r="BJ95">
        <v>659.84997599999997</v>
      </c>
      <c r="BK95">
        <v>670.54998799999998</v>
      </c>
      <c r="BL95">
        <v>653</v>
      </c>
      <c r="BM95">
        <v>663.90002400000003</v>
      </c>
      <c r="BN95">
        <v>641.10461399999997</v>
      </c>
      <c r="BO95">
        <v>10435442</v>
      </c>
      <c r="BP95" t="b">
        <f t="shared" si="26"/>
        <v>1</v>
      </c>
      <c r="BQ95" s="3">
        <f t="shared" si="37"/>
        <v>1.7783250600184212E-2</v>
      </c>
      <c r="BS95" s="1">
        <v>43969</v>
      </c>
      <c r="BT95">
        <v>182.050003</v>
      </c>
      <c r="BU95">
        <v>185</v>
      </c>
      <c r="BV95">
        <v>179.60000600000001</v>
      </c>
      <c r="BW95">
        <v>182.199997</v>
      </c>
      <c r="BX95">
        <v>181.79129</v>
      </c>
      <c r="BY95">
        <v>7227243</v>
      </c>
      <c r="BZ95" t="b">
        <f t="shared" si="27"/>
        <v>1</v>
      </c>
      <c r="CA95" s="3">
        <f t="shared" si="38"/>
        <v>-8.7051689085098638E-3</v>
      </c>
      <c r="CC95" s="1">
        <v>43969</v>
      </c>
      <c r="CD95">
        <v>511.5</v>
      </c>
      <c r="CE95">
        <v>515</v>
      </c>
      <c r="CF95">
        <v>501.5</v>
      </c>
      <c r="CG95">
        <v>504.04998799999998</v>
      </c>
      <c r="CH95">
        <v>477.81741299999999</v>
      </c>
      <c r="CI95">
        <v>3283979</v>
      </c>
      <c r="CJ95" t="b">
        <f t="shared" si="28"/>
        <v>1</v>
      </c>
      <c r="CK95" s="3">
        <f t="shared" si="39"/>
        <v>-1.2731422259846251E-2</v>
      </c>
      <c r="CM95" s="1">
        <v>43969</v>
      </c>
      <c r="CN95">
        <v>320</v>
      </c>
      <c r="CO95">
        <v>320.5</v>
      </c>
      <c r="CP95">
        <v>293.25</v>
      </c>
      <c r="CQ95">
        <v>298.5</v>
      </c>
      <c r="CR95">
        <v>297.62853999999999</v>
      </c>
      <c r="CS95">
        <v>74034133</v>
      </c>
      <c r="CT95" t="b">
        <f t="shared" si="29"/>
        <v>1</v>
      </c>
      <c r="CU95" s="3">
        <f t="shared" si="40"/>
        <v>-7.4992296071147976E-2</v>
      </c>
      <c r="CW95" s="1">
        <v>43969</v>
      </c>
      <c r="CX95">
        <v>1470</v>
      </c>
      <c r="CY95">
        <v>1482</v>
      </c>
      <c r="CZ95">
        <v>1428</v>
      </c>
      <c r="DA95">
        <v>1440.75</v>
      </c>
      <c r="DB95">
        <v>1430.7578129999999</v>
      </c>
      <c r="DC95">
        <v>28980385</v>
      </c>
      <c r="DD95" t="b">
        <f t="shared" si="30"/>
        <v>1</v>
      </c>
      <c r="DE95" s="3">
        <f t="shared" si="41"/>
        <v>-1.2779289958503809E-2</v>
      </c>
      <c r="DG95" s="149">
        <v>43969</v>
      </c>
    </row>
    <row r="96" spans="2:111" x14ac:dyDescent="0.25">
      <c r="B96" s="1">
        <v>43970</v>
      </c>
      <c r="C96">
        <v>8961.7000000000007</v>
      </c>
      <c r="D96">
        <v>9030.35</v>
      </c>
      <c r="E96">
        <v>8855.2999999999993</v>
      </c>
      <c r="F96">
        <v>8879.1</v>
      </c>
      <c r="G96">
        <v>8879.1</v>
      </c>
      <c r="H96" s="3">
        <f t="shared" si="31"/>
        <v>6.3298671124586026E-3</v>
      </c>
      <c r="K96" s="1">
        <v>43970</v>
      </c>
      <c r="L96">
        <v>2018</v>
      </c>
      <c r="M96">
        <v>2024.8000489999999</v>
      </c>
      <c r="N96">
        <v>1968.099976</v>
      </c>
      <c r="O96">
        <v>1975.5500489999999</v>
      </c>
      <c r="P96">
        <v>1927.293091</v>
      </c>
      <c r="Q96">
        <v>5963193</v>
      </c>
      <c r="R96" t="b">
        <f t="shared" si="21"/>
        <v>1</v>
      </c>
      <c r="S96" s="3">
        <f t="shared" si="32"/>
        <v>-1.481104483496557E-2</v>
      </c>
      <c r="U96" s="1">
        <v>43970</v>
      </c>
      <c r="V96">
        <v>860.84997599999997</v>
      </c>
      <c r="W96">
        <v>867.29998799999998</v>
      </c>
      <c r="X96">
        <v>826.09997599999997</v>
      </c>
      <c r="Y96">
        <v>830.65002400000003</v>
      </c>
      <c r="Z96">
        <v>827.07043499999997</v>
      </c>
      <c r="AA96">
        <v>23730346</v>
      </c>
      <c r="AB96" t="b">
        <f t="shared" si="22"/>
        <v>1</v>
      </c>
      <c r="AC96" s="3">
        <f t="shared" si="33"/>
        <v>-7.1715030360733267E-3</v>
      </c>
      <c r="AE96" s="1">
        <v>43970</v>
      </c>
      <c r="AF96">
        <v>117.75</v>
      </c>
      <c r="AG96">
        <v>120.400002</v>
      </c>
      <c r="AH96">
        <v>116.550003</v>
      </c>
      <c r="AI96">
        <v>117.300003</v>
      </c>
      <c r="AJ96">
        <v>115.900345</v>
      </c>
      <c r="AK96">
        <v>15916351</v>
      </c>
      <c r="AL96" t="b">
        <f t="shared" si="23"/>
        <v>1</v>
      </c>
      <c r="AM96" s="3">
        <f t="shared" si="34"/>
        <v>1.6905168970618317E-2</v>
      </c>
      <c r="AO96" s="1">
        <v>43970</v>
      </c>
      <c r="AP96">
        <v>380.64999399999999</v>
      </c>
      <c r="AQ96">
        <v>380.64999399999999</v>
      </c>
      <c r="AR96">
        <v>338.25</v>
      </c>
      <c r="AS96">
        <v>339.64999399999999</v>
      </c>
      <c r="AT96">
        <v>331.541809</v>
      </c>
      <c r="AU96">
        <v>18772182</v>
      </c>
      <c r="AV96" t="b">
        <f t="shared" si="24"/>
        <v>1</v>
      </c>
      <c r="AW96" s="3">
        <f t="shared" si="35"/>
        <v>-9.6194853067407465E-2</v>
      </c>
      <c r="AY96" s="1">
        <v>43970</v>
      </c>
      <c r="AZ96">
        <v>157.5</v>
      </c>
      <c r="BA96">
        <v>157.85000600000001</v>
      </c>
      <c r="BB96">
        <v>152.39999399999999</v>
      </c>
      <c r="BC96">
        <v>152.800003</v>
      </c>
      <c r="BD96">
        <v>151.402176</v>
      </c>
      <c r="BE96">
        <v>71522334</v>
      </c>
      <c r="BF96" t="b">
        <f t="shared" si="25"/>
        <v>1</v>
      </c>
      <c r="BG96" s="3">
        <f t="shared" si="36"/>
        <v>-1.609785690282205E-2</v>
      </c>
      <c r="BI96" s="1">
        <v>43970</v>
      </c>
      <c r="BJ96">
        <v>664</v>
      </c>
      <c r="BK96">
        <v>674.79998799999998</v>
      </c>
      <c r="BL96">
        <v>655</v>
      </c>
      <c r="BM96">
        <v>668.59997599999997</v>
      </c>
      <c r="BN96">
        <v>645.64318800000001</v>
      </c>
      <c r="BO96">
        <v>5902208</v>
      </c>
      <c r="BP96" t="b">
        <f t="shared" si="26"/>
        <v>1</v>
      </c>
      <c r="BQ96" s="3">
        <f t="shared" si="37"/>
        <v>7.0793032851266292E-3</v>
      </c>
      <c r="BS96" s="1">
        <v>43970</v>
      </c>
      <c r="BT96">
        <v>182.25</v>
      </c>
      <c r="BU96">
        <v>186</v>
      </c>
      <c r="BV96">
        <v>178</v>
      </c>
      <c r="BW96">
        <v>184.39999399999999</v>
      </c>
      <c r="BX96">
        <v>183.98635899999999</v>
      </c>
      <c r="BY96">
        <v>5743334</v>
      </c>
      <c r="BZ96" t="b">
        <f t="shared" si="27"/>
        <v>1</v>
      </c>
      <c r="CA96" s="3">
        <f t="shared" si="38"/>
        <v>1.207466540338643E-2</v>
      </c>
      <c r="CC96" s="1">
        <v>43970</v>
      </c>
      <c r="CD96">
        <v>510</v>
      </c>
      <c r="CE96">
        <v>519.70001200000002</v>
      </c>
      <c r="CF96">
        <v>503.29998799999998</v>
      </c>
      <c r="CG96">
        <v>512.59997599999997</v>
      </c>
      <c r="CH96">
        <v>485.922394</v>
      </c>
      <c r="CI96">
        <v>3041594</v>
      </c>
      <c r="CJ96" t="b">
        <f t="shared" si="28"/>
        <v>1</v>
      </c>
      <c r="CK96" s="3">
        <f t="shared" si="39"/>
        <v>1.6962506554778926E-2</v>
      </c>
      <c r="CM96" s="1">
        <v>43970</v>
      </c>
      <c r="CN96">
        <v>307.04998799999998</v>
      </c>
      <c r="CO96">
        <v>311.5</v>
      </c>
      <c r="CP96">
        <v>297.10000600000001</v>
      </c>
      <c r="CQ96">
        <v>300.29998799999998</v>
      </c>
      <c r="CR96">
        <v>299.423248</v>
      </c>
      <c r="CS96">
        <v>61827491</v>
      </c>
      <c r="CT96" t="b">
        <f t="shared" si="29"/>
        <v>1</v>
      </c>
      <c r="CU96" s="3">
        <f t="shared" si="40"/>
        <v>6.0300265559210626E-3</v>
      </c>
      <c r="CW96" s="1">
        <v>43970</v>
      </c>
      <c r="CX96">
        <v>1457</v>
      </c>
      <c r="CY96">
        <v>1461.6999510000001</v>
      </c>
      <c r="CZ96">
        <v>1403.25</v>
      </c>
      <c r="DA96">
        <v>1408.900024</v>
      </c>
      <c r="DB96">
        <v>1399.1286620000001</v>
      </c>
      <c r="DC96">
        <v>19528760</v>
      </c>
      <c r="DD96" t="b">
        <f t="shared" si="30"/>
        <v>1</v>
      </c>
      <c r="DE96" s="3">
        <f t="shared" si="41"/>
        <v>-2.2106572274227285E-2</v>
      </c>
      <c r="DG96" s="148">
        <v>43970</v>
      </c>
    </row>
    <row r="97" spans="2:111" x14ac:dyDescent="0.25">
      <c r="B97" s="1">
        <v>43971</v>
      </c>
      <c r="C97">
        <v>8889.15</v>
      </c>
      <c r="D97">
        <v>9093.7999999999993</v>
      </c>
      <c r="E97">
        <v>8875.35</v>
      </c>
      <c r="F97">
        <v>9066.5499999999993</v>
      </c>
      <c r="G97">
        <v>9066.5499999999993</v>
      </c>
      <c r="H97" s="3">
        <f t="shared" si="31"/>
        <v>2.111137390050781E-2</v>
      </c>
      <c r="K97" s="1">
        <v>43971</v>
      </c>
      <c r="L97">
        <v>1975.5500489999999</v>
      </c>
      <c r="M97">
        <v>2010</v>
      </c>
      <c r="N97">
        <v>1975</v>
      </c>
      <c r="O97">
        <v>1990.849976</v>
      </c>
      <c r="P97">
        <v>1942.2192379999999</v>
      </c>
      <c r="Q97">
        <v>3926496</v>
      </c>
      <c r="R97" t="b">
        <f t="shared" si="21"/>
        <v>1</v>
      </c>
      <c r="S97" s="3">
        <f t="shared" si="32"/>
        <v>7.744617084812608E-3</v>
      </c>
      <c r="U97" s="1">
        <v>43971</v>
      </c>
      <c r="V97">
        <v>836.45001200000002</v>
      </c>
      <c r="W97">
        <v>864</v>
      </c>
      <c r="X97">
        <v>832.20001200000002</v>
      </c>
      <c r="Y97">
        <v>857.09997599999997</v>
      </c>
      <c r="Z97">
        <v>853.40643299999999</v>
      </c>
      <c r="AA97">
        <v>20007153</v>
      </c>
      <c r="AB97" t="b">
        <f t="shared" si="22"/>
        <v>1</v>
      </c>
      <c r="AC97" s="3">
        <f t="shared" si="33"/>
        <v>3.1842509277943201E-2</v>
      </c>
      <c r="AE97" s="1">
        <v>43971</v>
      </c>
      <c r="AF97">
        <v>117.300003</v>
      </c>
      <c r="AG97">
        <v>121.949997</v>
      </c>
      <c r="AH97">
        <v>116.25</v>
      </c>
      <c r="AI97">
        <v>120.800003</v>
      </c>
      <c r="AJ97">
        <v>119.358574</v>
      </c>
      <c r="AK97">
        <v>8718400</v>
      </c>
      <c r="AL97" t="b">
        <f t="shared" si="23"/>
        <v>1</v>
      </c>
      <c r="AM97" s="3">
        <f t="shared" si="34"/>
        <v>2.9837952596258474E-2</v>
      </c>
      <c r="AO97" s="1">
        <v>43971</v>
      </c>
      <c r="AP97">
        <v>339.04998799999998</v>
      </c>
      <c r="AQ97">
        <v>358.60000600000001</v>
      </c>
      <c r="AR97">
        <v>336</v>
      </c>
      <c r="AS97">
        <v>356.54998799999998</v>
      </c>
      <c r="AT97">
        <v>348.03839099999999</v>
      </c>
      <c r="AU97">
        <v>16718256</v>
      </c>
      <c r="AV97" t="b">
        <f t="shared" si="24"/>
        <v>1</v>
      </c>
      <c r="AW97" s="3">
        <f t="shared" si="35"/>
        <v>4.9757169539965888E-2</v>
      </c>
      <c r="AY97" s="1">
        <v>43971</v>
      </c>
      <c r="AZ97">
        <v>153</v>
      </c>
      <c r="BA97">
        <v>155.25</v>
      </c>
      <c r="BB97">
        <v>151.14999399999999</v>
      </c>
      <c r="BC97">
        <v>153.39999399999999</v>
      </c>
      <c r="BD97">
        <v>151.996689</v>
      </c>
      <c r="BE97">
        <v>66168767</v>
      </c>
      <c r="BF97" t="b">
        <f t="shared" si="25"/>
        <v>1</v>
      </c>
      <c r="BG97" s="3">
        <f t="shared" si="36"/>
        <v>3.9267137085269256E-3</v>
      </c>
      <c r="BI97" s="1">
        <v>43971</v>
      </c>
      <c r="BJ97">
        <v>668.5</v>
      </c>
      <c r="BK97">
        <v>673</v>
      </c>
      <c r="BL97">
        <v>659.65002400000003</v>
      </c>
      <c r="BM97">
        <v>669.54998799999998</v>
      </c>
      <c r="BN97">
        <v>646.56054700000004</v>
      </c>
      <c r="BO97">
        <v>5794636</v>
      </c>
      <c r="BP97" t="b">
        <f t="shared" si="26"/>
        <v>1</v>
      </c>
      <c r="BQ97" s="3">
        <f t="shared" si="37"/>
        <v>1.4208451619256194E-3</v>
      </c>
      <c r="BS97" s="1">
        <v>43971</v>
      </c>
      <c r="BT97">
        <v>185</v>
      </c>
      <c r="BU97">
        <v>185.89999399999999</v>
      </c>
      <c r="BV97">
        <v>182.199997</v>
      </c>
      <c r="BW97">
        <v>184.949997</v>
      </c>
      <c r="BX97">
        <v>184.53512599999999</v>
      </c>
      <c r="BY97">
        <v>7707853</v>
      </c>
      <c r="BZ97" t="b">
        <f t="shared" si="27"/>
        <v>1</v>
      </c>
      <c r="CA97" s="3">
        <f t="shared" si="38"/>
        <v>2.9826504692122202E-3</v>
      </c>
      <c r="CC97" s="1">
        <v>43971</v>
      </c>
      <c r="CD97">
        <v>515</v>
      </c>
      <c r="CE97">
        <v>524.79998799999998</v>
      </c>
      <c r="CF97">
        <v>510.70001200000002</v>
      </c>
      <c r="CG97">
        <v>519.20001200000002</v>
      </c>
      <c r="CH97">
        <v>492.17895499999997</v>
      </c>
      <c r="CI97">
        <v>2772920</v>
      </c>
      <c r="CJ97" t="b">
        <f t="shared" si="28"/>
        <v>1</v>
      </c>
      <c r="CK97" s="3">
        <f t="shared" si="39"/>
        <v>1.2875638326724198E-2</v>
      </c>
      <c r="CM97" s="1">
        <v>43971</v>
      </c>
      <c r="CN97">
        <v>299</v>
      </c>
      <c r="CO97">
        <v>308.25</v>
      </c>
      <c r="CP97">
        <v>297.5</v>
      </c>
      <c r="CQ97">
        <v>305.64999399999999</v>
      </c>
      <c r="CR97">
        <v>304.75765999999999</v>
      </c>
      <c r="CS97">
        <v>42238419</v>
      </c>
      <c r="CT97" t="b">
        <f t="shared" si="29"/>
        <v>1</v>
      </c>
      <c r="CU97" s="3">
        <f t="shared" si="40"/>
        <v>1.7815623989223397E-2</v>
      </c>
      <c r="CW97" s="1">
        <v>43971</v>
      </c>
      <c r="CX97">
        <v>1410</v>
      </c>
      <c r="CY97">
        <v>1446.849976</v>
      </c>
      <c r="CZ97">
        <v>1393</v>
      </c>
      <c r="DA97">
        <v>1433.6999510000001</v>
      </c>
      <c r="DB97">
        <v>1423.7567140000001</v>
      </c>
      <c r="DC97">
        <v>25530626</v>
      </c>
      <c r="DD97" t="b">
        <f t="shared" si="30"/>
        <v>1</v>
      </c>
      <c r="DE97" s="3">
        <f t="shared" si="41"/>
        <v>1.7602421184621565E-2</v>
      </c>
      <c r="DG97" s="149">
        <v>43971</v>
      </c>
    </row>
    <row r="98" spans="2:111" x14ac:dyDescent="0.25">
      <c r="B98" s="1">
        <v>43972</v>
      </c>
      <c r="C98">
        <v>9079.4500000000007</v>
      </c>
      <c r="D98">
        <v>9178.5499999999993</v>
      </c>
      <c r="E98">
        <v>9056.1</v>
      </c>
      <c r="F98">
        <v>9106.25</v>
      </c>
      <c r="G98">
        <v>9106.25</v>
      </c>
      <c r="H98" s="3">
        <f t="shared" si="31"/>
        <v>4.3787328145767392E-3</v>
      </c>
      <c r="K98" s="1">
        <v>43972</v>
      </c>
      <c r="L98">
        <v>1999</v>
      </c>
      <c r="M98">
        <v>2003.400024</v>
      </c>
      <c r="N98">
        <v>1955.1999510000001</v>
      </c>
      <c r="O98">
        <v>1970.900024</v>
      </c>
      <c r="P98">
        <v>1922.756592</v>
      </c>
      <c r="Q98">
        <v>4261625</v>
      </c>
      <c r="R98" t="b">
        <f t="shared" si="21"/>
        <v>1</v>
      </c>
      <c r="S98" s="3">
        <f t="shared" si="32"/>
        <v>-1.002082855488632E-2</v>
      </c>
      <c r="U98" s="1">
        <v>43972</v>
      </c>
      <c r="V98">
        <v>861.45001200000002</v>
      </c>
      <c r="W98">
        <v>884</v>
      </c>
      <c r="X98">
        <v>852.29998799999998</v>
      </c>
      <c r="Y98">
        <v>859.54998799999998</v>
      </c>
      <c r="Z98">
        <v>855.84588599999995</v>
      </c>
      <c r="AA98">
        <v>24239454</v>
      </c>
      <c r="AB98" t="b">
        <f t="shared" si="22"/>
        <v>1</v>
      </c>
      <c r="AC98" s="3">
        <f t="shared" si="33"/>
        <v>2.8584891157012846E-3</v>
      </c>
      <c r="AE98" s="1">
        <v>43972</v>
      </c>
      <c r="AF98">
        <v>121.400002</v>
      </c>
      <c r="AG98">
        <v>130.75</v>
      </c>
      <c r="AH98">
        <v>120.650002</v>
      </c>
      <c r="AI98">
        <v>129.5</v>
      </c>
      <c r="AJ98">
        <v>127.95476499999999</v>
      </c>
      <c r="AK98">
        <v>34325670</v>
      </c>
      <c r="AL98" t="b">
        <f t="shared" si="23"/>
        <v>1</v>
      </c>
      <c r="AM98" s="3">
        <f t="shared" si="34"/>
        <v>7.201988689978811E-2</v>
      </c>
      <c r="AO98" s="1">
        <v>43972</v>
      </c>
      <c r="AP98">
        <v>359.64999399999999</v>
      </c>
      <c r="AQ98">
        <v>370</v>
      </c>
      <c r="AR98">
        <v>356.35000600000001</v>
      </c>
      <c r="AS98">
        <v>366.79998799999998</v>
      </c>
      <c r="AT98">
        <v>358.043701</v>
      </c>
      <c r="AU98">
        <v>10088405</v>
      </c>
      <c r="AV98" t="b">
        <f t="shared" si="24"/>
        <v>1</v>
      </c>
      <c r="AW98" s="3">
        <f t="shared" si="35"/>
        <v>2.8747719385934092E-2</v>
      </c>
      <c r="AY98" s="1">
        <v>43972</v>
      </c>
      <c r="AZ98">
        <v>153.64999399999999</v>
      </c>
      <c r="BA98">
        <v>156.14999399999999</v>
      </c>
      <c r="BB98">
        <v>151.5</v>
      </c>
      <c r="BC98">
        <v>151.949997</v>
      </c>
      <c r="BD98">
        <v>150.55995200000001</v>
      </c>
      <c r="BE98">
        <v>61147471</v>
      </c>
      <c r="BF98" t="b">
        <f t="shared" si="25"/>
        <v>1</v>
      </c>
      <c r="BG98" s="3">
        <f t="shared" si="36"/>
        <v>-9.4524230063984735E-3</v>
      </c>
      <c r="BI98" s="1">
        <v>43972</v>
      </c>
      <c r="BJ98">
        <v>666.5</v>
      </c>
      <c r="BK98">
        <v>679.45001200000002</v>
      </c>
      <c r="BL98">
        <v>665.40002400000003</v>
      </c>
      <c r="BM98">
        <v>672.20001200000002</v>
      </c>
      <c r="BN98">
        <v>649.11962900000003</v>
      </c>
      <c r="BO98">
        <v>7213225</v>
      </c>
      <c r="BP98" t="b">
        <f t="shared" si="26"/>
        <v>1</v>
      </c>
      <c r="BQ98" s="3">
        <f t="shared" si="37"/>
        <v>3.9579928157911391E-3</v>
      </c>
      <c r="BS98" s="1">
        <v>43972</v>
      </c>
      <c r="BT98">
        <v>183.39999399999999</v>
      </c>
      <c r="BU98">
        <v>191.699997</v>
      </c>
      <c r="BV98">
        <v>183.39999399999999</v>
      </c>
      <c r="BW98">
        <v>189.10000600000001</v>
      </c>
      <c r="BX98">
        <v>188.675827</v>
      </c>
      <c r="BY98">
        <v>7129115</v>
      </c>
      <c r="BZ98" t="b">
        <f t="shared" si="27"/>
        <v>1</v>
      </c>
      <c r="CA98" s="3">
        <f t="shared" si="38"/>
        <v>2.2438551888489821E-2</v>
      </c>
      <c r="CC98" s="1">
        <v>43972</v>
      </c>
      <c r="CD98">
        <v>519.95001200000002</v>
      </c>
      <c r="CE98">
        <v>521.5</v>
      </c>
      <c r="CF98">
        <v>510.04998799999998</v>
      </c>
      <c r="CG98">
        <v>520.04998799999998</v>
      </c>
      <c r="CH98">
        <v>492.984711</v>
      </c>
      <c r="CI98">
        <v>2540109</v>
      </c>
      <c r="CJ98" t="b">
        <f t="shared" si="28"/>
        <v>1</v>
      </c>
      <c r="CK98" s="3">
        <f t="shared" si="39"/>
        <v>1.6371199780373193E-3</v>
      </c>
      <c r="CM98" s="1">
        <v>43972</v>
      </c>
      <c r="CN98">
        <v>306</v>
      </c>
      <c r="CO98">
        <v>312.79998799999998</v>
      </c>
      <c r="CP98">
        <v>302</v>
      </c>
      <c r="CQ98">
        <v>304.39999399999999</v>
      </c>
      <c r="CR98">
        <v>303.51129200000003</v>
      </c>
      <c r="CS98">
        <v>43075357</v>
      </c>
      <c r="CT98" t="b">
        <f t="shared" si="29"/>
        <v>1</v>
      </c>
      <c r="CU98" s="3">
        <f t="shared" si="40"/>
        <v>-4.0897019618800108E-3</v>
      </c>
      <c r="CW98" s="1">
        <v>43972</v>
      </c>
      <c r="CX98">
        <v>1435</v>
      </c>
      <c r="CY98">
        <v>1461.4499510000001</v>
      </c>
      <c r="CZ98">
        <v>1425</v>
      </c>
      <c r="DA98">
        <v>1441.25</v>
      </c>
      <c r="DB98">
        <v>1431.2542719999999</v>
      </c>
      <c r="DC98">
        <v>18076017</v>
      </c>
      <c r="DD98" t="b">
        <f t="shared" si="30"/>
        <v>1</v>
      </c>
      <c r="DE98" s="3">
        <f t="shared" si="41"/>
        <v>5.2660387313894687E-3</v>
      </c>
      <c r="DG98" s="148">
        <v>43972</v>
      </c>
    </row>
    <row r="99" spans="2:111" x14ac:dyDescent="0.25">
      <c r="B99" s="1">
        <v>43973</v>
      </c>
      <c r="C99">
        <v>9067.9</v>
      </c>
      <c r="D99">
        <v>9149.6</v>
      </c>
      <c r="E99">
        <v>8968.5499999999993</v>
      </c>
      <c r="F99">
        <v>9039.25</v>
      </c>
      <c r="G99">
        <v>9039.25</v>
      </c>
      <c r="H99" s="3">
        <f t="shared" si="31"/>
        <v>-7.3575840768702813E-3</v>
      </c>
      <c r="K99" s="1">
        <v>43973</v>
      </c>
      <c r="L99">
        <v>1975</v>
      </c>
      <c r="M99">
        <v>1995.0500489999999</v>
      </c>
      <c r="N99">
        <v>1958</v>
      </c>
      <c r="O99">
        <v>1987.900024</v>
      </c>
      <c r="P99">
        <v>1939.3414310000001</v>
      </c>
      <c r="Q99">
        <v>5339946</v>
      </c>
      <c r="R99" t="b">
        <f t="shared" si="21"/>
        <v>1</v>
      </c>
      <c r="S99" s="3">
        <f t="shared" si="32"/>
        <v>8.625553057003953E-3</v>
      </c>
      <c r="U99" s="1">
        <v>43973</v>
      </c>
      <c r="V99">
        <v>850</v>
      </c>
      <c r="W99">
        <v>870.29998799999998</v>
      </c>
      <c r="X99">
        <v>833.04998799999998</v>
      </c>
      <c r="Y99">
        <v>838.84997599999997</v>
      </c>
      <c r="Z99">
        <v>835.23504600000001</v>
      </c>
      <c r="AA99">
        <v>21023716</v>
      </c>
      <c r="AB99" t="b">
        <f t="shared" si="22"/>
        <v>1</v>
      </c>
      <c r="AC99" s="3">
        <f t="shared" si="33"/>
        <v>-2.4082419904276949E-2</v>
      </c>
      <c r="AE99" s="1">
        <v>43973</v>
      </c>
      <c r="AF99">
        <v>126.5</v>
      </c>
      <c r="AG99">
        <v>126.5</v>
      </c>
      <c r="AH99">
        <v>123.599998</v>
      </c>
      <c r="AI99">
        <v>124.849998</v>
      </c>
      <c r="AJ99">
        <v>123.36024500000001</v>
      </c>
      <c r="AK99">
        <v>17058546</v>
      </c>
      <c r="AL99" t="b">
        <f t="shared" si="23"/>
        <v>1</v>
      </c>
      <c r="AM99" s="3">
        <f t="shared" si="34"/>
        <v>-3.5907377110965651E-2</v>
      </c>
      <c r="AO99" s="1">
        <v>43973</v>
      </c>
      <c r="AP99">
        <v>366.75</v>
      </c>
      <c r="AQ99">
        <v>373.89999399999999</v>
      </c>
      <c r="AR99">
        <v>362.70001200000002</v>
      </c>
      <c r="AS99">
        <v>371.14999399999999</v>
      </c>
      <c r="AT99">
        <v>362.28985599999999</v>
      </c>
      <c r="AU99">
        <v>8545206</v>
      </c>
      <c r="AV99" t="b">
        <f t="shared" si="24"/>
        <v>1</v>
      </c>
      <c r="AW99" s="3">
        <f t="shared" si="35"/>
        <v>1.1859320491159786E-2</v>
      </c>
      <c r="AY99" s="1">
        <v>43973</v>
      </c>
      <c r="AZ99">
        <v>152</v>
      </c>
      <c r="BA99">
        <v>155.60000600000001</v>
      </c>
      <c r="BB99">
        <v>149.449997</v>
      </c>
      <c r="BC99">
        <v>150.85000600000001</v>
      </c>
      <c r="BD99">
        <v>149.47001599999999</v>
      </c>
      <c r="BE99">
        <v>87064198</v>
      </c>
      <c r="BF99" t="b">
        <f t="shared" si="25"/>
        <v>1</v>
      </c>
      <c r="BG99" s="3">
        <f t="shared" si="36"/>
        <v>-7.2392159104834389E-3</v>
      </c>
      <c r="BI99" s="1">
        <v>43973</v>
      </c>
      <c r="BJ99">
        <v>675</v>
      </c>
      <c r="BK99">
        <v>695.84997599999997</v>
      </c>
      <c r="BL99">
        <v>673.5</v>
      </c>
      <c r="BM99">
        <v>692.34997599999997</v>
      </c>
      <c r="BN99">
        <v>668.57769800000005</v>
      </c>
      <c r="BO99">
        <v>11867731</v>
      </c>
      <c r="BP99" t="b">
        <f t="shared" si="26"/>
        <v>1</v>
      </c>
      <c r="BQ99" s="3">
        <f t="shared" si="37"/>
        <v>2.9976090894025365E-2</v>
      </c>
      <c r="BS99" s="1">
        <v>43973</v>
      </c>
      <c r="BT99">
        <v>189.050003</v>
      </c>
      <c r="BU99">
        <v>190.85000600000001</v>
      </c>
      <c r="BV99">
        <v>186.449997</v>
      </c>
      <c r="BW99">
        <v>189</v>
      </c>
      <c r="BX99">
        <v>188.57605000000001</v>
      </c>
      <c r="BY99">
        <v>4588826</v>
      </c>
      <c r="BZ99" t="b">
        <f t="shared" si="27"/>
        <v>1</v>
      </c>
      <c r="CA99" s="3">
        <f t="shared" si="38"/>
        <v>-5.2882768071814998E-4</v>
      </c>
      <c r="CC99" s="1">
        <v>43973</v>
      </c>
      <c r="CD99">
        <v>517.09997599999997</v>
      </c>
      <c r="CE99">
        <v>531</v>
      </c>
      <c r="CF99">
        <v>515.09997599999997</v>
      </c>
      <c r="CG99">
        <v>529.65002400000003</v>
      </c>
      <c r="CH99">
        <v>502.08514400000001</v>
      </c>
      <c r="CI99">
        <v>4254552</v>
      </c>
      <c r="CJ99" t="b">
        <f t="shared" si="28"/>
        <v>1</v>
      </c>
      <c r="CK99" s="3">
        <f t="shared" si="39"/>
        <v>1.8459868626635786E-2</v>
      </c>
      <c r="CM99" s="1">
        <v>43973</v>
      </c>
      <c r="CN99">
        <v>301</v>
      </c>
      <c r="CO99">
        <v>307.70001200000002</v>
      </c>
      <c r="CP99">
        <v>285.54998799999998</v>
      </c>
      <c r="CQ99">
        <v>291.04998799999998</v>
      </c>
      <c r="CR99">
        <v>290.20025600000002</v>
      </c>
      <c r="CS99">
        <v>80358245</v>
      </c>
      <c r="CT99" t="b">
        <f t="shared" si="29"/>
        <v>1</v>
      </c>
      <c r="CU99" s="3">
        <f t="shared" si="40"/>
        <v>-4.3856806487450224E-2</v>
      </c>
      <c r="CW99" s="1">
        <v>43973</v>
      </c>
      <c r="CX99">
        <v>1451.8000489999999</v>
      </c>
      <c r="CY99">
        <v>1458</v>
      </c>
      <c r="CZ99">
        <v>1426.5</v>
      </c>
      <c r="DA99">
        <v>1431.5500489999999</v>
      </c>
      <c r="DB99">
        <v>1421.621582</v>
      </c>
      <c r="DC99">
        <v>17458065</v>
      </c>
      <c r="DD99" t="b">
        <f t="shared" si="30"/>
        <v>1</v>
      </c>
      <c r="DE99" s="3">
        <f t="shared" si="41"/>
        <v>-6.7302436670036445E-3</v>
      </c>
      <c r="DG99" s="149">
        <v>43973</v>
      </c>
    </row>
    <row r="100" spans="2:111" x14ac:dyDescent="0.25">
      <c r="B100" s="1">
        <v>43977</v>
      </c>
      <c r="C100">
        <v>9099.75</v>
      </c>
      <c r="D100">
        <v>9161.65</v>
      </c>
      <c r="E100">
        <v>8996.65</v>
      </c>
      <c r="F100">
        <v>9029.0499999999993</v>
      </c>
      <c r="G100">
        <v>9029.0499999999993</v>
      </c>
      <c r="H100" s="3">
        <f t="shared" si="31"/>
        <v>-1.1284122023398765E-3</v>
      </c>
      <c r="K100" s="1">
        <v>43977</v>
      </c>
      <c r="L100">
        <v>2004.9499510000001</v>
      </c>
      <c r="M100">
        <v>2020</v>
      </c>
      <c r="N100">
        <v>1975</v>
      </c>
      <c r="O100">
        <v>1977.8000489999999</v>
      </c>
      <c r="P100">
        <v>1929.488159</v>
      </c>
      <c r="Q100">
        <v>4628932</v>
      </c>
      <c r="R100" t="b">
        <f t="shared" si="21"/>
        <v>1</v>
      </c>
      <c r="S100" s="3">
        <f t="shared" si="32"/>
        <v>-5.0807309339641806E-3</v>
      </c>
      <c r="U100" s="1">
        <v>43977</v>
      </c>
      <c r="V100">
        <v>857</v>
      </c>
      <c r="W100">
        <v>871.75</v>
      </c>
      <c r="X100">
        <v>848.75</v>
      </c>
      <c r="Y100">
        <v>852.40002400000003</v>
      </c>
      <c r="Z100">
        <v>848.72674600000005</v>
      </c>
      <c r="AA100">
        <v>19002576</v>
      </c>
      <c r="AB100" t="b">
        <f t="shared" si="22"/>
        <v>1</v>
      </c>
      <c r="AC100" s="3">
        <f t="shared" si="33"/>
        <v>1.6153177557159205E-2</v>
      </c>
      <c r="AE100" s="1">
        <v>43977</v>
      </c>
      <c r="AF100">
        <v>125.550003</v>
      </c>
      <c r="AG100">
        <v>130.449997</v>
      </c>
      <c r="AH100">
        <v>125.5</v>
      </c>
      <c r="AI100">
        <v>129.10000600000001</v>
      </c>
      <c r="AJ100">
        <v>127.55954699999999</v>
      </c>
      <c r="AK100">
        <v>18786655</v>
      </c>
      <c r="AL100" t="b">
        <f t="shared" si="23"/>
        <v>1</v>
      </c>
      <c r="AM100" s="3">
        <f t="shared" si="34"/>
        <v>3.4040966763644064E-2</v>
      </c>
      <c r="AO100" s="1">
        <v>43977</v>
      </c>
      <c r="AP100">
        <v>376.95001200000002</v>
      </c>
      <c r="AQ100">
        <v>386.45001200000002</v>
      </c>
      <c r="AR100">
        <v>365.64999399999999</v>
      </c>
      <c r="AS100">
        <v>367.04998799999998</v>
      </c>
      <c r="AT100">
        <v>358.28775000000002</v>
      </c>
      <c r="AU100">
        <v>14906268</v>
      </c>
      <c r="AV100" t="b">
        <f t="shared" si="24"/>
        <v>1</v>
      </c>
      <c r="AW100" s="3">
        <f t="shared" si="35"/>
        <v>-1.1046696267421767E-2</v>
      </c>
      <c r="AY100" s="1">
        <v>43977</v>
      </c>
      <c r="AZ100">
        <v>152.39999399999999</v>
      </c>
      <c r="BA100">
        <v>153.199997</v>
      </c>
      <c r="BB100">
        <v>150.199997</v>
      </c>
      <c r="BC100">
        <v>151.39999399999999</v>
      </c>
      <c r="BD100">
        <v>150.014984</v>
      </c>
      <c r="BE100">
        <v>48275988</v>
      </c>
      <c r="BF100" t="b">
        <f t="shared" si="25"/>
        <v>1</v>
      </c>
      <c r="BG100" s="3">
        <f t="shared" si="36"/>
        <v>3.6460021520303542E-3</v>
      </c>
      <c r="BI100" s="1">
        <v>43977</v>
      </c>
      <c r="BJ100">
        <v>693</v>
      </c>
      <c r="BK100">
        <v>699.45001200000002</v>
      </c>
      <c r="BL100">
        <v>679</v>
      </c>
      <c r="BM100">
        <v>680.54998799999998</v>
      </c>
      <c r="BN100">
        <v>657.182861</v>
      </c>
      <c r="BO100">
        <v>7099606</v>
      </c>
      <c r="BP100" t="b">
        <f t="shared" si="26"/>
        <v>1</v>
      </c>
      <c r="BQ100" s="3">
        <f t="shared" si="37"/>
        <v>-1.7043399793452357E-2</v>
      </c>
      <c r="BS100" s="1">
        <v>43977</v>
      </c>
      <c r="BT100">
        <v>189</v>
      </c>
      <c r="BU100">
        <v>193.199997</v>
      </c>
      <c r="BV100">
        <v>185.699997</v>
      </c>
      <c r="BW100">
        <v>188.800003</v>
      </c>
      <c r="BX100">
        <v>188.37649500000001</v>
      </c>
      <c r="BY100">
        <v>5911134</v>
      </c>
      <c r="BZ100" t="b">
        <f t="shared" si="27"/>
        <v>1</v>
      </c>
      <c r="CA100" s="3">
        <f t="shared" si="38"/>
        <v>-1.0582202777076077E-3</v>
      </c>
      <c r="CC100" s="1">
        <v>43977</v>
      </c>
      <c r="CD100">
        <v>533</v>
      </c>
      <c r="CE100">
        <v>540.75</v>
      </c>
      <c r="CF100">
        <v>518.84997599999997</v>
      </c>
      <c r="CG100">
        <v>520.45001200000002</v>
      </c>
      <c r="CH100">
        <v>493.363922</v>
      </c>
      <c r="CI100">
        <v>2719781</v>
      </c>
      <c r="CJ100" t="b">
        <f t="shared" si="28"/>
        <v>1</v>
      </c>
      <c r="CK100" s="3">
        <f t="shared" si="39"/>
        <v>-1.7370006072117545E-2</v>
      </c>
      <c r="CM100" s="1">
        <v>43977</v>
      </c>
      <c r="CN100">
        <v>296.04998799999998</v>
      </c>
      <c r="CO100">
        <v>297.89999399999999</v>
      </c>
      <c r="CP100">
        <v>290</v>
      </c>
      <c r="CQ100">
        <v>292.70001200000002</v>
      </c>
      <c r="CR100">
        <v>291.84548999999998</v>
      </c>
      <c r="CS100">
        <v>46681705</v>
      </c>
      <c r="CT100" t="b">
        <f t="shared" si="29"/>
        <v>1</v>
      </c>
      <c r="CU100" s="3">
        <f t="shared" si="40"/>
        <v>5.6693058189444161E-3</v>
      </c>
      <c r="CW100" s="1">
        <v>43977</v>
      </c>
      <c r="CX100">
        <v>1448.150024</v>
      </c>
      <c r="CY100">
        <v>1449.6999510000001</v>
      </c>
      <c r="CZ100">
        <v>1416.3000489999999</v>
      </c>
      <c r="DA100">
        <v>1424.0500489999999</v>
      </c>
      <c r="DB100">
        <v>1414.173706</v>
      </c>
      <c r="DC100">
        <v>15329472</v>
      </c>
      <c r="DD100" t="b">
        <f t="shared" si="30"/>
        <v>1</v>
      </c>
      <c r="DE100" s="3">
        <f t="shared" si="41"/>
        <v>-5.2390003741515732E-3</v>
      </c>
      <c r="DG100" s="148">
        <v>43977</v>
      </c>
    </row>
    <row r="101" spans="2:111" x14ac:dyDescent="0.25">
      <c r="B101" s="1">
        <v>43978</v>
      </c>
      <c r="C101">
        <v>9082.2000000000007</v>
      </c>
      <c r="D101">
        <v>9334</v>
      </c>
      <c r="E101">
        <v>9004.25</v>
      </c>
      <c r="F101">
        <v>9314.9500000000007</v>
      </c>
      <c r="G101">
        <v>9314.9500000000007</v>
      </c>
      <c r="H101" s="3">
        <f t="shared" si="31"/>
        <v>3.1664460823674856E-2</v>
      </c>
      <c r="K101" s="1">
        <v>43978</v>
      </c>
      <c r="L101">
        <v>1990</v>
      </c>
      <c r="M101">
        <v>2005.099976</v>
      </c>
      <c r="N101">
        <v>1961</v>
      </c>
      <c r="O101">
        <v>1998.099976</v>
      </c>
      <c r="P101">
        <v>1949.2919919999999</v>
      </c>
      <c r="Q101">
        <v>4261645</v>
      </c>
      <c r="R101" t="b">
        <f t="shared" si="21"/>
        <v>1</v>
      </c>
      <c r="S101" s="3">
        <f t="shared" si="32"/>
        <v>1.0263775347687916E-2</v>
      </c>
      <c r="U101" s="1">
        <v>43978</v>
      </c>
      <c r="V101">
        <v>859.90002400000003</v>
      </c>
      <c r="W101">
        <v>909.79998799999998</v>
      </c>
      <c r="X101">
        <v>857.15002400000003</v>
      </c>
      <c r="Y101">
        <v>903.65002400000003</v>
      </c>
      <c r="Z101">
        <v>899.75585899999999</v>
      </c>
      <c r="AA101">
        <v>28012877</v>
      </c>
      <c r="AB101" t="b">
        <f t="shared" si="22"/>
        <v>1</v>
      </c>
      <c r="AC101" s="3">
        <f t="shared" si="33"/>
        <v>6.012431355615596E-2</v>
      </c>
      <c r="AE101" s="1">
        <v>43978</v>
      </c>
      <c r="AF101">
        <v>130.39999399999999</v>
      </c>
      <c r="AG101">
        <v>134.800003</v>
      </c>
      <c r="AH101">
        <v>130</v>
      </c>
      <c r="AI101">
        <v>133.300003</v>
      </c>
      <c r="AJ101">
        <v>131.70942700000001</v>
      </c>
      <c r="AK101">
        <v>32423355</v>
      </c>
      <c r="AL101" t="b">
        <f t="shared" si="23"/>
        <v>1</v>
      </c>
      <c r="AM101" s="3">
        <f t="shared" si="34"/>
        <v>3.2532884426126181E-2</v>
      </c>
      <c r="AO101" s="1">
        <v>43978</v>
      </c>
      <c r="AP101">
        <v>370.5</v>
      </c>
      <c r="AQ101">
        <v>390</v>
      </c>
      <c r="AR101">
        <v>367.04998799999998</v>
      </c>
      <c r="AS101">
        <v>387.79998799999998</v>
      </c>
      <c r="AT101">
        <v>378.54238900000001</v>
      </c>
      <c r="AU101">
        <v>15176090</v>
      </c>
      <c r="AV101" t="b">
        <f t="shared" si="24"/>
        <v>1</v>
      </c>
      <c r="AW101" s="3">
        <f t="shared" si="35"/>
        <v>5.653176531991394E-2</v>
      </c>
      <c r="AY101" s="1">
        <v>43978</v>
      </c>
      <c r="AZ101">
        <v>151.949997</v>
      </c>
      <c r="BA101">
        <v>160.800003</v>
      </c>
      <c r="BB101">
        <v>150.800003</v>
      </c>
      <c r="BC101">
        <v>158.60000600000001</v>
      </c>
      <c r="BD101">
        <v>157.149124</v>
      </c>
      <c r="BE101">
        <v>88195120</v>
      </c>
      <c r="BF101" t="b">
        <f t="shared" si="25"/>
        <v>1</v>
      </c>
      <c r="BG101" s="3">
        <f t="shared" si="36"/>
        <v>4.7556182787714077E-2</v>
      </c>
      <c r="BI101" s="1">
        <v>43978</v>
      </c>
      <c r="BJ101">
        <v>686.04998799999998</v>
      </c>
      <c r="BK101">
        <v>709.20001200000002</v>
      </c>
      <c r="BL101">
        <v>675</v>
      </c>
      <c r="BM101">
        <v>705.45001200000002</v>
      </c>
      <c r="BN101">
        <v>681.22796600000004</v>
      </c>
      <c r="BO101">
        <v>8774636</v>
      </c>
      <c r="BP101" t="b">
        <f t="shared" si="26"/>
        <v>1</v>
      </c>
      <c r="BQ101" s="3">
        <f t="shared" si="37"/>
        <v>3.6588149854382822E-2</v>
      </c>
      <c r="BS101" s="1">
        <v>43978</v>
      </c>
      <c r="BT101">
        <v>189.60000600000001</v>
      </c>
      <c r="BU101">
        <v>205.5</v>
      </c>
      <c r="BV101">
        <v>187.699997</v>
      </c>
      <c r="BW101">
        <v>201.25</v>
      </c>
      <c r="BX101">
        <v>200.79856899999999</v>
      </c>
      <c r="BY101">
        <v>18082968</v>
      </c>
      <c r="BZ101" t="b">
        <f t="shared" si="27"/>
        <v>1</v>
      </c>
      <c r="CA101" s="3">
        <f t="shared" si="38"/>
        <v>6.5942802471189305E-2</v>
      </c>
      <c r="CC101" s="1">
        <v>43978</v>
      </c>
      <c r="CD101">
        <v>521.65002400000003</v>
      </c>
      <c r="CE101">
        <v>526</v>
      </c>
      <c r="CF101">
        <v>512.04998799999998</v>
      </c>
      <c r="CG101">
        <v>523.75</v>
      </c>
      <c r="CH101">
        <v>496.49215700000002</v>
      </c>
      <c r="CI101">
        <v>2265885</v>
      </c>
      <c r="CJ101" t="b">
        <f t="shared" si="28"/>
        <v>1</v>
      </c>
      <c r="CK101" s="3">
        <f t="shared" si="39"/>
        <v>6.3406237475143509E-3</v>
      </c>
      <c r="CM101" s="1">
        <v>43978</v>
      </c>
      <c r="CN101">
        <v>296.10000600000001</v>
      </c>
      <c r="CO101">
        <v>321.95001200000002</v>
      </c>
      <c r="CP101">
        <v>294.85000600000001</v>
      </c>
      <c r="CQ101">
        <v>318.85000600000001</v>
      </c>
      <c r="CR101">
        <v>317.919128</v>
      </c>
      <c r="CS101">
        <v>80541990</v>
      </c>
      <c r="CT101" t="b">
        <f t="shared" si="29"/>
        <v>1</v>
      </c>
      <c r="CU101" s="3">
        <f t="shared" si="40"/>
        <v>8.9340554825774479E-2</v>
      </c>
      <c r="CW101" s="1">
        <v>43978</v>
      </c>
      <c r="CX101">
        <v>1431</v>
      </c>
      <c r="CY101">
        <v>1454</v>
      </c>
      <c r="CZ101">
        <v>1412</v>
      </c>
      <c r="DA101">
        <v>1445.5500489999999</v>
      </c>
      <c r="DB101">
        <v>1435.5245359999999</v>
      </c>
      <c r="DC101">
        <v>16460756</v>
      </c>
      <c r="DD101" t="b">
        <f t="shared" si="30"/>
        <v>1</v>
      </c>
      <c r="DE101" s="3">
        <f t="shared" si="41"/>
        <v>1.5097742172275871E-2</v>
      </c>
      <c r="DG101" s="149">
        <v>43978</v>
      </c>
    </row>
    <row r="102" spans="2:111" x14ac:dyDescent="0.25">
      <c r="B102" s="1">
        <v>43979</v>
      </c>
      <c r="C102">
        <v>9364.9500000000007</v>
      </c>
      <c r="D102">
        <v>9511.25</v>
      </c>
      <c r="E102">
        <v>9336.5</v>
      </c>
      <c r="F102">
        <v>9490.1</v>
      </c>
      <c r="G102">
        <v>9490.1</v>
      </c>
      <c r="H102" s="3">
        <f t="shared" si="31"/>
        <v>1.8803106833638356E-2</v>
      </c>
      <c r="K102" s="1">
        <v>43979</v>
      </c>
      <c r="L102">
        <v>2000</v>
      </c>
      <c r="M102">
        <v>2015</v>
      </c>
      <c r="N102">
        <v>1990</v>
      </c>
      <c r="O102">
        <v>2009.9499510000001</v>
      </c>
      <c r="P102">
        <v>1960.8526609999999</v>
      </c>
      <c r="Q102">
        <v>5500796</v>
      </c>
      <c r="R102" t="b">
        <f t="shared" si="21"/>
        <v>1</v>
      </c>
      <c r="S102" s="3">
        <f t="shared" si="32"/>
        <v>5.9307015303225862E-3</v>
      </c>
      <c r="U102" s="1">
        <v>43979</v>
      </c>
      <c r="V102">
        <v>920</v>
      </c>
      <c r="W102">
        <v>950</v>
      </c>
      <c r="X102">
        <v>913.95001200000002</v>
      </c>
      <c r="Y102">
        <v>945.25</v>
      </c>
      <c r="Z102">
        <v>941.17657499999996</v>
      </c>
      <c r="AA102">
        <v>37744403</v>
      </c>
      <c r="AB102" t="b">
        <f t="shared" si="22"/>
        <v>1</v>
      </c>
      <c r="AC102" s="3">
        <f t="shared" si="33"/>
        <v>4.603550572711522E-2</v>
      </c>
      <c r="AE102" s="1">
        <v>43979</v>
      </c>
      <c r="AF102">
        <v>134.39999399999999</v>
      </c>
      <c r="AG102">
        <v>139.39999399999999</v>
      </c>
      <c r="AH102">
        <v>133.60000600000001</v>
      </c>
      <c r="AI102">
        <v>138.39999399999999</v>
      </c>
      <c r="AJ102">
        <v>136.74854999999999</v>
      </c>
      <c r="AK102">
        <v>21951352</v>
      </c>
      <c r="AL102" t="b">
        <f t="shared" si="23"/>
        <v>1</v>
      </c>
      <c r="AM102" s="3">
        <f t="shared" si="34"/>
        <v>3.825939505453918E-2</v>
      </c>
      <c r="AO102" s="1">
        <v>43979</v>
      </c>
      <c r="AP102">
        <v>394.20001200000002</v>
      </c>
      <c r="AQ102">
        <v>398.89999399999999</v>
      </c>
      <c r="AR102">
        <v>388.20001200000002</v>
      </c>
      <c r="AS102">
        <v>391.10000600000001</v>
      </c>
      <c r="AT102">
        <v>381.76364100000001</v>
      </c>
      <c r="AU102">
        <v>9297617</v>
      </c>
      <c r="AV102" t="b">
        <f t="shared" si="24"/>
        <v>1</v>
      </c>
      <c r="AW102" s="3">
        <f t="shared" si="35"/>
        <v>8.5096203056931434E-3</v>
      </c>
      <c r="AY102" s="1">
        <v>43979</v>
      </c>
      <c r="AZ102">
        <v>159.449997</v>
      </c>
      <c r="BA102">
        <v>162.39999399999999</v>
      </c>
      <c r="BB102">
        <v>156.699997</v>
      </c>
      <c r="BC102">
        <v>158.199997</v>
      </c>
      <c r="BD102">
        <v>156.75277700000001</v>
      </c>
      <c r="BE102">
        <v>76968678</v>
      </c>
      <c r="BF102" t="b">
        <f t="shared" si="25"/>
        <v>1</v>
      </c>
      <c r="BG102" s="3">
        <f t="shared" si="36"/>
        <v>-2.5221076001670337E-3</v>
      </c>
      <c r="BI102" s="1">
        <v>43979</v>
      </c>
      <c r="BJ102">
        <v>707</v>
      </c>
      <c r="BK102">
        <v>710</v>
      </c>
      <c r="BL102">
        <v>690</v>
      </c>
      <c r="BM102">
        <v>707.40002400000003</v>
      </c>
      <c r="BN102">
        <v>683.11102300000005</v>
      </c>
      <c r="BO102">
        <v>9440091</v>
      </c>
      <c r="BP102" t="b">
        <f t="shared" si="26"/>
        <v>1</v>
      </c>
      <c r="BQ102" s="3">
        <f t="shared" si="37"/>
        <v>2.7642097711531822E-3</v>
      </c>
      <c r="BS102" s="1">
        <v>43979</v>
      </c>
      <c r="BT102">
        <v>203.5</v>
      </c>
      <c r="BU102">
        <v>203.5</v>
      </c>
      <c r="BV102">
        <v>196.050003</v>
      </c>
      <c r="BW102">
        <v>199.35000600000001</v>
      </c>
      <c r="BX102">
        <v>198.90283199999999</v>
      </c>
      <c r="BY102">
        <v>12347623</v>
      </c>
      <c r="BZ102" t="b">
        <f t="shared" si="27"/>
        <v>1</v>
      </c>
      <c r="CA102" s="3">
        <f t="shared" si="38"/>
        <v>-9.4409885958898297E-3</v>
      </c>
      <c r="CC102" s="1">
        <v>43979</v>
      </c>
      <c r="CD102">
        <v>528</v>
      </c>
      <c r="CE102">
        <v>531.84997599999997</v>
      </c>
      <c r="CF102">
        <v>517.15002400000003</v>
      </c>
      <c r="CG102">
        <v>529.70001200000002</v>
      </c>
      <c r="CH102">
        <v>502.13250699999998</v>
      </c>
      <c r="CI102">
        <v>3387672</v>
      </c>
      <c r="CJ102" t="b">
        <f t="shared" si="28"/>
        <v>1</v>
      </c>
      <c r="CK102" s="3">
        <f t="shared" si="39"/>
        <v>1.1360401006294154E-2</v>
      </c>
      <c r="CM102" s="1">
        <v>43979</v>
      </c>
      <c r="CN102">
        <v>322.25</v>
      </c>
      <c r="CO102">
        <v>329.75</v>
      </c>
      <c r="CP102">
        <v>320.75</v>
      </c>
      <c r="CQ102">
        <v>326.85000600000001</v>
      </c>
      <c r="CR102">
        <v>325.895782</v>
      </c>
      <c r="CS102">
        <v>66136408</v>
      </c>
      <c r="CT102" t="b">
        <f t="shared" si="29"/>
        <v>1</v>
      </c>
      <c r="CU102" s="3">
        <f t="shared" si="40"/>
        <v>2.5090198410458637E-2</v>
      </c>
      <c r="CW102" s="1">
        <v>43979</v>
      </c>
      <c r="CX102">
        <v>1455</v>
      </c>
      <c r="CY102">
        <v>1479.75</v>
      </c>
      <c r="CZ102">
        <v>1449</v>
      </c>
      <c r="DA102">
        <v>1472.25</v>
      </c>
      <c r="DB102">
        <v>1462.039307</v>
      </c>
      <c r="DC102">
        <v>18518271</v>
      </c>
      <c r="DD102" t="b">
        <f t="shared" si="30"/>
        <v>1</v>
      </c>
      <c r="DE102" s="3">
        <f t="shared" si="41"/>
        <v>1.8470440828466699E-2</v>
      </c>
      <c r="DG102" s="148">
        <v>43979</v>
      </c>
    </row>
    <row r="103" spans="2:111" x14ac:dyDescent="0.25">
      <c r="B103" s="1">
        <v>43980</v>
      </c>
      <c r="C103">
        <v>9422.2000000000007</v>
      </c>
      <c r="D103">
        <v>9598.85</v>
      </c>
      <c r="E103">
        <v>9376.9</v>
      </c>
      <c r="F103">
        <v>9580.2999999999993</v>
      </c>
      <c r="G103">
        <v>9580.2999999999993</v>
      </c>
      <c r="H103" s="3">
        <f t="shared" si="31"/>
        <v>9.5046416792234963E-3</v>
      </c>
      <c r="K103" s="1">
        <v>43980</v>
      </c>
      <c r="L103">
        <v>2009</v>
      </c>
      <c r="M103">
        <v>2068</v>
      </c>
      <c r="N103">
        <v>2000</v>
      </c>
      <c r="O103">
        <v>2057.3500979999999</v>
      </c>
      <c r="P103">
        <v>2007.0948490000001</v>
      </c>
      <c r="Q103">
        <v>8778345</v>
      </c>
      <c r="R103" t="b">
        <f t="shared" si="21"/>
        <v>1</v>
      </c>
      <c r="S103" s="3">
        <f t="shared" si="32"/>
        <v>2.3582693855446271E-2</v>
      </c>
      <c r="U103" s="1">
        <v>43980</v>
      </c>
      <c r="V103">
        <v>944</v>
      </c>
      <c r="W103">
        <v>955</v>
      </c>
      <c r="X103">
        <v>923.45001200000002</v>
      </c>
      <c r="Y103">
        <v>951.65002400000003</v>
      </c>
      <c r="Z103">
        <v>947.54901099999995</v>
      </c>
      <c r="AA103">
        <v>26512583</v>
      </c>
      <c r="AB103" t="b">
        <f t="shared" si="22"/>
        <v>1</v>
      </c>
      <c r="AC103" s="3">
        <f t="shared" si="33"/>
        <v>6.7707124988740756E-3</v>
      </c>
      <c r="AE103" s="1">
        <v>43980</v>
      </c>
      <c r="AF103">
        <v>135.949997</v>
      </c>
      <c r="AG103">
        <v>141.14999399999999</v>
      </c>
      <c r="AH103">
        <v>134.60000600000001</v>
      </c>
      <c r="AI103">
        <v>138.85000600000001</v>
      </c>
      <c r="AJ103">
        <v>137.193207</v>
      </c>
      <c r="AK103">
        <v>19390589</v>
      </c>
      <c r="AL103" t="b">
        <f t="shared" si="23"/>
        <v>1</v>
      </c>
      <c r="AM103" s="3">
        <f t="shared" si="34"/>
        <v>3.2516395969098507E-3</v>
      </c>
      <c r="AO103" s="1">
        <v>43980</v>
      </c>
      <c r="AP103">
        <v>392.54998799999998</v>
      </c>
      <c r="AQ103">
        <v>419.75</v>
      </c>
      <c r="AR103">
        <v>388.39999399999999</v>
      </c>
      <c r="AS103">
        <v>405.85000600000001</v>
      </c>
      <c r="AT103">
        <v>396.16149899999999</v>
      </c>
      <c r="AU103">
        <v>22299690</v>
      </c>
      <c r="AV103" t="b">
        <f t="shared" si="24"/>
        <v>1</v>
      </c>
      <c r="AW103" s="3">
        <f t="shared" si="35"/>
        <v>3.7714062979611995E-2</v>
      </c>
      <c r="AY103" s="1">
        <v>43980</v>
      </c>
      <c r="AZ103">
        <v>156.10000600000001</v>
      </c>
      <c r="BA103">
        <v>161.89999399999999</v>
      </c>
      <c r="BB103">
        <v>155.199997</v>
      </c>
      <c r="BC103">
        <v>161.300003</v>
      </c>
      <c r="BD103">
        <v>159.82441700000001</v>
      </c>
      <c r="BE103">
        <v>58363280</v>
      </c>
      <c r="BF103" t="b">
        <f t="shared" si="25"/>
        <v>1</v>
      </c>
      <c r="BG103" s="3">
        <f t="shared" si="36"/>
        <v>1.9595442318702923E-2</v>
      </c>
      <c r="BI103" s="1">
        <v>43980</v>
      </c>
      <c r="BJ103">
        <v>692.5</v>
      </c>
      <c r="BK103">
        <v>700.79998799999998</v>
      </c>
      <c r="BL103">
        <v>674.95001200000002</v>
      </c>
      <c r="BM103">
        <v>691</v>
      </c>
      <c r="BN103">
        <v>676.35717799999998</v>
      </c>
      <c r="BO103">
        <v>28290128</v>
      </c>
      <c r="BP103" t="b">
        <f t="shared" si="26"/>
        <v>1</v>
      </c>
      <c r="BQ103" s="3">
        <f t="shared" si="37"/>
        <v>-9.8868921340771118E-3</v>
      </c>
      <c r="BS103" s="1">
        <v>43980</v>
      </c>
      <c r="BT103">
        <v>199.35000600000001</v>
      </c>
      <c r="BU103">
        <v>214.89999399999999</v>
      </c>
      <c r="BV103">
        <v>196.14999399999999</v>
      </c>
      <c r="BW103">
        <v>212.800003</v>
      </c>
      <c r="BX103">
        <v>212.32266200000001</v>
      </c>
      <c r="BY103">
        <v>30630211</v>
      </c>
      <c r="BZ103" t="b">
        <f t="shared" si="27"/>
        <v>1</v>
      </c>
      <c r="CA103" s="3">
        <f t="shared" si="38"/>
        <v>6.7469275651138139E-2</v>
      </c>
      <c r="CC103" s="1">
        <v>43980</v>
      </c>
      <c r="CD103">
        <v>529.90002400000003</v>
      </c>
      <c r="CE103">
        <v>535.65002400000003</v>
      </c>
      <c r="CF103">
        <v>524.45001200000002</v>
      </c>
      <c r="CG103">
        <v>530.45001200000002</v>
      </c>
      <c r="CH103">
        <v>502.84347500000001</v>
      </c>
      <c r="CI103">
        <v>4081245</v>
      </c>
      <c r="CJ103" t="b">
        <f t="shared" si="28"/>
        <v>1</v>
      </c>
      <c r="CK103" s="3">
        <f t="shared" si="39"/>
        <v>1.4158971787103134E-3</v>
      </c>
      <c r="CM103" s="1">
        <v>43980</v>
      </c>
      <c r="CN103">
        <v>322.89999399999999</v>
      </c>
      <c r="CO103">
        <v>334.29998799999998</v>
      </c>
      <c r="CP103">
        <v>320</v>
      </c>
      <c r="CQ103">
        <v>331.95001200000002</v>
      </c>
      <c r="CR103">
        <v>330.98089599999997</v>
      </c>
      <c r="CS103">
        <v>60487477</v>
      </c>
      <c r="CT103" t="b">
        <f t="shared" si="29"/>
        <v>1</v>
      </c>
      <c r="CU103" s="3">
        <f t="shared" si="40"/>
        <v>1.5603497439558687E-2</v>
      </c>
      <c r="CW103" s="1">
        <v>43980</v>
      </c>
      <c r="CX103">
        <v>1468</v>
      </c>
      <c r="CY103">
        <v>1472</v>
      </c>
      <c r="CZ103">
        <v>1452.650024</v>
      </c>
      <c r="DA103">
        <v>1464.400024</v>
      </c>
      <c r="DB103">
        <v>1454.243774</v>
      </c>
      <c r="DC103">
        <v>18470390</v>
      </c>
      <c r="DD103" t="b">
        <f t="shared" si="30"/>
        <v>1</v>
      </c>
      <c r="DE103" s="3">
        <f t="shared" si="41"/>
        <v>-5.331958561357597E-3</v>
      </c>
      <c r="DG103" s="149">
        <v>43980</v>
      </c>
    </row>
    <row r="104" spans="2:111" x14ac:dyDescent="0.25">
      <c r="B104" s="1">
        <v>43983</v>
      </c>
      <c r="C104">
        <v>9726.85</v>
      </c>
      <c r="D104">
        <v>9931.6</v>
      </c>
      <c r="E104">
        <v>9706.9500000000007</v>
      </c>
      <c r="F104">
        <v>9826.15</v>
      </c>
      <c r="G104">
        <v>9826.15</v>
      </c>
      <c r="H104" s="3">
        <f t="shared" si="31"/>
        <v>2.5662035635627318E-2</v>
      </c>
      <c r="K104" s="1">
        <v>43983</v>
      </c>
      <c r="L104">
        <v>2075</v>
      </c>
      <c r="M104">
        <v>2143</v>
      </c>
      <c r="N104">
        <v>2071.1999510000001</v>
      </c>
      <c r="O104">
        <v>2108.5500489999999</v>
      </c>
      <c r="P104">
        <v>2057.0444339999999</v>
      </c>
      <c r="Q104">
        <v>6592547</v>
      </c>
      <c r="R104" t="b">
        <f t="shared" si="21"/>
        <v>1</v>
      </c>
      <c r="S104" s="3">
        <f t="shared" si="32"/>
        <v>2.488650948652793E-2</v>
      </c>
      <c r="U104" s="1">
        <v>43983</v>
      </c>
      <c r="V104">
        <v>975</v>
      </c>
      <c r="W104">
        <v>995</v>
      </c>
      <c r="X104">
        <v>966.09997599999997</v>
      </c>
      <c r="Y104">
        <v>987.65002400000003</v>
      </c>
      <c r="Z104">
        <v>983.39386000000002</v>
      </c>
      <c r="AA104">
        <v>19595115</v>
      </c>
      <c r="AB104" t="b">
        <f t="shared" si="22"/>
        <v>1</v>
      </c>
      <c r="AC104" s="3">
        <f t="shared" si="33"/>
        <v>3.7829018429528044E-2</v>
      </c>
      <c r="AE104" s="1">
        <v>43983</v>
      </c>
      <c r="AF104">
        <v>141.89999399999999</v>
      </c>
      <c r="AG104">
        <v>145.449997</v>
      </c>
      <c r="AH104">
        <v>138.550003</v>
      </c>
      <c r="AI104">
        <v>139.14999399999999</v>
      </c>
      <c r="AJ104">
        <v>137.489609</v>
      </c>
      <c r="AK104">
        <v>14504755</v>
      </c>
      <c r="AL104" t="b">
        <f t="shared" si="23"/>
        <v>1</v>
      </c>
      <c r="AM104" s="3">
        <f t="shared" si="34"/>
        <v>2.1604714000161866E-3</v>
      </c>
      <c r="AO104" s="1">
        <v>43983</v>
      </c>
      <c r="AP104">
        <v>411</v>
      </c>
      <c r="AQ104">
        <v>423</v>
      </c>
      <c r="AR104">
        <v>410.75</v>
      </c>
      <c r="AS104">
        <v>419.29998799999998</v>
      </c>
      <c r="AT104">
        <v>409.29040500000002</v>
      </c>
      <c r="AU104">
        <v>7782162</v>
      </c>
      <c r="AV104" t="b">
        <f t="shared" si="24"/>
        <v>1</v>
      </c>
      <c r="AW104" s="3">
        <f t="shared" si="35"/>
        <v>3.3140287567419643E-2</v>
      </c>
      <c r="AY104" s="1">
        <v>43983</v>
      </c>
      <c r="AZ104">
        <v>164</v>
      </c>
      <c r="BA104">
        <v>171.39999399999999</v>
      </c>
      <c r="BB104">
        <v>163.35000600000001</v>
      </c>
      <c r="BC104">
        <v>170.050003</v>
      </c>
      <c r="BD104">
        <v>168.49437</v>
      </c>
      <c r="BE104">
        <v>92740893</v>
      </c>
      <c r="BF104" t="b">
        <f t="shared" si="25"/>
        <v>1</v>
      </c>
      <c r="BG104" s="3">
        <f t="shared" si="36"/>
        <v>5.424673627935081E-2</v>
      </c>
      <c r="BI104" s="1">
        <v>43983</v>
      </c>
      <c r="BJ104">
        <v>698.75</v>
      </c>
      <c r="BK104">
        <v>706.65002400000003</v>
      </c>
      <c r="BL104">
        <v>691.5</v>
      </c>
      <c r="BM104">
        <v>699.54998799999998</v>
      </c>
      <c r="BN104">
        <v>684.72601299999997</v>
      </c>
      <c r="BO104">
        <v>12276438</v>
      </c>
      <c r="BP104" t="b">
        <f t="shared" si="26"/>
        <v>1</v>
      </c>
      <c r="BQ104" s="3">
        <f t="shared" si="37"/>
        <v>1.2373395703061483E-2</v>
      </c>
      <c r="BS104" s="1">
        <v>43983</v>
      </c>
      <c r="BT104">
        <v>215.5</v>
      </c>
      <c r="BU104">
        <v>221</v>
      </c>
      <c r="BV104">
        <v>213.39999399999999</v>
      </c>
      <c r="BW104">
        <v>215.050003</v>
      </c>
      <c r="BX104">
        <v>214.567612</v>
      </c>
      <c r="BY104">
        <v>13374624</v>
      </c>
      <c r="BZ104" t="b">
        <f t="shared" si="27"/>
        <v>1</v>
      </c>
      <c r="CA104" s="3">
        <f t="shared" si="38"/>
        <v>1.0573294338218069E-2</v>
      </c>
      <c r="CC104" s="1">
        <v>43983</v>
      </c>
      <c r="CD104">
        <v>538.5</v>
      </c>
      <c r="CE104">
        <v>554.79998799999998</v>
      </c>
      <c r="CF104">
        <v>537.04998799999998</v>
      </c>
      <c r="CG104">
        <v>543.54998799999998</v>
      </c>
      <c r="CH104">
        <v>515.26165800000001</v>
      </c>
      <c r="CI104">
        <v>4913055</v>
      </c>
      <c r="CJ104" t="b">
        <f t="shared" si="28"/>
        <v>1</v>
      </c>
      <c r="CK104" s="3">
        <f t="shared" si="39"/>
        <v>2.4695921529060309E-2</v>
      </c>
      <c r="CM104" s="1">
        <v>43983</v>
      </c>
      <c r="CN104">
        <v>339</v>
      </c>
      <c r="CO104">
        <v>348</v>
      </c>
      <c r="CP104">
        <v>336.20001200000002</v>
      </c>
      <c r="CQ104">
        <v>339.25</v>
      </c>
      <c r="CR104">
        <v>338.25955199999999</v>
      </c>
      <c r="CS104">
        <v>44024770</v>
      </c>
      <c r="CT104" t="b">
        <f t="shared" si="29"/>
        <v>1</v>
      </c>
      <c r="CU104" s="3">
        <f t="shared" si="40"/>
        <v>2.1991166523399625E-2</v>
      </c>
      <c r="CW104" s="1">
        <v>43983</v>
      </c>
      <c r="CX104">
        <v>1480</v>
      </c>
      <c r="CY104">
        <v>1538.349976</v>
      </c>
      <c r="CZ104">
        <v>1475.9499510000001</v>
      </c>
      <c r="DA104">
        <v>1520.349976</v>
      </c>
      <c r="DB104">
        <v>1509.8057859999999</v>
      </c>
      <c r="DC104">
        <v>18434012</v>
      </c>
      <c r="DD104" t="b">
        <f t="shared" si="30"/>
        <v>1</v>
      </c>
      <c r="DE104" s="3">
        <f t="shared" si="41"/>
        <v>3.8206807547246799E-2</v>
      </c>
      <c r="DG104" s="148">
        <v>43983</v>
      </c>
    </row>
    <row r="105" spans="2:111" x14ac:dyDescent="0.25">
      <c r="B105" s="1">
        <v>43984</v>
      </c>
      <c r="C105">
        <v>9880.85</v>
      </c>
      <c r="D105">
        <v>9995.6</v>
      </c>
      <c r="E105">
        <v>9824.0499999999993</v>
      </c>
      <c r="F105">
        <v>9979.1</v>
      </c>
      <c r="G105">
        <v>9979.1</v>
      </c>
      <c r="H105" s="3">
        <f t="shared" si="31"/>
        <v>1.5565608096762286E-2</v>
      </c>
      <c r="K105" s="1">
        <v>43984</v>
      </c>
      <c r="L105">
        <v>2122</v>
      </c>
      <c r="M105">
        <v>2125</v>
      </c>
      <c r="N105">
        <v>2090</v>
      </c>
      <c r="O105">
        <v>2107.3999020000001</v>
      </c>
      <c r="P105">
        <v>2055.9223630000001</v>
      </c>
      <c r="Q105">
        <v>3268728</v>
      </c>
      <c r="R105" t="b">
        <f t="shared" si="21"/>
        <v>1</v>
      </c>
      <c r="S105" s="3">
        <f t="shared" si="32"/>
        <v>-5.4547727868856435E-4</v>
      </c>
      <c r="U105" s="1">
        <v>43984</v>
      </c>
      <c r="V105">
        <v>986.70001200000002</v>
      </c>
      <c r="W105">
        <v>1005</v>
      </c>
      <c r="X105">
        <v>975.20001200000002</v>
      </c>
      <c r="Y105">
        <v>1001</v>
      </c>
      <c r="Z105">
        <v>996.68633999999997</v>
      </c>
      <c r="AA105">
        <v>20811797</v>
      </c>
      <c r="AB105" t="b">
        <f t="shared" si="22"/>
        <v>1</v>
      </c>
      <c r="AC105" s="3">
        <f t="shared" si="33"/>
        <v>1.3516944268901531E-2</v>
      </c>
      <c r="AE105" s="1">
        <v>43984</v>
      </c>
      <c r="AF105">
        <v>140.89999399999999</v>
      </c>
      <c r="AG105">
        <v>143.5</v>
      </c>
      <c r="AH105">
        <v>138.85000600000001</v>
      </c>
      <c r="AI105">
        <v>141.14999399999999</v>
      </c>
      <c r="AJ105">
        <v>139.465744</v>
      </c>
      <c r="AK105">
        <v>12836264</v>
      </c>
      <c r="AL105" t="b">
        <f t="shared" si="23"/>
        <v>1</v>
      </c>
      <c r="AM105" s="3">
        <f t="shared" si="34"/>
        <v>1.4372977088035789E-2</v>
      </c>
      <c r="AO105" s="1">
        <v>43984</v>
      </c>
      <c r="AP105">
        <v>420.10000600000001</v>
      </c>
      <c r="AQ105">
        <v>428.95001200000002</v>
      </c>
      <c r="AR105">
        <v>414.70001200000002</v>
      </c>
      <c r="AS105">
        <v>424.70001200000002</v>
      </c>
      <c r="AT105">
        <v>414.56149299999998</v>
      </c>
      <c r="AU105">
        <v>6847511</v>
      </c>
      <c r="AV105" t="b">
        <f t="shared" si="24"/>
        <v>1</v>
      </c>
      <c r="AW105" s="3">
        <f t="shared" si="35"/>
        <v>1.2878601441927189E-2</v>
      </c>
      <c r="AY105" s="1">
        <v>43984</v>
      </c>
      <c r="AZ105">
        <v>169.89999399999999</v>
      </c>
      <c r="BA105">
        <v>171.300003</v>
      </c>
      <c r="BB105">
        <v>167.199997</v>
      </c>
      <c r="BC105">
        <v>170.25</v>
      </c>
      <c r="BD105">
        <v>168.69253499999999</v>
      </c>
      <c r="BE105">
        <v>70419104</v>
      </c>
      <c r="BF105" t="b">
        <f t="shared" si="25"/>
        <v>1</v>
      </c>
      <c r="BG105" s="3">
        <f t="shared" si="36"/>
        <v>1.1760927086168448E-3</v>
      </c>
      <c r="BI105" s="1">
        <v>43984</v>
      </c>
      <c r="BJ105">
        <v>700.5</v>
      </c>
      <c r="BK105">
        <v>711.65002400000003</v>
      </c>
      <c r="BL105">
        <v>697.54998799999998</v>
      </c>
      <c r="BM105">
        <v>708.09997599999997</v>
      </c>
      <c r="BN105">
        <v>693.09478799999999</v>
      </c>
      <c r="BO105">
        <v>7059304</v>
      </c>
      <c r="BP105" t="b">
        <f t="shared" si="26"/>
        <v>1</v>
      </c>
      <c r="BQ105" s="3">
        <f t="shared" si="37"/>
        <v>1.2222078380422255E-2</v>
      </c>
      <c r="BS105" s="1">
        <v>43984</v>
      </c>
      <c r="BT105">
        <v>215.10000600000001</v>
      </c>
      <c r="BU105">
        <v>218.550003</v>
      </c>
      <c r="BV105">
        <v>210.949997</v>
      </c>
      <c r="BW105">
        <v>215.85000600000001</v>
      </c>
      <c r="BX105">
        <v>215.365814</v>
      </c>
      <c r="BY105">
        <v>6406277</v>
      </c>
      <c r="BZ105" t="b">
        <f t="shared" si="27"/>
        <v>1</v>
      </c>
      <c r="CA105" s="3">
        <f t="shared" si="38"/>
        <v>3.7200488580727805E-3</v>
      </c>
      <c r="CC105" s="1">
        <v>43984</v>
      </c>
      <c r="CD105">
        <v>543.59997599999997</v>
      </c>
      <c r="CE105">
        <v>548.34997599999997</v>
      </c>
      <c r="CF105">
        <v>538</v>
      </c>
      <c r="CG105">
        <v>547.5</v>
      </c>
      <c r="CH105">
        <v>519.00604199999998</v>
      </c>
      <c r="CI105">
        <v>3878973</v>
      </c>
      <c r="CJ105" t="b">
        <f t="shared" si="28"/>
        <v>1</v>
      </c>
      <c r="CK105" s="3">
        <f t="shared" si="39"/>
        <v>7.2669563936386822E-3</v>
      </c>
      <c r="CM105" s="1">
        <v>43984</v>
      </c>
      <c r="CN105">
        <v>337</v>
      </c>
      <c r="CO105">
        <v>350</v>
      </c>
      <c r="CP105">
        <v>332.5</v>
      </c>
      <c r="CQ105">
        <v>348.39999399999999</v>
      </c>
      <c r="CR105">
        <v>347.38284299999998</v>
      </c>
      <c r="CS105">
        <v>47558213</v>
      </c>
      <c r="CT105" t="b">
        <f t="shared" si="29"/>
        <v>1</v>
      </c>
      <c r="CU105" s="3">
        <f t="shared" si="40"/>
        <v>2.6971273822298431E-2</v>
      </c>
      <c r="CW105" s="1">
        <v>43984</v>
      </c>
      <c r="CX105">
        <v>1526</v>
      </c>
      <c r="CY105">
        <v>1540</v>
      </c>
      <c r="CZ105">
        <v>1520.8000489999999</v>
      </c>
      <c r="DA105">
        <v>1535.6999510000001</v>
      </c>
      <c r="DB105">
        <v>1525.0491939999999</v>
      </c>
      <c r="DC105">
        <v>10224049</v>
      </c>
      <c r="DD105" t="b">
        <f t="shared" si="30"/>
        <v>1</v>
      </c>
      <c r="DE105" s="3">
        <f t="shared" si="41"/>
        <v>1.0096270753064955E-2</v>
      </c>
      <c r="DG105" s="149">
        <v>43984</v>
      </c>
    </row>
    <row r="106" spans="2:111" x14ac:dyDescent="0.25">
      <c r="B106" s="1">
        <v>43985</v>
      </c>
      <c r="C106">
        <v>10108.299999999999</v>
      </c>
      <c r="D106">
        <v>10176.200000000001</v>
      </c>
      <c r="E106">
        <v>10035.549999999999</v>
      </c>
      <c r="F106">
        <v>10061.549999999999</v>
      </c>
      <c r="G106">
        <v>10061.549999999999</v>
      </c>
      <c r="H106" s="3">
        <f t="shared" si="31"/>
        <v>8.2622681404133543E-3</v>
      </c>
      <c r="K106" s="1">
        <v>43985</v>
      </c>
      <c r="L106">
        <v>2115</v>
      </c>
      <c r="M106">
        <v>2149</v>
      </c>
      <c r="N106">
        <v>2085</v>
      </c>
      <c r="O106">
        <v>2120.5</v>
      </c>
      <c r="P106">
        <v>2068.702393</v>
      </c>
      <c r="Q106">
        <v>4895117</v>
      </c>
      <c r="R106" t="b">
        <f t="shared" si="21"/>
        <v>1</v>
      </c>
      <c r="S106" s="3">
        <f t="shared" si="32"/>
        <v>6.2162026300211495E-3</v>
      </c>
      <c r="U106" s="1">
        <v>43985</v>
      </c>
      <c r="V106">
        <v>1020</v>
      </c>
      <c r="W106">
        <v>1046.25</v>
      </c>
      <c r="X106">
        <v>1015.450012</v>
      </c>
      <c r="Y106">
        <v>1022.25</v>
      </c>
      <c r="Z106">
        <v>1017.844788</v>
      </c>
      <c r="AA106">
        <v>25273044</v>
      </c>
      <c r="AB106" t="b">
        <f t="shared" si="22"/>
        <v>1</v>
      </c>
      <c r="AC106" s="3">
        <f t="shared" si="33"/>
        <v>2.1228793002219758E-2</v>
      </c>
      <c r="AE106" s="1">
        <v>43985</v>
      </c>
      <c r="AF106">
        <v>142.89999399999999</v>
      </c>
      <c r="AG106">
        <v>146.800003</v>
      </c>
      <c r="AH106">
        <v>142.300003</v>
      </c>
      <c r="AI106">
        <v>143.35000600000001</v>
      </c>
      <c r="AJ106">
        <v>141.63949600000001</v>
      </c>
      <c r="AK106">
        <v>12470626</v>
      </c>
      <c r="AL106" t="b">
        <f t="shared" si="23"/>
        <v>1</v>
      </c>
      <c r="AM106" s="3">
        <f t="shared" si="34"/>
        <v>1.5586279022037177E-2</v>
      </c>
      <c r="AO106" s="1">
        <v>43985</v>
      </c>
      <c r="AP106">
        <v>428.95001200000002</v>
      </c>
      <c r="AQ106">
        <v>433.79998799999998</v>
      </c>
      <c r="AR106">
        <v>417</v>
      </c>
      <c r="AS106">
        <v>419.10000600000001</v>
      </c>
      <c r="AT106">
        <v>409.095215</v>
      </c>
      <c r="AU106">
        <v>7203375</v>
      </c>
      <c r="AV106" t="b">
        <f t="shared" si="24"/>
        <v>1</v>
      </c>
      <c r="AW106" s="3">
        <f t="shared" si="35"/>
        <v>-1.3185686785434239E-2</v>
      </c>
      <c r="AY106" s="1">
        <v>43985</v>
      </c>
      <c r="AZ106">
        <v>172.5</v>
      </c>
      <c r="BA106">
        <v>179.89999399999999</v>
      </c>
      <c r="BB106">
        <v>172</v>
      </c>
      <c r="BC106">
        <v>174.89999399999999</v>
      </c>
      <c r="BD106">
        <v>173.300003</v>
      </c>
      <c r="BE106">
        <v>113168889</v>
      </c>
      <c r="BF106" t="b">
        <f t="shared" si="25"/>
        <v>1</v>
      </c>
      <c r="BG106" s="3">
        <f t="shared" si="36"/>
        <v>2.7312814998008132E-2</v>
      </c>
      <c r="BI106" s="1">
        <v>43985</v>
      </c>
      <c r="BJ106">
        <v>710.70001200000002</v>
      </c>
      <c r="BK106">
        <v>711.90002400000003</v>
      </c>
      <c r="BL106">
        <v>696</v>
      </c>
      <c r="BM106">
        <v>701.54998799999998</v>
      </c>
      <c r="BN106">
        <v>686.68365500000004</v>
      </c>
      <c r="BO106">
        <v>11378568</v>
      </c>
      <c r="BP106" t="b">
        <f t="shared" si="26"/>
        <v>1</v>
      </c>
      <c r="BQ106" s="3">
        <f t="shared" si="37"/>
        <v>-9.2500089612561759E-3</v>
      </c>
      <c r="BS106" s="1">
        <v>43985</v>
      </c>
      <c r="BT106">
        <v>216.10000600000001</v>
      </c>
      <c r="BU106">
        <v>217.449997</v>
      </c>
      <c r="BV106">
        <v>210.550003</v>
      </c>
      <c r="BW106">
        <v>211.35000600000001</v>
      </c>
      <c r="BX106">
        <v>210.87591599999999</v>
      </c>
      <c r="BY106">
        <v>8422101</v>
      </c>
      <c r="BZ106" t="b">
        <f t="shared" si="27"/>
        <v>1</v>
      </c>
      <c r="CA106" s="3">
        <f t="shared" si="38"/>
        <v>-2.0847774846940243E-2</v>
      </c>
      <c r="CC106" s="1">
        <v>43985</v>
      </c>
      <c r="CD106">
        <v>554</v>
      </c>
      <c r="CE106">
        <v>565.5</v>
      </c>
      <c r="CF106">
        <v>550</v>
      </c>
      <c r="CG106">
        <v>553.25</v>
      </c>
      <c r="CH106">
        <v>524.45684800000004</v>
      </c>
      <c r="CI106">
        <v>4942023</v>
      </c>
      <c r="CJ106" t="b">
        <f t="shared" si="28"/>
        <v>1</v>
      </c>
      <c r="CK106" s="3">
        <f t="shared" si="39"/>
        <v>1.0502394112783869E-2</v>
      </c>
      <c r="CM106" s="1">
        <v>43985</v>
      </c>
      <c r="CN106">
        <v>357.89999399999999</v>
      </c>
      <c r="CO106">
        <v>373</v>
      </c>
      <c r="CP106">
        <v>353.79998799999998</v>
      </c>
      <c r="CQ106">
        <v>356.85000600000001</v>
      </c>
      <c r="CR106">
        <v>355.80819700000001</v>
      </c>
      <c r="CS106">
        <v>69689299</v>
      </c>
      <c r="CT106" t="b">
        <f t="shared" si="29"/>
        <v>1</v>
      </c>
      <c r="CU106" s="3">
        <f t="shared" si="40"/>
        <v>2.4253800007043028E-2</v>
      </c>
      <c r="CW106" s="1">
        <v>43985</v>
      </c>
      <c r="CX106">
        <v>1545</v>
      </c>
      <c r="CY106">
        <v>1560</v>
      </c>
      <c r="CZ106">
        <v>1533.349976</v>
      </c>
      <c r="DA106">
        <v>1541.650024</v>
      </c>
      <c r="DB106">
        <v>1530.9580080000001</v>
      </c>
      <c r="DC106">
        <v>11713461</v>
      </c>
      <c r="DD106" t="b">
        <f t="shared" si="30"/>
        <v>1</v>
      </c>
      <c r="DE106" s="3">
        <f t="shared" si="41"/>
        <v>3.8745071458987446E-3</v>
      </c>
      <c r="DG106" s="148">
        <v>43985</v>
      </c>
    </row>
    <row r="107" spans="2:111" x14ac:dyDescent="0.25">
      <c r="B107" s="1">
        <v>43986</v>
      </c>
      <c r="C107">
        <v>10054.25</v>
      </c>
      <c r="D107">
        <v>10123.85</v>
      </c>
      <c r="E107">
        <v>9944.25</v>
      </c>
      <c r="F107">
        <v>10029.1</v>
      </c>
      <c r="G107">
        <v>10029.1</v>
      </c>
      <c r="H107" s="3">
        <f t="shared" si="31"/>
        <v>-3.2251492066330645E-3</v>
      </c>
      <c r="K107" s="1">
        <v>43986</v>
      </c>
      <c r="L107">
        <v>2115</v>
      </c>
      <c r="M107">
        <v>2132.3999020000001</v>
      </c>
      <c r="N107">
        <v>2105.25</v>
      </c>
      <c r="O107">
        <v>2120.6000979999999</v>
      </c>
      <c r="P107">
        <v>2068.7998050000001</v>
      </c>
      <c r="Q107">
        <v>3264730</v>
      </c>
      <c r="R107" t="b">
        <f t="shared" si="21"/>
        <v>1</v>
      </c>
      <c r="S107" s="3">
        <f t="shared" si="32"/>
        <v>4.7088455221831734E-5</v>
      </c>
      <c r="U107" s="1">
        <v>43986</v>
      </c>
      <c r="V107">
        <v>1028.0500489999999</v>
      </c>
      <c r="W107">
        <v>1038.9499510000001</v>
      </c>
      <c r="X107">
        <v>991.09997599999997</v>
      </c>
      <c r="Y107">
        <v>1001.700012</v>
      </c>
      <c r="Z107">
        <v>997.38330099999996</v>
      </c>
      <c r="AA107">
        <v>27137941</v>
      </c>
      <c r="AB107" t="b">
        <f t="shared" si="22"/>
        <v>1</v>
      </c>
      <c r="AC107" s="3">
        <f t="shared" si="33"/>
        <v>-2.0102757553246944E-2</v>
      </c>
      <c r="AE107" s="1">
        <v>43986</v>
      </c>
      <c r="AF107">
        <v>143.300003</v>
      </c>
      <c r="AG107">
        <v>144.64999399999999</v>
      </c>
      <c r="AH107">
        <v>138.35000600000001</v>
      </c>
      <c r="AI107">
        <v>142.64999399999999</v>
      </c>
      <c r="AJ107">
        <v>140.947845</v>
      </c>
      <c r="AK107">
        <v>11358214</v>
      </c>
      <c r="AL107" t="b">
        <f t="shared" si="23"/>
        <v>1</v>
      </c>
      <c r="AM107" s="3">
        <f t="shared" si="34"/>
        <v>-4.8831789121870873E-3</v>
      </c>
      <c r="AO107" s="1">
        <v>43986</v>
      </c>
      <c r="AP107">
        <v>419.89999399999999</v>
      </c>
      <c r="AQ107">
        <v>432.95001200000002</v>
      </c>
      <c r="AR107">
        <v>418</v>
      </c>
      <c r="AS107">
        <v>422.04998799999998</v>
      </c>
      <c r="AT107">
        <v>411.974762</v>
      </c>
      <c r="AU107">
        <v>5729522</v>
      </c>
      <c r="AV107" t="b">
        <f t="shared" si="24"/>
        <v>1</v>
      </c>
      <c r="AW107" s="3">
        <f t="shared" si="35"/>
        <v>7.0388185791906716E-3</v>
      </c>
      <c r="AY107" s="1">
        <v>43986</v>
      </c>
      <c r="AZ107">
        <v>174.89999399999999</v>
      </c>
      <c r="BA107">
        <v>177.64999399999999</v>
      </c>
      <c r="BB107">
        <v>171.5</v>
      </c>
      <c r="BC107">
        <v>174.050003</v>
      </c>
      <c r="BD107">
        <v>172.45777899999999</v>
      </c>
      <c r="BE107">
        <v>83494674</v>
      </c>
      <c r="BF107" t="b">
        <f t="shared" si="25"/>
        <v>1</v>
      </c>
      <c r="BG107" s="3">
        <f t="shared" si="36"/>
        <v>-4.8599191311036261E-3</v>
      </c>
      <c r="BI107" s="1">
        <v>43986</v>
      </c>
      <c r="BJ107">
        <v>702</v>
      </c>
      <c r="BK107">
        <v>709.45001200000002</v>
      </c>
      <c r="BL107">
        <v>697.5</v>
      </c>
      <c r="BM107">
        <v>707.75</v>
      </c>
      <c r="BN107">
        <v>692.75225799999998</v>
      </c>
      <c r="BO107">
        <v>10782424</v>
      </c>
      <c r="BP107" t="b">
        <f t="shared" si="26"/>
        <v>1</v>
      </c>
      <c r="BQ107" s="3">
        <f t="shared" si="37"/>
        <v>8.8375527155949828E-3</v>
      </c>
      <c r="BS107" s="1">
        <v>43986</v>
      </c>
      <c r="BT107">
        <v>211.35000600000001</v>
      </c>
      <c r="BU107">
        <v>219.949997</v>
      </c>
      <c r="BV107">
        <v>210.14999399999999</v>
      </c>
      <c r="BW107">
        <v>216.25</v>
      </c>
      <c r="BX107">
        <v>215.76492300000001</v>
      </c>
      <c r="BY107">
        <v>7397468</v>
      </c>
      <c r="BZ107" t="b">
        <f t="shared" si="27"/>
        <v>1</v>
      </c>
      <c r="CA107" s="3">
        <f t="shared" si="38"/>
        <v>2.3184283405792157E-2</v>
      </c>
      <c r="CC107" s="1">
        <v>43986</v>
      </c>
      <c r="CD107">
        <v>557</v>
      </c>
      <c r="CE107">
        <v>585</v>
      </c>
      <c r="CF107">
        <v>555.65002400000003</v>
      </c>
      <c r="CG107">
        <v>582.09997599999997</v>
      </c>
      <c r="CH107">
        <v>551.80542000000003</v>
      </c>
      <c r="CI107">
        <v>10915145</v>
      </c>
      <c r="CJ107" t="b">
        <f t="shared" si="28"/>
        <v>1</v>
      </c>
      <c r="CK107" s="3">
        <f t="shared" si="39"/>
        <v>5.2146467539308378E-2</v>
      </c>
      <c r="CM107" s="1">
        <v>43986</v>
      </c>
      <c r="CN107">
        <v>357</v>
      </c>
      <c r="CO107">
        <v>363</v>
      </c>
      <c r="CP107">
        <v>345.5</v>
      </c>
      <c r="CQ107">
        <v>347.85000600000001</v>
      </c>
      <c r="CR107">
        <v>346.834473</v>
      </c>
      <c r="CS107">
        <v>57061575</v>
      </c>
      <c r="CT107" t="b">
        <f t="shared" si="29"/>
        <v>1</v>
      </c>
      <c r="CU107" s="3">
        <f t="shared" si="40"/>
        <v>-2.5220678094720804E-2</v>
      </c>
      <c r="CW107" s="1">
        <v>43986</v>
      </c>
      <c r="CX107">
        <v>1544</v>
      </c>
      <c r="CY107">
        <v>1589.5</v>
      </c>
      <c r="CZ107">
        <v>1541</v>
      </c>
      <c r="DA107">
        <v>1579.8000489999999</v>
      </c>
      <c r="DB107">
        <v>1568.8435059999999</v>
      </c>
      <c r="DC107">
        <v>15784379</v>
      </c>
      <c r="DD107" t="b">
        <f t="shared" si="30"/>
        <v>1</v>
      </c>
      <c r="DE107" s="3">
        <f t="shared" si="41"/>
        <v>2.4746268546903129E-2</v>
      </c>
      <c r="DG107" s="149">
        <v>43986</v>
      </c>
    </row>
    <row r="108" spans="2:111" x14ac:dyDescent="0.25">
      <c r="B108" s="1">
        <v>43987</v>
      </c>
      <c r="C108">
        <v>10093.799999999999</v>
      </c>
      <c r="D108">
        <v>10177.799999999999</v>
      </c>
      <c r="E108">
        <v>10040.75</v>
      </c>
      <c r="F108">
        <v>10142.15</v>
      </c>
      <c r="G108">
        <v>10142.15</v>
      </c>
      <c r="H108" s="3">
        <f t="shared" si="31"/>
        <v>1.1272197904098998E-2</v>
      </c>
      <c r="K108" s="1">
        <v>43987</v>
      </c>
      <c r="L108">
        <v>2124</v>
      </c>
      <c r="M108">
        <v>2128</v>
      </c>
      <c r="N108">
        <v>2085</v>
      </c>
      <c r="O108">
        <v>2087.6000979999999</v>
      </c>
      <c r="P108">
        <v>2036.6062010000001</v>
      </c>
      <c r="Q108">
        <v>2981853</v>
      </c>
      <c r="R108" t="b">
        <f t="shared" si="21"/>
        <v>1</v>
      </c>
      <c r="S108" s="3">
        <f t="shared" si="32"/>
        <v>-1.5561488319069157E-2</v>
      </c>
      <c r="U108" s="1">
        <v>43987</v>
      </c>
      <c r="V108">
        <v>1003.099976</v>
      </c>
      <c r="W108">
        <v>1042.400024</v>
      </c>
      <c r="X108">
        <v>1002.799988</v>
      </c>
      <c r="Y108">
        <v>1033.349976</v>
      </c>
      <c r="Z108">
        <v>1028.896851</v>
      </c>
      <c r="AA108">
        <v>17597992</v>
      </c>
      <c r="AB108" t="b">
        <f t="shared" si="22"/>
        <v>1</v>
      </c>
      <c r="AC108" s="3">
        <f t="shared" si="33"/>
        <v>3.1596227817734447E-2</v>
      </c>
      <c r="AE108" s="1">
        <v>43987</v>
      </c>
      <c r="AF108">
        <v>143.800003</v>
      </c>
      <c r="AG108">
        <v>151</v>
      </c>
      <c r="AH108">
        <v>143.39999399999999</v>
      </c>
      <c r="AI108">
        <v>149.25</v>
      </c>
      <c r="AJ108">
        <v>147.46910099999999</v>
      </c>
      <c r="AK108">
        <v>21825018</v>
      </c>
      <c r="AL108" t="b">
        <f t="shared" si="23"/>
        <v>1</v>
      </c>
      <c r="AM108" s="3">
        <f t="shared" si="34"/>
        <v>4.6267156479050775E-2</v>
      </c>
      <c r="AO108" s="1">
        <v>43987</v>
      </c>
      <c r="AP108">
        <v>425.25</v>
      </c>
      <c r="AQ108">
        <v>445.95001200000002</v>
      </c>
      <c r="AR108">
        <v>423.54998799999998</v>
      </c>
      <c r="AS108">
        <v>439.39999399999999</v>
      </c>
      <c r="AT108">
        <v>428.91058299999997</v>
      </c>
      <c r="AU108">
        <v>12315930</v>
      </c>
      <c r="AV108" t="b">
        <f t="shared" si="24"/>
        <v>1</v>
      </c>
      <c r="AW108" s="3">
        <f t="shared" si="35"/>
        <v>4.1108879868713838E-2</v>
      </c>
      <c r="AY108" s="1">
        <v>43987</v>
      </c>
      <c r="AZ108">
        <v>176.550003</v>
      </c>
      <c r="BA108">
        <v>189.800003</v>
      </c>
      <c r="BB108">
        <v>176</v>
      </c>
      <c r="BC108">
        <v>187.800003</v>
      </c>
      <c r="BD108">
        <v>186.08200099999999</v>
      </c>
      <c r="BE108">
        <v>201321234</v>
      </c>
      <c r="BF108" t="b">
        <f t="shared" si="25"/>
        <v>1</v>
      </c>
      <c r="BG108" s="3">
        <f t="shared" si="36"/>
        <v>7.9000333177200455E-2</v>
      </c>
      <c r="BI108" s="1">
        <v>43987</v>
      </c>
      <c r="BJ108">
        <v>707</v>
      </c>
      <c r="BK108">
        <v>711.70001200000002</v>
      </c>
      <c r="BL108">
        <v>700.59997599999997</v>
      </c>
      <c r="BM108">
        <v>703.54998799999998</v>
      </c>
      <c r="BN108">
        <v>688.64129600000001</v>
      </c>
      <c r="BO108">
        <v>7718679</v>
      </c>
      <c r="BP108" t="b">
        <f t="shared" si="26"/>
        <v>1</v>
      </c>
      <c r="BQ108" s="3">
        <f t="shared" si="37"/>
        <v>-5.934245543808783E-3</v>
      </c>
      <c r="BS108" s="1">
        <v>43987</v>
      </c>
      <c r="BT108">
        <v>220</v>
      </c>
      <c r="BU108">
        <v>220.25</v>
      </c>
      <c r="BV108">
        <v>215</v>
      </c>
      <c r="BW108">
        <v>218.75</v>
      </c>
      <c r="BX108">
        <v>218.259308</v>
      </c>
      <c r="BY108">
        <v>7245584</v>
      </c>
      <c r="BZ108" t="b">
        <f t="shared" si="27"/>
        <v>1</v>
      </c>
      <c r="CA108" s="3">
        <f t="shared" si="38"/>
        <v>1.1560660395202394E-2</v>
      </c>
      <c r="CC108" s="1">
        <v>43987</v>
      </c>
      <c r="CD108">
        <v>588</v>
      </c>
      <c r="CE108">
        <v>593.54998799999998</v>
      </c>
      <c r="CF108">
        <v>575</v>
      </c>
      <c r="CG108">
        <v>579.84997599999997</v>
      </c>
      <c r="CH108">
        <v>549.67242399999998</v>
      </c>
      <c r="CI108">
        <v>6207096</v>
      </c>
      <c r="CJ108" t="b">
        <f t="shared" si="28"/>
        <v>1</v>
      </c>
      <c r="CK108" s="3">
        <f t="shared" si="39"/>
        <v>-3.8654857721405638E-3</v>
      </c>
      <c r="CM108" s="1">
        <v>43987</v>
      </c>
      <c r="CN108">
        <v>350</v>
      </c>
      <c r="CO108">
        <v>360</v>
      </c>
      <c r="CP108">
        <v>347</v>
      </c>
      <c r="CQ108">
        <v>357.20001200000002</v>
      </c>
      <c r="CR108">
        <v>356.15716600000002</v>
      </c>
      <c r="CS108">
        <v>37251097</v>
      </c>
      <c r="CT108" t="b">
        <f t="shared" si="29"/>
        <v>1</v>
      </c>
      <c r="CU108" s="3">
        <f t="shared" si="40"/>
        <v>2.6879372512662588E-2</v>
      </c>
      <c r="CW108" s="1">
        <v>43987</v>
      </c>
      <c r="CX108">
        <v>1595</v>
      </c>
      <c r="CY108">
        <v>1618</v>
      </c>
      <c r="CZ108">
        <v>1573.6999510000001</v>
      </c>
      <c r="DA108">
        <v>1581.6999510000001</v>
      </c>
      <c r="DB108">
        <v>1570.730225</v>
      </c>
      <c r="DC108">
        <v>15264885</v>
      </c>
      <c r="DD108" t="b">
        <f t="shared" si="30"/>
        <v>1</v>
      </c>
      <c r="DE108" s="3">
        <f t="shared" si="41"/>
        <v>1.202617719858213E-3</v>
      </c>
      <c r="DG108" s="148">
        <v>43987</v>
      </c>
    </row>
    <row r="109" spans="2:111" x14ac:dyDescent="0.25">
      <c r="B109" s="1">
        <v>43990</v>
      </c>
      <c r="C109">
        <v>10326.75</v>
      </c>
      <c r="D109">
        <v>10328.5</v>
      </c>
      <c r="E109">
        <v>10120.25</v>
      </c>
      <c r="F109">
        <v>10167.450000000001</v>
      </c>
      <c r="G109">
        <v>10167.450000000001</v>
      </c>
      <c r="H109" s="3">
        <f t="shared" si="31"/>
        <v>2.4945401123037119E-3</v>
      </c>
      <c r="K109" s="1">
        <v>43990</v>
      </c>
      <c r="L109">
        <v>2107</v>
      </c>
      <c r="M109">
        <v>2124.5</v>
      </c>
      <c r="N109">
        <v>2078.1000979999999</v>
      </c>
      <c r="O109">
        <v>2111.6999510000001</v>
      </c>
      <c r="P109">
        <v>2060.117432</v>
      </c>
      <c r="Q109">
        <v>4298456</v>
      </c>
      <c r="R109" t="b">
        <f t="shared" si="21"/>
        <v>1</v>
      </c>
      <c r="S109" s="3">
        <f t="shared" si="32"/>
        <v>1.1544318675085853E-2</v>
      </c>
      <c r="U109" s="1">
        <v>43990</v>
      </c>
      <c r="V109">
        <v>1060</v>
      </c>
      <c r="W109">
        <v>1066.650024</v>
      </c>
      <c r="X109">
        <v>1006.400024</v>
      </c>
      <c r="Y109">
        <v>1015.900024</v>
      </c>
      <c r="Z109">
        <v>1011.522156</v>
      </c>
      <c r="AA109">
        <v>24906332</v>
      </c>
      <c r="AB109" t="b">
        <f t="shared" si="22"/>
        <v>1</v>
      </c>
      <c r="AC109" s="3">
        <f t="shared" si="33"/>
        <v>-1.6886721913001536E-2</v>
      </c>
      <c r="AE109" s="1">
        <v>43990</v>
      </c>
      <c r="AF109">
        <v>155</v>
      </c>
      <c r="AG109">
        <v>155.85000600000001</v>
      </c>
      <c r="AH109">
        <v>145.5</v>
      </c>
      <c r="AI109">
        <v>146.35000600000001</v>
      </c>
      <c r="AJ109">
        <v>144.603714</v>
      </c>
      <c r="AK109">
        <v>16211802</v>
      </c>
      <c r="AL109" t="b">
        <f t="shared" si="23"/>
        <v>1</v>
      </c>
      <c r="AM109" s="3">
        <f t="shared" si="34"/>
        <v>-1.9430422919578239E-2</v>
      </c>
      <c r="AO109" s="1">
        <v>43990</v>
      </c>
      <c r="AP109">
        <v>449</v>
      </c>
      <c r="AQ109">
        <v>449.70001200000002</v>
      </c>
      <c r="AR109">
        <v>433.5</v>
      </c>
      <c r="AS109">
        <v>436.79998799999998</v>
      </c>
      <c r="AT109">
        <v>426.37265000000002</v>
      </c>
      <c r="AU109">
        <v>4520947</v>
      </c>
      <c r="AV109" t="b">
        <f t="shared" si="24"/>
        <v>1</v>
      </c>
      <c r="AW109" s="3">
        <f t="shared" si="35"/>
        <v>-5.9171610601176346E-3</v>
      </c>
      <c r="AY109" s="1">
        <v>43990</v>
      </c>
      <c r="AZ109">
        <v>197</v>
      </c>
      <c r="BA109">
        <v>197.5</v>
      </c>
      <c r="BB109">
        <v>185.800003</v>
      </c>
      <c r="BC109">
        <v>186.800003</v>
      </c>
      <c r="BD109">
        <v>185.09114099999999</v>
      </c>
      <c r="BE109">
        <v>151741826</v>
      </c>
      <c r="BF109" t="b">
        <f t="shared" si="25"/>
        <v>1</v>
      </c>
      <c r="BG109" s="3">
        <f t="shared" si="36"/>
        <v>-5.3248567549528765E-3</v>
      </c>
      <c r="BI109" s="1">
        <v>43990</v>
      </c>
      <c r="BJ109">
        <v>707.65002400000003</v>
      </c>
      <c r="BK109">
        <v>725.79998799999998</v>
      </c>
      <c r="BL109">
        <v>704</v>
      </c>
      <c r="BM109">
        <v>720.84997599999997</v>
      </c>
      <c r="BN109">
        <v>705.57464600000003</v>
      </c>
      <c r="BO109">
        <v>10719105</v>
      </c>
      <c r="BP109" t="b">
        <f t="shared" si="26"/>
        <v>1</v>
      </c>
      <c r="BQ109" s="3">
        <f t="shared" si="37"/>
        <v>2.458950704576976E-2</v>
      </c>
      <c r="BS109" s="1">
        <v>43990</v>
      </c>
      <c r="BT109">
        <v>219</v>
      </c>
      <c r="BU109">
        <v>227.300003</v>
      </c>
      <c r="BV109">
        <v>215.85000600000001</v>
      </c>
      <c r="BW109">
        <v>226.449997</v>
      </c>
      <c r="BX109">
        <v>225.94203200000001</v>
      </c>
      <c r="BY109">
        <v>12213696</v>
      </c>
      <c r="BZ109" t="b">
        <f t="shared" si="27"/>
        <v>1</v>
      </c>
      <c r="CA109" s="3">
        <f t="shared" si="38"/>
        <v>3.5199983315259149E-2</v>
      </c>
      <c r="CC109" s="1">
        <v>43990</v>
      </c>
      <c r="CD109">
        <v>585.79998799999998</v>
      </c>
      <c r="CE109">
        <v>599.45001200000002</v>
      </c>
      <c r="CF109">
        <v>580.09997599999997</v>
      </c>
      <c r="CG109">
        <v>590</v>
      </c>
      <c r="CH109">
        <v>559.29425000000003</v>
      </c>
      <c r="CI109">
        <v>4791151</v>
      </c>
      <c r="CJ109" t="b">
        <f t="shared" si="28"/>
        <v>1</v>
      </c>
      <c r="CK109" s="3">
        <f t="shared" si="39"/>
        <v>1.7504654735963351E-2</v>
      </c>
      <c r="CM109" s="1">
        <v>43990</v>
      </c>
      <c r="CN109">
        <v>366.54998799999998</v>
      </c>
      <c r="CO109">
        <v>373.75</v>
      </c>
      <c r="CP109">
        <v>353.14999399999999</v>
      </c>
      <c r="CQ109">
        <v>359.79998799999998</v>
      </c>
      <c r="CR109">
        <v>358.74954200000002</v>
      </c>
      <c r="CS109">
        <v>46827341</v>
      </c>
      <c r="CT109" t="b">
        <f t="shared" si="29"/>
        <v>1</v>
      </c>
      <c r="CU109" s="3">
        <f t="shared" si="40"/>
        <v>7.2787416553061896E-3</v>
      </c>
      <c r="CW109" s="1">
        <v>43990</v>
      </c>
      <c r="CX109">
        <v>1618.400024</v>
      </c>
      <c r="CY109">
        <v>1618.400024</v>
      </c>
      <c r="CZ109">
        <v>1565</v>
      </c>
      <c r="DA109">
        <v>1569.5</v>
      </c>
      <c r="DB109">
        <v>1558.61499</v>
      </c>
      <c r="DC109">
        <v>14497996</v>
      </c>
      <c r="DD109" t="b">
        <f t="shared" si="30"/>
        <v>1</v>
      </c>
      <c r="DE109" s="3">
        <f t="shared" si="41"/>
        <v>-7.7131227292707022E-3</v>
      </c>
      <c r="DG109" s="149">
        <v>43990</v>
      </c>
    </row>
    <row r="110" spans="2:111" x14ac:dyDescent="0.25">
      <c r="B110" s="1">
        <v>43991</v>
      </c>
      <c r="C110">
        <v>10181.15</v>
      </c>
      <c r="D110">
        <v>10291.15</v>
      </c>
      <c r="E110">
        <v>10021.450000000001</v>
      </c>
      <c r="F110">
        <v>10046.65</v>
      </c>
      <c r="G110">
        <v>10046.65</v>
      </c>
      <c r="H110" s="3">
        <f t="shared" si="31"/>
        <v>-1.1881051787813176E-2</v>
      </c>
      <c r="K110" s="1">
        <v>43991</v>
      </c>
      <c r="L110">
        <v>2100</v>
      </c>
      <c r="M110">
        <v>2144.8000489999999</v>
      </c>
      <c r="N110">
        <v>2095.0500489999999</v>
      </c>
      <c r="O110">
        <v>2106.5</v>
      </c>
      <c r="P110">
        <v>2055.0444339999999</v>
      </c>
      <c r="Q110">
        <v>3127904</v>
      </c>
      <c r="R110" t="b">
        <f t="shared" si="21"/>
        <v>1</v>
      </c>
      <c r="S110" s="3">
        <f t="shared" si="32"/>
        <v>-2.4624800126442975E-3</v>
      </c>
      <c r="U110" s="1">
        <v>43991</v>
      </c>
      <c r="V110">
        <v>1020</v>
      </c>
      <c r="W110">
        <v>1026.75</v>
      </c>
      <c r="X110">
        <v>979.54998799999998</v>
      </c>
      <c r="Y110">
        <v>987.29998799999998</v>
      </c>
      <c r="Z110">
        <v>983.04534899999999</v>
      </c>
      <c r="AA110">
        <v>30922073</v>
      </c>
      <c r="AB110" t="b">
        <f t="shared" si="22"/>
        <v>1</v>
      </c>
      <c r="AC110" s="3">
        <f t="shared" si="33"/>
        <v>-2.8152430306232469E-2</v>
      </c>
      <c r="AE110" s="1">
        <v>43991</v>
      </c>
      <c r="AF110">
        <v>148</v>
      </c>
      <c r="AG110">
        <v>150.35000600000001</v>
      </c>
      <c r="AH110">
        <v>141.199997</v>
      </c>
      <c r="AI110">
        <v>142.60000600000001</v>
      </c>
      <c r="AJ110">
        <v>140.89845299999999</v>
      </c>
      <c r="AK110">
        <v>19223606</v>
      </c>
      <c r="AL110" t="b">
        <f t="shared" si="23"/>
        <v>1</v>
      </c>
      <c r="AM110" s="3">
        <f t="shared" si="34"/>
        <v>-2.5623553486323367E-2</v>
      </c>
      <c r="AO110" s="1">
        <v>43991</v>
      </c>
      <c r="AP110">
        <v>443.95001200000002</v>
      </c>
      <c r="AQ110">
        <v>445</v>
      </c>
      <c r="AR110">
        <v>428.14999399999999</v>
      </c>
      <c r="AS110">
        <v>430.60000600000001</v>
      </c>
      <c r="AT110">
        <v>420.32067899999998</v>
      </c>
      <c r="AU110">
        <v>4047481</v>
      </c>
      <c r="AV110" t="b">
        <f t="shared" si="24"/>
        <v>1</v>
      </c>
      <c r="AW110" s="3">
        <f t="shared" si="35"/>
        <v>-1.4194088199606698E-2</v>
      </c>
      <c r="AY110" s="1">
        <v>43991</v>
      </c>
      <c r="AZ110">
        <v>187.699997</v>
      </c>
      <c r="BA110">
        <v>191</v>
      </c>
      <c r="BB110">
        <v>183.35000600000001</v>
      </c>
      <c r="BC110">
        <v>184.449997</v>
      </c>
      <c r="BD110">
        <v>182.76263399999999</v>
      </c>
      <c r="BE110">
        <v>96654191</v>
      </c>
      <c r="BF110" t="b">
        <f t="shared" si="25"/>
        <v>1</v>
      </c>
      <c r="BG110" s="3">
        <f t="shared" si="36"/>
        <v>-1.2580326575435622E-2</v>
      </c>
      <c r="BI110" s="1">
        <v>43991</v>
      </c>
      <c r="BJ110">
        <v>720</v>
      </c>
      <c r="BK110">
        <v>729.59997599999997</v>
      </c>
      <c r="BL110">
        <v>715.04998799999998</v>
      </c>
      <c r="BM110">
        <v>717.59997599999997</v>
      </c>
      <c r="BN110">
        <v>702.39349400000003</v>
      </c>
      <c r="BO110">
        <v>10078029</v>
      </c>
      <c r="BP110" t="b">
        <f t="shared" si="26"/>
        <v>1</v>
      </c>
      <c r="BQ110" s="3">
        <f t="shared" si="37"/>
        <v>-4.5085973795039071E-3</v>
      </c>
      <c r="BS110" s="1">
        <v>43991</v>
      </c>
      <c r="BT110">
        <v>224.10000600000001</v>
      </c>
      <c r="BU110">
        <v>226.300003</v>
      </c>
      <c r="BV110">
        <v>217.14999399999999</v>
      </c>
      <c r="BW110">
        <v>218.35000600000001</v>
      </c>
      <c r="BX110">
        <v>217.86021400000001</v>
      </c>
      <c r="BY110">
        <v>7845252</v>
      </c>
      <c r="BZ110" t="b">
        <f t="shared" si="27"/>
        <v>1</v>
      </c>
      <c r="CA110" s="3">
        <f t="shared" si="38"/>
        <v>-3.5769431338034521E-2</v>
      </c>
      <c r="CC110" s="1">
        <v>43991</v>
      </c>
      <c r="CD110">
        <v>594</v>
      </c>
      <c r="CE110">
        <v>605.34997599999997</v>
      </c>
      <c r="CF110">
        <v>585</v>
      </c>
      <c r="CG110">
        <v>586.20001200000002</v>
      </c>
      <c r="CH110">
        <v>555.69201699999996</v>
      </c>
      <c r="CI110">
        <v>5665593</v>
      </c>
      <c r="CJ110" t="b">
        <f t="shared" si="28"/>
        <v>1</v>
      </c>
      <c r="CK110" s="3">
        <f t="shared" si="39"/>
        <v>-6.4406759053933938E-3</v>
      </c>
      <c r="CM110" s="1">
        <v>43991</v>
      </c>
      <c r="CN110">
        <v>360.04998799999998</v>
      </c>
      <c r="CO110">
        <v>369.35000600000001</v>
      </c>
      <c r="CP110">
        <v>345.25</v>
      </c>
      <c r="CQ110">
        <v>348.54998799999998</v>
      </c>
      <c r="CR110">
        <v>347.53241000000003</v>
      </c>
      <c r="CS110">
        <v>47621969</v>
      </c>
      <c r="CT110" t="b">
        <f t="shared" si="29"/>
        <v>1</v>
      </c>
      <c r="CU110" s="3">
        <f t="shared" si="40"/>
        <v>-3.1267306816519902E-2</v>
      </c>
      <c r="CW110" s="1">
        <v>43991</v>
      </c>
      <c r="CX110">
        <v>1560.3000489999999</v>
      </c>
      <c r="CY110">
        <v>1583</v>
      </c>
      <c r="CZ110">
        <v>1533</v>
      </c>
      <c r="DA110">
        <v>1537.150024</v>
      </c>
      <c r="DB110">
        <v>1526.4892580000001</v>
      </c>
      <c r="DC110">
        <v>11933076</v>
      </c>
      <c r="DD110" t="b">
        <f t="shared" si="30"/>
        <v>1</v>
      </c>
      <c r="DE110" s="3">
        <f t="shared" si="41"/>
        <v>-2.0611717586522103E-2</v>
      </c>
      <c r="DG110" s="148">
        <v>43991</v>
      </c>
    </row>
    <row r="111" spans="2:111" x14ac:dyDescent="0.25">
      <c r="B111" s="1">
        <v>43992</v>
      </c>
      <c r="C111">
        <v>10072.6</v>
      </c>
      <c r="D111">
        <v>10148.75</v>
      </c>
      <c r="E111">
        <v>10036.85</v>
      </c>
      <c r="F111">
        <v>10116.15</v>
      </c>
      <c r="G111">
        <v>10116.15</v>
      </c>
      <c r="H111" s="3">
        <f t="shared" si="31"/>
        <v>6.9177287951705298E-3</v>
      </c>
      <c r="K111" s="1">
        <v>43992</v>
      </c>
      <c r="L111">
        <v>2115.8999020000001</v>
      </c>
      <c r="M111">
        <v>2130</v>
      </c>
      <c r="N111">
        <v>2096</v>
      </c>
      <c r="O111">
        <v>2119.6000979999999</v>
      </c>
      <c r="P111">
        <v>2067.8242190000001</v>
      </c>
      <c r="Q111">
        <v>2421659</v>
      </c>
      <c r="R111" t="b">
        <f t="shared" si="21"/>
        <v>1</v>
      </c>
      <c r="S111" s="3">
        <f t="shared" si="32"/>
        <v>6.218739015353171E-3</v>
      </c>
      <c r="U111" s="1">
        <v>43992</v>
      </c>
      <c r="V111">
        <v>990</v>
      </c>
      <c r="W111">
        <v>999.84997599999997</v>
      </c>
      <c r="X111">
        <v>978.20001200000002</v>
      </c>
      <c r="Y111">
        <v>991.84997599999997</v>
      </c>
      <c r="Z111">
        <v>987.57574499999998</v>
      </c>
      <c r="AA111">
        <v>18248865</v>
      </c>
      <c r="AB111" t="b">
        <f t="shared" si="22"/>
        <v>1</v>
      </c>
      <c r="AC111" s="3">
        <f t="shared" si="33"/>
        <v>4.6085320525736965E-3</v>
      </c>
      <c r="AE111" s="1">
        <v>43992</v>
      </c>
      <c r="AF111">
        <v>143.89999399999999</v>
      </c>
      <c r="AG111">
        <v>148</v>
      </c>
      <c r="AH111">
        <v>141.800003</v>
      </c>
      <c r="AI111">
        <v>146.949997</v>
      </c>
      <c r="AJ111">
        <v>145.19653299999999</v>
      </c>
      <c r="AK111">
        <v>17278002</v>
      </c>
      <c r="AL111" t="b">
        <f t="shared" si="23"/>
        <v>1</v>
      </c>
      <c r="AM111" s="3">
        <f t="shared" si="34"/>
        <v>3.0504806181228968E-2</v>
      </c>
      <c r="AO111" s="1">
        <v>43992</v>
      </c>
      <c r="AP111">
        <v>432.10000600000001</v>
      </c>
      <c r="AQ111">
        <v>435.54998799999998</v>
      </c>
      <c r="AR111">
        <v>421</v>
      </c>
      <c r="AS111">
        <v>425</v>
      </c>
      <c r="AT111">
        <v>414.85433999999998</v>
      </c>
      <c r="AU111">
        <v>4333713</v>
      </c>
      <c r="AV111" t="b">
        <f t="shared" si="24"/>
        <v>1</v>
      </c>
      <c r="AW111" s="3">
        <f t="shared" si="35"/>
        <v>-1.3005163136406156E-2</v>
      </c>
      <c r="AY111" s="1">
        <v>43992</v>
      </c>
      <c r="AZ111">
        <v>184.550003</v>
      </c>
      <c r="BA111">
        <v>189</v>
      </c>
      <c r="BB111">
        <v>183.800003</v>
      </c>
      <c r="BC111">
        <v>187.699997</v>
      </c>
      <c r="BD111">
        <v>185.98291</v>
      </c>
      <c r="BE111">
        <v>67333317</v>
      </c>
      <c r="BF111" t="b">
        <f t="shared" si="25"/>
        <v>1</v>
      </c>
      <c r="BG111" s="3">
        <f t="shared" si="36"/>
        <v>1.7619991184850251E-2</v>
      </c>
      <c r="BI111" s="1">
        <v>43992</v>
      </c>
      <c r="BJ111">
        <v>715</v>
      </c>
      <c r="BK111">
        <v>719.45001200000002</v>
      </c>
      <c r="BL111">
        <v>709.20001200000002</v>
      </c>
      <c r="BM111">
        <v>715.84997599999997</v>
      </c>
      <c r="BN111">
        <v>700.68060300000002</v>
      </c>
      <c r="BO111">
        <v>7263049</v>
      </c>
      <c r="BP111" t="b">
        <f t="shared" si="26"/>
        <v>1</v>
      </c>
      <c r="BQ111" s="3">
        <f t="shared" si="37"/>
        <v>-2.4386487270054544E-3</v>
      </c>
      <c r="BS111" s="1">
        <v>43992</v>
      </c>
      <c r="BT111">
        <v>220</v>
      </c>
      <c r="BU111">
        <v>221.050003</v>
      </c>
      <c r="BV111">
        <v>215.60000600000001</v>
      </c>
      <c r="BW111">
        <v>217</v>
      </c>
      <c r="BX111">
        <v>216.513229</v>
      </c>
      <c r="BY111">
        <v>7393646</v>
      </c>
      <c r="BZ111" t="b">
        <f t="shared" si="27"/>
        <v>1</v>
      </c>
      <c r="CA111" s="3">
        <f t="shared" si="38"/>
        <v>-6.182794808050715E-3</v>
      </c>
      <c r="CC111" s="1">
        <v>43992</v>
      </c>
      <c r="CD111">
        <v>591.5</v>
      </c>
      <c r="CE111">
        <v>596.90002400000003</v>
      </c>
      <c r="CF111">
        <v>582.5</v>
      </c>
      <c r="CG111">
        <v>590.5</v>
      </c>
      <c r="CH111">
        <v>559.76831100000004</v>
      </c>
      <c r="CI111">
        <v>3438670</v>
      </c>
      <c r="CJ111" t="b">
        <f t="shared" si="28"/>
        <v>1</v>
      </c>
      <c r="CK111" s="3">
        <f t="shared" si="39"/>
        <v>7.3355273700109235E-3</v>
      </c>
      <c r="CM111" s="1">
        <v>43992</v>
      </c>
      <c r="CN111">
        <v>348.54998799999998</v>
      </c>
      <c r="CO111">
        <v>356.85000600000001</v>
      </c>
      <c r="CP111">
        <v>345.29998799999998</v>
      </c>
      <c r="CQ111">
        <v>353</v>
      </c>
      <c r="CR111">
        <v>351.96942100000001</v>
      </c>
      <c r="CS111">
        <v>36292403</v>
      </c>
      <c r="CT111" t="b">
        <f t="shared" si="29"/>
        <v>1</v>
      </c>
      <c r="CU111" s="3">
        <f t="shared" si="40"/>
        <v>1.2767186231638033E-2</v>
      </c>
      <c r="CW111" s="1">
        <v>43992</v>
      </c>
      <c r="CX111">
        <v>1543.099976</v>
      </c>
      <c r="CY111">
        <v>1579.5500489999999</v>
      </c>
      <c r="CZ111">
        <v>1540.0500489999999</v>
      </c>
      <c r="DA111">
        <v>1572.150024</v>
      </c>
      <c r="DB111">
        <v>1561.246582</v>
      </c>
      <c r="DC111">
        <v>10214213</v>
      </c>
      <c r="DD111" t="b">
        <f t="shared" si="30"/>
        <v>1</v>
      </c>
      <c r="DE111" s="3">
        <f t="shared" si="41"/>
        <v>2.2769452073012834E-2</v>
      </c>
      <c r="DG111" s="149">
        <v>43992</v>
      </c>
    </row>
    <row r="112" spans="2:111" x14ac:dyDescent="0.25">
      <c r="B112" s="1">
        <v>43993</v>
      </c>
      <c r="C112">
        <v>10094.1</v>
      </c>
      <c r="D112">
        <v>10112.049999999999</v>
      </c>
      <c r="E112">
        <v>9885.0499999999993</v>
      </c>
      <c r="F112">
        <v>9902</v>
      </c>
      <c r="G112">
        <v>9902</v>
      </c>
      <c r="H112" s="3">
        <f t="shared" si="31"/>
        <v>-2.1169120663493489E-2</v>
      </c>
      <c r="K112" s="1">
        <v>43993</v>
      </c>
      <c r="L112">
        <v>2115</v>
      </c>
      <c r="M112">
        <v>2138.1999510000001</v>
      </c>
      <c r="N112">
        <v>2095.6499020000001</v>
      </c>
      <c r="O112">
        <v>2106.8999020000001</v>
      </c>
      <c r="P112">
        <v>2055.4343260000001</v>
      </c>
      <c r="Q112">
        <v>2566927</v>
      </c>
      <c r="R112" t="b">
        <f t="shared" si="21"/>
        <v>1</v>
      </c>
      <c r="S112" s="3">
        <f t="shared" si="32"/>
        <v>-5.9917534992368852E-3</v>
      </c>
      <c r="U112" s="1">
        <v>43993</v>
      </c>
      <c r="V112">
        <v>985</v>
      </c>
      <c r="W112">
        <v>988.40002400000003</v>
      </c>
      <c r="X112">
        <v>965</v>
      </c>
      <c r="Y112">
        <v>968.59997599999997</v>
      </c>
      <c r="Z112">
        <v>964.42590299999995</v>
      </c>
      <c r="AA112">
        <v>15448857</v>
      </c>
      <c r="AB112" t="b">
        <f t="shared" si="22"/>
        <v>1</v>
      </c>
      <c r="AC112" s="3">
        <f t="shared" si="33"/>
        <v>-2.3441079954834285E-2</v>
      </c>
      <c r="AE112" s="1">
        <v>43993</v>
      </c>
      <c r="AF112">
        <v>145.89999399999999</v>
      </c>
      <c r="AG112">
        <v>147.449997</v>
      </c>
      <c r="AH112">
        <v>142.449997</v>
      </c>
      <c r="AI112">
        <v>144.39999399999999</v>
      </c>
      <c r="AJ112">
        <v>142.67697100000001</v>
      </c>
      <c r="AK112">
        <v>12532780</v>
      </c>
      <c r="AL112" t="b">
        <f t="shared" si="23"/>
        <v>1</v>
      </c>
      <c r="AM112" s="3">
        <f t="shared" si="34"/>
        <v>-1.7352769711105838E-2</v>
      </c>
      <c r="AO112" s="1">
        <v>43993</v>
      </c>
      <c r="AP112">
        <v>430.70001200000002</v>
      </c>
      <c r="AQ112">
        <v>434.25</v>
      </c>
      <c r="AR112">
        <v>415.45001200000002</v>
      </c>
      <c r="AS112">
        <v>417.45001200000002</v>
      </c>
      <c r="AT112">
        <v>407.48458900000003</v>
      </c>
      <c r="AU112">
        <v>3873603</v>
      </c>
      <c r="AV112" t="b">
        <f t="shared" si="24"/>
        <v>1</v>
      </c>
      <c r="AW112" s="3">
        <f t="shared" si="35"/>
        <v>-1.7764671330182905E-2</v>
      </c>
      <c r="AY112" s="1">
        <v>43993</v>
      </c>
      <c r="AZ112">
        <v>188</v>
      </c>
      <c r="BA112">
        <v>190.39999399999999</v>
      </c>
      <c r="BB112">
        <v>176.35000600000001</v>
      </c>
      <c r="BC112">
        <v>177.14999399999999</v>
      </c>
      <c r="BD112">
        <v>175.52941899999999</v>
      </c>
      <c r="BE112">
        <v>91726802</v>
      </c>
      <c r="BF112" t="b">
        <f t="shared" si="25"/>
        <v>1</v>
      </c>
      <c r="BG112" s="3">
        <f t="shared" si="36"/>
        <v>-5.6206728887078998E-2</v>
      </c>
      <c r="BI112" s="1">
        <v>43993</v>
      </c>
      <c r="BJ112">
        <v>712</v>
      </c>
      <c r="BK112">
        <v>713.40002400000003</v>
      </c>
      <c r="BL112">
        <v>700.25</v>
      </c>
      <c r="BM112">
        <v>703.95001200000002</v>
      </c>
      <c r="BN112">
        <v>689.03277600000001</v>
      </c>
      <c r="BO112">
        <v>8825715</v>
      </c>
      <c r="BP112" t="b">
        <f t="shared" si="26"/>
        <v>1</v>
      </c>
      <c r="BQ112" s="3">
        <f t="shared" si="37"/>
        <v>-1.6623589906912276E-2</v>
      </c>
      <c r="BS112" s="1">
        <v>43993</v>
      </c>
      <c r="BT112">
        <v>217</v>
      </c>
      <c r="BU112">
        <v>217.64999399999999</v>
      </c>
      <c r="BV112">
        <v>212.35000600000001</v>
      </c>
      <c r="BW112">
        <v>212.89999399999999</v>
      </c>
      <c r="BX112">
        <v>212.42242400000001</v>
      </c>
      <c r="BY112">
        <v>6248745</v>
      </c>
      <c r="BZ112" t="b">
        <f t="shared" si="27"/>
        <v>1</v>
      </c>
      <c r="CA112" s="3">
        <f t="shared" si="38"/>
        <v>-1.8894018711438594E-2</v>
      </c>
      <c r="CC112" s="1">
        <v>43993</v>
      </c>
      <c r="CD112">
        <v>591</v>
      </c>
      <c r="CE112">
        <v>591</v>
      </c>
      <c r="CF112">
        <v>564.75</v>
      </c>
      <c r="CG112">
        <v>571.84997599999997</v>
      </c>
      <c r="CH112">
        <v>542.08880599999998</v>
      </c>
      <c r="CI112">
        <v>3378322</v>
      </c>
      <c r="CJ112" t="b">
        <f t="shared" si="28"/>
        <v>1</v>
      </c>
      <c r="CK112" s="3">
        <f t="shared" si="39"/>
        <v>-3.1583611741823059E-2</v>
      </c>
      <c r="CM112" s="1">
        <v>43993</v>
      </c>
      <c r="CN112">
        <v>352.45001200000002</v>
      </c>
      <c r="CO112">
        <v>354.20001200000002</v>
      </c>
      <c r="CP112">
        <v>340.10000600000001</v>
      </c>
      <c r="CQ112">
        <v>341.25</v>
      </c>
      <c r="CR112">
        <v>340.25372299999998</v>
      </c>
      <c r="CS112">
        <v>36999490</v>
      </c>
      <c r="CT112" t="b">
        <f t="shared" si="29"/>
        <v>1</v>
      </c>
      <c r="CU112" s="3">
        <f t="shared" si="40"/>
        <v>-3.3286124592056626E-2</v>
      </c>
      <c r="CW112" s="1">
        <v>43993</v>
      </c>
      <c r="CX112">
        <v>1566</v>
      </c>
      <c r="CY112">
        <v>1567.9499510000001</v>
      </c>
      <c r="CZ112">
        <v>1531</v>
      </c>
      <c r="DA112">
        <v>1537.6999510000001</v>
      </c>
      <c r="DB112">
        <v>1527.0354</v>
      </c>
      <c r="DC112">
        <v>9408046</v>
      </c>
      <c r="DD112" t="b">
        <f t="shared" si="30"/>
        <v>1</v>
      </c>
      <c r="DE112" s="3">
        <f t="shared" si="41"/>
        <v>-2.1912734602226983E-2</v>
      </c>
      <c r="DG112" s="148">
        <v>43993</v>
      </c>
    </row>
    <row r="113" spans="2:111" x14ac:dyDescent="0.25">
      <c r="B113" s="1">
        <v>43994</v>
      </c>
      <c r="C113">
        <v>9544.9500000000007</v>
      </c>
      <c r="D113">
        <v>9996.0499999999993</v>
      </c>
      <c r="E113">
        <v>9544.35</v>
      </c>
      <c r="F113">
        <v>9972.9</v>
      </c>
      <c r="G113">
        <v>9972.9</v>
      </c>
      <c r="H113" s="3">
        <f t="shared" si="31"/>
        <v>7.1601696626943682E-3</v>
      </c>
      <c r="K113" s="1">
        <v>43994</v>
      </c>
      <c r="L113">
        <v>2065.25</v>
      </c>
      <c r="M113">
        <v>2119</v>
      </c>
      <c r="N113">
        <v>2065</v>
      </c>
      <c r="O113">
        <v>2107.25</v>
      </c>
      <c r="P113">
        <v>2055.7758789999998</v>
      </c>
      <c r="Q113">
        <v>2338438</v>
      </c>
      <c r="R113" t="b">
        <f t="shared" si="21"/>
        <v>1</v>
      </c>
      <c r="S113" s="3">
        <f t="shared" si="32"/>
        <v>1.6617071909294796E-4</v>
      </c>
      <c r="U113" s="1">
        <v>43994</v>
      </c>
      <c r="V113">
        <v>928</v>
      </c>
      <c r="W113">
        <v>986.65002400000003</v>
      </c>
      <c r="X113">
        <v>928</v>
      </c>
      <c r="Y113">
        <v>982.75</v>
      </c>
      <c r="Z113">
        <v>978.51495399999999</v>
      </c>
      <c r="AA113">
        <v>21322438</v>
      </c>
      <c r="AB113" t="b">
        <f t="shared" si="22"/>
        <v>1</v>
      </c>
      <c r="AC113" s="3">
        <f t="shared" si="33"/>
        <v>1.4608743871534153E-2</v>
      </c>
      <c r="AE113" s="1">
        <v>43994</v>
      </c>
      <c r="AF113">
        <v>138</v>
      </c>
      <c r="AG113">
        <v>146.85000600000001</v>
      </c>
      <c r="AH113">
        <v>136.199997</v>
      </c>
      <c r="AI113">
        <v>146.050003</v>
      </c>
      <c r="AJ113">
        <v>144.30728099999999</v>
      </c>
      <c r="AK113">
        <v>15804914</v>
      </c>
      <c r="AL113" t="b">
        <f t="shared" si="23"/>
        <v>1</v>
      </c>
      <c r="AM113" s="3">
        <f t="shared" si="34"/>
        <v>1.1426581238537648E-2</v>
      </c>
      <c r="AO113" s="1">
        <v>43994</v>
      </c>
      <c r="AP113">
        <v>402</v>
      </c>
      <c r="AQ113">
        <v>415.20001200000002</v>
      </c>
      <c r="AR113">
        <v>400.04998799999998</v>
      </c>
      <c r="AS113">
        <v>411.64999399999999</v>
      </c>
      <c r="AT113">
        <v>401.82302900000002</v>
      </c>
      <c r="AU113">
        <v>4994437</v>
      </c>
      <c r="AV113" t="b">
        <f t="shared" si="24"/>
        <v>1</v>
      </c>
      <c r="AW113" s="3">
        <f t="shared" si="35"/>
        <v>-1.3893924219058032E-2</v>
      </c>
      <c r="AY113" s="1">
        <v>43994</v>
      </c>
      <c r="AZ113">
        <v>170</v>
      </c>
      <c r="BA113">
        <v>180</v>
      </c>
      <c r="BB113">
        <v>169.800003</v>
      </c>
      <c r="BC113">
        <v>179.14999399999999</v>
      </c>
      <c r="BD113">
        <v>177.511124</v>
      </c>
      <c r="BE113">
        <v>92758901</v>
      </c>
      <c r="BF113" t="b">
        <f t="shared" si="25"/>
        <v>1</v>
      </c>
      <c r="BG113" s="3">
        <f t="shared" si="36"/>
        <v>1.1289873864391958E-2</v>
      </c>
      <c r="BI113" s="1">
        <v>43994</v>
      </c>
      <c r="BJ113">
        <v>675.79998799999998</v>
      </c>
      <c r="BK113">
        <v>695.15002400000003</v>
      </c>
      <c r="BL113">
        <v>675.5</v>
      </c>
      <c r="BM113">
        <v>692.04998799999998</v>
      </c>
      <c r="BN113">
        <v>677.38494900000001</v>
      </c>
      <c r="BO113">
        <v>9795316</v>
      </c>
      <c r="BP113" t="b">
        <f t="shared" si="26"/>
        <v>1</v>
      </c>
      <c r="BQ113" s="3">
        <f t="shared" si="37"/>
        <v>-1.6904605130133907E-2</v>
      </c>
      <c r="BS113" s="1">
        <v>43994</v>
      </c>
      <c r="BT113">
        <v>208</v>
      </c>
      <c r="BU113">
        <v>209.5</v>
      </c>
      <c r="BV113">
        <v>206.300003</v>
      </c>
      <c r="BW113">
        <v>207.89999399999999</v>
      </c>
      <c r="BX113">
        <v>207.43364</v>
      </c>
      <c r="BY113">
        <v>6209344</v>
      </c>
      <c r="BZ113" t="b">
        <f t="shared" si="27"/>
        <v>1</v>
      </c>
      <c r="CA113" s="3">
        <f t="shared" si="38"/>
        <v>-2.3485204179762159E-2</v>
      </c>
      <c r="CC113" s="1">
        <v>43994</v>
      </c>
      <c r="CD113">
        <v>550</v>
      </c>
      <c r="CE113">
        <v>561.90002400000003</v>
      </c>
      <c r="CF113">
        <v>550</v>
      </c>
      <c r="CG113">
        <v>554.70001200000002</v>
      </c>
      <c r="CH113">
        <v>525.83142099999998</v>
      </c>
      <c r="CI113">
        <v>3603893</v>
      </c>
      <c r="CJ113" t="b">
        <f t="shared" si="28"/>
        <v>1</v>
      </c>
      <c r="CK113" s="3">
        <f t="shared" si="39"/>
        <v>-2.9990261411153359E-2</v>
      </c>
      <c r="CM113" s="1">
        <v>43994</v>
      </c>
      <c r="CN113">
        <v>324.20001200000002</v>
      </c>
      <c r="CO113">
        <v>346.14999399999999</v>
      </c>
      <c r="CP113">
        <v>324.10000600000001</v>
      </c>
      <c r="CQ113">
        <v>344.20001200000002</v>
      </c>
      <c r="CR113">
        <v>343.19512900000001</v>
      </c>
      <c r="CS113">
        <v>47509067</v>
      </c>
      <c r="CT113" t="b">
        <f t="shared" si="29"/>
        <v>1</v>
      </c>
      <c r="CU113" s="3">
        <f t="shared" si="40"/>
        <v>8.6447430290131737E-3</v>
      </c>
      <c r="CW113" s="1">
        <v>43994</v>
      </c>
      <c r="CX113">
        <v>1500</v>
      </c>
      <c r="CY113">
        <v>1593</v>
      </c>
      <c r="CZ113">
        <v>1497</v>
      </c>
      <c r="DA113">
        <v>1588.8000489999999</v>
      </c>
      <c r="DB113">
        <v>1577.7811280000001</v>
      </c>
      <c r="DC113">
        <v>17790311</v>
      </c>
      <c r="DD113" t="b">
        <f t="shared" si="30"/>
        <v>1</v>
      </c>
      <c r="DE113" s="3">
        <f t="shared" si="41"/>
        <v>3.3231533466742222E-2</v>
      </c>
      <c r="DG113" s="149">
        <v>43994</v>
      </c>
    </row>
    <row r="114" spans="2:111" x14ac:dyDescent="0.25">
      <c r="B114" s="1">
        <v>43997</v>
      </c>
      <c r="C114">
        <v>9919.35</v>
      </c>
      <c r="D114">
        <v>9943.35</v>
      </c>
      <c r="E114">
        <v>9726.35</v>
      </c>
      <c r="F114">
        <v>9813.7000000000007</v>
      </c>
      <c r="G114">
        <v>9813.7000000000007</v>
      </c>
      <c r="H114" s="3">
        <f t="shared" si="31"/>
        <v>-1.5963260435780859E-2</v>
      </c>
      <c r="K114" s="1">
        <v>43997</v>
      </c>
      <c r="L114">
        <v>2114.8500979999999</v>
      </c>
      <c r="M114">
        <v>2131.6999510000001</v>
      </c>
      <c r="N114">
        <v>2056.8000489999999</v>
      </c>
      <c r="O114">
        <v>2084.3000489999999</v>
      </c>
      <c r="P114">
        <v>2033.3867190000001</v>
      </c>
      <c r="Q114">
        <v>2830788</v>
      </c>
      <c r="R114" t="b">
        <f t="shared" si="21"/>
        <v>1</v>
      </c>
      <c r="S114" s="3">
        <f t="shared" si="32"/>
        <v>-1.0890856454104607E-2</v>
      </c>
      <c r="U114" s="1">
        <v>43997</v>
      </c>
      <c r="V114">
        <v>968</v>
      </c>
      <c r="W114">
        <v>974</v>
      </c>
      <c r="X114">
        <v>943</v>
      </c>
      <c r="Y114">
        <v>949.84997599999997</v>
      </c>
      <c r="Z114">
        <v>945.75671399999999</v>
      </c>
      <c r="AA114">
        <v>16004968</v>
      </c>
      <c r="AB114" t="b">
        <f t="shared" si="22"/>
        <v>1</v>
      </c>
      <c r="AC114" s="3">
        <f t="shared" si="33"/>
        <v>-3.3477505751026058E-2</v>
      </c>
      <c r="AE114" s="1">
        <v>43997</v>
      </c>
      <c r="AF114">
        <v>149.050003</v>
      </c>
      <c r="AG114">
        <v>152.35000600000001</v>
      </c>
      <c r="AH114">
        <v>143.75</v>
      </c>
      <c r="AI114">
        <v>145.800003</v>
      </c>
      <c r="AJ114">
        <v>144.06025700000001</v>
      </c>
      <c r="AK114">
        <v>34911162</v>
      </c>
      <c r="AL114" t="b">
        <f t="shared" si="23"/>
        <v>1</v>
      </c>
      <c r="AM114" s="3">
        <f t="shared" si="34"/>
        <v>-1.7117916593548869E-3</v>
      </c>
      <c r="AO114" s="1">
        <v>43997</v>
      </c>
      <c r="AP114">
        <v>405.64999399999999</v>
      </c>
      <c r="AQ114">
        <v>411</v>
      </c>
      <c r="AR114">
        <v>398.04998799999998</v>
      </c>
      <c r="AS114">
        <v>405</v>
      </c>
      <c r="AT114">
        <v>395.33178700000002</v>
      </c>
      <c r="AU114">
        <v>4693720</v>
      </c>
      <c r="AV114" t="b">
        <f t="shared" si="24"/>
        <v>1</v>
      </c>
      <c r="AW114" s="3">
        <f t="shared" si="35"/>
        <v>-1.6154479787170186E-2</v>
      </c>
      <c r="AY114" s="1">
        <v>43997</v>
      </c>
      <c r="AZ114">
        <v>177.85000600000001</v>
      </c>
      <c r="BA114">
        <v>177.85000600000001</v>
      </c>
      <c r="BB114">
        <v>172</v>
      </c>
      <c r="BC114">
        <v>173.699997</v>
      </c>
      <c r="BD114">
        <v>172.11097699999999</v>
      </c>
      <c r="BE114">
        <v>63613412</v>
      </c>
      <c r="BF114" t="b">
        <f t="shared" si="25"/>
        <v>1</v>
      </c>
      <c r="BG114" s="3">
        <f t="shared" si="36"/>
        <v>-3.042145685472649E-2</v>
      </c>
      <c r="BI114" s="1">
        <v>43997</v>
      </c>
      <c r="BJ114">
        <v>693</v>
      </c>
      <c r="BK114">
        <v>704.40002400000003</v>
      </c>
      <c r="BL114">
        <v>685.25</v>
      </c>
      <c r="BM114">
        <v>687.54998799999998</v>
      </c>
      <c r="BN114">
        <v>672.98028599999998</v>
      </c>
      <c r="BO114">
        <v>7857344</v>
      </c>
      <c r="BP114" t="b">
        <f t="shared" si="26"/>
        <v>1</v>
      </c>
      <c r="BQ114" s="3">
        <f t="shared" si="37"/>
        <v>-6.5024518281702002E-3</v>
      </c>
      <c r="BS114" s="1">
        <v>43997</v>
      </c>
      <c r="BT114">
        <v>211.949997</v>
      </c>
      <c r="BU114">
        <v>217.89999399999999</v>
      </c>
      <c r="BV114">
        <v>208.14999399999999</v>
      </c>
      <c r="BW114">
        <v>213.800003</v>
      </c>
      <c r="BX114">
        <v>213.32041899999999</v>
      </c>
      <c r="BY114">
        <v>14255725</v>
      </c>
      <c r="BZ114" t="b">
        <f t="shared" si="27"/>
        <v>1</v>
      </c>
      <c r="CA114" s="3">
        <f t="shared" si="38"/>
        <v>2.8379095116876848E-2</v>
      </c>
      <c r="CC114" s="1">
        <v>43997</v>
      </c>
      <c r="CD114">
        <v>557</v>
      </c>
      <c r="CE114">
        <v>560.5</v>
      </c>
      <c r="CF114">
        <v>543.40002400000003</v>
      </c>
      <c r="CG114">
        <v>548.79998799999998</v>
      </c>
      <c r="CH114">
        <v>520.23846400000002</v>
      </c>
      <c r="CI114">
        <v>3944724</v>
      </c>
      <c r="CJ114" t="b">
        <f t="shared" si="28"/>
        <v>1</v>
      </c>
      <c r="CK114" s="3">
        <f t="shared" si="39"/>
        <v>-1.0636406986413154E-2</v>
      </c>
      <c r="CM114" s="1">
        <v>43997</v>
      </c>
      <c r="CN114">
        <v>341.20001200000002</v>
      </c>
      <c r="CO114">
        <v>342.25</v>
      </c>
      <c r="CP114">
        <v>325.5</v>
      </c>
      <c r="CQ114">
        <v>331.10000600000001</v>
      </c>
      <c r="CR114">
        <v>330.13336199999998</v>
      </c>
      <c r="CS114">
        <v>43500660</v>
      </c>
      <c r="CT114" t="b">
        <f t="shared" si="29"/>
        <v>1</v>
      </c>
      <c r="CU114" s="3">
        <f t="shared" si="40"/>
        <v>-3.8059301826512903E-2</v>
      </c>
      <c r="CW114" s="1">
        <v>43997</v>
      </c>
      <c r="CX114">
        <v>1565</v>
      </c>
      <c r="CY114">
        <v>1626.9499510000001</v>
      </c>
      <c r="CZ114">
        <v>1561.099976</v>
      </c>
      <c r="DA114">
        <v>1614.5500489999999</v>
      </c>
      <c r="DB114">
        <v>1603.352539</v>
      </c>
      <c r="DC114">
        <v>24509058</v>
      </c>
      <c r="DD114" t="b">
        <f t="shared" si="30"/>
        <v>1</v>
      </c>
      <c r="DE114" s="3">
        <f t="shared" si="41"/>
        <v>1.6207197909899135E-2</v>
      </c>
      <c r="DG114" s="148">
        <v>43997</v>
      </c>
    </row>
    <row r="115" spans="2:111" x14ac:dyDescent="0.25">
      <c r="B115" s="1">
        <v>43998</v>
      </c>
      <c r="C115">
        <v>10014.799999999999</v>
      </c>
      <c r="D115">
        <v>10046.15</v>
      </c>
      <c r="E115">
        <v>9728.5</v>
      </c>
      <c r="F115">
        <v>9914</v>
      </c>
      <c r="G115">
        <v>9914</v>
      </c>
      <c r="H115" s="3">
        <f t="shared" si="31"/>
        <v>1.022040616688907E-2</v>
      </c>
      <c r="K115" s="1">
        <v>43998</v>
      </c>
      <c r="L115">
        <v>2109.8000489999999</v>
      </c>
      <c r="M115">
        <v>2120</v>
      </c>
      <c r="N115">
        <v>2057</v>
      </c>
      <c r="O115">
        <v>2076.3500979999999</v>
      </c>
      <c r="P115">
        <v>2025.630737</v>
      </c>
      <c r="Q115">
        <v>2806772</v>
      </c>
      <c r="R115" t="b">
        <f t="shared" si="21"/>
        <v>1</v>
      </c>
      <c r="S115" s="3">
        <f t="shared" si="32"/>
        <v>-3.8143172312123923E-3</v>
      </c>
      <c r="U115" s="1">
        <v>43998</v>
      </c>
      <c r="V115">
        <v>975</v>
      </c>
      <c r="W115">
        <v>993.95001200000002</v>
      </c>
      <c r="X115">
        <v>952</v>
      </c>
      <c r="Y115">
        <v>990.40002400000003</v>
      </c>
      <c r="Z115">
        <v>986.13201900000001</v>
      </c>
      <c r="AA115">
        <v>22699985</v>
      </c>
      <c r="AB115" t="b">
        <f t="shared" si="22"/>
        <v>1</v>
      </c>
      <c r="AC115" s="3">
        <f t="shared" si="33"/>
        <v>4.2691005416431047E-2</v>
      </c>
      <c r="AE115" s="1">
        <v>43998</v>
      </c>
      <c r="AF115">
        <v>149.89999399999999</v>
      </c>
      <c r="AG115">
        <v>154.60000600000001</v>
      </c>
      <c r="AH115">
        <v>146.89999399999999</v>
      </c>
      <c r="AI115">
        <v>150.10000600000001</v>
      </c>
      <c r="AJ115">
        <v>148.30896000000001</v>
      </c>
      <c r="AK115">
        <v>28477417</v>
      </c>
      <c r="AL115" t="b">
        <f t="shared" si="23"/>
        <v>1</v>
      </c>
      <c r="AM115" s="3">
        <f t="shared" si="34"/>
        <v>2.9492540749805868E-2</v>
      </c>
      <c r="AO115" s="1">
        <v>43998</v>
      </c>
      <c r="AP115">
        <v>416</v>
      </c>
      <c r="AQ115">
        <v>429.39999399999999</v>
      </c>
      <c r="AR115">
        <v>410</v>
      </c>
      <c r="AS115">
        <v>414.25</v>
      </c>
      <c r="AT115">
        <v>404.36096199999997</v>
      </c>
      <c r="AU115">
        <v>10359268</v>
      </c>
      <c r="AV115" t="b">
        <f t="shared" si="24"/>
        <v>1</v>
      </c>
      <c r="AW115" s="3">
        <f t="shared" si="35"/>
        <v>2.2839486469121068E-2</v>
      </c>
      <c r="AY115" s="1">
        <v>43998</v>
      </c>
      <c r="AZ115">
        <v>178</v>
      </c>
      <c r="BA115">
        <v>178.949997</v>
      </c>
      <c r="BB115">
        <v>169.39999399999999</v>
      </c>
      <c r="BC115">
        <v>172.89999399999999</v>
      </c>
      <c r="BD115">
        <v>171.318298</v>
      </c>
      <c r="BE115">
        <v>63925976</v>
      </c>
      <c r="BF115" t="b">
        <f t="shared" si="25"/>
        <v>1</v>
      </c>
      <c r="BG115" s="3">
        <f t="shared" si="36"/>
        <v>-4.6056272169089632E-3</v>
      </c>
      <c r="BI115" s="1">
        <v>43998</v>
      </c>
      <c r="BJ115">
        <v>702</v>
      </c>
      <c r="BK115">
        <v>712</v>
      </c>
      <c r="BL115">
        <v>699.15002400000003</v>
      </c>
      <c r="BM115">
        <v>701.20001200000002</v>
      </c>
      <c r="BN115">
        <v>686.34106399999996</v>
      </c>
      <c r="BO115">
        <v>10131760</v>
      </c>
      <c r="BP115" t="b">
        <f t="shared" si="26"/>
        <v>1</v>
      </c>
      <c r="BQ115" s="3">
        <f t="shared" si="37"/>
        <v>1.9853149160449526E-2</v>
      </c>
      <c r="BS115" s="1">
        <v>43998</v>
      </c>
      <c r="BT115">
        <v>217.449997</v>
      </c>
      <c r="BU115">
        <v>217.89999399999999</v>
      </c>
      <c r="BV115">
        <v>209.60000600000001</v>
      </c>
      <c r="BW115">
        <v>212.39999399999999</v>
      </c>
      <c r="BX115">
        <v>211.923553</v>
      </c>
      <c r="BY115">
        <v>7960856</v>
      </c>
      <c r="BZ115" t="b">
        <f t="shared" si="27"/>
        <v>1</v>
      </c>
      <c r="CA115" s="3">
        <f t="shared" si="38"/>
        <v>-6.5482057767755871E-3</v>
      </c>
      <c r="CC115" s="1">
        <v>43998</v>
      </c>
      <c r="CD115">
        <v>556.95001200000002</v>
      </c>
      <c r="CE115">
        <v>556.95001200000002</v>
      </c>
      <c r="CF115">
        <v>531.15002400000003</v>
      </c>
      <c r="CG115">
        <v>533.29998799999998</v>
      </c>
      <c r="CH115">
        <v>505.54513500000002</v>
      </c>
      <c r="CI115">
        <v>4262594</v>
      </c>
      <c r="CJ115" t="b">
        <f t="shared" si="28"/>
        <v>1</v>
      </c>
      <c r="CK115" s="3">
        <f t="shared" si="39"/>
        <v>-2.8243449911462149E-2</v>
      </c>
      <c r="CM115" s="1">
        <v>43998</v>
      </c>
      <c r="CN115">
        <v>342.25</v>
      </c>
      <c r="CO115">
        <v>347.89999399999999</v>
      </c>
      <c r="CP115">
        <v>326.04998799999998</v>
      </c>
      <c r="CQ115">
        <v>342.95001200000002</v>
      </c>
      <c r="CR115">
        <v>341.94876099999999</v>
      </c>
      <c r="CS115">
        <v>57511237</v>
      </c>
      <c r="CT115" t="b">
        <f t="shared" si="29"/>
        <v>1</v>
      </c>
      <c r="CU115" s="3">
        <f t="shared" si="40"/>
        <v>3.5789775769466202E-2</v>
      </c>
      <c r="CW115" s="1">
        <v>43998</v>
      </c>
      <c r="CX115">
        <v>1643</v>
      </c>
      <c r="CY115">
        <v>1648.5500489999999</v>
      </c>
      <c r="CZ115">
        <v>1585.3000489999999</v>
      </c>
      <c r="DA115">
        <v>1617.6999510000001</v>
      </c>
      <c r="DB115">
        <v>1606.4804690000001</v>
      </c>
      <c r="DC115">
        <v>23622794</v>
      </c>
      <c r="DD115" t="b">
        <f t="shared" si="30"/>
        <v>1</v>
      </c>
      <c r="DE115" s="3">
        <f t="shared" si="41"/>
        <v>1.950868523245034E-3</v>
      </c>
      <c r="DG115" s="149">
        <v>43998</v>
      </c>
    </row>
    <row r="116" spans="2:111" x14ac:dyDescent="0.25">
      <c r="B116" s="1">
        <v>43999</v>
      </c>
      <c r="C116">
        <v>9876.7000000000007</v>
      </c>
      <c r="D116">
        <v>10003.6</v>
      </c>
      <c r="E116">
        <v>9833.7999999999993</v>
      </c>
      <c r="F116">
        <v>9881.15</v>
      </c>
      <c r="G116">
        <v>9881.15</v>
      </c>
      <c r="H116" s="3">
        <f t="shared" si="31"/>
        <v>-3.3134960661690906E-3</v>
      </c>
      <c r="K116" s="1">
        <v>43999</v>
      </c>
      <c r="L116">
        <v>2076</v>
      </c>
      <c r="M116">
        <v>2099</v>
      </c>
      <c r="N116">
        <v>2062.3000489999999</v>
      </c>
      <c r="O116">
        <v>2078.25</v>
      </c>
      <c r="P116">
        <v>2027.4844969999999</v>
      </c>
      <c r="Q116">
        <v>2293301</v>
      </c>
      <c r="R116" t="b">
        <f t="shared" si="21"/>
        <v>1</v>
      </c>
      <c r="S116" s="3">
        <f t="shared" si="32"/>
        <v>9.1515199001443947E-4</v>
      </c>
      <c r="U116" s="1">
        <v>43999</v>
      </c>
      <c r="V116">
        <v>989</v>
      </c>
      <c r="W116">
        <v>998.90002400000003</v>
      </c>
      <c r="X116">
        <v>973.25</v>
      </c>
      <c r="Y116">
        <v>979.25</v>
      </c>
      <c r="Z116">
        <v>975.03008999999997</v>
      </c>
      <c r="AA116">
        <v>18478919</v>
      </c>
      <c r="AB116" t="b">
        <f t="shared" si="22"/>
        <v>1</v>
      </c>
      <c r="AC116" s="3">
        <f t="shared" si="33"/>
        <v>-1.1258055499767767E-2</v>
      </c>
      <c r="AE116" s="1">
        <v>43999</v>
      </c>
      <c r="AF116">
        <v>149.699997</v>
      </c>
      <c r="AG116">
        <v>152.10000600000001</v>
      </c>
      <c r="AH116">
        <v>147.199997</v>
      </c>
      <c r="AI116">
        <v>148</v>
      </c>
      <c r="AJ116">
        <v>146.23402400000001</v>
      </c>
      <c r="AK116">
        <v>13573256</v>
      </c>
      <c r="AL116" t="b">
        <f t="shared" si="23"/>
        <v>1</v>
      </c>
      <c r="AM116" s="3">
        <f t="shared" si="34"/>
        <v>-1.3990631449374387E-2</v>
      </c>
      <c r="AO116" s="1">
        <v>43999</v>
      </c>
      <c r="AP116">
        <v>419.79998799999998</v>
      </c>
      <c r="AQ116">
        <v>424</v>
      </c>
      <c r="AR116">
        <v>409</v>
      </c>
      <c r="AS116">
        <v>420.79998799999998</v>
      </c>
      <c r="AT116">
        <v>410.75460800000002</v>
      </c>
      <c r="AU116">
        <v>6081250</v>
      </c>
      <c r="AV116" t="b">
        <f t="shared" si="24"/>
        <v>1</v>
      </c>
      <c r="AW116" s="3">
        <f t="shared" si="35"/>
        <v>1.5811729125325524E-2</v>
      </c>
      <c r="AY116" s="1">
        <v>43999</v>
      </c>
      <c r="AZ116">
        <v>171</v>
      </c>
      <c r="BA116">
        <v>176.199997</v>
      </c>
      <c r="BB116">
        <v>169.25</v>
      </c>
      <c r="BC116">
        <v>172.949997</v>
      </c>
      <c r="BD116">
        <v>171.36784399999999</v>
      </c>
      <c r="BE116">
        <v>73866905</v>
      </c>
      <c r="BF116" t="b">
        <f t="shared" si="25"/>
        <v>1</v>
      </c>
      <c r="BG116" s="3">
        <f t="shared" si="36"/>
        <v>2.8920436741668024E-4</v>
      </c>
      <c r="BI116" s="1">
        <v>43999</v>
      </c>
      <c r="BJ116">
        <v>699.90002400000003</v>
      </c>
      <c r="BK116">
        <v>710.29998799999998</v>
      </c>
      <c r="BL116">
        <v>698</v>
      </c>
      <c r="BM116">
        <v>703.65002400000003</v>
      </c>
      <c r="BN116">
        <v>688.73913600000003</v>
      </c>
      <c r="BO116">
        <v>7291916</v>
      </c>
      <c r="BP116" t="b">
        <f t="shared" si="26"/>
        <v>1</v>
      </c>
      <c r="BQ116" s="3">
        <f t="shared" si="37"/>
        <v>3.4939946417078586E-3</v>
      </c>
      <c r="BS116" s="1">
        <v>43999</v>
      </c>
      <c r="BT116">
        <v>212</v>
      </c>
      <c r="BU116">
        <v>218.75</v>
      </c>
      <c r="BV116">
        <v>211.050003</v>
      </c>
      <c r="BW116">
        <v>217.800003</v>
      </c>
      <c r="BX116">
        <v>217.31144699999999</v>
      </c>
      <c r="BY116">
        <v>13969454</v>
      </c>
      <c r="BZ116" t="b">
        <f t="shared" si="27"/>
        <v>1</v>
      </c>
      <c r="CA116" s="3">
        <f t="shared" si="38"/>
        <v>2.5423762124259914E-2</v>
      </c>
      <c r="CC116" s="1">
        <v>43999</v>
      </c>
      <c r="CD116">
        <v>531</v>
      </c>
      <c r="CE116">
        <v>545</v>
      </c>
      <c r="CF116">
        <v>528.40002400000003</v>
      </c>
      <c r="CG116">
        <v>535.54998799999998</v>
      </c>
      <c r="CH116">
        <v>507.67804000000001</v>
      </c>
      <c r="CI116">
        <v>6139224</v>
      </c>
      <c r="CJ116" t="b">
        <f t="shared" si="28"/>
        <v>1</v>
      </c>
      <c r="CK116" s="3">
        <f t="shared" si="39"/>
        <v>4.2190199298426517E-3</v>
      </c>
      <c r="CM116" s="1">
        <v>43999</v>
      </c>
      <c r="CN116">
        <v>338.60000600000001</v>
      </c>
      <c r="CO116">
        <v>351</v>
      </c>
      <c r="CP116">
        <v>336.10000600000001</v>
      </c>
      <c r="CQ116">
        <v>341.95001200000002</v>
      </c>
      <c r="CR116">
        <v>340.95169099999998</v>
      </c>
      <c r="CS116">
        <v>37107002</v>
      </c>
      <c r="CT116" t="b">
        <f t="shared" si="29"/>
        <v>1</v>
      </c>
      <c r="CU116" s="3">
        <f t="shared" si="40"/>
        <v>-2.9158462135793727E-3</v>
      </c>
      <c r="CW116" s="1">
        <v>43999</v>
      </c>
      <c r="CX116">
        <v>1608.25</v>
      </c>
      <c r="CY116">
        <v>1635.4499510000001</v>
      </c>
      <c r="CZ116">
        <v>1602.099976</v>
      </c>
      <c r="DA116">
        <v>1615.349976</v>
      </c>
      <c r="DB116">
        <v>1604.146851</v>
      </c>
      <c r="DC116">
        <v>19282411</v>
      </c>
      <c r="DD116" t="b">
        <f t="shared" si="30"/>
        <v>1</v>
      </c>
      <c r="DE116" s="3">
        <f t="shared" si="41"/>
        <v>-1.4526276820861336E-3</v>
      </c>
      <c r="DG116" s="148">
        <v>43999</v>
      </c>
    </row>
    <row r="117" spans="2:111" x14ac:dyDescent="0.25">
      <c r="B117" s="1">
        <v>44000</v>
      </c>
      <c r="C117">
        <v>9863.25</v>
      </c>
      <c r="D117">
        <v>10111.200000000001</v>
      </c>
      <c r="E117">
        <v>9845.0499999999993</v>
      </c>
      <c r="F117">
        <v>10091.65</v>
      </c>
      <c r="G117">
        <v>10091.65</v>
      </c>
      <c r="H117" s="3">
        <f t="shared" si="31"/>
        <v>2.1303188394063446E-2</v>
      </c>
      <c r="K117" s="1">
        <v>44000</v>
      </c>
      <c r="L117">
        <v>2070.25</v>
      </c>
      <c r="M117">
        <v>2084.8500979999999</v>
      </c>
      <c r="N117">
        <v>2054.0500489999999</v>
      </c>
      <c r="O117">
        <v>2065.3500979999999</v>
      </c>
      <c r="P117">
        <v>2014.8995359999999</v>
      </c>
      <c r="Q117">
        <v>2326907</v>
      </c>
      <c r="R117" t="b">
        <f t="shared" si="21"/>
        <v>1</v>
      </c>
      <c r="S117" s="3">
        <f t="shared" si="32"/>
        <v>-6.2071798914475357E-3</v>
      </c>
      <c r="U117" s="1">
        <v>44000</v>
      </c>
      <c r="V117">
        <v>980</v>
      </c>
      <c r="W117">
        <v>1024.900024</v>
      </c>
      <c r="X117">
        <v>972</v>
      </c>
      <c r="Y117">
        <v>1019.950012</v>
      </c>
      <c r="Z117">
        <v>1015.5546880000001</v>
      </c>
      <c r="AA117">
        <v>20435063</v>
      </c>
      <c r="AB117" t="b">
        <f t="shared" si="22"/>
        <v>1</v>
      </c>
      <c r="AC117" s="3">
        <f t="shared" si="33"/>
        <v>4.1562407576570363E-2</v>
      </c>
      <c r="AE117" s="1">
        <v>44000</v>
      </c>
      <c r="AF117">
        <v>148.449997</v>
      </c>
      <c r="AG117">
        <v>151.39999399999999</v>
      </c>
      <c r="AH117">
        <v>147.300003</v>
      </c>
      <c r="AI117">
        <v>150.800003</v>
      </c>
      <c r="AJ117">
        <v>149.00060999999999</v>
      </c>
      <c r="AK117">
        <v>9854686</v>
      </c>
      <c r="AL117" t="b">
        <f t="shared" si="23"/>
        <v>1</v>
      </c>
      <c r="AM117" s="3">
        <f t="shared" si="34"/>
        <v>1.8918894005132414E-2</v>
      </c>
      <c r="AO117" s="1">
        <v>44000</v>
      </c>
      <c r="AP117">
        <v>422.85000600000001</v>
      </c>
      <c r="AQ117">
        <v>431.89999399999999</v>
      </c>
      <c r="AR117">
        <v>422.39999399999999</v>
      </c>
      <c r="AS117">
        <v>427.89999399999999</v>
      </c>
      <c r="AT117">
        <v>417.68511999999998</v>
      </c>
      <c r="AU117">
        <v>5639475</v>
      </c>
      <c r="AV117" t="b">
        <f t="shared" si="24"/>
        <v>1</v>
      </c>
      <c r="AW117" s="3">
        <f t="shared" si="35"/>
        <v>1.6872633599280193E-2</v>
      </c>
      <c r="AY117" s="1">
        <v>44000</v>
      </c>
      <c r="AZ117">
        <v>172.39999399999999</v>
      </c>
      <c r="BA117">
        <v>180.64999399999999</v>
      </c>
      <c r="BB117">
        <v>171.10000600000001</v>
      </c>
      <c r="BC117">
        <v>179.64999399999999</v>
      </c>
      <c r="BD117">
        <v>178.00654599999999</v>
      </c>
      <c r="BE117">
        <v>58261857</v>
      </c>
      <c r="BF117" t="b">
        <f t="shared" si="25"/>
        <v>1</v>
      </c>
      <c r="BG117" s="3">
        <f t="shared" si="36"/>
        <v>3.8739484870918932E-2</v>
      </c>
      <c r="BI117" s="1">
        <v>44000</v>
      </c>
      <c r="BJ117">
        <v>708.20001200000002</v>
      </c>
      <c r="BK117">
        <v>716.59997599999997</v>
      </c>
      <c r="BL117">
        <v>706</v>
      </c>
      <c r="BM117">
        <v>713.90002400000003</v>
      </c>
      <c r="BN117">
        <v>698.77191200000004</v>
      </c>
      <c r="BO117">
        <v>6670195</v>
      </c>
      <c r="BP117" t="b">
        <f t="shared" si="26"/>
        <v>1</v>
      </c>
      <c r="BQ117" s="3">
        <f t="shared" si="37"/>
        <v>1.4566873690767024E-2</v>
      </c>
      <c r="BS117" s="1">
        <v>44000</v>
      </c>
      <c r="BT117">
        <v>216.800003</v>
      </c>
      <c r="BU117">
        <v>219.300003</v>
      </c>
      <c r="BV117">
        <v>214.64999399999999</v>
      </c>
      <c r="BW117">
        <v>218.14999399999999</v>
      </c>
      <c r="BX117">
        <v>217.66064499999999</v>
      </c>
      <c r="BY117">
        <v>6204213</v>
      </c>
      <c r="BZ117" t="b">
        <f t="shared" si="27"/>
        <v>1</v>
      </c>
      <c r="CA117" s="3">
        <f t="shared" si="38"/>
        <v>1.6069010851508493E-3</v>
      </c>
      <c r="CC117" s="1">
        <v>44000</v>
      </c>
      <c r="CD117">
        <v>535.04998799999998</v>
      </c>
      <c r="CE117">
        <v>540</v>
      </c>
      <c r="CF117">
        <v>531</v>
      </c>
      <c r="CG117">
        <v>535.90002400000003</v>
      </c>
      <c r="CH117">
        <v>508.00982699999997</v>
      </c>
      <c r="CI117">
        <v>2658663</v>
      </c>
      <c r="CJ117" t="b">
        <f t="shared" si="28"/>
        <v>1</v>
      </c>
      <c r="CK117" s="3">
        <f t="shared" si="39"/>
        <v>6.5353821488903273E-4</v>
      </c>
      <c r="CM117" s="1">
        <v>44000</v>
      </c>
      <c r="CN117">
        <v>340</v>
      </c>
      <c r="CO117">
        <v>354.70001200000002</v>
      </c>
      <c r="CP117">
        <v>337.20001200000002</v>
      </c>
      <c r="CQ117">
        <v>352</v>
      </c>
      <c r="CR117">
        <v>350.972351</v>
      </c>
      <c r="CS117">
        <v>39285919</v>
      </c>
      <c r="CT117" t="b">
        <f t="shared" si="29"/>
        <v>1</v>
      </c>
      <c r="CU117" s="3">
        <f t="shared" si="40"/>
        <v>2.9390263384850089E-2</v>
      </c>
      <c r="CW117" s="1">
        <v>44000</v>
      </c>
      <c r="CX117">
        <v>1607</v>
      </c>
      <c r="CY117">
        <v>1665</v>
      </c>
      <c r="CZ117">
        <v>1605.599976</v>
      </c>
      <c r="DA117">
        <v>1655.900024</v>
      </c>
      <c r="DB117">
        <v>1644.415649</v>
      </c>
      <c r="DC117">
        <v>18677617</v>
      </c>
      <c r="DD117" t="b">
        <f t="shared" si="30"/>
        <v>1</v>
      </c>
      <c r="DE117" s="3">
        <f t="shared" si="41"/>
        <v>2.5102937411806858E-2</v>
      </c>
      <c r="DG117" s="149">
        <v>44000</v>
      </c>
    </row>
    <row r="118" spans="2:111" x14ac:dyDescent="0.25">
      <c r="B118" s="1">
        <v>44001</v>
      </c>
      <c r="C118">
        <v>10119</v>
      </c>
      <c r="D118">
        <v>10272.4</v>
      </c>
      <c r="E118">
        <v>10072.65</v>
      </c>
      <c r="F118">
        <v>10244.4</v>
      </c>
      <c r="G118">
        <v>10244.4</v>
      </c>
      <c r="H118" s="3">
        <f t="shared" si="31"/>
        <v>1.513627603018337E-2</v>
      </c>
      <c r="K118" s="1">
        <v>44001</v>
      </c>
      <c r="L118">
        <v>2079</v>
      </c>
      <c r="M118">
        <v>2100</v>
      </c>
      <c r="N118">
        <v>2057</v>
      </c>
      <c r="O118">
        <v>2092.75</v>
      </c>
      <c r="P118">
        <v>2055.5639649999998</v>
      </c>
      <c r="Q118">
        <v>4673528</v>
      </c>
      <c r="R118" t="b">
        <f t="shared" si="21"/>
        <v>1</v>
      </c>
      <c r="S118" s="3">
        <f t="shared" si="32"/>
        <v>2.018186429320808E-2</v>
      </c>
      <c r="U118" s="1">
        <v>44001</v>
      </c>
      <c r="V118">
        <v>1017.950012</v>
      </c>
      <c r="W118">
        <v>1043</v>
      </c>
      <c r="X118">
        <v>1012.150024</v>
      </c>
      <c r="Y118">
        <v>1033.349976</v>
      </c>
      <c r="Z118">
        <v>1028.896851</v>
      </c>
      <c r="AA118">
        <v>23938876</v>
      </c>
      <c r="AB118" t="b">
        <f t="shared" si="22"/>
        <v>1</v>
      </c>
      <c r="AC118" s="3">
        <f t="shared" si="33"/>
        <v>1.3137808487965853E-2</v>
      </c>
      <c r="AE118" s="1">
        <v>44001</v>
      </c>
      <c r="AF118">
        <v>152.35000600000001</v>
      </c>
      <c r="AG118">
        <v>152.35000600000001</v>
      </c>
      <c r="AH118">
        <v>148.5</v>
      </c>
      <c r="AI118">
        <v>151.050003</v>
      </c>
      <c r="AJ118">
        <v>149.24762000000001</v>
      </c>
      <c r="AK118">
        <v>14631215</v>
      </c>
      <c r="AL118" t="b">
        <f t="shared" si="23"/>
        <v>1</v>
      </c>
      <c r="AM118" s="3">
        <f t="shared" si="34"/>
        <v>1.6577784480212349E-3</v>
      </c>
      <c r="AO118" s="1">
        <v>44001</v>
      </c>
      <c r="AP118">
        <v>427.95001200000002</v>
      </c>
      <c r="AQ118">
        <v>439.54998799999998</v>
      </c>
      <c r="AR118">
        <v>427.5</v>
      </c>
      <c r="AS118">
        <v>436.89999399999999</v>
      </c>
      <c r="AT118">
        <v>426.47027600000001</v>
      </c>
      <c r="AU118">
        <v>6059311</v>
      </c>
      <c r="AV118" t="b">
        <f t="shared" si="24"/>
        <v>1</v>
      </c>
      <c r="AW118" s="3">
        <f t="shared" si="35"/>
        <v>2.103296377903055E-2</v>
      </c>
      <c r="AY118" s="1">
        <v>44001</v>
      </c>
      <c r="AZ118">
        <v>180.300003</v>
      </c>
      <c r="BA118">
        <v>184.949997</v>
      </c>
      <c r="BB118">
        <v>179.5</v>
      </c>
      <c r="BC118">
        <v>184.5</v>
      </c>
      <c r="BD118">
        <v>182.81218000000001</v>
      </c>
      <c r="BE118">
        <v>76895151</v>
      </c>
      <c r="BF118" t="b">
        <f t="shared" si="25"/>
        <v>1</v>
      </c>
      <c r="BG118" s="3">
        <f t="shared" si="36"/>
        <v>2.6996950999768437E-2</v>
      </c>
      <c r="BI118" s="1">
        <v>44001</v>
      </c>
      <c r="BJ118">
        <v>709</v>
      </c>
      <c r="BK118">
        <v>711.90002400000003</v>
      </c>
      <c r="BL118">
        <v>701</v>
      </c>
      <c r="BM118">
        <v>705.54998799999998</v>
      </c>
      <c r="BN118">
        <v>690.59887700000002</v>
      </c>
      <c r="BO118">
        <v>22438862</v>
      </c>
      <c r="BP118" t="b">
        <f t="shared" si="26"/>
        <v>1</v>
      </c>
      <c r="BQ118" s="3">
        <f t="shared" si="37"/>
        <v>-1.1696284380703652E-2</v>
      </c>
      <c r="BS118" s="1">
        <v>44001</v>
      </c>
      <c r="BT118">
        <v>218</v>
      </c>
      <c r="BU118">
        <v>224.10000600000001</v>
      </c>
      <c r="BV118">
        <v>215</v>
      </c>
      <c r="BW118">
        <v>222.050003</v>
      </c>
      <c r="BX118">
        <v>221.55190999999999</v>
      </c>
      <c r="BY118">
        <v>11223677</v>
      </c>
      <c r="BZ118" t="b">
        <f t="shared" si="27"/>
        <v>1</v>
      </c>
      <c r="CA118" s="3">
        <f t="shared" si="38"/>
        <v>1.7877669157876492E-2</v>
      </c>
      <c r="CC118" s="1">
        <v>44001</v>
      </c>
      <c r="CD118">
        <v>538.5</v>
      </c>
      <c r="CE118">
        <v>542.95001200000002</v>
      </c>
      <c r="CF118">
        <v>531.90002400000003</v>
      </c>
      <c r="CG118">
        <v>538.84997599999997</v>
      </c>
      <c r="CH118">
        <v>510.80630500000001</v>
      </c>
      <c r="CI118">
        <v>5570067</v>
      </c>
      <c r="CJ118" t="b">
        <f t="shared" si="28"/>
        <v>1</v>
      </c>
      <c r="CK118" s="3">
        <f t="shared" si="39"/>
        <v>5.5047714657693739E-3</v>
      </c>
      <c r="CM118" s="1">
        <v>44001</v>
      </c>
      <c r="CN118">
        <v>351</v>
      </c>
      <c r="CO118">
        <v>365.45001200000002</v>
      </c>
      <c r="CP118">
        <v>349.20001200000002</v>
      </c>
      <c r="CQ118">
        <v>363.79998799999998</v>
      </c>
      <c r="CR118">
        <v>362.73788500000001</v>
      </c>
      <c r="CS118">
        <v>51367236</v>
      </c>
      <c r="CT118" t="b">
        <f t="shared" si="29"/>
        <v>1</v>
      </c>
      <c r="CU118" s="3">
        <f t="shared" si="40"/>
        <v>3.3522680537305352E-2</v>
      </c>
      <c r="CW118" s="1">
        <v>44001</v>
      </c>
      <c r="CX118">
        <v>1670</v>
      </c>
      <c r="CY118">
        <v>1788.8000489999999</v>
      </c>
      <c r="CZ118">
        <v>1662</v>
      </c>
      <c r="DA118">
        <v>1759.400024</v>
      </c>
      <c r="DB118">
        <v>1747.197876</v>
      </c>
      <c r="DC118">
        <v>48828609</v>
      </c>
      <c r="DD118" t="b">
        <f t="shared" si="30"/>
        <v>1</v>
      </c>
      <c r="DE118" s="3">
        <f t="shared" si="41"/>
        <v>6.2503800096103262E-2</v>
      </c>
      <c r="DG118" s="148">
        <v>44001</v>
      </c>
    </row>
    <row r="119" spans="2:111" x14ac:dyDescent="0.25">
      <c r="B119" s="1">
        <v>44004</v>
      </c>
      <c r="C119">
        <v>10318.75</v>
      </c>
      <c r="D119">
        <v>10393.65</v>
      </c>
      <c r="E119">
        <v>10277.6</v>
      </c>
      <c r="F119">
        <v>10311.200000000001</v>
      </c>
      <c r="G119">
        <v>10311.200000000001</v>
      </c>
      <c r="H119" s="3">
        <f t="shared" si="31"/>
        <v>6.5206356643630762E-3</v>
      </c>
      <c r="K119" s="1">
        <v>44004</v>
      </c>
      <c r="L119">
        <v>2110</v>
      </c>
      <c r="M119">
        <v>2118.8999020000001</v>
      </c>
      <c r="N119">
        <v>2087</v>
      </c>
      <c r="O119">
        <v>2100.8000489999999</v>
      </c>
      <c r="P119">
        <v>2063.4709469999998</v>
      </c>
      <c r="Q119">
        <v>2487234</v>
      </c>
      <c r="R119" t="b">
        <f t="shared" si="21"/>
        <v>1</v>
      </c>
      <c r="S119" s="3">
        <f t="shared" si="32"/>
        <v>3.8466241550405714E-3</v>
      </c>
      <c r="U119" s="1">
        <v>44004</v>
      </c>
      <c r="V119">
        <v>1039.4499510000001</v>
      </c>
      <c r="W119">
        <v>1045.9499510000001</v>
      </c>
      <c r="X119">
        <v>1023.799988</v>
      </c>
      <c r="Y119">
        <v>1028.75</v>
      </c>
      <c r="Z119">
        <v>1024.3167719999999</v>
      </c>
      <c r="AA119">
        <v>14847237</v>
      </c>
      <c r="AB119" t="b">
        <f t="shared" si="22"/>
        <v>1</v>
      </c>
      <c r="AC119" s="3">
        <f t="shared" si="33"/>
        <v>-4.4514462217943645E-3</v>
      </c>
      <c r="AE119" s="1">
        <v>44004</v>
      </c>
      <c r="AF119">
        <v>150.89999399999999</v>
      </c>
      <c r="AG119">
        <v>151.449997</v>
      </c>
      <c r="AH119">
        <v>149</v>
      </c>
      <c r="AI119">
        <v>150.10000600000001</v>
      </c>
      <c r="AJ119">
        <v>148.30896000000001</v>
      </c>
      <c r="AK119">
        <v>8037341</v>
      </c>
      <c r="AL119" t="b">
        <f t="shared" si="23"/>
        <v>1</v>
      </c>
      <c r="AM119" s="3">
        <f t="shared" si="34"/>
        <v>-6.2892795208392511E-3</v>
      </c>
      <c r="AO119" s="1">
        <v>44004</v>
      </c>
      <c r="AP119">
        <v>436.95001200000002</v>
      </c>
      <c r="AQ119">
        <v>448.39999399999999</v>
      </c>
      <c r="AR119">
        <v>432.10000600000001</v>
      </c>
      <c r="AS119">
        <v>446.20001200000002</v>
      </c>
      <c r="AT119">
        <v>435.54827899999998</v>
      </c>
      <c r="AU119">
        <v>4989998</v>
      </c>
      <c r="AV119" t="b">
        <f t="shared" si="24"/>
        <v>1</v>
      </c>
      <c r="AW119" s="3">
        <f t="shared" si="35"/>
        <v>2.128636744662591E-2</v>
      </c>
      <c r="AY119" s="1">
        <v>44004</v>
      </c>
      <c r="AZ119">
        <v>185</v>
      </c>
      <c r="BA119">
        <v>191.75</v>
      </c>
      <c r="BB119">
        <v>184.25</v>
      </c>
      <c r="BC119">
        <v>187.699997</v>
      </c>
      <c r="BD119">
        <v>185.98291</v>
      </c>
      <c r="BE119">
        <v>80023958</v>
      </c>
      <c r="BF119" t="b">
        <f t="shared" si="25"/>
        <v>1</v>
      </c>
      <c r="BG119" s="3">
        <f t="shared" si="36"/>
        <v>1.7344194462316415E-2</v>
      </c>
      <c r="BI119" s="1">
        <v>44004</v>
      </c>
      <c r="BJ119">
        <v>707.09997599999997</v>
      </c>
      <c r="BK119">
        <v>708.70001200000002</v>
      </c>
      <c r="BL119">
        <v>700</v>
      </c>
      <c r="BM119">
        <v>703.70001200000002</v>
      </c>
      <c r="BN119">
        <v>688.78814699999998</v>
      </c>
      <c r="BO119">
        <v>7804096</v>
      </c>
      <c r="BP119" t="b">
        <f t="shared" si="26"/>
        <v>1</v>
      </c>
      <c r="BQ119" s="3">
        <f t="shared" si="37"/>
        <v>-2.621970669668545E-3</v>
      </c>
      <c r="BS119" s="1">
        <v>44004</v>
      </c>
      <c r="BT119">
        <v>221.14999399999999</v>
      </c>
      <c r="BU119">
        <v>221.75</v>
      </c>
      <c r="BV119">
        <v>216.800003</v>
      </c>
      <c r="BW119">
        <v>218.050003</v>
      </c>
      <c r="BX119">
        <v>217.56088299999999</v>
      </c>
      <c r="BY119">
        <v>6480903</v>
      </c>
      <c r="BZ119" t="b">
        <f t="shared" si="27"/>
        <v>1</v>
      </c>
      <c r="CA119" s="3">
        <f t="shared" si="38"/>
        <v>-1.8013958895682743E-2</v>
      </c>
      <c r="CC119" s="1">
        <v>44004</v>
      </c>
      <c r="CD119">
        <v>541.90002400000003</v>
      </c>
      <c r="CE119">
        <v>553.25</v>
      </c>
      <c r="CF119">
        <v>538.29998799999998</v>
      </c>
      <c r="CG119">
        <v>548.5</v>
      </c>
      <c r="CH119">
        <v>519.95404099999996</v>
      </c>
      <c r="CI119">
        <v>4352621</v>
      </c>
      <c r="CJ119" t="b">
        <f t="shared" si="28"/>
        <v>1</v>
      </c>
      <c r="CK119" s="3">
        <f t="shared" si="39"/>
        <v>1.7908424211795802E-2</v>
      </c>
      <c r="CM119" s="1">
        <v>44004</v>
      </c>
      <c r="CN119">
        <v>367</v>
      </c>
      <c r="CO119">
        <v>375.25</v>
      </c>
      <c r="CP119">
        <v>365.14999399999999</v>
      </c>
      <c r="CQ119">
        <v>367.54998799999998</v>
      </c>
      <c r="CR119">
        <v>366.47692899999998</v>
      </c>
      <c r="CS119">
        <v>40133602</v>
      </c>
      <c r="CT119" t="b">
        <f t="shared" si="29"/>
        <v>1</v>
      </c>
      <c r="CU119" s="3">
        <f t="shared" si="40"/>
        <v>1.0307839778025884E-2</v>
      </c>
      <c r="CW119" s="1">
        <v>44004</v>
      </c>
      <c r="CX119">
        <v>1773.400024</v>
      </c>
      <c r="CY119">
        <v>1804.1999510000001</v>
      </c>
      <c r="CZ119">
        <v>1735</v>
      </c>
      <c r="DA119">
        <v>1746.150024</v>
      </c>
      <c r="DB119">
        <v>1734.0397949999999</v>
      </c>
      <c r="DC119">
        <v>27781693</v>
      </c>
      <c r="DD119" t="b">
        <f t="shared" si="30"/>
        <v>1</v>
      </c>
      <c r="DE119" s="3">
        <f t="shared" si="41"/>
        <v>-7.5309621083811569E-3</v>
      </c>
      <c r="DG119" s="149">
        <v>44004</v>
      </c>
    </row>
    <row r="120" spans="2:111" x14ac:dyDescent="0.25">
      <c r="B120" s="1">
        <v>44005</v>
      </c>
      <c r="C120">
        <v>10347.950000000001</v>
      </c>
      <c r="D120">
        <v>10484.700000000001</v>
      </c>
      <c r="E120">
        <v>10301.75</v>
      </c>
      <c r="F120">
        <v>10471</v>
      </c>
      <c r="G120">
        <v>10471</v>
      </c>
      <c r="H120" s="3">
        <f t="shared" si="31"/>
        <v>1.5497711226627285E-2</v>
      </c>
      <c r="K120" s="1">
        <v>44005</v>
      </c>
      <c r="L120">
        <v>2115</v>
      </c>
      <c r="M120">
        <v>2172</v>
      </c>
      <c r="N120">
        <v>2101.6000979999999</v>
      </c>
      <c r="O120">
        <v>2155.9499510000001</v>
      </c>
      <c r="P120">
        <v>2117.6408689999998</v>
      </c>
      <c r="Q120">
        <v>4308814</v>
      </c>
      <c r="R120" t="b">
        <f t="shared" si="21"/>
        <v>1</v>
      </c>
      <c r="S120" s="3">
        <f t="shared" si="32"/>
        <v>2.6251846229652803E-2</v>
      </c>
      <c r="U120" s="1">
        <v>44005</v>
      </c>
      <c r="V120">
        <v>1039</v>
      </c>
      <c r="W120">
        <v>1045</v>
      </c>
      <c r="X120">
        <v>1016.549988</v>
      </c>
      <c r="Y120">
        <v>1042.3000489999999</v>
      </c>
      <c r="Z120">
        <v>1037.80835</v>
      </c>
      <c r="AA120">
        <v>14415256</v>
      </c>
      <c r="AB120" t="b">
        <f t="shared" si="22"/>
        <v>1</v>
      </c>
      <c r="AC120" s="3">
        <f t="shared" si="33"/>
        <v>1.3171294631501082E-2</v>
      </c>
      <c r="AE120" s="1">
        <v>44005</v>
      </c>
      <c r="AF120">
        <v>152.89999399999999</v>
      </c>
      <c r="AG120">
        <v>159.5</v>
      </c>
      <c r="AH120">
        <v>150.60000600000001</v>
      </c>
      <c r="AI120">
        <v>158.35000600000001</v>
      </c>
      <c r="AJ120">
        <v>156.46051</v>
      </c>
      <c r="AK120">
        <v>22570926</v>
      </c>
      <c r="AL120" t="b">
        <f t="shared" si="23"/>
        <v>1</v>
      </c>
      <c r="AM120" s="3">
        <f t="shared" si="34"/>
        <v>5.4963300936099781E-2</v>
      </c>
      <c r="AO120" s="1">
        <v>44005</v>
      </c>
      <c r="AP120">
        <v>453</v>
      </c>
      <c r="AQ120">
        <v>469.10000600000001</v>
      </c>
      <c r="AR120">
        <v>452.75</v>
      </c>
      <c r="AS120">
        <v>463.10000600000001</v>
      </c>
      <c r="AT120">
        <v>452.04480000000001</v>
      </c>
      <c r="AU120">
        <v>7872909</v>
      </c>
      <c r="AV120" t="b">
        <f t="shared" si="24"/>
        <v>1</v>
      </c>
      <c r="AW120" s="3">
        <f t="shared" si="35"/>
        <v>3.7875298320258155E-2</v>
      </c>
      <c r="AY120" s="1">
        <v>44005</v>
      </c>
      <c r="AZ120">
        <v>189.60000600000001</v>
      </c>
      <c r="BA120">
        <v>193.10000600000001</v>
      </c>
      <c r="BB120">
        <v>187.85000600000001</v>
      </c>
      <c r="BC120">
        <v>192.449997</v>
      </c>
      <c r="BD120">
        <v>190.68945299999999</v>
      </c>
      <c r="BE120">
        <v>65487085</v>
      </c>
      <c r="BF120" t="b">
        <f t="shared" si="25"/>
        <v>1</v>
      </c>
      <c r="BG120" s="3">
        <f t="shared" si="36"/>
        <v>2.5306319811857887E-2</v>
      </c>
      <c r="BI120" s="1">
        <v>44005</v>
      </c>
      <c r="BJ120">
        <v>695.70001200000002</v>
      </c>
      <c r="BK120">
        <v>724.5</v>
      </c>
      <c r="BL120">
        <v>692.09997599999997</v>
      </c>
      <c r="BM120">
        <v>720.65002400000003</v>
      </c>
      <c r="BN120">
        <v>705.37890600000003</v>
      </c>
      <c r="BO120">
        <v>12157390</v>
      </c>
      <c r="BP120" t="b">
        <f t="shared" si="26"/>
        <v>1</v>
      </c>
      <c r="BQ120" s="3">
        <f t="shared" si="37"/>
        <v>2.40868822616369E-2</v>
      </c>
      <c r="BS120" s="1">
        <v>44005</v>
      </c>
      <c r="BT120">
        <v>215</v>
      </c>
      <c r="BU120">
        <v>222.300003</v>
      </c>
      <c r="BV120">
        <v>213</v>
      </c>
      <c r="BW120">
        <v>220.60000600000001</v>
      </c>
      <c r="BX120">
        <v>220.105164</v>
      </c>
      <c r="BY120">
        <v>7425149</v>
      </c>
      <c r="BZ120" t="b">
        <f t="shared" si="27"/>
        <v>1</v>
      </c>
      <c r="CA120" s="3">
        <f t="shared" si="38"/>
        <v>1.1694570112587805E-2</v>
      </c>
      <c r="CC120" s="1">
        <v>44005</v>
      </c>
      <c r="CD120">
        <v>548</v>
      </c>
      <c r="CE120">
        <v>560.09997599999997</v>
      </c>
      <c r="CF120">
        <v>544.54998799999998</v>
      </c>
      <c r="CG120">
        <v>558.79998799999998</v>
      </c>
      <c r="CH120">
        <v>529.71795699999996</v>
      </c>
      <c r="CI120">
        <v>4438315</v>
      </c>
      <c r="CJ120" t="b">
        <f t="shared" si="28"/>
        <v>1</v>
      </c>
      <c r="CK120" s="3">
        <f t="shared" si="39"/>
        <v>1.8778421225886761E-2</v>
      </c>
      <c r="CM120" s="1">
        <v>44005</v>
      </c>
      <c r="CN120">
        <v>369</v>
      </c>
      <c r="CO120">
        <v>378.29998799999998</v>
      </c>
      <c r="CP120">
        <v>364.20001200000002</v>
      </c>
      <c r="CQ120">
        <v>376.14999399999999</v>
      </c>
      <c r="CR120">
        <v>375.05181900000002</v>
      </c>
      <c r="CS120">
        <v>32493320</v>
      </c>
      <c r="CT120" t="b">
        <f t="shared" si="29"/>
        <v>1</v>
      </c>
      <c r="CU120" s="3">
        <f t="shared" si="40"/>
        <v>2.3398171403035413E-2</v>
      </c>
      <c r="CW120" s="1">
        <v>44005</v>
      </c>
      <c r="CX120">
        <v>1750</v>
      </c>
      <c r="CY120">
        <v>1763.75</v>
      </c>
      <c r="CZ120">
        <v>1716.099976</v>
      </c>
      <c r="DA120">
        <v>1720.900024</v>
      </c>
      <c r="DB120">
        <v>1708.9648440000001</v>
      </c>
      <c r="DC120">
        <v>17519493</v>
      </c>
      <c r="DD120" t="b">
        <f t="shared" si="30"/>
        <v>1</v>
      </c>
      <c r="DE120" s="3">
        <f t="shared" si="41"/>
        <v>-1.4460424191129841E-2</v>
      </c>
      <c r="DG120" s="148">
        <v>44005</v>
      </c>
    </row>
    <row r="121" spans="2:111" x14ac:dyDescent="0.25">
      <c r="B121" s="1">
        <v>44006</v>
      </c>
      <c r="C121">
        <v>10529.25</v>
      </c>
      <c r="D121">
        <v>10553.15</v>
      </c>
      <c r="E121">
        <v>10281.950000000001</v>
      </c>
      <c r="F121">
        <v>10305.299999999999</v>
      </c>
      <c r="G121">
        <v>10305.299999999999</v>
      </c>
      <c r="H121" s="3">
        <f t="shared" si="31"/>
        <v>-1.5824658580842397E-2</v>
      </c>
      <c r="K121" s="1">
        <v>44006</v>
      </c>
      <c r="L121">
        <v>2172</v>
      </c>
      <c r="M121">
        <v>2176.8999020000001</v>
      </c>
      <c r="N121">
        <v>2125</v>
      </c>
      <c r="O121">
        <v>2130.3000489999999</v>
      </c>
      <c r="P121">
        <v>2092.4467770000001</v>
      </c>
      <c r="Q121">
        <v>3023015</v>
      </c>
      <c r="R121" t="b">
        <f t="shared" si="21"/>
        <v>1</v>
      </c>
      <c r="S121" s="3">
        <f t="shared" si="32"/>
        <v>-1.1897244886427308E-2</v>
      </c>
      <c r="U121" s="1">
        <v>44006</v>
      </c>
      <c r="V121">
        <v>1048.5</v>
      </c>
      <c r="W121">
        <v>1057.5</v>
      </c>
      <c r="X121">
        <v>1030.0500489999999</v>
      </c>
      <c r="Y121">
        <v>1032.5</v>
      </c>
      <c r="Z121">
        <v>1028.0505370000001</v>
      </c>
      <c r="AA121">
        <v>19714623</v>
      </c>
      <c r="AB121" t="b">
        <f t="shared" si="22"/>
        <v>1</v>
      </c>
      <c r="AC121" s="3">
        <f t="shared" si="33"/>
        <v>-9.4023265470931528E-3</v>
      </c>
      <c r="AE121" s="1">
        <v>44006</v>
      </c>
      <c r="AF121">
        <v>159.39999399999999</v>
      </c>
      <c r="AG121">
        <v>160.10000600000001</v>
      </c>
      <c r="AH121">
        <v>150.449997</v>
      </c>
      <c r="AI121">
        <v>151.39999399999999</v>
      </c>
      <c r="AJ121">
        <v>149.593445</v>
      </c>
      <c r="AK121">
        <v>15907046</v>
      </c>
      <c r="AL121" t="b">
        <f t="shared" si="23"/>
        <v>1</v>
      </c>
      <c r="AM121" s="3">
        <f t="shared" si="34"/>
        <v>-4.3890084469237617E-2</v>
      </c>
      <c r="AO121" s="1">
        <v>44006</v>
      </c>
      <c r="AP121">
        <v>466.85000600000001</v>
      </c>
      <c r="AQ121">
        <v>470</v>
      </c>
      <c r="AR121">
        <v>441</v>
      </c>
      <c r="AS121">
        <v>444.95001200000002</v>
      </c>
      <c r="AT121">
        <v>434.32809400000002</v>
      </c>
      <c r="AU121">
        <v>3907871</v>
      </c>
      <c r="AV121" t="b">
        <f t="shared" si="24"/>
        <v>1</v>
      </c>
      <c r="AW121" s="3">
        <f t="shared" si="35"/>
        <v>-3.9192367659134641E-2</v>
      </c>
      <c r="AY121" s="1">
        <v>44006</v>
      </c>
      <c r="AZ121">
        <v>194.800003</v>
      </c>
      <c r="BA121">
        <v>194.89999399999999</v>
      </c>
      <c r="BB121">
        <v>183.89999399999999</v>
      </c>
      <c r="BC121">
        <v>184.60000600000001</v>
      </c>
      <c r="BD121">
        <v>182.91127</v>
      </c>
      <c r="BE121">
        <v>74668987</v>
      </c>
      <c r="BF121" t="b">
        <f t="shared" si="25"/>
        <v>1</v>
      </c>
      <c r="BG121" s="3">
        <f t="shared" si="36"/>
        <v>-4.0789791347295885E-2</v>
      </c>
      <c r="BI121" s="1">
        <v>44006</v>
      </c>
      <c r="BJ121">
        <v>716.90002400000003</v>
      </c>
      <c r="BK121">
        <v>726.79998799999998</v>
      </c>
      <c r="BL121">
        <v>709.40002400000003</v>
      </c>
      <c r="BM121">
        <v>714.15002400000003</v>
      </c>
      <c r="BN121">
        <v>699.01666299999999</v>
      </c>
      <c r="BO121">
        <v>10220838</v>
      </c>
      <c r="BP121" t="b">
        <f t="shared" si="26"/>
        <v>1</v>
      </c>
      <c r="BQ121" s="3">
        <f t="shared" si="37"/>
        <v>-9.0196105183786637E-3</v>
      </c>
      <c r="BS121" s="1">
        <v>44006</v>
      </c>
      <c r="BT121">
        <v>224</v>
      </c>
      <c r="BU121">
        <v>224</v>
      </c>
      <c r="BV121">
        <v>217.550003</v>
      </c>
      <c r="BW121">
        <v>218.199997</v>
      </c>
      <c r="BX121">
        <v>217.71054100000001</v>
      </c>
      <c r="BY121">
        <v>8246086</v>
      </c>
      <c r="BZ121" t="b">
        <f t="shared" si="27"/>
        <v>1</v>
      </c>
      <c r="CA121" s="3">
        <f t="shared" si="38"/>
        <v>-1.0879449425366484E-2</v>
      </c>
      <c r="CC121" s="1">
        <v>44006</v>
      </c>
      <c r="CD121">
        <v>558.79998799999998</v>
      </c>
      <c r="CE121">
        <v>566</v>
      </c>
      <c r="CF121">
        <v>554.40002400000003</v>
      </c>
      <c r="CG121">
        <v>560.95001200000002</v>
      </c>
      <c r="CH121">
        <v>531.75610400000005</v>
      </c>
      <c r="CI121">
        <v>3500477</v>
      </c>
      <c r="CJ121" t="b">
        <f t="shared" si="28"/>
        <v>1</v>
      </c>
      <c r="CK121" s="3">
        <f t="shared" si="39"/>
        <v>3.8476079073152783E-3</v>
      </c>
      <c r="CM121" s="1">
        <v>44006</v>
      </c>
      <c r="CN121">
        <v>380</v>
      </c>
      <c r="CO121">
        <v>380</v>
      </c>
      <c r="CP121">
        <v>345</v>
      </c>
      <c r="CQ121">
        <v>348.10000600000001</v>
      </c>
      <c r="CR121">
        <v>347.08373999999998</v>
      </c>
      <c r="CS121">
        <v>57955780</v>
      </c>
      <c r="CT121" t="b">
        <f t="shared" si="29"/>
        <v>1</v>
      </c>
      <c r="CU121" s="3">
        <f t="shared" si="40"/>
        <v>-7.4571239447848256E-2</v>
      </c>
      <c r="CW121" s="1">
        <v>44006</v>
      </c>
      <c r="CX121">
        <v>1735.900024</v>
      </c>
      <c r="CY121">
        <v>1772.6999510000001</v>
      </c>
      <c r="CZ121">
        <v>1711.6999510000001</v>
      </c>
      <c r="DA121">
        <v>1727.849976</v>
      </c>
      <c r="DB121">
        <v>1715.8666989999999</v>
      </c>
      <c r="DC121">
        <v>23807033</v>
      </c>
      <c r="DD121" t="b">
        <f t="shared" si="30"/>
        <v>1</v>
      </c>
      <c r="DE121" s="3">
        <f t="shared" si="41"/>
        <v>4.0386173093212218E-3</v>
      </c>
      <c r="DG121" s="149">
        <v>44006</v>
      </c>
    </row>
    <row r="122" spans="2:111" x14ac:dyDescent="0.25">
      <c r="B122" s="1">
        <v>44007</v>
      </c>
      <c r="C122">
        <v>10235.549999999999</v>
      </c>
      <c r="D122">
        <v>10361.799999999999</v>
      </c>
      <c r="E122">
        <v>10194.5</v>
      </c>
      <c r="F122">
        <v>10288.9</v>
      </c>
      <c r="G122">
        <v>10288.9</v>
      </c>
      <c r="H122" s="3">
        <f t="shared" si="31"/>
        <v>-1.5914141267114627E-3</v>
      </c>
      <c r="K122" s="1">
        <v>44007</v>
      </c>
      <c r="L122">
        <v>2114.3000489999999</v>
      </c>
      <c r="M122">
        <v>2189.8999020000001</v>
      </c>
      <c r="N122">
        <v>2112</v>
      </c>
      <c r="O122">
        <v>2173.1499020000001</v>
      </c>
      <c r="P122">
        <v>2134.5351559999999</v>
      </c>
      <c r="Q122">
        <v>8208033</v>
      </c>
      <c r="R122" t="b">
        <f t="shared" si="21"/>
        <v>1</v>
      </c>
      <c r="S122" s="3">
        <f t="shared" si="32"/>
        <v>2.011443228216447E-2</v>
      </c>
      <c r="U122" s="1">
        <v>44007</v>
      </c>
      <c r="V122">
        <v>1021.900024</v>
      </c>
      <c r="W122">
        <v>1049</v>
      </c>
      <c r="X122">
        <v>1007</v>
      </c>
      <c r="Y122">
        <v>1028.75</v>
      </c>
      <c r="Z122">
        <v>1024.3167719999999</v>
      </c>
      <c r="AA122">
        <v>35323395</v>
      </c>
      <c r="AB122" t="b">
        <f t="shared" si="22"/>
        <v>1</v>
      </c>
      <c r="AC122" s="3">
        <f t="shared" si="33"/>
        <v>-3.6318885751432427E-3</v>
      </c>
      <c r="AE122" s="1">
        <v>44007</v>
      </c>
      <c r="AF122">
        <v>149</v>
      </c>
      <c r="AG122">
        <v>152.300003</v>
      </c>
      <c r="AH122">
        <v>144.60000600000001</v>
      </c>
      <c r="AI122">
        <v>146.60000600000001</v>
      </c>
      <c r="AJ122">
        <v>144.85072299999999</v>
      </c>
      <c r="AK122">
        <v>18500612</v>
      </c>
      <c r="AL122" t="b">
        <f t="shared" si="23"/>
        <v>1</v>
      </c>
      <c r="AM122" s="3">
        <f t="shared" si="34"/>
        <v>-3.1704076338371745E-2</v>
      </c>
      <c r="AO122" s="1">
        <v>44007</v>
      </c>
      <c r="AP122">
        <v>438.14999399999999</v>
      </c>
      <c r="AQ122">
        <v>454.70001200000002</v>
      </c>
      <c r="AR122">
        <v>437.45001200000002</v>
      </c>
      <c r="AS122">
        <v>442.89999399999999</v>
      </c>
      <c r="AT122">
        <v>432.32702599999999</v>
      </c>
      <c r="AU122">
        <v>3982270</v>
      </c>
      <c r="AV122" t="b">
        <f t="shared" si="24"/>
        <v>1</v>
      </c>
      <c r="AW122" s="3">
        <f t="shared" si="35"/>
        <v>-4.6072727683142507E-3</v>
      </c>
      <c r="AY122" s="1">
        <v>44007</v>
      </c>
      <c r="AZ122">
        <v>182.199997</v>
      </c>
      <c r="BA122">
        <v>186.800003</v>
      </c>
      <c r="BB122">
        <v>180.39999399999999</v>
      </c>
      <c r="BC122">
        <v>185.25</v>
      </c>
      <c r="BD122">
        <v>183.555328</v>
      </c>
      <c r="BE122">
        <v>73620385</v>
      </c>
      <c r="BF122" t="b">
        <f t="shared" si="25"/>
        <v>1</v>
      </c>
      <c r="BG122" s="3">
        <f t="shared" si="36"/>
        <v>3.521149899620735E-3</v>
      </c>
      <c r="BI122" s="1">
        <v>44007</v>
      </c>
      <c r="BJ122">
        <v>704.84997599999997</v>
      </c>
      <c r="BK122">
        <v>705.59997599999997</v>
      </c>
      <c r="BL122">
        <v>693.5</v>
      </c>
      <c r="BM122">
        <v>700.5</v>
      </c>
      <c r="BN122">
        <v>685.65588400000001</v>
      </c>
      <c r="BO122">
        <v>14945284</v>
      </c>
      <c r="BP122" t="b">
        <f t="shared" si="26"/>
        <v>1</v>
      </c>
      <c r="BQ122" s="3">
        <f t="shared" si="37"/>
        <v>-1.911367740886025E-2</v>
      </c>
      <c r="BS122" s="1">
        <v>44007</v>
      </c>
      <c r="BT122">
        <v>216.949997</v>
      </c>
      <c r="BU122">
        <v>222</v>
      </c>
      <c r="BV122">
        <v>215.300003</v>
      </c>
      <c r="BW122">
        <v>218.199997</v>
      </c>
      <c r="BX122">
        <v>217.71054100000001</v>
      </c>
      <c r="BY122">
        <v>5096846</v>
      </c>
      <c r="BZ122" t="b">
        <f t="shared" si="27"/>
        <v>1</v>
      </c>
      <c r="CA122" s="3">
        <f t="shared" si="38"/>
        <v>0</v>
      </c>
      <c r="CC122" s="1">
        <v>44007</v>
      </c>
      <c r="CD122">
        <v>558</v>
      </c>
      <c r="CE122">
        <v>565.59997599999997</v>
      </c>
      <c r="CF122">
        <v>552.04998799999998</v>
      </c>
      <c r="CG122">
        <v>554.15002400000003</v>
      </c>
      <c r="CH122">
        <v>525.31005900000002</v>
      </c>
      <c r="CI122">
        <v>2386979</v>
      </c>
      <c r="CJ122" t="b">
        <f t="shared" si="28"/>
        <v>1</v>
      </c>
      <c r="CK122" s="3">
        <f t="shared" si="39"/>
        <v>-1.212218336848659E-2</v>
      </c>
      <c r="CM122" s="1">
        <v>44007</v>
      </c>
      <c r="CN122">
        <v>345.89999399999999</v>
      </c>
      <c r="CO122">
        <v>355.60000600000001</v>
      </c>
      <c r="CP122">
        <v>338.5</v>
      </c>
      <c r="CQ122">
        <v>351</v>
      </c>
      <c r="CR122">
        <v>349.97525000000002</v>
      </c>
      <c r="CS122">
        <v>69902888</v>
      </c>
      <c r="CT122" t="b">
        <f t="shared" si="29"/>
        <v>1</v>
      </c>
      <c r="CU122" s="3">
        <f t="shared" si="40"/>
        <v>8.3308713914401165E-3</v>
      </c>
      <c r="CW122" s="1">
        <v>44007</v>
      </c>
      <c r="CX122">
        <v>1727</v>
      </c>
      <c r="CY122">
        <v>1749</v>
      </c>
      <c r="CZ122">
        <v>1713.0500489999999</v>
      </c>
      <c r="DA122">
        <v>1717.900024</v>
      </c>
      <c r="DB122">
        <v>1705.9857179999999</v>
      </c>
      <c r="DC122">
        <v>18312025</v>
      </c>
      <c r="DD122" t="b">
        <f t="shared" si="30"/>
        <v>1</v>
      </c>
      <c r="DE122" s="3">
        <f t="shared" si="41"/>
        <v>-5.7585947706535797E-3</v>
      </c>
      <c r="DG122" s="148">
        <v>44007</v>
      </c>
    </row>
    <row r="123" spans="2:111" x14ac:dyDescent="0.25">
      <c r="B123" s="1">
        <v>44008</v>
      </c>
      <c r="C123">
        <v>10378.9</v>
      </c>
      <c r="D123">
        <v>10409.85</v>
      </c>
      <c r="E123">
        <v>10311.25</v>
      </c>
      <c r="F123">
        <v>10383</v>
      </c>
      <c r="G123">
        <v>10383</v>
      </c>
      <c r="H123" s="3">
        <f t="shared" si="31"/>
        <v>9.1457784602824756E-3</v>
      </c>
      <c r="K123" s="1">
        <v>44008</v>
      </c>
      <c r="L123">
        <v>2179.9499510000001</v>
      </c>
      <c r="M123">
        <v>2179.9499510000001</v>
      </c>
      <c r="N123">
        <v>2138.1000979999999</v>
      </c>
      <c r="O123">
        <v>2154.1999510000001</v>
      </c>
      <c r="P123">
        <v>2115.921875</v>
      </c>
      <c r="Q123">
        <v>3176048</v>
      </c>
      <c r="R123" t="b">
        <f t="shared" si="21"/>
        <v>1</v>
      </c>
      <c r="S123" s="3">
        <f t="shared" si="32"/>
        <v>-8.7200629831181448E-3</v>
      </c>
      <c r="U123" s="1">
        <v>44008</v>
      </c>
      <c r="V123">
        <v>1041</v>
      </c>
      <c r="W123">
        <v>1063</v>
      </c>
      <c r="X123">
        <v>1028</v>
      </c>
      <c r="Y123">
        <v>1056.4499510000001</v>
      </c>
      <c r="Z123">
        <v>1051.8973390000001</v>
      </c>
      <c r="AA123">
        <v>19984569</v>
      </c>
      <c r="AB123" t="b">
        <f t="shared" si="22"/>
        <v>1</v>
      </c>
      <c r="AC123" s="3">
        <f t="shared" si="33"/>
        <v>2.6925818022239905E-2</v>
      </c>
      <c r="AE123" s="1">
        <v>44008</v>
      </c>
      <c r="AF123">
        <v>149</v>
      </c>
      <c r="AG123">
        <v>152</v>
      </c>
      <c r="AH123">
        <v>148.199997</v>
      </c>
      <c r="AI123">
        <v>151.050003</v>
      </c>
      <c r="AJ123">
        <v>149.24762000000001</v>
      </c>
      <c r="AK123">
        <v>12107599</v>
      </c>
      <c r="AL123" t="b">
        <f t="shared" si="23"/>
        <v>1</v>
      </c>
      <c r="AM123" s="3">
        <f t="shared" si="34"/>
        <v>3.0354677622147764E-2</v>
      </c>
      <c r="AO123" s="1">
        <v>44008</v>
      </c>
      <c r="AP123">
        <v>450</v>
      </c>
      <c r="AQ123">
        <v>450.85000600000001</v>
      </c>
      <c r="AR123">
        <v>438.64999399999999</v>
      </c>
      <c r="AS123">
        <v>440.25</v>
      </c>
      <c r="AT123">
        <v>429.740295</v>
      </c>
      <c r="AU123">
        <v>2128146</v>
      </c>
      <c r="AV123" t="b">
        <f t="shared" si="24"/>
        <v>1</v>
      </c>
      <c r="AW123" s="3">
        <f t="shared" si="35"/>
        <v>-5.9832738747172057E-3</v>
      </c>
      <c r="AY123" s="1">
        <v>44008</v>
      </c>
      <c r="AZ123">
        <v>188</v>
      </c>
      <c r="BA123">
        <v>188.60000600000001</v>
      </c>
      <c r="BB123">
        <v>183.800003</v>
      </c>
      <c r="BC123">
        <v>184.60000600000001</v>
      </c>
      <c r="BD123">
        <v>182.91127</v>
      </c>
      <c r="BE123">
        <v>49176958</v>
      </c>
      <c r="BF123" t="b">
        <f t="shared" si="25"/>
        <v>1</v>
      </c>
      <c r="BG123" s="3">
        <f t="shared" si="36"/>
        <v>-3.5087949067869125E-3</v>
      </c>
      <c r="BI123" s="1">
        <v>44008</v>
      </c>
      <c r="BJ123">
        <v>710.20001200000002</v>
      </c>
      <c r="BK123">
        <v>751.59997599999997</v>
      </c>
      <c r="BL123">
        <v>710</v>
      </c>
      <c r="BM123">
        <v>748.20001200000002</v>
      </c>
      <c r="BN123">
        <v>732.34515399999998</v>
      </c>
      <c r="BO123">
        <v>26030458</v>
      </c>
      <c r="BP123" t="b">
        <f t="shared" si="26"/>
        <v>1</v>
      </c>
      <c r="BQ123" s="3">
        <f t="shared" si="37"/>
        <v>6.8094318286343131E-2</v>
      </c>
      <c r="BS123" s="1">
        <v>44008</v>
      </c>
      <c r="BT123">
        <v>219.300003</v>
      </c>
      <c r="BU123">
        <v>230</v>
      </c>
      <c r="BV123">
        <v>218.300003</v>
      </c>
      <c r="BW123">
        <v>225.449997</v>
      </c>
      <c r="BX123">
        <v>224.944275</v>
      </c>
      <c r="BY123">
        <v>19194506</v>
      </c>
      <c r="BZ123" t="b">
        <f t="shared" si="27"/>
        <v>1</v>
      </c>
      <c r="CA123" s="3">
        <f t="shared" si="38"/>
        <v>3.3226383834120361E-2</v>
      </c>
      <c r="CC123" s="1">
        <v>44008</v>
      </c>
      <c r="CD123">
        <v>555.5</v>
      </c>
      <c r="CE123">
        <v>574.95001200000002</v>
      </c>
      <c r="CF123">
        <v>552.59997599999997</v>
      </c>
      <c r="CG123">
        <v>560.84997599999997</v>
      </c>
      <c r="CH123">
        <v>531.66131600000006</v>
      </c>
      <c r="CI123">
        <v>5288935</v>
      </c>
      <c r="CJ123" t="b">
        <f t="shared" si="28"/>
        <v>1</v>
      </c>
      <c r="CK123" s="3">
        <f t="shared" si="39"/>
        <v>1.2090491874628337E-2</v>
      </c>
      <c r="CM123" s="1">
        <v>44008</v>
      </c>
      <c r="CN123">
        <v>355.60000600000001</v>
      </c>
      <c r="CO123">
        <v>358.5</v>
      </c>
      <c r="CP123">
        <v>346.10000600000001</v>
      </c>
      <c r="CQ123">
        <v>349.10000600000001</v>
      </c>
      <c r="CR123">
        <v>348.08081099999998</v>
      </c>
      <c r="CS123">
        <v>34596104</v>
      </c>
      <c r="CT123" t="b">
        <f t="shared" si="29"/>
        <v>1</v>
      </c>
      <c r="CU123" s="3">
        <f t="shared" si="40"/>
        <v>-5.4130656382130847E-3</v>
      </c>
      <c r="CW123" s="1">
        <v>44008</v>
      </c>
      <c r="CX123">
        <v>1728.8000489999999</v>
      </c>
      <c r="CY123">
        <v>1752</v>
      </c>
      <c r="CZ123">
        <v>1717</v>
      </c>
      <c r="DA123">
        <v>1741.650024</v>
      </c>
      <c r="DB123">
        <v>1729.570923</v>
      </c>
      <c r="DC123">
        <v>14270458</v>
      </c>
      <c r="DD123" t="b">
        <f t="shared" si="30"/>
        <v>1</v>
      </c>
      <c r="DE123" s="3">
        <f t="shared" si="41"/>
        <v>1.3824972126759674E-2</v>
      </c>
      <c r="DG123" s="149">
        <v>44008</v>
      </c>
    </row>
    <row r="124" spans="2:111" x14ac:dyDescent="0.25">
      <c r="B124" s="1">
        <v>44011</v>
      </c>
      <c r="C124">
        <v>10311.950000000001</v>
      </c>
      <c r="D124">
        <v>10337.950000000001</v>
      </c>
      <c r="E124">
        <v>10223.6</v>
      </c>
      <c r="F124">
        <v>10312.4</v>
      </c>
      <c r="G124">
        <v>10312.4</v>
      </c>
      <c r="H124" s="3">
        <f t="shared" si="31"/>
        <v>-6.7995762303766118E-3</v>
      </c>
      <c r="K124" s="1">
        <v>44011</v>
      </c>
      <c r="L124">
        <v>2151.3500979999999</v>
      </c>
      <c r="M124">
        <v>2195.8999020000001</v>
      </c>
      <c r="N124">
        <v>2140</v>
      </c>
      <c r="O124">
        <v>2182.9499510000001</v>
      </c>
      <c r="P124">
        <v>2144.1611330000001</v>
      </c>
      <c r="Q124">
        <v>3295039</v>
      </c>
      <c r="R124" t="b">
        <f t="shared" si="21"/>
        <v>1</v>
      </c>
      <c r="S124" s="3">
        <f t="shared" si="32"/>
        <v>1.3346077817736094E-2</v>
      </c>
      <c r="U124" s="1">
        <v>44011</v>
      </c>
      <c r="V124">
        <v>1037</v>
      </c>
      <c r="W124">
        <v>1082.599976</v>
      </c>
      <c r="X124">
        <v>1037</v>
      </c>
      <c r="Y124">
        <v>1076.0500489999999</v>
      </c>
      <c r="Z124">
        <v>1071.4129640000001</v>
      </c>
      <c r="AA124">
        <v>23002978</v>
      </c>
      <c r="AB124" t="b">
        <f t="shared" si="22"/>
        <v>1</v>
      </c>
      <c r="AC124" s="3">
        <f t="shared" si="33"/>
        <v>1.8552784835973425E-2</v>
      </c>
      <c r="AE124" s="1">
        <v>44011</v>
      </c>
      <c r="AF124">
        <v>149.449997</v>
      </c>
      <c r="AG124">
        <v>149.449997</v>
      </c>
      <c r="AH124">
        <v>143.300003</v>
      </c>
      <c r="AI124">
        <v>145.85000600000001</v>
      </c>
      <c r="AJ124">
        <v>144.10968</v>
      </c>
      <c r="AK124">
        <v>13110757</v>
      </c>
      <c r="AL124" t="b">
        <f t="shared" si="23"/>
        <v>1</v>
      </c>
      <c r="AM124" s="3">
        <f t="shared" si="34"/>
        <v>-3.4425607590928511E-2</v>
      </c>
      <c r="AO124" s="1">
        <v>44011</v>
      </c>
      <c r="AP124">
        <v>440</v>
      </c>
      <c r="AQ124">
        <v>440.25</v>
      </c>
      <c r="AR124">
        <v>429.14999399999999</v>
      </c>
      <c r="AS124">
        <v>431.89999399999999</v>
      </c>
      <c r="AT124">
        <v>421.58963</v>
      </c>
      <c r="AU124">
        <v>2317342</v>
      </c>
      <c r="AV124" t="b">
        <f t="shared" si="24"/>
        <v>1</v>
      </c>
      <c r="AW124" s="3">
        <f t="shared" si="35"/>
        <v>-1.8966489982048352E-2</v>
      </c>
      <c r="AY124" s="1">
        <v>44011</v>
      </c>
      <c r="AZ124">
        <v>183</v>
      </c>
      <c r="BA124">
        <v>183.10000600000001</v>
      </c>
      <c r="BB124">
        <v>178.5</v>
      </c>
      <c r="BC124">
        <v>179.25</v>
      </c>
      <c r="BD124">
        <v>177.61021400000001</v>
      </c>
      <c r="BE124">
        <v>50966428</v>
      </c>
      <c r="BF124" t="b">
        <f t="shared" si="25"/>
        <v>1</v>
      </c>
      <c r="BG124" s="3">
        <f t="shared" si="36"/>
        <v>-2.8981571228497777E-2</v>
      </c>
      <c r="BI124" s="1">
        <v>44011</v>
      </c>
      <c r="BJ124">
        <v>735.40002400000003</v>
      </c>
      <c r="BK124">
        <v>744.70001200000002</v>
      </c>
      <c r="BL124">
        <v>730.09997599999997</v>
      </c>
      <c r="BM124">
        <v>731.75</v>
      </c>
      <c r="BN124">
        <v>716.243652</v>
      </c>
      <c r="BO124">
        <v>8954428</v>
      </c>
      <c r="BP124" t="b">
        <f t="shared" si="26"/>
        <v>1</v>
      </c>
      <c r="BQ124" s="3">
        <f t="shared" si="37"/>
        <v>-2.1986220448179526E-2</v>
      </c>
      <c r="BS124" s="1">
        <v>44011</v>
      </c>
      <c r="BT124">
        <v>222.050003</v>
      </c>
      <c r="BU124">
        <v>225.89999399999999</v>
      </c>
      <c r="BV124">
        <v>218.699997</v>
      </c>
      <c r="BW124">
        <v>219.699997</v>
      </c>
      <c r="BX124">
        <v>219.20716899999999</v>
      </c>
      <c r="BY124">
        <v>6687074</v>
      </c>
      <c r="BZ124" t="b">
        <f t="shared" si="27"/>
        <v>1</v>
      </c>
      <c r="CA124" s="3">
        <f t="shared" si="38"/>
        <v>-2.5504565519615965E-2</v>
      </c>
      <c r="CC124" s="1">
        <v>44011</v>
      </c>
      <c r="CD124">
        <v>558.90002400000003</v>
      </c>
      <c r="CE124">
        <v>558.90002400000003</v>
      </c>
      <c r="CF124">
        <v>539.20001200000002</v>
      </c>
      <c r="CG124">
        <v>541.54998799999998</v>
      </c>
      <c r="CH124">
        <v>513.365723</v>
      </c>
      <c r="CI124">
        <v>3304988</v>
      </c>
      <c r="CJ124" t="b">
        <f t="shared" si="28"/>
        <v>1</v>
      </c>
      <c r="CK124" s="3">
        <f t="shared" si="39"/>
        <v>-3.4412119989561271E-2</v>
      </c>
      <c r="CM124" s="1">
        <v>44011</v>
      </c>
      <c r="CN124">
        <v>345.25</v>
      </c>
      <c r="CO124">
        <v>345.60000600000001</v>
      </c>
      <c r="CP124">
        <v>338.5</v>
      </c>
      <c r="CQ124">
        <v>343.10000600000001</v>
      </c>
      <c r="CR124">
        <v>342.09832799999998</v>
      </c>
      <c r="CS124">
        <v>27384244</v>
      </c>
      <c r="CT124" t="b">
        <f t="shared" si="29"/>
        <v>1</v>
      </c>
      <c r="CU124" s="3">
        <f t="shared" si="40"/>
        <v>-1.7187052003277487E-2</v>
      </c>
      <c r="CW124" s="1">
        <v>44011</v>
      </c>
      <c r="CX124">
        <v>1728.0500489999999</v>
      </c>
      <c r="CY124">
        <v>1739.75</v>
      </c>
      <c r="CZ124">
        <v>1715.5500489999999</v>
      </c>
      <c r="DA124">
        <v>1723.150024</v>
      </c>
      <c r="DB124">
        <v>1711.1992190000001</v>
      </c>
      <c r="DC124">
        <v>11824524</v>
      </c>
      <c r="DD124" t="b">
        <f t="shared" si="30"/>
        <v>1</v>
      </c>
      <c r="DE124" s="3">
        <f t="shared" si="41"/>
        <v>-1.0622116593018087E-2</v>
      </c>
      <c r="DG124" s="148">
        <v>44011</v>
      </c>
    </row>
    <row r="125" spans="2:111" x14ac:dyDescent="0.25">
      <c r="B125" s="1">
        <v>44012</v>
      </c>
      <c r="C125">
        <v>10382.6</v>
      </c>
      <c r="D125">
        <v>10401.049999999999</v>
      </c>
      <c r="E125">
        <v>10267.35</v>
      </c>
      <c r="F125">
        <v>10302.1</v>
      </c>
      <c r="G125">
        <v>10302.1</v>
      </c>
      <c r="H125" s="3">
        <f t="shared" si="31"/>
        <v>-9.987975640975207E-4</v>
      </c>
      <c r="K125" s="1">
        <v>44012</v>
      </c>
      <c r="L125">
        <v>2193.8000489999999</v>
      </c>
      <c r="M125">
        <v>2199.9499510000001</v>
      </c>
      <c r="N125">
        <v>2170</v>
      </c>
      <c r="O125">
        <v>2180</v>
      </c>
      <c r="P125">
        <v>2141.263672</v>
      </c>
      <c r="Q125">
        <v>2373109</v>
      </c>
      <c r="R125" t="b">
        <f t="shared" si="21"/>
        <v>1</v>
      </c>
      <c r="S125" s="3">
        <f t="shared" si="32"/>
        <v>-1.3513261458788046E-3</v>
      </c>
      <c r="U125" s="1">
        <v>44012</v>
      </c>
      <c r="V125">
        <v>1074</v>
      </c>
      <c r="W125">
        <v>1078.5500489999999</v>
      </c>
      <c r="X125">
        <v>1056.3000489999999</v>
      </c>
      <c r="Y125">
        <v>1065.849976</v>
      </c>
      <c r="Z125">
        <v>1061.256836</v>
      </c>
      <c r="AA125">
        <v>17873065</v>
      </c>
      <c r="AB125" t="b">
        <f t="shared" si="22"/>
        <v>1</v>
      </c>
      <c r="AC125" s="3">
        <f t="shared" si="33"/>
        <v>-9.4791908827417167E-3</v>
      </c>
      <c r="AE125" s="1">
        <v>44012</v>
      </c>
      <c r="AF125">
        <v>148</v>
      </c>
      <c r="AG125">
        <v>151.60000600000001</v>
      </c>
      <c r="AH125">
        <v>145.199997</v>
      </c>
      <c r="AI125">
        <v>146.199997</v>
      </c>
      <c r="AJ125">
        <v>144.45549</v>
      </c>
      <c r="AK125">
        <v>14655358</v>
      </c>
      <c r="AL125" t="b">
        <f t="shared" si="23"/>
        <v>1</v>
      </c>
      <c r="AM125" s="3">
        <f t="shared" si="34"/>
        <v>2.3996306146818187E-3</v>
      </c>
      <c r="AO125" s="1">
        <v>44012</v>
      </c>
      <c r="AP125">
        <v>435</v>
      </c>
      <c r="AQ125">
        <v>446.45001200000002</v>
      </c>
      <c r="AR125">
        <v>422</v>
      </c>
      <c r="AS125">
        <v>425.20001200000002</v>
      </c>
      <c r="AT125">
        <v>415.04959100000002</v>
      </c>
      <c r="AU125">
        <v>5184094</v>
      </c>
      <c r="AV125" t="b">
        <f t="shared" si="24"/>
        <v>1</v>
      </c>
      <c r="AW125" s="3">
        <f t="shared" si="35"/>
        <v>-1.5512808035624544E-2</v>
      </c>
      <c r="AY125" s="1">
        <v>44012</v>
      </c>
      <c r="AZ125">
        <v>181.10000600000001</v>
      </c>
      <c r="BA125">
        <v>182.89999399999999</v>
      </c>
      <c r="BB125">
        <v>177.25</v>
      </c>
      <c r="BC125">
        <v>178.449997</v>
      </c>
      <c r="BD125">
        <v>176.81752</v>
      </c>
      <c r="BE125">
        <v>43613239</v>
      </c>
      <c r="BF125" t="b">
        <f t="shared" si="25"/>
        <v>1</v>
      </c>
      <c r="BG125" s="3">
        <f t="shared" si="36"/>
        <v>-4.4631104380067439E-3</v>
      </c>
      <c r="BI125" s="1">
        <v>44012</v>
      </c>
      <c r="BJ125">
        <v>732.79998799999998</v>
      </c>
      <c r="BK125">
        <v>738.95001200000002</v>
      </c>
      <c r="BL125">
        <v>724.25</v>
      </c>
      <c r="BM125">
        <v>735.95001200000002</v>
      </c>
      <c r="BN125">
        <v>720.354736</v>
      </c>
      <c r="BO125">
        <v>10411290</v>
      </c>
      <c r="BP125" t="b">
        <f t="shared" si="26"/>
        <v>1</v>
      </c>
      <c r="BQ125" s="3">
        <f t="shared" si="37"/>
        <v>5.7397842040490506E-3</v>
      </c>
      <c r="BS125" s="1">
        <v>44012</v>
      </c>
      <c r="BT125">
        <v>219.60000600000001</v>
      </c>
      <c r="BU125">
        <v>221.949997</v>
      </c>
      <c r="BV125">
        <v>218</v>
      </c>
      <c r="BW125">
        <v>219.64999399999999</v>
      </c>
      <c r="BX125">
        <v>219.15728799999999</v>
      </c>
      <c r="BY125">
        <v>5500693</v>
      </c>
      <c r="BZ125" t="b">
        <f t="shared" si="27"/>
        <v>1</v>
      </c>
      <c r="CA125" s="3">
        <f t="shared" si="38"/>
        <v>-2.2755186441917498E-4</v>
      </c>
      <c r="CC125" s="1">
        <v>44012</v>
      </c>
      <c r="CD125">
        <v>547</v>
      </c>
      <c r="CE125">
        <v>548.90002400000003</v>
      </c>
      <c r="CF125">
        <v>541.54998799999998</v>
      </c>
      <c r="CG125">
        <v>543.40002400000003</v>
      </c>
      <c r="CH125">
        <v>515.11944600000004</v>
      </c>
      <c r="CI125">
        <v>2356985</v>
      </c>
      <c r="CJ125" t="b">
        <f t="shared" si="28"/>
        <v>1</v>
      </c>
      <c r="CK125" s="3">
        <f t="shared" si="39"/>
        <v>3.4161279599106316E-3</v>
      </c>
      <c r="CM125" s="1">
        <v>44012</v>
      </c>
      <c r="CN125">
        <v>347</v>
      </c>
      <c r="CO125">
        <v>354.45001200000002</v>
      </c>
      <c r="CP125">
        <v>346.29998799999998</v>
      </c>
      <c r="CQ125">
        <v>351.45001200000002</v>
      </c>
      <c r="CR125">
        <v>350.42394999999999</v>
      </c>
      <c r="CS125">
        <v>47526095</v>
      </c>
      <c r="CT125" t="b">
        <f t="shared" si="29"/>
        <v>1</v>
      </c>
      <c r="CU125" s="3">
        <f t="shared" si="40"/>
        <v>2.4336926896643619E-2</v>
      </c>
      <c r="CW125" s="1">
        <v>44012</v>
      </c>
      <c r="CX125">
        <v>1737</v>
      </c>
      <c r="CY125">
        <v>1741</v>
      </c>
      <c r="CZ125">
        <v>1695.5500489999999</v>
      </c>
      <c r="DA125">
        <v>1704.099976</v>
      </c>
      <c r="DB125">
        <v>1692.2813719999999</v>
      </c>
      <c r="DC125">
        <v>13972563</v>
      </c>
      <c r="DD125" t="b">
        <f t="shared" si="30"/>
        <v>1</v>
      </c>
      <c r="DE125" s="3">
        <f t="shared" si="41"/>
        <v>-1.1055315354255175E-2</v>
      </c>
      <c r="DG125" s="149">
        <v>44012</v>
      </c>
    </row>
    <row r="126" spans="2:111" x14ac:dyDescent="0.25">
      <c r="B126" s="1">
        <v>44013</v>
      </c>
      <c r="C126">
        <v>10323.799999999999</v>
      </c>
      <c r="D126">
        <v>10447.049999999999</v>
      </c>
      <c r="E126">
        <v>10299.6</v>
      </c>
      <c r="F126">
        <v>10430.049999999999</v>
      </c>
      <c r="G126">
        <v>10430.049999999999</v>
      </c>
      <c r="H126" s="3">
        <f t="shared" si="31"/>
        <v>1.2419797905281341E-2</v>
      </c>
      <c r="K126" s="1">
        <v>44013</v>
      </c>
      <c r="L126">
        <v>2183</v>
      </c>
      <c r="M126">
        <v>2191.8000489999999</v>
      </c>
      <c r="N126">
        <v>2160.1000979999999</v>
      </c>
      <c r="O126">
        <v>2170.3999020000001</v>
      </c>
      <c r="P126">
        <v>2131.8339839999999</v>
      </c>
      <c r="Q126">
        <v>1532931</v>
      </c>
      <c r="R126" t="b">
        <f t="shared" si="21"/>
        <v>1</v>
      </c>
      <c r="S126" s="3">
        <f t="shared" si="32"/>
        <v>-4.4037958161371963E-3</v>
      </c>
      <c r="U126" s="1">
        <v>44013</v>
      </c>
      <c r="V126">
        <v>1065.849976</v>
      </c>
      <c r="W126">
        <v>1096</v>
      </c>
      <c r="X126">
        <v>1061.3000489999999</v>
      </c>
      <c r="Y126">
        <v>1084.599976</v>
      </c>
      <c r="Z126">
        <v>1079.926025</v>
      </c>
      <c r="AA126">
        <v>17423359</v>
      </c>
      <c r="AB126" t="b">
        <f t="shared" si="22"/>
        <v>1</v>
      </c>
      <c r="AC126" s="3">
        <f t="shared" si="33"/>
        <v>1.7591584211006164E-2</v>
      </c>
      <c r="AE126" s="1">
        <v>44013</v>
      </c>
      <c r="AF126">
        <v>147.5</v>
      </c>
      <c r="AG126">
        <v>148.85000600000001</v>
      </c>
      <c r="AH126">
        <v>144.5</v>
      </c>
      <c r="AI126">
        <v>147.550003</v>
      </c>
      <c r="AJ126">
        <v>145.78938299999999</v>
      </c>
      <c r="AK126">
        <v>8255166</v>
      </c>
      <c r="AL126" t="b">
        <f t="shared" si="23"/>
        <v>1</v>
      </c>
      <c r="AM126" s="3">
        <f t="shared" si="34"/>
        <v>9.2339377340382774E-3</v>
      </c>
      <c r="AO126" s="1">
        <v>44013</v>
      </c>
      <c r="AP126">
        <v>430.89999399999999</v>
      </c>
      <c r="AQ126">
        <v>449</v>
      </c>
      <c r="AR126">
        <v>429</v>
      </c>
      <c r="AS126">
        <v>446.95001200000002</v>
      </c>
      <c r="AT126">
        <v>436.28036500000002</v>
      </c>
      <c r="AU126">
        <v>8180122</v>
      </c>
      <c r="AV126" t="b">
        <f t="shared" si="24"/>
        <v>1</v>
      </c>
      <c r="AW126" s="3">
        <f t="shared" si="35"/>
        <v>5.1152379041857668E-2</v>
      </c>
      <c r="AY126" s="1">
        <v>44013</v>
      </c>
      <c r="AZ126">
        <v>179.449997</v>
      </c>
      <c r="BA126">
        <v>185.39999399999999</v>
      </c>
      <c r="BB126">
        <v>178.60000600000001</v>
      </c>
      <c r="BC126">
        <v>184.800003</v>
      </c>
      <c r="BD126">
        <v>183.10943599999999</v>
      </c>
      <c r="BE126">
        <v>54012853</v>
      </c>
      <c r="BF126" t="b">
        <f t="shared" si="25"/>
        <v>1</v>
      </c>
      <c r="BG126" s="3">
        <f t="shared" si="36"/>
        <v>3.5584233960526006E-2</v>
      </c>
      <c r="BI126" s="1">
        <v>44013</v>
      </c>
      <c r="BJ126">
        <v>737.25</v>
      </c>
      <c r="BK126">
        <v>742.29998799999998</v>
      </c>
      <c r="BL126">
        <v>729.75</v>
      </c>
      <c r="BM126">
        <v>731.90002400000003</v>
      </c>
      <c r="BN126">
        <v>716.39050299999997</v>
      </c>
      <c r="BO126">
        <v>5477468</v>
      </c>
      <c r="BP126" t="b">
        <f t="shared" si="26"/>
        <v>1</v>
      </c>
      <c r="BQ126" s="3">
        <f t="shared" si="37"/>
        <v>-5.5031678170295749E-3</v>
      </c>
      <c r="BS126" s="1">
        <v>44013</v>
      </c>
      <c r="BT126">
        <v>221</v>
      </c>
      <c r="BU126">
        <v>222.39999399999999</v>
      </c>
      <c r="BV126">
        <v>218.35000600000001</v>
      </c>
      <c r="BW126">
        <v>219.050003</v>
      </c>
      <c r="BX126">
        <v>218.55864</v>
      </c>
      <c r="BY126">
        <v>3952617</v>
      </c>
      <c r="BZ126" t="b">
        <f t="shared" si="27"/>
        <v>1</v>
      </c>
      <c r="CA126" s="3">
        <f t="shared" si="38"/>
        <v>-2.7315906555660479E-3</v>
      </c>
      <c r="CC126" s="1">
        <v>44013</v>
      </c>
      <c r="CD126">
        <v>544</v>
      </c>
      <c r="CE126">
        <v>547.34997599999997</v>
      </c>
      <c r="CF126">
        <v>536.04998799999998</v>
      </c>
      <c r="CG126">
        <v>545.90002400000003</v>
      </c>
      <c r="CH126">
        <v>517.48937999999998</v>
      </c>
      <c r="CI126">
        <v>3662491</v>
      </c>
      <c r="CJ126" t="b">
        <f t="shared" si="28"/>
        <v>1</v>
      </c>
      <c r="CK126" s="3">
        <f t="shared" si="39"/>
        <v>4.6007465227782211E-3</v>
      </c>
      <c r="CM126" s="1">
        <v>44013</v>
      </c>
      <c r="CN126">
        <v>354.25</v>
      </c>
      <c r="CO126">
        <v>365.75</v>
      </c>
      <c r="CP126">
        <v>351.60000600000001</v>
      </c>
      <c r="CQ126">
        <v>364.04998799999998</v>
      </c>
      <c r="CR126">
        <v>362.98715199999998</v>
      </c>
      <c r="CS126">
        <v>36922617</v>
      </c>
      <c r="CT126" t="b">
        <f t="shared" si="29"/>
        <v>1</v>
      </c>
      <c r="CU126" s="3">
        <f t="shared" si="40"/>
        <v>3.5851436524244391E-2</v>
      </c>
      <c r="CW126" s="1">
        <v>44013</v>
      </c>
      <c r="CX126">
        <v>1720</v>
      </c>
      <c r="CY126">
        <v>1749</v>
      </c>
      <c r="CZ126">
        <v>1708.0500489999999</v>
      </c>
      <c r="DA126">
        <v>1737.599976</v>
      </c>
      <c r="DB126">
        <v>1725.549072</v>
      </c>
      <c r="DC126">
        <v>13136179</v>
      </c>
      <c r="DD126" t="b">
        <f t="shared" si="30"/>
        <v>1</v>
      </c>
      <c r="DE126" s="3">
        <f t="shared" si="41"/>
        <v>1.9658492110377082E-2</v>
      </c>
      <c r="DG126" s="148">
        <v>44013</v>
      </c>
    </row>
    <row r="127" spans="2:111" x14ac:dyDescent="0.25">
      <c r="B127" s="1">
        <v>44014</v>
      </c>
      <c r="C127">
        <v>10493.05</v>
      </c>
      <c r="D127">
        <v>10598.2</v>
      </c>
      <c r="E127">
        <v>10485.549999999999</v>
      </c>
      <c r="F127">
        <v>10551.7</v>
      </c>
      <c r="G127">
        <v>10551.7</v>
      </c>
      <c r="H127" s="3">
        <f t="shared" si="31"/>
        <v>1.1663414844607789E-2</v>
      </c>
      <c r="K127" s="1">
        <v>44014</v>
      </c>
      <c r="L127">
        <v>2167.75</v>
      </c>
      <c r="M127">
        <v>2177.6499020000001</v>
      </c>
      <c r="N127">
        <v>2145</v>
      </c>
      <c r="O127">
        <v>2151.75</v>
      </c>
      <c r="P127">
        <v>2113.5153810000002</v>
      </c>
      <c r="Q127">
        <v>2588838</v>
      </c>
      <c r="R127" t="b">
        <f t="shared" si="21"/>
        <v>1</v>
      </c>
      <c r="S127" s="3">
        <f t="shared" si="32"/>
        <v>-8.5928844072689827E-3</v>
      </c>
      <c r="U127" s="1">
        <v>44014</v>
      </c>
      <c r="V127">
        <v>1090.3000489999999</v>
      </c>
      <c r="W127">
        <v>1111.25</v>
      </c>
      <c r="X127">
        <v>1085.1999510000001</v>
      </c>
      <c r="Y127">
        <v>1089.400024</v>
      </c>
      <c r="Z127">
        <v>1084.7054439999999</v>
      </c>
      <c r="AA127">
        <v>18477248</v>
      </c>
      <c r="AB127" t="b">
        <f t="shared" si="22"/>
        <v>1</v>
      </c>
      <c r="AC127" s="3">
        <f t="shared" si="33"/>
        <v>4.4256911023141257E-3</v>
      </c>
      <c r="AE127" s="1">
        <v>44014</v>
      </c>
      <c r="AF127">
        <v>148.89999399999999</v>
      </c>
      <c r="AG127">
        <v>150.300003</v>
      </c>
      <c r="AH127">
        <v>146.75</v>
      </c>
      <c r="AI127">
        <v>147.75</v>
      </c>
      <c r="AJ127">
        <v>145.98699999999999</v>
      </c>
      <c r="AK127">
        <v>9519798</v>
      </c>
      <c r="AL127" t="b">
        <f t="shared" si="23"/>
        <v>1</v>
      </c>
      <c r="AM127" s="3">
        <f t="shared" si="34"/>
        <v>1.3554965110182829E-3</v>
      </c>
      <c r="AO127" s="1">
        <v>44014</v>
      </c>
      <c r="AP127">
        <v>451.35000600000001</v>
      </c>
      <c r="AQ127">
        <v>453.75</v>
      </c>
      <c r="AR127">
        <v>440.35000600000001</v>
      </c>
      <c r="AS127">
        <v>442.45001200000002</v>
      </c>
      <c r="AT127">
        <v>431.887787</v>
      </c>
      <c r="AU127">
        <v>3806615</v>
      </c>
      <c r="AV127" t="b">
        <f t="shared" si="24"/>
        <v>1</v>
      </c>
      <c r="AW127" s="3">
        <f t="shared" si="35"/>
        <v>-1.0068245908797693E-2</v>
      </c>
      <c r="AY127" s="1">
        <v>44014</v>
      </c>
      <c r="AZ127">
        <v>185.64999399999999</v>
      </c>
      <c r="BA127">
        <v>188</v>
      </c>
      <c r="BB127">
        <v>184</v>
      </c>
      <c r="BC127">
        <v>185.449997</v>
      </c>
      <c r="BD127">
        <v>183.75349399999999</v>
      </c>
      <c r="BE127">
        <v>52127276</v>
      </c>
      <c r="BF127" t="b">
        <f t="shared" si="25"/>
        <v>1</v>
      </c>
      <c r="BG127" s="3">
        <f t="shared" si="36"/>
        <v>3.5173392156589963E-3</v>
      </c>
      <c r="BI127" s="1">
        <v>44014</v>
      </c>
      <c r="BJ127">
        <v>737.34997599999997</v>
      </c>
      <c r="BK127">
        <v>765.45001200000002</v>
      </c>
      <c r="BL127">
        <v>735.40002400000003</v>
      </c>
      <c r="BM127">
        <v>756.59997599999997</v>
      </c>
      <c r="BN127">
        <v>740.56707800000004</v>
      </c>
      <c r="BO127">
        <v>17263756</v>
      </c>
      <c r="BP127" t="b">
        <f t="shared" si="26"/>
        <v>1</v>
      </c>
      <c r="BQ127" s="3">
        <f t="shared" si="37"/>
        <v>3.3747760332886588E-2</v>
      </c>
      <c r="BS127" s="1">
        <v>44014</v>
      </c>
      <c r="BT127">
        <v>221</v>
      </c>
      <c r="BU127">
        <v>225.449997</v>
      </c>
      <c r="BV127">
        <v>219.550003</v>
      </c>
      <c r="BW127">
        <v>224.199997</v>
      </c>
      <c r="BX127">
        <v>223.69708299999999</v>
      </c>
      <c r="BY127">
        <v>7179941</v>
      </c>
      <c r="BZ127" t="b">
        <f t="shared" si="27"/>
        <v>1</v>
      </c>
      <c r="CA127" s="3">
        <f t="shared" si="38"/>
        <v>2.3510591939993747E-2</v>
      </c>
      <c r="CC127" s="1">
        <v>44014</v>
      </c>
      <c r="CD127">
        <v>549.90002400000003</v>
      </c>
      <c r="CE127">
        <v>562.5</v>
      </c>
      <c r="CF127">
        <v>542.5</v>
      </c>
      <c r="CG127">
        <v>560.84997599999997</v>
      </c>
      <c r="CH127">
        <v>531.66131600000006</v>
      </c>
      <c r="CI127">
        <v>5966748</v>
      </c>
      <c r="CJ127" t="b">
        <f t="shared" si="28"/>
        <v>1</v>
      </c>
      <c r="CK127" s="3">
        <f t="shared" si="39"/>
        <v>2.7385945582110445E-2</v>
      </c>
      <c r="CM127" s="1">
        <v>44014</v>
      </c>
      <c r="CN127">
        <v>366</v>
      </c>
      <c r="CO127">
        <v>370.89999399999999</v>
      </c>
      <c r="CP127">
        <v>361.35000600000001</v>
      </c>
      <c r="CQ127">
        <v>362.85000600000001</v>
      </c>
      <c r="CR127">
        <v>361.79068000000001</v>
      </c>
      <c r="CS127">
        <v>50964311</v>
      </c>
      <c r="CT127" t="b">
        <f t="shared" si="29"/>
        <v>1</v>
      </c>
      <c r="CU127" s="3">
        <f t="shared" si="40"/>
        <v>-3.2961827805959689E-3</v>
      </c>
      <c r="CW127" s="1">
        <v>44014</v>
      </c>
      <c r="CX127">
        <v>1743</v>
      </c>
      <c r="CY127">
        <v>1767.599976</v>
      </c>
      <c r="CZ127">
        <v>1735.0500489999999</v>
      </c>
      <c r="DA127">
        <v>1760.349976</v>
      </c>
      <c r="DB127">
        <v>1754.7052000000001</v>
      </c>
      <c r="DC127">
        <v>13286365</v>
      </c>
      <c r="DD127" t="b">
        <f t="shared" si="30"/>
        <v>1</v>
      </c>
      <c r="DE127" s="3">
        <f t="shared" si="41"/>
        <v>1.6896724916786416E-2</v>
      </c>
      <c r="DG127" s="149">
        <v>44014</v>
      </c>
    </row>
    <row r="128" spans="2:111" x14ac:dyDescent="0.25">
      <c r="B128" s="1">
        <v>44015</v>
      </c>
      <c r="C128">
        <v>10614.95</v>
      </c>
      <c r="D128">
        <v>10631.3</v>
      </c>
      <c r="E128">
        <v>10562.65</v>
      </c>
      <c r="F128">
        <v>10607.35</v>
      </c>
      <c r="G128">
        <v>10607.35</v>
      </c>
      <c r="H128" s="3">
        <f t="shared" si="31"/>
        <v>5.2740316726214388E-3</v>
      </c>
      <c r="K128" s="1">
        <v>44015</v>
      </c>
      <c r="L128">
        <v>2165.5</v>
      </c>
      <c r="M128">
        <v>2188</v>
      </c>
      <c r="N128">
        <v>2156.3500979999999</v>
      </c>
      <c r="O128">
        <v>2173.6999510000001</v>
      </c>
      <c r="P128">
        <v>2135.0751949999999</v>
      </c>
      <c r="Q128">
        <v>1946252</v>
      </c>
      <c r="R128" t="b">
        <f t="shared" si="21"/>
        <v>1</v>
      </c>
      <c r="S128" s="3">
        <f t="shared" si="32"/>
        <v>1.0200925999317215E-2</v>
      </c>
      <c r="U128" s="1">
        <v>44015</v>
      </c>
      <c r="V128">
        <v>1093</v>
      </c>
      <c r="W128">
        <v>1095.8000489999999</v>
      </c>
      <c r="X128">
        <v>1070</v>
      </c>
      <c r="Y128">
        <v>1073.9499510000001</v>
      </c>
      <c r="Z128">
        <v>1069.321899</v>
      </c>
      <c r="AA128">
        <v>13798627</v>
      </c>
      <c r="AB128" t="b">
        <f t="shared" si="22"/>
        <v>1</v>
      </c>
      <c r="AC128" s="3">
        <f t="shared" si="33"/>
        <v>-1.418223268362237E-2</v>
      </c>
      <c r="AE128" s="1">
        <v>44015</v>
      </c>
      <c r="AF128">
        <v>148.60000600000001</v>
      </c>
      <c r="AG128">
        <v>149.449997</v>
      </c>
      <c r="AH128">
        <v>144.550003</v>
      </c>
      <c r="AI128">
        <v>146.39999399999999</v>
      </c>
      <c r="AJ128">
        <v>144.65309099999999</v>
      </c>
      <c r="AK128">
        <v>10780269</v>
      </c>
      <c r="AL128" t="b">
        <f t="shared" si="23"/>
        <v>1</v>
      </c>
      <c r="AM128" s="3">
        <f t="shared" si="34"/>
        <v>-9.1371765979162915E-3</v>
      </c>
      <c r="AO128" s="1">
        <v>44015</v>
      </c>
      <c r="AP128">
        <v>445.20001200000002</v>
      </c>
      <c r="AQ128">
        <v>452.95001200000002</v>
      </c>
      <c r="AR128">
        <v>442.39999399999999</v>
      </c>
      <c r="AS128">
        <v>444.20001200000002</v>
      </c>
      <c r="AT128">
        <v>433.59600799999998</v>
      </c>
      <c r="AU128">
        <v>3812085</v>
      </c>
      <c r="AV128" t="b">
        <f t="shared" si="24"/>
        <v>1</v>
      </c>
      <c r="AW128" s="3">
        <f t="shared" si="35"/>
        <v>3.9552426612146372E-3</v>
      </c>
      <c r="AY128" s="1">
        <v>44015</v>
      </c>
      <c r="AZ128">
        <v>186.64999399999999</v>
      </c>
      <c r="BA128">
        <v>186.85000600000001</v>
      </c>
      <c r="BB128">
        <v>183.39999399999999</v>
      </c>
      <c r="BC128">
        <v>184.699997</v>
      </c>
      <c r="BD128">
        <v>183.010345</v>
      </c>
      <c r="BE128">
        <v>38048810</v>
      </c>
      <c r="BF128" t="b">
        <f t="shared" si="25"/>
        <v>1</v>
      </c>
      <c r="BG128" s="3">
        <f t="shared" si="36"/>
        <v>-4.0442713976365985E-3</v>
      </c>
      <c r="BI128" s="1">
        <v>44015</v>
      </c>
      <c r="BJ128">
        <v>755</v>
      </c>
      <c r="BK128">
        <v>764</v>
      </c>
      <c r="BL128">
        <v>752.5</v>
      </c>
      <c r="BM128">
        <v>762.70001200000002</v>
      </c>
      <c r="BN128">
        <v>746.53784199999996</v>
      </c>
      <c r="BO128">
        <v>7796572</v>
      </c>
      <c r="BP128" t="b">
        <f t="shared" si="26"/>
        <v>1</v>
      </c>
      <c r="BQ128" s="3">
        <f t="shared" si="37"/>
        <v>8.0624215920113013E-3</v>
      </c>
      <c r="BS128" s="1">
        <v>44015</v>
      </c>
      <c r="BT128">
        <v>224.199997</v>
      </c>
      <c r="BU128">
        <v>228.5</v>
      </c>
      <c r="BV128">
        <v>222.64999399999999</v>
      </c>
      <c r="BW128">
        <v>224.800003</v>
      </c>
      <c r="BX128">
        <v>224.29574600000001</v>
      </c>
      <c r="BY128">
        <v>5419456</v>
      </c>
      <c r="BZ128" t="b">
        <f t="shared" si="27"/>
        <v>1</v>
      </c>
      <c r="CA128" s="3">
        <f t="shared" si="38"/>
        <v>2.6762217547558103E-3</v>
      </c>
      <c r="CC128" s="1">
        <v>44015</v>
      </c>
      <c r="CD128">
        <v>565.90002400000003</v>
      </c>
      <c r="CE128">
        <v>572.25</v>
      </c>
      <c r="CF128">
        <v>561.04998799999998</v>
      </c>
      <c r="CG128">
        <v>567.20001200000002</v>
      </c>
      <c r="CH128">
        <v>537.68084699999997</v>
      </c>
      <c r="CI128">
        <v>4007490</v>
      </c>
      <c r="CJ128" t="b">
        <f t="shared" si="28"/>
        <v>1</v>
      </c>
      <c r="CK128" s="3">
        <f t="shared" si="39"/>
        <v>1.1322115826083376E-2</v>
      </c>
      <c r="CM128" s="1">
        <v>44015</v>
      </c>
      <c r="CN128">
        <v>364.64999399999999</v>
      </c>
      <c r="CO128">
        <v>367.14999399999999</v>
      </c>
      <c r="CP128">
        <v>359.79998799999998</v>
      </c>
      <c r="CQ128">
        <v>361</v>
      </c>
      <c r="CR128">
        <v>359.94607500000001</v>
      </c>
      <c r="CS128">
        <v>28779044</v>
      </c>
      <c r="CT128" t="b">
        <f t="shared" si="29"/>
        <v>1</v>
      </c>
      <c r="CU128" s="3">
        <f t="shared" si="40"/>
        <v>-5.0985420630514896E-3</v>
      </c>
      <c r="CW128" s="1">
        <v>44015</v>
      </c>
      <c r="CX128">
        <v>1779.8000489999999</v>
      </c>
      <c r="CY128">
        <v>1793</v>
      </c>
      <c r="CZ128">
        <v>1768</v>
      </c>
      <c r="DA128">
        <v>1787.900024</v>
      </c>
      <c r="DB128">
        <v>1782.16687</v>
      </c>
      <c r="DC128">
        <v>13583909</v>
      </c>
      <c r="DD128" t="b">
        <f t="shared" si="30"/>
        <v>1</v>
      </c>
      <c r="DE128" s="3">
        <f t="shared" si="41"/>
        <v>1.5650304108063229E-2</v>
      </c>
      <c r="DG128" s="148">
        <v>44015</v>
      </c>
    </row>
    <row r="129" spans="2:111" x14ac:dyDescent="0.25">
      <c r="B129" s="1">
        <v>44018</v>
      </c>
      <c r="C129">
        <v>10723.85</v>
      </c>
      <c r="D129">
        <v>10811.4</v>
      </c>
      <c r="E129">
        <v>10695.1</v>
      </c>
      <c r="F129">
        <v>10763.65</v>
      </c>
      <c r="G129">
        <v>10763.65</v>
      </c>
      <c r="H129" s="3">
        <f t="shared" si="31"/>
        <v>1.4735065779860123E-2</v>
      </c>
      <c r="K129" s="1">
        <v>44018</v>
      </c>
      <c r="L129">
        <v>2180</v>
      </c>
      <c r="M129">
        <v>2180</v>
      </c>
      <c r="N129">
        <v>2153</v>
      </c>
      <c r="O129">
        <v>2161.6000979999999</v>
      </c>
      <c r="P129">
        <v>2123.1906739999999</v>
      </c>
      <c r="Q129">
        <v>2375516</v>
      </c>
      <c r="R129" t="b">
        <f t="shared" si="21"/>
        <v>1</v>
      </c>
      <c r="S129" s="3">
        <f t="shared" si="32"/>
        <v>-5.5663243279822517E-3</v>
      </c>
      <c r="U129" s="1">
        <v>44018</v>
      </c>
      <c r="V129">
        <v>1107.9499510000001</v>
      </c>
      <c r="W129">
        <v>1119.900024</v>
      </c>
      <c r="X129">
        <v>1100</v>
      </c>
      <c r="Y129">
        <v>1103</v>
      </c>
      <c r="Z129">
        <v>1098.2468260000001</v>
      </c>
      <c r="AA129">
        <v>17779108</v>
      </c>
      <c r="AB129" t="b">
        <f t="shared" si="22"/>
        <v>1</v>
      </c>
      <c r="AC129" s="3">
        <f t="shared" si="33"/>
        <v>2.7049784566321712E-2</v>
      </c>
      <c r="AE129" s="1">
        <v>44018</v>
      </c>
      <c r="AF129">
        <v>147.800003</v>
      </c>
      <c r="AG129">
        <v>155.14999399999999</v>
      </c>
      <c r="AH129">
        <v>147.10000600000001</v>
      </c>
      <c r="AI129">
        <v>154.35000600000001</v>
      </c>
      <c r="AJ129">
        <v>152.50824</v>
      </c>
      <c r="AK129">
        <v>24254504</v>
      </c>
      <c r="AL129" t="b">
        <f t="shared" si="23"/>
        <v>1</v>
      </c>
      <c r="AM129" s="3">
        <f t="shared" si="34"/>
        <v>5.4303360859395751E-2</v>
      </c>
      <c r="AO129" s="1">
        <v>44018</v>
      </c>
      <c r="AP129">
        <v>447</v>
      </c>
      <c r="AQ129">
        <v>460.39999399999999</v>
      </c>
      <c r="AR129">
        <v>446.29998799999998</v>
      </c>
      <c r="AS129">
        <v>456.60000600000001</v>
      </c>
      <c r="AT129">
        <v>445.70001200000002</v>
      </c>
      <c r="AU129">
        <v>4256802</v>
      </c>
      <c r="AV129" t="b">
        <f t="shared" si="24"/>
        <v>1</v>
      </c>
      <c r="AW129" s="3">
        <f t="shared" si="35"/>
        <v>2.7915395383437278E-2</v>
      </c>
      <c r="AY129" s="1">
        <v>44018</v>
      </c>
      <c r="AZ129">
        <v>186.60000600000001</v>
      </c>
      <c r="BA129">
        <v>189.85000600000001</v>
      </c>
      <c r="BB129">
        <v>186.14999399999999</v>
      </c>
      <c r="BC129">
        <v>188.050003</v>
      </c>
      <c r="BD129">
        <v>186.329712</v>
      </c>
      <c r="BE129">
        <v>43773740</v>
      </c>
      <c r="BF129" t="b">
        <f t="shared" si="25"/>
        <v>1</v>
      </c>
      <c r="BG129" s="3">
        <f t="shared" si="36"/>
        <v>1.8137592167262455E-2</v>
      </c>
      <c r="BI129" s="1">
        <v>44018</v>
      </c>
      <c r="BJ129">
        <v>765.20001200000002</v>
      </c>
      <c r="BK129">
        <v>775</v>
      </c>
      <c r="BL129">
        <v>761.5</v>
      </c>
      <c r="BM129">
        <v>764</v>
      </c>
      <c r="BN129">
        <v>747.81024200000002</v>
      </c>
      <c r="BO129">
        <v>8810958</v>
      </c>
      <c r="BP129" t="b">
        <f t="shared" si="26"/>
        <v>1</v>
      </c>
      <c r="BQ129" s="3">
        <f t="shared" si="37"/>
        <v>1.7044012083717807E-3</v>
      </c>
      <c r="BS129" s="1">
        <v>44018</v>
      </c>
      <c r="BT129">
        <v>225.89999399999999</v>
      </c>
      <c r="BU129">
        <v>227.25</v>
      </c>
      <c r="BV129">
        <v>221.60000600000001</v>
      </c>
      <c r="BW129">
        <v>222.64999399999999</v>
      </c>
      <c r="BX129">
        <v>222.15055799999999</v>
      </c>
      <c r="BY129">
        <v>7587814</v>
      </c>
      <c r="BZ129" t="b">
        <f t="shared" si="27"/>
        <v>1</v>
      </c>
      <c r="CA129" s="3">
        <f t="shared" si="38"/>
        <v>-9.5641047066493123E-3</v>
      </c>
      <c r="CC129" s="1">
        <v>44018</v>
      </c>
      <c r="CD129">
        <v>574.95001200000002</v>
      </c>
      <c r="CE129">
        <v>588</v>
      </c>
      <c r="CF129">
        <v>573.04998799999998</v>
      </c>
      <c r="CG129">
        <v>581.54998799999998</v>
      </c>
      <c r="CH129">
        <v>551.28405799999996</v>
      </c>
      <c r="CI129">
        <v>4909636</v>
      </c>
      <c r="CJ129" t="b">
        <f t="shared" si="28"/>
        <v>1</v>
      </c>
      <c r="CK129" s="3">
        <f t="shared" si="39"/>
        <v>2.5299787180256373E-2</v>
      </c>
      <c r="CM129" s="1">
        <v>44018</v>
      </c>
      <c r="CN129">
        <v>367.85000600000001</v>
      </c>
      <c r="CO129">
        <v>367.85000600000001</v>
      </c>
      <c r="CP129">
        <v>360.5</v>
      </c>
      <c r="CQ129">
        <v>361.85000600000001</v>
      </c>
      <c r="CR129">
        <v>360.79357900000002</v>
      </c>
      <c r="CS129">
        <v>33334074</v>
      </c>
      <c r="CT129" t="b">
        <f t="shared" si="29"/>
        <v>1</v>
      </c>
      <c r="CU129" s="3">
        <f t="shared" si="40"/>
        <v>2.3545304668206616E-3</v>
      </c>
      <c r="CW129" s="1">
        <v>44018</v>
      </c>
      <c r="CX129">
        <v>1805</v>
      </c>
      <c r="CY129">
        <v>1858</v>
      </c>
      <c r="CZ129">
        <v>1792.099976</v>
      </c>
      <c r="DA129">
        <v>1851.8000489999999</v>
      </c>
      <c r="DB129">
        <v>1845.862061</v>
      </c>
      <c r="DC129">
        <v>21697962</v>
      </c>
      <c r="DD129" t="b">
        <f t="shared" si="30"/>
        <v>1</v>
      </c>
      <c r="DE129" s="3">
        <f t="shared" si="41"/>
        <v>3.5740306966877924E-2</v>
      </c>
      <c r="DG129" s="149">
        <v>44018</v>
      </c>
    </row>
    <row r="130" spans="2:111" x14ac:dyDescent="0.25">
      <c r="B130" s="1">
        <v>44019</v>
      </c>
      <c r="C130">
        <v>10802.85</v>
      </c>
      <c r="D130">
        <v>10813.8</v>
      </c>
      <c r="E130">
        <v>10689.7</v>
      </c>
      <c r="F130">
        <v>10799.65</v>
      </c>
      <c r="G130">
        <v>10799.65</v>
      </c>
      <c r="H130" s="3">
        <f t="shared" si="31"/>
        <v>3.3445903573601893E-3</v>
      </c>
      <c r="K130" s="1">
        <v>44019</v>
      </c>
      <c r="L130">
        <v>2175.5</v>
      </c>
      <c r="M130">
        <v>2175.5</v>
      </c>
      <c r="N130">
        <v>2151.6499020000001</v>
      </c>
      <c r="O130">
        <v>2154.1499020000001</v>
      </c>
      <c r="P130">
        <v>2115.8728030000002</v>
      </c>
      <c r="Q130">
        <v>2014667</v>
      </c>
      <c r="R130" t="b">
        <f t="shared" si="21"/>
        <v>1</v>
      </c>
      <c r="S130" s="3">
        <f t="shared" si="32"/>
        <v>-3.4466386319478254E-3</v>
      </c>
      <c r="U130" s="1">
        <v>44019</v>
      </c>
      <c r="V130">
        <v>1109.400024</v>
      </c>
      <c r="W130">
        <v>1111.6999510000001</v>
      </c>
      <c r="X130">
        <v>1093.0500489999999</v>
      </c>
      <c r="Y130">
        <v>1105.150024</v>
      </c>
      <c r="Z130">
        <v>1100.387573</v>
      </c>
      <c r="AA130">
        <v>12174925</v>
      </c>
      <c r="AB130" t="b">
        <f t="shared" si="22"/>
        <v>1</v>
      </c>
      <c r="AC130" s="3">
        <f t="shared" si="33"/>
        <v>1.9492403249612663E-3</v>
      </c>
      <c r="AE130" s="1">
        <v>44019</v>
      </c>
      <c r="AF130">
        <v>155</v>
      </c>
      <c r="AG130">
        <v>156.89999399999999</v>
      </c>
      <c r="AH130">
        <v>151.800003</v>
      </c>
      <c r="AI130">
        <v>152.300003</v>
      </c>
      <c r="AJ130">
        <v>150.48271199999999</v>
      </c>
      <c r="AK130">
        <v>13160047</v>
      </c>
      <c r="AL130" t="b">
        <f t="shared" si="23"/>
        <v>1</v>
      </c>
      <c r="AM130" s="3">
        <f t="shared" si="34"/>
        <v>-1.3281433186823273E-2</v>
      </c>
      <c r="AO130" s="1">
        <v>44019</v>
      </c>
      <c r="AP130">
        <v>457.89999399999999</v>
      </c>
      <c r="AQ130">
        <v>457.89999399999999</v>
      </c>
      <c r="AR130">
        <v>448.10000600000001</v>
      </c>
      <c r="AS130">
        <v>450.95001200000002</v>
      </c>
      <c r="AT130">
        <v>440.18487499999998</v>
      </c>
      <c r="AU130">
        <v>3664371</v>
      </c>
      <c r="AV130" t="b">
        <f t="shared" si="24"/>
        <v>1</v>
      </c>
      <c r="AW130" s="3">
        <f t="shared" si="35"/>
        <v>-1.2374101080347375E-2</v>
      </c>
      <c r="AY130" s="1">
        <v>44019</v>
      </c>
      <c r="AZ130">
        <v>187</v>
      </c>
      <c r="BA130">
        <v>189.199997</v>
      </c>
      <c r="BB130">
        <v>184.050003</v>
      </c>
      <c r="BC130">
        <v>188.60000600000001</v>
      </c>
      <c r="BD130">
        <v>186.87468000000001</v>
      </c>
      <c r="BE130">
        <v>55124494</v>
      </c>
      <c r="BF130" t="b">
        <f t="shared" si="25"/>
        <v>1</v>
      </c>
      <c r="BG130" s="3">
        <f t="shared" si="36"/>
        <v>2.9247509382723216E-3</v>
      </c>
      <c r="BI130" s="1">
        <v>44019</v>
      </c>
      <c r="BJ130">
        <v>769.40002400000003</v>
      </c>
      <c r="BK130">
        <v>796.95001200000002</v>
      </c>
      <c r="BL130">
        <v>765.54998799999998</v>
      </c>
      <c r="BM130">
        <v>794.15002400000003</v>
      </c>
      <c r="BN130">
        <v>777.32141100000001</v>
      </c>
      <c r="BO130">
        <v>19362533</v>
      </c>
      <c r="BP130" t="b">
        <f t="shared" si="26"/>
        <v>1</v>
      </c>
      <c r="BQ130" s="3">
        <f t="shared" si="37"/>
        <v>3.9463445861710994E-2</v>
      </c>
      <c r="BS130" s="1">
        <v>44019</v>
      </c>
      <c r="BT130">
        <v>223.199997</v>
      </c>
      <c r="BU130">
        <v>228.39999399999999</v>
      </c>
      <c r="BV130">
        <v>222</v>
      </c>
      <c r="BW130">
        <v>224.89999399999999</v>
      </c>
      <c r="BX130">
        <v>224.39550800000001</v>
      </c>
      <c r="BY130">
        <v>9117569</v>
      </c>
      <c r="BZ130" t="b">
        <f t="shared" si="27"/>
        <v>1</v>
      </c>
      <c r="CA130" s="3">
        <f t="shared" si="38"/>
        <v>1.0105533923529543E-2</v>
      </c>
      <c r="CC130" s="1">
        <v>44019</v>
      </c>
      <c r="CD130">
        <v>583.84997599999997</v>
      </c>
      <c r="CE130">
        <v>592.5</v>
      </c>
      <c r="CF130">
        <v>577.09997599999997</v>
      </c>
      <c r="CG130">
        <v>586.84997599999997</v>
      </c>
      <c r="CH130">
        <v>556.30816700000003</v>
      </c>
      <c r="CI130">
        <v>5126702</v>
      </c>
      <c r="CJ130" t="b">
        <f t="shared" si="28"/>
        <v>1</v>
      </c>
      <c r="CK130" s="3">
        <f t="shared" si="39"/>
        <v>9.1134668726445683E-3</v>
      </c>
      <c r="CM130" s="1">
        <v>44019</v>
      </c>
      <c r="CN130">
        <v>363</v>
      </c>
      <c r="CO130">
        <v>378</v>
      </c>
      <c r="CP130">
        <v>362.10000600000001</v>
      </c>
      <c r="CQ130">
        <v>376.04998799999998</v>
      </c>
      <c r="CR130">
        <v>374.95211799999998</v>
      </c>
      <c r="CS130">
        <v>46030825</v>
      </c>
      <c r="CT130" t="b">
        <f t="shared" si="29"/>
        <v>1</v>
      </c>
      <c r="CU130" s="3">
        <f t="shared" si="40"/>
        <v>3.9242768785527529E-2</v>
      </c>
      <c r="CW130" s="1">
        <v>44019</v>
      </c>
      <c r="CX130">
        <v>1860</v>
      </c>
      <c r="CY130">
        <v>1864.349976</v>
      </c>
      <c r="CZ130">
        <v>1806.3000489999999</v>
      </c>
      <c r="DA130">
        <v>1823.4499510000001</v>
      </c>
      <c r="DB130">
        <v>1817.602905</v>
      </c>
      <c r="DC130">
        <v>16239990</v>
      </c>
      <c r="DD130" t="b">
        <f t="shared" si="30"/>
        <v>1</v>
      </c>
      <c r="DE130" s="3">
        <f t="shared" si="41"/>
        <v>-1.5309462498346497E-2</v>
      </c>
      <c r="DG130" s="148">
        <v>44019</v>
      </c>
    </row>
    <row r="131" spans="2:111" x14ac:dyDescent="0.25">
      <c r="B131" s="1">
        <v>44020</v>
      </c>
      <c r="C131">
        <v>10818.65</v>
      </c>
      <c r="D131">
        <v>10847.85</v>
      </c>
      <c r="E131">
        <v>10676.55</v>
      </c>
      <c r="F131">
        <v>10705.75</v>
      </c>
      <c r="G131">
        <v>10705.75</v>
      </c>
      <c r="H131" s="3">
        <f t="shared" si="31"/>
        <v>-8.6947262179792525E-3</v>
      </c>
      <c r="K131" s="1">
        <v>44020</v>
      </c>
      <c r="L131">
        <v>2153.6000979999999</v>
      </c>
      <c r="M131">
        <v>2194</v>
      </c>
      <c r="N131">
        <v>2125</v>
      </c>
      <c r="O131">
        <v>2186.0500489999999</v>
      </c>
      <c r="P131">
        <v>2147.2060550000001</v>
      </c>
      <c r="Q131">
        <v>3349938</v>
      </c>
      <c r="R131" t="b">
        <f t="shared" si="21"/>
        <v>1</v>
      </c>
      <c r="S131" s="3">
        <f t="shared" si="32"/>
        <v>1.4808665225798972E-2</v>
      </c>
      <c r="U131" s="1">
        <v>44020</v>
      </c>
      <c r="V131">
        <v>1107</v>
      </c>
      <c r="W131">
        <v>1124.900024</v>
      </c>
      <c r="X131">
        <v>1105</v>
      </c>
      <c r="Y131">
        <v>1110.349976</v>
      </c>
      <c r="Z131">
        <v>1105.565063</v>
      </c>
      <c r="AA131">
        <v>15028175</v>
      </c>
      <c r="AB131" t="b">
        <f t="shared" si="22"/>
        <v>1</v>
      </c>
      <c r="AC131" s="3">
        <f t="shared" si="33"/>
        <v>4.705151282183768E-3</v>
      </c>
      <c r="AE131" s="1">
        <v>44020</v>
      </c>
      <c r="AF131">
        <v>152.75</v>
      </c>
      <c r="AG131">
        <v>158</v>
      </c>
      <c r="AH131">
        <v>152.39999399999999</v>
      </c>
      <c r="AI131">
        <v>155</v>
      </c>
      <c r="AJ131">
        <v>153.15048200000001</v>
      </c>
      <c r="AK131">
        <v>18306575</v>
      </c>
      <c r="AL131" t="b">
        <f t="shared" si="23"/>
        <v>1</v>
      </c>
      <c r="AM131" s="3">
        <f t="shared" si="34"/>
        <v>1.7728082944172475E-2</v>
      </c>
      <c r="AO131" s="1">
        <v>44020</v>
      </c>
      <c r="AP131">
        <v>459.85000600000001</v>
      </c>
      <c r="AQ131">
        <v>464</v>
      </c>
      <c r="AR131">
        <v>441.25</v>
      </c>
      <c r="AS131">
        <v>444</v>
      </c>
      <c r="AT131">
        <v>433.40078699999998</v>
      </c>
      <c r="AU131">
        <v>8686804</v>
      </c>
      <c r="AV131" t="b">
        <f t="shared" si="24"/>
        <v>1</v>
      </c>
      <c r="AW131" s="3">
        <f t="shared" si="35"/>
        <v>-1.5411906190552317E-2</v>
      </c>
      <c r="AY131" s="1">
        <v>44020</v>
      </c>
      <c r="AZ131">
        <v>188.89999399999999</v>
      </c>
      <c r="BA131">
        <v>197.449997</v>
      </c>
      <c r="BB131">
        <v>188.39999399999999</v>
      </c>
      <c r="BC131">
        <v>191.89999399999999</v>
      </c>
      <c r="BD131">
        <v>190.144485</v>
      </c>
      <c r="BE131">
        <v>143063102</v>
      </c>
      <c r="BF131" t="b">
        <f t="shared" si="25"/>
        <v>1</v>
      </c>
      <c r="BG131" s="3">
        <f t="shared" si="36"/>
        <v>1.7497314242892567E-2</v>
      </c>
      <c r="BI131" s="1">
        <v>44020</v>
      </c>
      <c r="BJ131">
        <v>784.90002400000003</v>
      </c>
      <c r="BK131">
        <v>784.90002400000003</v>
      </c>
      <c r="BL131">
        <v>772.20001200000002</v>
      </c>
      <c r="BM131">
        <v>774.70001200000002</v>
      </c>
      <c r="BN131">
        <v>758.28356900000006</v>
      </c>
      <c r="BO131">
        <v>8476642</v>
      </c>
      <c r="BP131" t="b">
        <f t="shared" si="26"/>
        <v>1</v>
      </c>
      <c r="BQ131" s="3">
        <f t="shared" si="37"/>
        <v>-2.4491596050993061E-2</v>
      </c>
      <c r="BS131" s="1">
        <v>44020</v>
      </c>
      <c r="BT131">
        <v>226.64999399999999</v>
      </c>
      <c r="BU131">
        <v>227.699997</v>
      </c>
      <c r="BV131">
        <v>222.5</v>
      </c>
      <c r="BW131">
        <v>223.10000600000001</v>
      </c>
      <c r="BX131">
        <v>222.59956399999999</v>
      </c>
      <c r="BY131">
        <v>7076184</v>
      </c>
      <c r="BZ131" t="b">
        <f t="shared" si="27"/>
        <v>1</v>
      </c>
      <c r="CA131" s="3">
        <f t="shared" si="38"/>
        <v>-8.0034757202003346E-3</v>
      </c>
      <c r="CC131" s="1">
        <v>44020</v>
      </c>
      <c r="CD131">
        <v>589.95001200000002</v>
      </c>
      <c r="CE131">
        <v>593.90002400000003</v>
      </c>
      <c r="CF131">
        <v>576.09997599999997</v>
      </c>
      <c r="CG131">
        <v>583.45001200000002</v>
      </c>
      <c r="CH131">
        <v>553.08520499999997</v>
      </c>
      <c r="CI131">
        <v>3391014</v>
      </c>
      <c r="CJ131" t="b">
        <f t="shared" si="28"/>
        <v>1</v>
      </c>
      <c r="CK131" s="3">
        <f t="shared" si="39"/>
        <v>-5.7934831648805401E-3</v>
      </c>
      <c r="CM131" s="1">
        <v>44020</v>
      </c>
      <c r="CN131">
        <v>377.89999399999999</v>
      </c>
      <c r="CO131">
        <v>379</v>
      </c>
      <c r="CP131">
        <v>367.54998799999998</v>
      </c>
      <c r="CQ131">
        <v>368.95001200000002</v>
      </c>
      <c r="CR131">
        <v>367.87286399999999</v>
      </c>
      <c r="CS131">
        <v>46315597</v>
      </c>
      <c r="CT131" t="b">
        <f t="shared" si="29"/>
        <v>1</v>
      </c>
      <c r="CU131" s="3">
        <f t="shared" si="40"/>
        <v>-1.8880421419569075E-2</v>
      </c>
      <c r="CW131" s="1">
        <v>44020</v>
      </c>
      <c r="CX131">
        <v>1824.0500489999999</v>
      </c>
      <c r="CY131">
        <v>1834.9499510000001</v>
      </c>
      <c r="CZ131">
        <v>1790</v>
      </c>
      <c r="DA131">
        <v>1798</v>
      </c>
      <c r="DB131">
        <v>1792.2344969999999</v>
      </c>
      <c r="DC131">
        <v>12093186</v>
      </c>
      <c r="DD131" t="b">
        <f t="shared" si="30"/>
        <v>1</v>
      </c>
      <c r="DE131" s="3">
        <f t="shared" si="41"/>
        <v>-1.3957068361969881E-2</v>
      </c>
      <c r="DG131" s="149">
        <v>44020</v>
      </c>
    </row>
    <row r="132" spans="2:111" x14ac:dyDescent="0.25">
      <c r="B132" s="1">
        <v>44021</v>
      </c>
      <c r="C132">
        <v>10755.55</v>
      </c>
      <c r="D132">
        <v>10836.85</v>
      </c>
      <c r="E132">
        <v>10733</v>
      </c>
      <c r="F132">
        <v>10813.45</v>
      </c>
      <c r="G132">
        <v>10813.45</v>
      </c>
      <c r="H132" s="3">
        <f t="shared" si="31"/>
        <v>1.0060014478201035E-2</v>
      </c>
      <c r="K132" s="1">
        <v>44021</v>
      </c>
      <c r="L132">
        <v>2183</v>
      </c>
      <c r="M132">
        <v>2219.9499510000001</v>
      </c>
      <c r="N132">
        <v>2171.0500489999999</v>
      </c>
      <c r="O132">
        <v>2175.8500979999999</v>
      </c>
      <c r="P132">
        <v>2137.1872560000002</v>
      </c>
      <c r="Q132">
        <v>3039571</v>
      </c>
      <c r="R132" t="b">
        <f t="shared" ref="R132:R195" si="42">K132=B132</f>
        <v>1</v>
      </c>
      <c r="S132" s="3">
        <f t="shared" si="32"/>
        <v>-4.6659699830251941E-3</v>
      </c>
      <c r="U132" s="1">
        <v>44021</v>
      </c>
      <c r="V132">
        <v>1118</v>
      </c>
      <c r="W132">
        <v>1129.6999510000001</v>
      </c>
      <c r="X132">
        <v>1107.25</v>
      </c>
      <c r="Y132">
        <v>1124.9499510000001</v>
      </c>
      <c r="Z132">
        <v>1120.102173</v>
      </c>
      <c r="AA132">
        <v>10057242</v>
      </c>
      <c r="AB132" t="b">
        <f t="shared" ref="AB132:AB195" si="43">U132=B132</f>
        <v>1</v>
      </c>
      <c r="AC132" s="3">
        <f t="shared" si="33"/>
        <v>1.3149031645910454E-2</v>
      </c>
      <c r="AE132" s="1">
        <v>44021</v>
      </c>
      <c r="AF132">
        <v>157</v>
      </c>
      <c r="AG132">
        <v>166.449997</v>
      </c>
      <c r="AH132">
        <v>156.89999399999999</v>
      </c>
      <c r="AI132">
        <v>164.800003</v>
      </c>
      <c r="AJ132">
        <v>162.83354199999999</v>
      </c>
      <c r="AK132">
        <v>45180719</v>
      </c>
      <c r="AL132" t="b">
        <f t="shared" ref="AL132:AL195" si="44">AE132=B132</f>
        <v>1</v>
      </c>
      <c r="AM132" s="3">
        <f t="shared" si="34"/>
        <v>6.3225788607051081E-2</v>
      </c>
      <c r="AO132" s="1">
        <v>44021</v>
      </c>
      <c r="AP132">
        <v>447</v>
      </c>
      <c r="AQ132">
        <v>447.89999399999999</v>
      </c>
      <c r="AR132">
        <v>437.14999399999999</v>
      </c>
      <c r="AS132">
        <v>442.54998799999998</v>
      </c>
      <c r="AT132">
        <v>431.98538200000002</v>
      </c>
      <c r="AU132">
        <v>5160583</v>
      </c>
      <c r="AV132" t="b">
        <f t="shared" ref="AV132:AV195" si="45">AO132=B132</f>
        <v>1</v>
      </c>
      <c r="AW132" s="3">
        <f t="shared" si="35"/>
        <v>-3.2658108671130871E-3</v>
      </c>
      <c r="AY132" s="1">
        <v>44021</v>
      </c>
      <c r="AZ132">
        <v>192.800003</v>
      </c>
      <c r="BA132">
        <v>201</v>
      </c>
      <c r="BB132">
        <v>192.550003</v>
      </c>
      <c r="BC132">
        <v>199.10000600000001</v>
      </c>
      <c r="BD132">
        <v>197.27862500000001</v>
      </c>
      <c r="BE132">
        <v>89539723</v>
      </c>
      <c r="BF132" t="b">
        <f t="shared" ref="BF132:BF195" si="46">AY132=B132</f>
        <v>1</v>
      </c>
      <c r="BG132" s="3">
        <f t="shared" si="36"/>
        <v>3.7519573602147874E-2</v>
      </c>
      <c r="BI132" s="1">
        <v>44021</v>
      </c>
      <c r="BJ132">
        <v>780</v>
      </c>
      <c r="BK132">
        <v>790</v>
      </c>
      <c r="BL132">
        <v>775</v>
      </c>
      <c r="BM132">
        <v>781.70001200000002</v>
      </c>
      <c r="BN132">
        <v>765.13519299999996</v>
      </c>
      <c r="BO132">
        <v>6854166</v>
      </c>
      <c r="BP132" t="b">
        <f t="shared" ref="BP132:BP195" si="47">BI132=B132</f>
        <v>1</v>
      </c>
      <c r="BQ132" s="3">
        <f t="shared" si="37"/>
        <v>9.03570152395047E-3</v>
      </c>
      <c r="BS132" s="1">
        <v>44021</v>
      </c>
      <c r="BT132">
        <v>224.25</v>
      </c>
      <c r="BU132">
        <v>224.60000600000001</v>
      </c>
      <c r="BV132">
        <v>219.64999399999999</v>
      </c>
      <c r="BW132">
        <v>221.60000600000001</v>
      </c>
      <c r="BX132">
        <v>221.10292100000001</v>
      </c>
      <c r="BY132">
        <v>6708998</v>
      </c>
      <c r="BZ132" t="b">
        <f t="shared" ref="BZ132:BZ195" si="48">BS132=B132</f>
        <v>1</v>
      </c>
      <c r="CA132" s="3">
        <f t="shared" si="38"/>
        <v>-6.723476780933756E-3</v>
      </c>
      <c r="CC132" s="1">
        <v>44021</v>
      </c>
      <c r="CD132">
        <v>583.45001200000002</v>
      </c>
      <c r="CE132">
        <v>587.70001200000002</v>
      </c>
      <c r="CF132">
        <v>572.04998799999998</v>
      </c>
      <c r="CG132">
        <v>577.29998799999998</v>
      </c>
      <c r="CH132">
        <v>547.25518799999998</v>
      </c>
      <c r="CI132">
        <v>2498146</v>
      </c>
      <c r="CJ132" t="b">
        <f t="shared" ref="CJ132:CJ195" si="49">CC132=B132</f>
        <v>1</v>
      </c>
      <c r="CK132" s="3">
        <f t="shared" si="39"/>
        <v>-1.054090210205496E-2</v>
      </c>
      <c r="CM132" s="1">
        <v>44021</v>
      </c>
      <c r="CN132">
        <v>373.45001200000002</v>
      </c>
      <c r="CO132">
        <v>376</v>
      </c>
      <c r="CP132">
        <v>365.29998799999998</v>
      </c>
      <c r="CQ132">
        <v>370.35000600000001</v>
      </c>
      <c r="CR132">
        <v>369.26876800000002</v>
      </c>
      <c r="CS132">
        <v>35144463</v>
      </c>
      <c r="CT132" t="b">
        <f t="shared" ref="CT132:CT195" si="50">CM132=B132</f>
        <v>1</v>
      </c>
      <c r="CU132" s="3">
        <f t="shared" si="40"/>
        <v>3.7945283183486731E-3</v>
      </c>
      <c r="CW132" s="1">
        <v>44021</v>
      </c>
      <c r="CX132">
        <v>1809</v>
      </c>
      <c r="CY132">
        <v>1835</v>
      </c>
      <c r="CZ132">
        <v>1786.25</v>
      </c>
      <c r="DA132">
        <v>1824.25</v>
      </c>
      <c r="DB132">
        <v>1818.4003909999999</v>
      </c>
      <c r="DC132">
        <v>16807336</v>
      </c>
      <c r="DD132" t="b">
        <f t="shared" ref="DD132:DD195" si="51">CW132=B132</f>
        <v>1</v>
      </c>
      <c r="DE132" s="3">
        <f t="shared" si="41"/>
        <v>1.4599592879056151E-2</v>
      </c>
      <c r="DG132" s="148">
        <v>44021</v>
      </c>
    </row>
    <row r="133" spans="2:111" x14ac:dyDescent="0.25">
      <c r="B133" s="1">
        <v>44022</v>
      </c>
      <c r="C133">
        <v>10764.1</v>
      </c>
      <c r="D133">
        <v>10819.4</v>
      </c>
      <c r="E133">
        <v>10713</v>
      </c>
      <c r="F133">
        <v>10768.05</v>
      </c>
      <c r="G133">
        <v>10768.05</v>
      </c>
      <c r="H133" s="3">
        <f t="shared" ref="H133:H196" si="52">(G133-G132)/G132</f>
        <v>-4.1984750472792171E-3</v>
      </c>
      <c r="K133" s="1">
        <v>44022</v>
      </c>
      <c r="L133">
        <v>2170</v>
      </c>
      <c r="M133">
        <v>2232</v>
      </c>
      <c r="N133">
        <v>2167.4499510000001</v>
      </c>
      <c r="O133">
        <v>2223.8000489999999</v>
      </c>
      <c r="P133">
        <v>2184.2854000000002</v>
      </c>
      <c r="Q133">
        <v>3179516</v>
      </c>
      <c r="R133" t="b">
        <f t="shared" si="42"/>
        <v>1</v>
      </c>
      <c r="S133" s="3">
        <f t="shared" si="32"/>
        <v>2.2037443779329761E-2</v>
      </c>
      <c r="U133" s="1">
        <v>44022</v>
      </c>
      <c r="V133">
        <v>1117.900024</v>
      </c>
      <c r="W133">
        <v>1120</v>
      </c>
      <c r="X133">
        <v>1099.5500489999999</v>
      </c>
      <c r="Y133">
        <v>1105.099976</v>
      </c>
      <c r="Z133">
        <v>1100.3376459999999</v>
      </c>
      <c r="AA133">
        <v>8781489</v>
      </c>
      <c r="AB133" t="b">
        <f t="shared" si="43"/>
        <v>1</v>
      </c>
      <c r="AC133" s="3">
        <f t="shared" si="33"/>
        <v>-1.7645289399862672E-2</v>
      </c>
      <c r="AE133" s="1">
        <v>44022</v>
      </c>
      <c r="AF133">
        <v>163.699997</v>
      </c>
      <c r="AG133">
        <v>164.5</v>
      </c>
      <c r="AH133">
        <v>160.35000600000001</v>
      </c>
      <c r="AI133">
        <v>163.699997</v>
      </c>
      <c r="AJ133">
        <v>161.74667400000001</v>
      </c>
      <c r="AK133">
        <v>16256492</v>
      </c>
      <c r="AL133" t="b">
        <f t="shared" si="44"/>
        <v>1</v>
      </c>
      <c r="AM133" s="3">
        <f t="shared" si="34"/>
        <v>-6.6747181609547084E-3</v>
      </c>
      <c r="AO133" s="1">
        <v>44022</v>
      </c>
      <c r="AP133">
        <v>444</v>
      </c>
      <c r="AQ133">
        <v>452</v>
      </c>
      <c r="AR133">
        <v>433.5</v>
      </c>
      <c r="AS133">
        <v>436.5</v>
      </c>
      <c r="AT133">
        <v>426.07983400000001</v>
      </c>
      <c r="AU133">
        <v>5805444</v>
      </c>
      <c r="AV133" t="b">
        <f t="shared" si="45"/>
        <v>1</v>
      </c>
      <c r="AW133" s="3">
        <f t="shared" si="35"/>
        <v>-1.3670712589066289E-2</v>
      </c>
      <c r="AY133" s="1">
        <v>44022</v>
      </c>
      <c r="AZ133">
        <v>198</v>
      </c>
      <c r="BA133">
        <v>202.5</v>
      </c>
      <c r="BB133">
        <v>194.800003</v>
      </c>
      <c r="BC133">
        <v>195.60000600000001</v>
      </c>
      <c r="BD133">
        <v>193.81063800000001</v>
      </c>
      <c r="BE133">
        <v>111406477</v>
      </c>
      <c r="BF133" t="b">
        <f t="shared" si="46"/>
        <v>1</v>
      </c>
      <c r="BG133" s="3">
        <f t="shared" si="36"/>
        <v>-1.7579132052446097E-2</v>
      </c>
      <c r="BI133" s="1">
        <v>44022</v>
      </c>
      <c r="BJ133">
        <v>773.5</v>
      </c>
      <c r="BK133">
        <v>789.90002400000003</v>
      </c>
      <c r="BL133">
        <v>773.5</v>
      </c>
      <c r="BM133">
        <v>781.84997599999997</v>
      </c>
      <c r="BN133">
        <v>765.28198199999997</v>
      </c>
      <c r="BO133">
        <v>5206452</v>
      </c>
      <c r="BP133" t="b">
        <f t="shared" si="47"/>
        <v>1</v>
      </c>
      <c r="BQ133" s="3">
        <f t="shared" si="37"/>
        <v>1.9184714197300359E-4</v>
      </c>
      <c r="BS133" s="1">
        <v>44022</v>
      </c>
      <c r="BT133">
        <v>221</v>
      </c>
      <c r="BU133">
        <v>223.449997</v>
      </c>
      <c r="BV133">
        <v>219.5</v>
      </c>
      <c r="BW133">
        <v>222.10000600000001</v>
      </c>
      <c r="BX133">
        <v>221.60180700000001</v>
      </c>
      <c r="BY133">
        <v>4548759</v>
      </c>
      <c r="BZ133" t="b">
        <f t="shared" si="48"/>
        <v>1</v>
      </c>
      <c r="CA133" s="3">
        <f t="shared" si="38"/>
        <v>2.2563519185709847E-3</v>
      </c>
      <c r="CC133" s="1">
        <v>44022</v>
      </c>
      <c r="CD133">
        <v>572</v>
      </c>
      <c r="CE133">
        <v>572</v>
      </c>
      <c r="CF133">
        <v>561.34997599999997</v>
      </c>
      <c r="CG133">
        <v>569</v>
      </c>
      <c r="CH133">
        <v>539.38720699999999</v>
      </c>
      <c r="CI133">
        <v>3959401</v>
      </c>
      <c r="CJ133" t="b">
        <f t="shared" si="49"/>
        <v>1</v>
      </c>
      <c r="CK133" s="3">
        <f t="shared" si="39"/>
        <v>-1.4377170235250446E-2</v>
      </c>
      <c r="CM133" s="1">
        <v>44022</v>
      </c>
      <c r="CN133">
        <v>364.89999399999999</v>
      </c>
      <c r="CO133">
        <v>368.20001200000002</v>
      </c>
      <c r="CP133">
        <v>359</v>
      </c>
      <c r="CQ133">
        <v>360.35000600000001</v>
      </c>
      <c r="CR133">
        <v>359.29797400000001</v>
      </c>
      <c r="CS133">
        <v>27864858</v>
      </c>
      <c r="CT133" t="b">
        <f t="shared" si="50"/>
        <v>1</v>
      </c>
      <c r="CU133" s="3">
        <f t="shared" si="40"/>
        <v>-2.7001454940267278E-2</v>
      </c>
      <c r="CW133" s="1">
        <v>44022</v>
      </c>
      <c r="CX133">
        <v>1828.5</v>
      </c>
      <c r="CY133">
        <v>1884.599976</v>
      </c>
      <c r="CZ133">
        <v>1824.25</v>
      </c>
      <c r="DA133">
        <v>1878.0500489999999</v>
      </c>
      <c r="DB133">
        <v>1872.027832</v>
      </c>
      <c r="DC133">
        <v>20195218</v>
      </c>
      <c r="DD133" t="b">
        <f t="shared" si="51"/>
        <v>1</v>
      </c>
      <c r="DE133" s="3">
        <f t="shared" si="41"/>
        <v>2.9491547222176159E-2</v>
      </c>
      <c r="DG133" s="149">
        <v>44022</v>
      </c>
    </row>
    <row r="134" spans="2:111" x14ac:dyDescent="0.25">
      <c r="B134" s="1">
        <v>44025</v>
      </c>
      <c r="C134">
        <v>10851.85</v>
      </c>
      <c r="D134">
        <v>10894.05</v>
      </c>
      <c r="E134">
        <v>10756.05</v>
      </c>
      <c r="F134">
        <v>10802.7</v>
      </c>
      <c r="G134">
        <v>10802.7</v>
      </c>
      <c r="H134" s="3">
        <f t="shared" si="52"/>
        <v>3.2178528145765909E-3</v>
      </c>
      <c r="K134" s="1">
        <v>44025</v>
      </c>
      <c r="L134">
        <v>2239</v>
      </c>
      <c r="M134">
        <v>2275</v>
      </c>
      <c r="N134">
        <v>2235</v>
      </c>
      <c r="O134">
        <v>2265.25</v>
      </c>
      <c r="P134">
        <v>2224.998779</v>
      </c>
      <c r="Q134">
        <v>4556662</v>
      </c>
      <c r="R134" t="b">
        <f t="shared" si="42"/>
        <v>1</v>
      </c>
      <c r="S134" s="3">
        <f t="shared" ref="S134:S197" si="53">(P134-P133)/P133</f>
        <v>1.8639221321536004E-2</v>
      </c>
      <c r="U134" s="1">
        <v>44025</v>
      </c>
      <c r="V134">
        <v>1109.900024</v>
      </c>
      <c r="W134">
        <v>1113</v>
      </c>
      <c r="X134">
        <v>1071.3000489999999</v>
      </c>
      <c r="Y134">
        <v>1080.25</v>
      </c>
      <c r="Z134">
        <v>1075.5948490000001</v>
      </c>
      <c r="AA134">
        <v>14961057</v>
      </c>
      <c r="AB134" t="b">
        <f t="shared" si="43"/>
        <v>1</v>
      </c>
      <c r="AC134" s="3">
        <f t="shared" ref="AC134:AC197" si="54">(Z134-Z133)/Z133</f>
        <v>-2.2486549551354606E-2</v>
      </c>
      <c r="AE134" s="1">
        <v>44025</v>
      </c>
      <c r="AF134">
        <v>165.300003</v>
      </c>
      <c r="AG134">
        <v>170.5</v>
      </c>
      <c r="AH134">
        <v>164.10000600000001</v>
      </c>
      <c r="AI134">
        <v>169.25</v>
      </c>
      <c r="AJ134">
        <v>167.23045300000001</v>
      </c>
      <c r="AK134">
        <v>21894776</v>
      </c>
      <c r="AL134" t="b">
        <f t="shared" si="44"/>
        <v>1</v>
      </c>
      <c r="AM134" s="3">
        <f t="shared" ref="AM134:AM197" si="55">(AJ134-AJ133)/AJ133</f>
        <v>3.3903503944693159E-2</v>
      </c>
      <c r="AO134" s="1">
        <v>44025</v>
      </c>
      <c r="AP134">
        <v>440</v>
      </c>
      <c r="AQ134">
        <v>444.95001200000002</v>
      </c>
      <c r="AR134">
        <v>435.5</v>
      </c>
      <c r="AS134">
        <v>439.20001200000002</v>
      </c>
      <c r="AT134">
        <v>428.71539300000001</v>
      </c>
      <c r="AU134">
        <v>2480373</v>
      </c>
      <c r="AV134" t="b">
        <f t="shared" si="45"/>
        <v>1</v>
      </c>
      <c r="AW134" s="3">
        <f t="shared" ref="AW134:AW197" si="56">(AT134-AT133)/AT133</f>
        <v>6.1855990114753952E-3</v>
      </c>
      <c r="AY134" s="1">
        <v>44025</v>
      </c>
      <c r="AZ134">
        <v>198.800003</v>
      </c>
      <c r="BA134">
        <v>199.800003</v>
      </c>
      <c r="BB134">
        <v>191.60000600000001</v>
      </c>
      <c r="BC134">
        <v>192.699997</v>
      </c>
      <c r="BD134">
        <v>190.937164</v>
      </c>
      <c r="BE134">
        <v>61949761</v>
      </c>
      <c r="BF134" t="b">
        <f t="shared" si="46"/>
        <v>1</v>
      </c>
      <c r="BG134" s="3">
        <f t="shared" ref="BG134:BG197" si="57">(BD134-BD133)/BD133</f>
        <v>-1.4826193389859311E-2</v>
      </c>
      <c r="BI134" s="1">
        <v>44025</v>
      </c>
      <c r="BJ134">
        <v>788</v>
      </c>
      <c r="BK134">
        <v>805.34997599999997</v>
      </c>
      <c r="BL134">
        <v>786.04998799999998</v>
      </c>
      <c r="BM134">
        <v>797.04998799999998</v>
      </c>
      <c r="BN134">
        <v>780.15991199999996</v>
      </c>
      <c r="BO134">
        <v>10804688</v>
      </c>
      <c r="BP134" t="b">
        <f t="shared" si="47"/>
        <v>1</v>
      </c>
      <c r="BQ134" s="3">
        <f t="shared" ref="BQ134:BQ197" si="58">(BN134-BN133)/BN133</f>
        <v>1.9441108440992921E-2</v>
      </c>
      <c r="BS134" s="1">
        <v>44025</v>
      </c>
      <c r="BT134">
        <v>223.949997</v>
      </c>
      <c r="BU134">
        <v>229</v>
      </c>
      <c r="BV134">
        <v>222.550003</v>
      </c>
      <c r="BW134">
        <v>227.60000600000001</v>
      </c>
      <c r="BX134">
        <v>227.089462</v>
      </c>
      <c r="BY134">
        <v>12347310</v>
      </c>
      <c r="BZ134" t="b">
        <f t="shared" si="48"/>
        <v>1</v>
      </c>
      <c r="CA134" s="3">
        <f t="shared" ref="CA134:CA197" si="59">(BX134-BX133)/BX133</f>
        <v>2.476358417059293E-2</v>
      </c>
      <c r="CC134" s="1">
        <v>44025</v>
      </c>
      <c r="CD134">
        <v>571.95001200000002</v>
      </c>
      <c r="CE134">
        <v>601.79998799999998</v>
      </c>
      <c r="CF134">
        <v>570.5</v>
      </c>
      <c r="CG134">
        <v>600.04998799999998</v>
      </c>
      <c r="CH134">
        <v>568.82122800000002</v>
      </c>
      <c r="CI134">
        <v>11008252</v>
      </c>
      <c r="CJ134" t="b">
        <f t="shared" si="49"/>
        <v>1</v>
      </c>
      <c r="CK134" s="3">
        <f t="shared" ref="CK134:CK197" si="60">(CH134-CH133)/CH133</f>
        <v>5.4569371720379033E-2</v>
      </c>
      <c r="CM134" s="1">
        <v>44025</v>
      </c>
      <c r="CN134">
        <v>364.10000600000001</v>
      </c>
      <c r="CO134">
        <v>367</v>
      </c>
      <c r="CP134">
        <v>352.5</v>
      </c>
      <c r="CQ134">
        <v>353.60000600000001</v>
      </c>
      <c r="CR134">
        <v>352.567657</v>
      </c>
      <c r="CS134">
        <v>32379935</v>
      </c>
      <c r="CT134" t="b">
        <f t="shared" si="50"/>
        <v>1</v>
      </c>
      <c r="CU134" s="3">
        <f t="shared" ref="CU134:CU197" si="61">(CR134-CR133)/CR133</f>
        <v>-1.8731853467116998E-2</v>
      </c>
      <c r="CW134" s="1">
        <v>44025</v>
      </c>
      <c r="CX134">
        <v>1903.349976</v>
      </c>
      <c r="CY134">
        <v>1947.6999510000001</v>
      </c>
      <c r="CZ134">
        <v>1900</v>
      </c>
      <c r="DA134">
        <v>1935</v>
      </c>
      <c r="DB134">
        <v>1928.7951660000001</v>
      </c>
      <c r="DC134">
        <v>32124262</v>
      </c>
      <c r="DD134" t="b">
        <f t="shared" si="51"/>
        <v>1</v>
      </c>
      <c r="DE134" s="3">
        <f t="shared" ref="DE134:DE197" si="62">(DB134-DB133)/DB133</f>
        <v>3.0323979713139285E-2</v>
      </c>
      <c r="DG134" s="148">
        <v>44025</v>
      </c>
    </row>
    <row r="135" spans="2:111" x14ac:dyDescent="0.25">
      <c r="B135" s="1">
        <v>44026</v>
      </c>
      <c r="C135">
        <v>10750.85</v>
      </c>
      <c r="D135">
        <v>10755.65</v>
      </c>
      <c r="E135">
        <v>10562.9</v>
      </c>
      <c r="F135">
        <v>10607.35</v>
      </c>
      <c r="G135">
        <v>10607.35</v>
      </c>
      <c r="H135" s="3">
        <f t="shared" si="52"/>
        <v>-1.8083442102437387E-2</v>
      </c>
      <c r="K135" s="1">
        <v>44026</v>
      </c>
      <c r="L135">
        <v>2264.8000489999999</v>
      </c>
      <c r="M135">
        <v>2269.9499510000001</v>
      </c>
      <c r="N135">
        <v>2226.6000979999999</v>
      </c>
      <c r="O135">
        <v>2234.75</v>
      </c>
      <c r="P135">
        <v>2195.0407709999999</v>
      </c>
      <c r="Q135">
        <v>2403256</v>
      </c>
      <c r="R135" t="b">
        <f t="shared" si="42"/>
        <v>1</v>
      </c>
      <c r="S135" s="3">
        <f t="shared" si="53"/>
        <v>-1.3464280647140106E-2</v>
      </c>
      <c r="U135" s="1">
        <v>44026</v>
      </c>
      <c r="V135">
        <v>1062.599976</v>
      </c>
      <c r="W135">
        <v>1068.900024</v>
      </c>
      <c r="X135">
        <v>1050</v>
      </c>
      <c r="Y135">
        <v>1058.849976</v>
      </c>
      <c r="Z135">
        <v>1054.286987</v>
      </c>
      <c r="AA135">
        <v>13306337</v>
      </c>
      <c r="AB135" t="b">
        <f t="shared" si="43"/>
        <v>1</v>
      </c>
      <c r="AC135" s="3">
        <f t="shared" si="54"/>
        <v>-1.9810304985943748E-2</v>
      </c>
      <c r="AE135" s="1">
        <v>44026</v>
      </c>
      <c r="AF135">
        <v>167.699997</v>
      </c>
      <c r="AG135">
        <v>168.699997</v>
      </c>
      <c r="AH135">
        <v>161.949997</v>
      </c>
      <c r="AI135">
        <v>163.800003</v>
      </c>
      <c r="AJ135">
        <v>161.845474</v>
      </c>
      <c r="AK135">
        <v>16396492</v>
      </c>
      <c r="AL135" t="b">
        <f t="shared" si="44"/>
        <v>1</v>
      </c>
      <c r="AM135" s="3">
        <f t="shared" si="55"/>
        <v>-3.2200947276032406E-2</v>
      </c>
      <c r="AO135" s="1">
        <v>44026</v>
      </c>
      <c r="AP135">
        <v>439.95001200000002</v>
      </c>
      <c r="AQ135">
        <v>444.5</v>
      </c>
      <c r="AR135">
        <v>429.10000600000001</v>
      </c>
      <c r="AS135">
        <v>437.5</v>
      </c>
      <c r="AT135">
        <v>427.05593900000002</v>
      </c>
      <c r="AU135">
        <v>4214233</v>
      </c>
      <c r="AV135" t="b">
        <f t="shared" si="45"/>
        <v>1</v>
      </c>
      <c r="AW135" s="3">
        <f t="shared" si="56"/>
        <v>-3.8707590795555654E-3</v>
      </c>
      <c r="AY135" s="1">
        <v>44026</v>
      </c>
      <c r="AZ135">
        <v>192.300003</v>
      </c>
      <c r="BA135">
        <v>192.300003</v>
      </c>
      <c r="BB135">
        <v>184.60000600000001</v>
      </c>
      <c r="BC135">
        <v>186.050003</v>
      </c>
      <c r="BD135">
        <v>184.348007</v>
      </c>
      <c r="BE135">
        <v>62239932</v>
      </c>
      <c r="BF135" t="b">
        <f t="shared" si="46"/>
        <v>1</v>
      </c>
      <c r="BG135" s="3">
        <f t="shared" si="57"/>
        <v>-3.4509557290795419E-2</v>
      </c>
      <c r="BI135" s="1">
        <v>44026</v>
      </c>
      <c r="BJ135">
        <v>792.95001200000002</v>
      </c>
      <c r="BK135">
        <v>806.40002400000003</v>
      </c>
      <c r="BL135">
        <v>781.34997599999997</v>
      </c>
      <c r="BM135">
        <v>783.25</v>
      </c>
      <c r="BN135">
        <v>766.65234399999997</v>
      </c>
      <c r="BO135">
        <v>8961822</v>
      </c>
      <c r="BP135" t="b">
        <f t="shared" si="47"/>
        <v>1</v>
      </c>
      <c r="BQ135" s="3">
        <f t="shared" si="58"/>
        <v>-1.7313845267148246E-2</v>
      </c>
      <c r="BS135" s="1">
        <v>44026</v>
      </c>
      <c r="BT135">
        <v>228.39999399999999</v>
      </c>
      <c r="BU135">
        <v>231.699997</v>
      </c>
      <c r="BV135">
        <v>224.10000600000001</v>
      </c>
      <c r="BW135">
        <v>225</v>
      </c>
      <c r="BX135">
        <v>224.495285</v>
      </c>
      <c r="BY135">
        <v>13938567</v>
      </c>
      <c r="BZ135" t="b">
        <f t="shared" si="48"/>
        <v>1</v>
      </c>
      <c r="CA135" s="3">
        <f t="shared" si="59"/>
        <v>-1.1423590408611748E-2</v>
      </c>
      <c r="CC135" s="1">
        <v>44026</v>
      </c>
      <c r="CD135">
        <v>594.95001200000002</v>
      </c>
      <c r="CE135">
        <v>603.79998799999998</v>
      </c>
      <c r="CF135">
        <v>592.54998799999998</v>
      </c>
      <c r="CG135">
        <v>598.29998799999998</v>
      </c>
      <c r="CH135">
        <v>567.16223100000002</v>
      </c>
      <c r="CI135">
        <v>5525588</v>
      </c>
      <c r="CJ135" t="b">
        <f t="shared" si="49"/>
        <v>1</v>
      </c>
      <c r="CK135" s="3">
        <f t="shared" si="60"/>
        <v>-2.9165525446951134E-3</v>
      </c>
      <c r="CM135" s="1">
        <v>44026</v>
      </c>
      <c r="CN135">
        <v>351.5</v>
      </c>
      <c r="CO135">
        <v>352.45001200000002</v>
      </c>
      <c r="CP135">
        <v>340.60000600000001</v>
      </c>
      <c r="CQ135">
        <v>345.54998799999998</v>
      </c>
      <c r="CR135">
        <v>344.54116800000003</v>
      </c>
      <c r="CS135">
        <v>34031256</v>
      </c>
      <c r="CT135" t="b">
        <f t="shared" si="50"/>
        <v>1</v>
      </c>
      <c r="CU135" s="3">
        <f t="shared" si="61"/>
        <v>-2.2765812009806586E-2</v>
      </c>
      <c r="CW135" s="1">
        <v>44026</v>
      </c>
      <c r="CX135">
        <v>1934</v>
      </c>
      <c r="CY135">
        <v>1941.6999510000001</v>
      </c>
      <c r="CZ135">
        <v>1887.3000489999999</v>
      </c>
      <c r="DA135">
        <v>1917</v>
      </c>
      <c r="DB135">
        <v>1910.852905</v>
      </c>
      <c r="DC135">
        <v>31073305</v>
      </c>
      <c r="DD135" t="b">
        <f t="shared" si="51"/>
        <v>1</v>
      </c>
      <c r="DE135" s="3">
        <f t="shared" si="62"/>
        <v>-9.3023154123770459E-3</v>
      </c>
      <c r="DG135" s="149">
        <v>44026</v>
      </c>
    </row>
    <row r="136" spans="2:111" x14ac:dyDescent="0.25">
      <c r="B136" s="1">
        <v>44027</v>
      </c>
      <c r="C136">
        <v>10701</v>
      </c>
      <c r="D136">
        <v>10827.45</v>
      </c>
      <c r="E136">
        <v>10577.75</v>
      </c>
      <c r="F136">
        <v>10618.2</v>
      </c>
      <c r="G136">
        <v>10618.2</v>
      </c>
      <c r="H136" s="3">
        <f t="shared" si="52"/>
        <v>1.0228756475463112E-3</v>
      </c>
      <c r="K136" s="1">
        <v>44027</v>
      </c>
      <c r="L136">
        <v>2237.25</v>
      </c>
      <c r="M136">
        <v>2291</v>
      </c>
      <c r="N136">
        <v>2235.0500489999999</v>
      </c>
      <c r="O136">
        <v>2275.1499020000001</v>
      </c>
      <c r="P136">
        <v>2234.7226559999999</v>
      </c>
      <c r="Q136">
        <v>2474512</v>
      </c>
      <c r="R136" t="b">
        <f t="shared" si="42"/>
        <v>1</v>
      </c>
      <c r="S136" s="3">
        <f t="shared" si="53"/>
        <v>1.8077971728024896E-2</v>
      </c>
      <c r="U136" s="1">
        <v>44027</v>
      </c>
      <c r="V136">
        <v>1070.1999510000001</v>
      </c>
      <c r="W136">
        <v>1079</v>
      </c>
      <c r="X136">
        <v>1050.099976</v>
      </c>
      <c r="Y136">
        <v>1053.150024</v>
      </c>
      <c r="Z136">
        <v>1048.611572</v>
      </c>
      <c r="AA136">
        <v>10487197</v>
      </c>
      <c r="AB136" t="b">
        <f t="shared" si="43"/>
        <v>1</v>
      </c>
      <c r="AC136" s="3">
        <f t="shared" si="54"/>
        <v>-5.3831784608756915E-3</v>
      </c>
      <c r="AE136" s="1">
        <v>44027</v>
      </c>
      <c r="AF136">
        <v>166.35000600000001</v>
      </c>
      <c r="AG136">
        <v>168.5</v>
      </c>
      <c r="AH136">
        <v>164.5</v>
      </c>
      <c r="AI136">
        <v>165.39999399999999</v>
      </c>
      <c r="AJ136">
        <v>163.426376</v>
      </c>
      <c r="AK136">
        <v>11233286</v>
      </c>
      <c r="AL136" t="b">
        <f t="shared" si="44"/>
        <v>1</v>
      </c>
      <c r="AM136" s="3">
        <f t="shared" si="55"/>
        <v>9.7679716394170456E-3</v>
      </c>
      <c r="AO136" s="1">
        <v>44027</v>
      </c>
      <c r="AP136">
        <v>441.75</v>
      </c>
      <c r="AQ136">
        <v>442.85000600000001</v>
      </c>
      <c r="AR136">
        <v>430.45001200000002</v>
      </c>
      <c r="AS136">
        <v>437.54998799999998</v>
      </c>
      <c r="AT136">
        <v>427.104736</v>
      </c>
      <c r="AU136">
        <v>4334472</v>
      </c>
      <c r="AV136" t="b">
        <f t="shared" si="45"/>
        <v>1</v>
      </c>
      <c r="AW136" s="3">
        <f t="shared" si="56"/>
        <v>1.1426371944210124E-4</v>
      </c>
      <c r="AY136" s="1">
        <v>44027</v>
      </c>
      <c r="AZ136">
        <v>187.949997</v>
      </c>
      <c r="BA136">
        <v>189.949997</v>
      </c>
      <c r="BB136">
        <v>183</v>
      </c>
      <c r="BC136">
        <v>183.800003</v>
      </c>
      <c r="BD136">
        <v>182.11859100000001</v>
      </c>
      <c r="BE136">
        <v>58527305</v>
      </c>
      <c r="BF136" t="b">
        <f t="shared" si="46"/>
        <v>1</v>
      </c>
      <c r="BG136" s="3">
        <f t="shared" si="57"/>
        <v>-1.2093518320488196E-2</v>
      </c>
      <c r="BI136" s="1">
        <v>44027</v>
      </c>
      <c r="BJ136">
        <v>799</v>
      </c>
      <c r="BK136">
        <v>848.45001200000002</v>
      </c>
      <c r="BL136">
        <v>794.79998799999998</v>
      </c>
      <c r="BM136">
        <v>830.95001200000002</v>
      </c>
      <c r="BN136">
        <v>813.34161400000005</v>
      </c>
      <c r="BO136">
        <v>30060599</v>
      </c>
      <c r="BP136" t="b">
        <f t="shared" si="47"/>
        <v>1</v>
      </c>
      <c r="BQ136" s="3">
        <f t="shared" si="58"/>
        <v>6.0900185547466457E-2</v>
      </c>
      <c r="BS136" s="1">
        <v>44027</v>
      </c>
      <c r="BT136">
        <v>236</v>
      </c>
      <c r="BU136">
        <v>268.70001200000002</v>
      </c>
      <c r="BV136">
        <v>235</v>
      </c>
      <c r="BW136">
        <v>262.75</v>
      </c>
      <c r="BX136">
        <v>262.16061400000001</v>
      </c>
      <c r="BY136">
        <v>130367588</v>
      </c>
      <c r="BZ136" t="b">
        <f t="shared" si="48"/>
        <v>1</v>
      </c>
      <c r="CA136" s="3">
        <f t="shared" si="59"/>
        <v>0.16777781769447858</v>
      </c>
      <c r="CC136" s="1">
        <v>44027</v>
      </c>
      <c r="CD136">
        <v>604</v>
      </c>
      <c r="CE136">
        <v>630</v>
      </c>
      <c r="CF136">
        <v>602</v>
      </c>
      <c r="CG136">
        <v>615.29998799999998</v>
      </c>
      <c r="CH136">
        <v>583.27752699999996</v>
      </c>
      <c r="CI136">
        <v>11907668</v>
      </c>
      <c r="CJ136" t="b">
        <f t="shared" si="49"/>
        <v>1</v>
      </c>
      <c r="CK136" s="3">
        <f t="shared" si="60"/>
        <v>2.8413908964964107E-2</v>
      </c>
      <c r="CM136" s="1">
        <v>44027</v>
      </c>
      <c r="CN136">
        <v>349.5</v>
      </c>
      <c r="CO136">
        <v>356.79998799999998</v>
      </c>
      <c r="CP136">
        <v>343.75</v>
      </c>
      <c r="CQ136">
        <v>345.79998799999998</v>
      </c>
      <c r="CR136">
        <v>344.790436</v>
      </c>
      <c r="CS136">
        <v>30442553</v>
      </c>
      <c r="CT136" t="b">
        <f t="shared" si="50"/>
        <v>1</v>
      </c>
      <c r="CU136" s="3">
        <f t="shared" si="61"/>
        <v>7.2347813019537992E-4</v>
      </c>
      <c r="CW136" s="1">
        <v>44027</v>
      </c>
      <c r="CX136">
        <v>1937.9499510000001</v>
      </c>
      <c r="CY136">
        <v>1978.8000489999999</v>
      </c>
      <c r="CZ136">
        <v>1798</v>
      </c>
      <c r="DA136">
        <v>1844</v>
      </c>
      <c r="DB136">
        <v>1838.0870359999999</v>
      </c>
      <c r="DC136">
        <v>64457578</v>
      </c>
      <c r="DD136" t="b">
        <f t="shared" si="51"/>
        <v>1</v>
      </c>
      <c r="DE136" s="3">
        <f t="shared" si="62"/>
        <v>-3.8080308960254619E-2</v>
      </c>
      <c r="DG136" s="148">
        <v>44027</v>
      </c>
    </row>
    <row r="137" spans="2:111" x14ac:dyDescent="0.25">
      <c r="B137" s="1">
        <v>44028</v>
      </c>
      <c r="C137">
        <v>10706.2</v>
      </c>
      <c r="D137">
        <v>10755.3</v>
      </c>
      <c r="E137">
        <v>10595.2</v>
      </c>
      <c r="F137">
        <v>10739.95</v>
      </c>
      <c r="G137">
        <v>10739.95</v>
      </c>
      <c r="H137" s="3">
        <f t="shared" si="52"/>
        <v>1.1466161873010491E-2</v>
      </c>
      <c r="K137" s="1">
        <v>44028</v>
      </c>
      <c r="L137">
        <v>2275.25</v>
      </c>
      <c r="M137">
        <v>2291.3000489999999</v>
      </c>
      <c r="N137">
        <v>2238</v>
      </c>
      <c r="O137">
        <v>2287.8500979999999</v>
      </c>
      <c r="P137">
        <v>2247.19751</v>
      </c>
      <c r="Q137">
        <v>2495150</v>
      </c>
      <c r="R137" t="b">
        <f t="shared" si="42"/>
        <v>1</v>
      </c>
      <c r="S137" s="3">
        <f t="shared" si="53"/>
        <v>5.5822828691991615E-3</v>
      </c>
      <c r="U137" s="1">
        <v>44028</v>
      </c>
      <c r="V137">
        <v>1053.650024</v>
      </c>
      <c r="W137">
        <v>1065.5</v>
      </c>
      <c r="X137">
        <v>1034.099976</v>
      </c>
      <c r="Y137">
        <v>1062.5500489999999</v>
      </c>
      <c r="Z137">
        <v>1057.9711910000001</v>
      </c>
      <c r="AA137">
        <v>11831228</v>
      </c>
      <c r="AB137" t="b">
        <f t="shared" si="43"/>
        <v>1</v>
      </c>
      <c r="AC137" s="3">
        <f t="shared" si="54"/>
        <v>8.9257254544202816E-3</v>
      </c>
      <c r="AE137" s="1">
        <v>44028</v>
      </c>
      <c r="AF137">
        <v>164.89999399999999</v>
      </c>
      <c r="AG137">
        <v>166.800003</v>
      </c>
      <c r="AH137">
        <v>161.050003</v>
      </c>
      <c r="AI137">
        <v>166.050003</v>
      </c>
      <c r="AJ137">
        <v>164.068634</v>
      </c>
      <c r="AK137">
        <v>12766387</v>
      </c>
      <c r="AL137" t="b">
        <f t="shared" si="44"/>
        <v>1</v>
      </c>
      <c r="AM137" s="3">
        <f t="shared" si="55"/>
        <v>3.9299531429369651E-3</v>
      </c>
      <c r="AO137" s="1">
        <v>44028</v>
      </c>
      <c r="AP137">
        <v>440.54998799999998</v>
      </c>
      <c r="AQ137">
        <v>441.75</v>
      </c>
      <c r="AR137">
        <v>423.54998799999998</v>
      </c>
      <c r="AS137">
        <v>433.45001200000002</v>
      </c>
      <c r="AT137">
        <v>423.10263099999997</v>
      </c>
      <c r="AU137">
        <v>4189313</v>
      </c>
      <c r="AV137" t="b">
        <f t="shared" si="45"/>
        <v>1</v>
      </c>
      <c r="AW137" s="3">
        <f t="shared" si="56"/>
        <v>-9.3703128592796236E-3</v>
      </c>
      <c r="AY137" s="1">
        <v>44028</v>
      </c>
      <c r="AZ137">
        <v>185</v>
      </c>
      <c r="BA137">
        <v>186.949997</v>
      </c>
      <c r="BB137">
        <v>181.64999399999999</v>
      </c>
      <c r="BC137">
        <v>186.25</v>
      </c>
      <c r="BD137">
        <v>184.54617300000001</v>
      </c>
      <c r="BE137">
        <v>46546803</v>
      </c>
      <c r="BF137" t="b">
        <f t="shared" si="46"/>
        <v>1</v>
      </c>
      <c r="BG137" s="3">
        <f t="shared" si="57"/>
        <v>1.3329677034454987E-2</v>
      </c>
      <c r="BI137" s="1">
        <v>44028</v>
      </c>
      <c r="BJ137">
        <v>900.09997599999997</v>
      </c>
      <c r="BK137">
        <v>955.5</v>
      </c>
      <c r="BL137">
        <v>894.25</v>
      </c>
      <c r="BM137">
        <v>911</v>
      </c>
      <c r="BN137">
        <v>891.69525099999998</v>
      </c>
      <c r="BO137">
        <v>90432109</v>
      </c>
      <c r="BP137" t="b">
        <f t="shared" si="47"/>
        <v>1</v>
      </c>
      <c r="BQ137" s="3">
        <f t="shared" si="58"/>
        <v>9.6335458128913504E-2</v>
      </c>
      <c r="BS137" s="1">
        <v>44028</v>
      </c>
      <c r="BT137">
        <v>262.5</v>
      </c>
      <c r="BU137">
        <v>268.45001200000002</v>
      </c>
      <c r="BV137">
        <v>255.050003</v>
      </c>
      <c r="BW137">
        <v>261.89999399999999</v>
      </c>
      <c r="BX137">
        <v>261.3125</v>
      </c>
      <c r="BY137">
        <v>52277927</v>
      </c>
      <c r="BZ137" t="b">
        <f t="shared" si="48"/>
        <v>1</v>
      </c>
      <c r="CA137" s="3">
        <f t="shared" si="59"/>
        <v>-3.2350931250107978E-3</v>
      </c>
      <c r="CC137" s="1">
        <v>44028</v>
      </c>
      <c r="CD137">
        <v>627</v>
      </c>
      <c r="CE137">
        <v>638.95001200000002</v>
      </c>
      <c r="CF137">
        <v>588.09997599999997</v>
      </c>
      <c r="CG137">
        <v>599.40002400000003</v>
      </c>
      <c r="CH137">
        <v>568.20507799999996</v>
      </c>
      <c r="CI137">
        <v>13009798</v>
      </c>
      <c r="CJ137" t="b">
        <f t="shared" si="49"/>
        <v>1</v>
      </c>
      <c r="CK137" s="3">
        <f t="shared" si="60"/>
        <v>-2.5840956152593218E-2</v>
      </c>
      <c r="CM137" s="1">
        <v>44028</v>
      </c>
      <c r="CN137">
        <v>347.95001200000002</v>
      </c>
      <c r="CO137">
        <v>348.60000600000001</v>
      </c>
      <c r="CP137">
        <v>341</v>
      </c>
      <c r="CQ137">
        <v>344.64999399999999</v>
      </c>
      <c r="CR137">
        <v>343.643799</v>
      </c>
      <c r="CS137">
        <v>35535437</v>
      </c>
      <c r="CT137" t="b">
        <f t="shared" si="50"/>
        <v>1</v>
      </c>
      <c r="CU137" s="3">
        <f t="shared" si="61"/>
        <v>-3.3256055861131785E-3</v>
      </c>
      <c r="CW137" s="1">
        <v>44028</v>
      </c>
      <c r="CX137">
        <v>1847</v>
      </c>
      <c r="CY137">
        <v>1869</v>
      </c>
      <c r="CZ137">
        <v>1812.4499510000001</v>
      </c>
      <c r="DA137">
        <v>1843.400024</v>
      </c>
      <c r="DB137">
        <v>1837.489014</v>
      </c>
      <c r="DC137">
        <v>28133826</v>
      </c>
      <c r="DD137" t="b">
        <f t="shared" si="51"/>
        <v>1</v>
      </c>
      <c r="DE137" s="3">
        <f t="shared" si="62"/>
        <v>-3.2535020828028995E-4</v>
      </c>
      <c r="DG137" s="149">
        <v>44028</v>
      </c>
    </row>
    <row r="138" spans="2:111" x14ac:dyDescent="0.25">
      <c r="B138" s="1">
        <v>44029</v>
      </c>
      <c r="C138">
        <v>10752</v>
      </c>
      <c r="D138">
        <v>10933.45</v>
      </c>
      <c r="E138">
        <v>10749.65</v>
      </c>
      <c r="F138">
        <v>10901.7</v>
      </c>
      <c r="G138">
        <v>10901.7</v>
      </c>
      <c r="H138" s="3">
        <f t="shared" si="52"/>
        <v>1.5060591529755724E-2</v>
      </c>
      <c r="K138" s="1">
        <v>44029</v>
      </c>
      <c r="L138">
        <v>2285</v>
      </c>
      <c r="M138">
        <v>2340</v>
      </c>
      <c r="N138">
        <v>2281</v>
      </c>
      <c r="O138">
        <v>2334.5500489999999</v>
      </c>
      <c r="P138">
        <v>2293.0671390000002</v>
      </c>
      <c r="Q138">
        <v>3088712</v>
      </c>
      <c r="R138" t="b">
        <f t="shared" si="42"/>
        <v>1</v>
      </c>
      <c r="S138" s="3">
        <f t="shared" si="53"/>
        <v>2.0411925874731084E-2</v>
      </c>
      <c r="U138" s="1">
        <v>44029</v>
      </c>
      <c r="V138">
        <v>1059.0500489999999</v>
      </c>
      <c r="W138">
        <v>1104</v>
      </c>
      <c r="X138">
        <v>1058.3000489999999</v>
      </c>
      <c r="Y138">
        <v>1098.4499510000001</v>
      </c>
      <c r="Z138">
        <v>1093.7163089999999</v>
      </c>
      <c r="AA138">
        <v>14202869</v>
      </c>
      <c r="AB138" t="b">
        <f t="shared" si="43"/>
        <v>1</v>
      </c>
      <c r="AC138" s="3">
        <f t="shared" si="54"/>
        <v>3.3786475760472591E-2</v>
      </c>
      <c r="AE138" s="1">
        <v>44029</v>
      </c>
      <c r="AF138">
        <v>166.5</v>
      </c>
      <c r="AG138">
        <v>169.10000600000001</v>
      </c>
      <c r="AH138">
        <v>161.14999399999999</v>
      </c>
      <c r="AI138">
        <v>162.14999399999999</v>
      </c>
      <c r="AJ138">
        <v>160.21516399999999</v>
      </c>
      <c r="AK138">
        <v>14372019</v>
      </c>
      <c r="AL138" t="b">
        <f t="shared" si="44"/>
        <v>1</v>
      </c>
      <c r="AM138" s="3">
        <f t="shared" si="55"/>
        <v>-2.3486939008707877E-2</v>
      </c>
      <c r="AO138" s="1">
        <v>44029</v>
      </c>
      <c r="AP138">
        <v>435</v>
      </c>
      <c r="AQ138">
        <v>442.35000600000001</v>
      </c>
      <c r="AR138">
        <v>433</v>
      </c>
      <c r="AS138">
        <v>436.45001200000002</v>
      </c>
      <c r="AT138">
        <v>426.03103599999997</v>
      </c>
      <c r="AU138">
        <v>3644124</v>
      </c>
      <c r="AV138" t="b">
        <f t="shared" si="45"/>
        <v>1</v>
      </c>
      <c r="AW138" s="3">
        <f t="shared" si="56"/>
        <v>6.9212639805116176E-3</v>
      </c>
      <c r="AY138" s="1">
        <v>44029</v>
      </c>
      <c r="AZ138">
        <v>186.800003</v>
      </c>
      <c r="BA138">
        <v>189.5</v>
      </c>
      <c r="BB138">
        <v>185</v>
      </c>
      <c r="BC138">
        <v>188.199997</v>
      </c>
      <c r="BD138">
        <v>186.47833299999999</v>
      </c>
      <c r="BE138">
        <v>47035238</v>
      </c>
      <c r="BF138" t="b">
        <f t="shared" si="46"/>
        <v>1</v>
      </c>
      <c r="BG138" s="3">
        <f t="shared" si="57"/>
        <v>1.0469791752332799E-2</v>
      </c>
      <c r="BI138" s="1">
        <v>44029</v>
      </c>
      <c r="BJ138">
        <v>911</v>
      </c>
      <c r="BK138">
        <v>919.90002400000003</v>
      </c>
      <c r="BL138">
        <v>892.15002400000003</v>
      </c>
      <c r="BM138">
        <v>903.15002400000003</v>
      </c>
      <c r="BN138">
        <v>884.01159700000005</v>
      </c>
      <c r="BO138">
        <v>31682878</v>
      </c>
      <c r="BP138" t="b">
        <f t="shared" si="47"/>
        <v>1</v>
      </c>
      <c r="BQ138" s="3">
        <f t="shared" si="58"/>
        <v>-8.6169058222335792E-3</v>
      </c>
      <c r="BS138" s="1">
        <v>44029</v>
      </c>
      <c r="BT138">
        <v>258.60000600000001</v>
      </c>
      <c r="BU138">
        <v>263.85000600000001</v>
      </c>
      <c r="BV138">
        <v>257</v>
      </c>
      <c r="BW138">
        <v>261.35000600000001</v>
      </c>
      <c r="BX138">
        <v>260.76376299999998</v>
      </c>
      <c r="BY138">
        <v>18856512</v>
      </c>
      <c r="BZ138" t="b">
        <f t="shared" si="48"/>
        <v>1</v>
      </c>
      <c r="CA138" s="3">
        <f t="shared" si="59"/>
        <v>-2.0999263334131237E-3</v>
      </c>
      <c r="CC138" s="1">
        <v>44029</v>
      </c>
      <c r="CD138">
        <v>604.34997599999997</v>
      </c>
      <c r="CE138">
        <v>604.34997599999997</v>
      </c>
      <c r="CF138">
        <v>590.20001200000002</v>
      </c>
      <c r="CG138">
        <v>599.70001200000002</v>
      </c>
      <c r="CH138">
        <v>568.48944100000006</v>
      </c>
      <c r="CI138">
        <v>3307397</v>
      </c>
      <c r="CJ138" t="b">
        <f t="shared" si="49"/>
        <v>1</v>
      </c>
      <c r="CK138" s="3">
        <f t="shared" si="60"/>
        <v>5.0045839259482737E-4</v>
      </c>
      <c r="CM138" s="1">
        <v>44029</v>
      </c>
      <c r="CN138">
        <v>346</v>
      </c>
      <c r="CO138">
        <v>356</v>
      </c>
      <c r="CP138">
        <v>345.45001200000002</v>
      </c>
      <c r="CQ138">
        <v>353.79998799999998</v>
      </c>
      <c r="CR138">
        <v>352.76705900000002</v>
      </c>
      <c r="CS138">
        <v>27511781</v>
      </c>
      <c r="CT138" t="b">
        <f t="shared" si="50"/>
        <v>1</v>
      </c>
      <c r="CU138" s="3">
        <f t="shared" si="61"/>
        <v>2.6548594872215388E-2</v>
      </c>
      <c r="CW138" s="1">
        <v>44029</v>
      </c>
      <c r="CX138">
        <v>1845</v>
      </c>
      <c r="CY138">
        <v>1920</v>
      </c>
      <c r="CZ138">
        <v>1838</v>
      </c>
      <c r="DA138">
        <v>1911.6999510000001</v>
      </c>
      <c r="DB138">
        <v>1905.5698239999999</v>
      </c>
      <c r="DC138">
        <v>22948894</v>
      </c>
      <c r="DD138" t="b">
        <f t="shared" si="51"/>
        <v>1</v>
      </c>
      <c r="DE138" s="3">
        <f t="shared" si="62"/>
        <v>3.705100247200712E-2</v>
      </c>
      <c r="DG138" s="148">
        <v>44029</v>
      </c>
    </row>
    <row r="139" spans="2:111" x14ac:dyDescent="0.25">
      <c r="B139" s="1">
        <v>44032</v>
      </c>
      <c r="C139">
        <v>10999.45</v>
      </c>
      <c r="D139">
        <v>11037.9</v>
      </c>
      <c r="E139">
        <v>10953</v>
      </c>
      <c r="F139">
        <v>11022.2</v>
      </c>
      <c r="G139">
        <v>11022.2</v>
      </c>
      <c r="H139" s="3">
        <f t="shared" si="52"/>
        <v>1.1053321958960529E-2</v>
      </c>
      <c r="K139" s="1">
        <v>44032</v>
      </c>
      <c r="L139">
        <v>2334.5500489999999</v>
      </c>
      <c r="M139">
        <v>2343.3000489999999</v>
      </c>
      <c r="N139">
        <v>2300.6000979999999</v>
      </c>
      <c r="O139">
        <v>2330.9499510000001</v>
      </c>
      <c r="P139">
        <v>2289.53125</v>
      </c>
      <c r="Q139">
        <v>2816219</v>
      </c>
      <c r="R139" t="b">
        <f t="shared" si="42"/>
        <v>1</v>
      </c>
      <c r="S139" s="3">
        <f t="shared" si="53"/>
        <v>-1.5419910476507964E-3</v>
      </c>
      <c r="U139" s="1">
        <v>44032</v>
      </c>
      <c r="V139">
        <v>1135</v>
      </c>
      <c r="W139">
        <v>1152.900024</v>
      </c>
      <c r="X139">
        <v>1124.150024</v>
      </c>
      <c r="Y139">
        <v>1133.0500489999999</v>
      </c>
      <c r="Z139">
        <v>1128.1673579999999</v>
      </c>
      <c r="AA139">
        <v>32562048</v>
      </c>
      <c r="AB139" t="b">
        <f t="shared" si="43"/>
        <v>1</v>
      </c>
      <c r="AC139" s="3">
        <f t="shared" si="54"/>
        <v>3.1499072215078409E-2</v>
      </c>
      <c r="AE139" s="1">
        <v>44032</v>
      </c>
      <c r="AF139">
        <v>162.199997</v>
      </c>
      <c r="AG139">
        <v>162.949997</v>
      </c>
      <c r="AH139">
        <v>159.64999399999999</v>
      </c>
      <c r="AI139">
        <v>160.89999399999999</v>
      </c>
      <c r="AJ139">
        <v>158.98007200000001</v>
      </c>
      <c r="AK139">
        <v>14067880</v>
      </c>
      <c r="AL139" t="b">
        <f t="shared" si="44"/>
        <v>1</v>
      </c>
      <c r="AM139" s="3">
        <f t="shared" si="55"/>
        <v>-7.708958185755628E-3</v>
      </c>
      <c r="AO139" s="1">
        <v>44032</v>
      </c>
      <c r="AP139">
        <v>440</v>
      </c>
      <c r="AQ139">
        <v>456</v>
      </c>
      <c r="AR139">
        <v>439.29998799999998</v>
      </c>
      <c r="AS139">
        <v>453.64999399999999</v>
      </c>
      <c r="AT139">
        <v>442.820404</v>
      </c>
      <c r="AU139">
        <v>9435204</v>
      </c>
      <c r="AV139" t="b">
        <f t="shared" si="45"/>
        <v>1</v>
      </c>
      <c r="AW139" s="3">
        <f t="shared" si="56"/>
        <v>3.9408790865649579E-2</v>
      </c>
      <c r="AY139" s="1">
        <v>44032</v>
      </c>
      <c r="AZ139">
        <v>190</v>
      </c>
      <c r="BA139">
        <v>193.25</v>
      </c>
      <c r="BB139">
        <v>188.75</v>
      </c>
      <c r="BC139">
        <v>190.75</v>
      </c>
      <c r="BD139">
        <v>189.00500500000001</v>
      </c>
      <c r="BE139">
        <v>45672856</v>
      </c>
      <c r="BF139" t="b">
        <f t="shared" si="46"/>
        <v>1</v>
      </c>
      <c r="BG139" s="3">
        <f t="shared" si="57"/>
        <v>1.3549413271514064E-2</v>
      </c>
      <c r="BI139" s="1">
        <v>44032</v>
      </c>
      <c r="BJ139">
        <v>908.5</v>
      </c>
      <c r="BK139">
        <v>945</v>
      </c>
      <c r="BL139">
        <v>906.75</v>
      </c>
      <c r="BM139">
        <v>934.29998799999998</v>
      </c>
      <c r="BN139">
        <v>914.50152600000001</v>
      </c>
      <c r="BO139">
        <v>18421053</v>
      </c>
      <c r="BP139" t="b">
        <f t="shared" si="47"/>
        <v>1</v>
      </c>
      <c r="BQ139" s="3">
        <f t="shared" si="58"/>
        <v>3.4490417437363051E-2</v>
      </c>
      <c r="BS139" s="1">
        <v>44032</v>
      </c>
      <c r="BT139">
        <v>261.35000600000001</v>
      </c>
      <c r="BU139">
        <v>273.54998799999998</v>
      </c>
      <c r="BV139">
        <v>259</v>
      </c>
      <c r="BW139">
        <v>270.79998799999998</v>
      </c>
      <c r="BX139">
        <v>270.19253500000002</v>
      </c>
      <c r="BY139">
        <v>21394990</v>
      </c>
      <c r="BZ139" t="b">
        <f t="shared" si="48"/>
        <v>1</v>
      </c>
      <c r="CA139" s="3">
        <f t="shared" si="59"/>
        <v>3.6158290904860266E-2</v>
      </c>
      <c r="CC139" s="1">
        <v>44032</v>
      </c>
      <c r="CD139">
        <v>603.84997599999997</v>
      </c>
      <c r="CE139">
        <v>625.95001200000002</v>
      </c>
      <c r="CF139">
        <v>598.5</v>
      </c>
      <c r="CG139">
        <v>622.84997599999997</v>
      </c>
      <c r="CH139">
        <v>590.43457000000001</v>
      </c>
      <c r="CI139">
        <v>5461610</v>
      </c>
      <c r="CJ139" t="b">
        <f t="shared" si="49"/>
        <v>1</v>
      </c>
      <c r="CK139" s="3">
        <f t="shared" si="60"/>
        <v>3.8602527008060911E-2</v>
      </c>
      <c r="CM139" s="1">
        <v>44032</v>
      </c>
      <c r="CN139">
        <v>358</v>
      </c>
      <c r="CO139">
        <v>366.35000600000001</v>
      </c>
      <c r="CP139">
        <v>355.25</v>
      </c>
      <c r="CQ139">
        <v>363</v>
      </c>
      <c r="CR139">
        <v>361.94021600000002</v>
      </c>
      <c r="CS139">
        <v>36312529</v>
      </c>
      <c r="CT139" t="b">
        <f t="shared" si="50"/>
        <v>1</v>
      </c>
      <c r="CU139" s="3">
        <f t="shared" si="61"/>
        <v>2.6003439850657947E-2</v>
      </c>
      <c r="CW139" s="1">
        <v>44032</v>
      </c>
      <c r="CX139">
        <v>1917.8000489999999</v>
      </c>
      <c r="CY139">
        <v>1932</v>
      </c>
      <c r="CZ139">
        <v>1899.650024</v>
      </c>
      <c r="DA139">
        <v>1919.900024</v>
      </c>
      <c r="DB139">
        <v>1913.7436520000001</v>
      </c>
      <c r="DC139">
        <v>16887635</v>
      </c>
      <c r="DD139" t="b">
        <f t="shared" si="51"/>
        <v>1</v>
      </c>
      <c r="DE139" s="3">
        <f t="shared" si="62"/>
        <v>4.2894403012965557E-3</v>
      </c>
      <c r="DG139" s="149">
        <v>44032</v>
      </c>
    </row>
    <row r="140" spans="2:111" x14ac:dyDescent="0.25">
      <c r="B140" s="1">
        <v>44033</v>
      </c>
      <c r="C140">
        <v>11126.1</v>
      </c>
      <c r="D140">
        <v>11179.55</v>
      </c>
      <c r="E140">
        <v>11113.25</v>
      </c>
      <c r="F140">
        <v>11162.25</v>
      </c>
      <c r="G140">
        <v>11162.25</v>
      </c>
      <c r="H140" s="3">
        <f t="shared" si="52"/>
        <v>1.2706174810836246E-2</v>
      </c>
      <c r="K140" s="1">
        <v>44033</v>
      </c>
      <c r="L140">
        <v>2348</v>
      </c>
      <c r="M140">
        <v>2350</v>
      </c>
      <c r="N140">
        <v>2308</v>
      </c>
      <c r="O140">
        <v>2318</v>
      </c>
      <c r="P140">
        <v>2276.811279</v>
      </c>
      <c r="Q140">
        <v>3037810</v>
      </c>
      <c r="R140" t="b">
        <f t="shared" si="42"/>
        <v>1</v>
      </c>
      <c r="S140" s="3">
        <f t="shared" si="53"/>
        <v>-5.5557097113219074E-3</v>
      </c>
      <c r="U140" s="1">
        <v>44033</v>
      </c>
      <c r="V140">
        <v>1152.0500489999999</v>
      </c>
      <c r="W140">
        <v>1157.9499510000001</v>
      </c>
      <c r="X140">
        <v>1134</v>
      </c>
      <c r="Y140">
        <v>1138.5500489999999</v>
      </c>
      <c r="Z140">
        <v>1133.643677</v>
      </c>
      <c r="AA140">
        <v>23756211</v>
      </c>
      <c r="AB140" t="b">
        <f t="shared" si="43"/>
        <v>1</v>
      </c>
      <c r="AC140" s="3">
        <f t="shared" si="54"/>
        <v>4.8541725313773028E-3</v>
      </c>
      <c r="AE140" s="1">
        <v>44033</v>
      </c>
      <c r="AF140">
        <v>162.85000600000001</v>
      </c>
      <c r="AG140">
        <v>163</v>
      </c>
      <c r="AH140">
        <v>157.550003</v>
      </c>
      <c r="AI140">
        <v>160</v>
      </c>
      <c r="AJ140">
        <v>158.090836</v>
      </c>
      <c r="AK140">
        <v>13098754</v>
      </c>
      <c r="AL140" t="b">
        <f t="shared" si="44"/>
        <v>1</v>
      </c>
      <c r="AM140" s="3">
        <f t="shared" si="55"/>
        <v>-5.5933802822784665E-3</v>
      </c>
      <c r="AO140" s="1">
        <v>44033</v>
      </c>
      <c r="AP140">
        <v>457.29998799999998</v>
      </c>
      <c r="AQ140">
        <v>462.79998799999998</v>
      </c>
      <c r="AR140">
        <v>450.35000600000001</v>
      </c>
      <c r="AS140">
        <v>458.39999399999999</v>
      </c>
      <c r="AT140">
        <v>447.45700099999999</v>
      </c>
      <c r="AU140">
        <v>6154181</v>
      </c>
      <c r="AV140" t="b">
        <f t="shared" si="45"/>
        <v>1</v>
      </c>
      <c r="AW140" s="3">
        <f t="shared" si="56"/>
        <v>1.0470603789070195E-2</v>
      </c>
      <c r="AY140" s="1">
        <v>44033</v>
      </c>
      <c r="AZ140">
        <v>192.449997</v>
      </c>
      <c r="BA140">
        <v>196.199997</v>
      </c>
      <c r="BB140">
        <v>191.5</v>
      </c>
      <c r="BC140">
        <v>194.39999399999999</v>
      </c>
      <c r="BD140">
        <v>192.621613</v>
      </c>
      <c r="BE140">
        <v>59281860</v>
      </c>
      <c r="BF140" t="b">
        <f t="shared" si="46"/>
        <v>1</v>
      </c>
      <c r="BG140" s="3">
        <f t="shared" si="57"/>
        <v>1.9134985340732037E-2</v>
      </c>
      <c r="BI140" s="1">
        <v>44033</v>
      </c>
      <c r="BJ140">
        <v>945</v>
      </c>
      <c r="BK140">
        <v>949.70001200000002</v>
      </c>
      <c r="BL140">
        <v>929.20001200000002</v>
      </c>
      <c r="BM140">
        <v>936.75</v>
      </c>
      <c r="BN140">
        <v>916.89959699999997</v>
      </c>
      <c r="BO140">
        <v>12877784</v>
      </c>
      <c r="BP140" t="b">
        <f t="shared" si="47"/>
        <v>1</v>
      </c>
      <c r="BQ140" s="3">
        <f t="shared" si="58"/>
        <v>2.6222711847065402E-3</v>
      </c>
      <c r="BS140" s="1">
        <v>44033</v>
      </c>
      <c r="BT140">
        <v>278.5</v>
      </c>
      <c r="BU140">
        <v>281.60000600000001</v>
      </c>
      <c r="BV140">
        <v>269.39999399999999</v>
      </c>
      <c r="BW140">
        <v>271.35000600000001</v>
      </c>
      <c r="BX140">
        <v>270.741333</v>
      </c>
      <c r="BY140">
        <v>32999050</v>
      </c>
      <c r="BZ140" t="b">
        <f t="shared" si="48"/>
        <v>1</v>
      </c>
      <c r="CA140" s="3">
        <f t="shared" si="59"/>
        <v>2.0311367965809143E-3</v>
      </c>
      <c r="CC140" s="1">
        <v>44033</v>
      </c>
      <c r="CD140">
        <v>630</v>
      </c>
      <c r="CE140">
        <v>631.79998799999998</v>
      </c>
      <c r="CF140">
        <v>615.34997599999997</v>
      </c>
      <c r="CG140">
        <v>620.70001200000002</v>
      </c>
      <c r="CH140">
        <v>588.39654499999995</v>
      </c>
      <c r="CI140">
        <v>4218944</v>
      </c>
      <c r="CJ140" t="b">
        <f t="shared" si="49"/>
        <v>1</v>
      </c>
      <c r="CK140" s="3">
        <f t="shared" si="60"/>
        <v>-3.4517372517670528E-3</v>
      </c>
      <c r="CM140" s="1">
        <v>44033</v>
      </c>
      <c r="CN140">
        <v>371</v>
      </c>
      <c r="CO140">
        <v>379.89999399999999</v>
      </c>
      <c r="CP140">
        <v>370.04998799999998</v>
      </c>
      <c r="CQ140">
        <v>378.79998799999998</v>
      </c>
      <c r="CR140">
        <v>377.69409200000001</v>
      </c>
      <c r="CS140">
        <v>45559912</v>
      </c>
      <c r="CT140" t="b">
        <f t="shared" si="50"/>
        <v>1</v>
      </c>
      <c r="CU140" s="3">
        <f t="shared" si="61"/>
        <v>4.3526182788154136E-2</v>
      </c>
      <c r="CW140" s="1">
        <v>44033</v>
      </c>
      <c r="CX140">
        <v>1939</v>
      </c>
      <c r="CY140">
        <v>1977</v>
      </c>
      <c r="CZ140">
        <v>1936.5</v>
      </c>
      <c r="DA140">
        <v>1971.5500489999999</v>
      </c>
      <c r="DB140">
        <v>1965.2280270000001</v>
      </c>
      <c r="DC140">
        <v>19463004</v>
      </c>
      <c r="DD140" t="b">
        <f t="shared" si="51"/>
        <v>1</v>
      </c>
      <c r="DE140" s="3">
        <f t="shared" si="62"/>
        <v>2.6902440640989254E-2</v>
      </c>
      <c r="DG140" s="148">
        <v>44033</v>
      </c>
    </row>
    <row r="141" spans="2:111" x14ac:dyDescent="0.25">
      <c r="B141" s="1">
        <v>44034</v>
      </c>
      <c r="C141">
        <v>11231.2</v>
      </c>
      <c r="D141">
        <v>11238.1</v>
      </c>
      <c r="E141">
        <v>11056.55</v>
      </c>
      <c r="F141">
        <v>11132.6</v>
      </c>
      <c r="G141">
        <v>11132.6</v>
      </c>
      <c r="H141" s="3">
        <f t="shared" si="52"/>
        <v>-2.6562744966292314E-3</v>
      </c>
      <c r="K141" s="1">
        <v>44034</v>
      </c>
      <c r="L141">
        <v>2330</v>
      </c>
      <c r="M141">
        <v>2330</v>
      </c>
      <c r="N141">
        <v>2241.25</v>
      </c>
      <c r="O141">
        <v>2248.5</v>
      </c>
      <c r="P141">
        <v>2208.5463869999999</v>
      </c>
      <c r="Q141">
        <v>6950011</v>
      </c>
      <c r="R141" t="b">
        <f t="shared" si="42"/>
        <v>1</v>
      </c>
      <c r="S141" s="3">
        <f t="shared" si="53"/>
        <v>-2.9982674730064943E-2</v>
      </c>
      <c r="U141" s="1">
        <v>44034</v>
      </c>
      <c r="V141">
        <v>1138.5</v>
      </c>
      <c r="W141">
        <v>1144.5</v>
      </c>
      <c r="X141">
        <v>1117.5500489999999</v>
      </c>
      <c r="Y141">
        <v>1126.349976</v>
      </c>
      <c r="Z141">
        <v>1121.4960940000001</v>
      </c>
      <c r="AA141">
        <v>12359006</v>
      </c>
      <c r="AB141" t="b">
        <f t="shared" si="43"/>
        <v>1</v>
      </c>
      <c r="AC141" s="3">
        <f t="shared" si="54"/>
        <v>-1.0715521328665198E-2</v>
      </c>
      <c r="AE141" s="1">
        <v>44034</v>
      </c>
      <c r="AF141">
        <v>160.550003</v>
      </c>
      <c r="AG141">
        <v>163.89999399999999</v>
      </c>
      <c r="AH141">
        <v>157.39999399999999</v>
      </c>
      <c r="AI141">
        <v>159.89999399999999</v>
      </c>
      <c r="AJ141">
        <v>157.99202</v>
      </c>
      <c r="AK141">
        <v>17455691</v>
      </c>
      <c r="AL141" t="b">
        <f t="shared" si="44"/>
        <v>1</v>
      </c>
      <c r="AM141" s="3">
        <f t="shared" si="55"/>
        <v>-6.2505836834210525E-4</v>
      </c>
      <c r="AO141" s="1">
        <v>44034</v>
      </c>
      <c r="AP141">
        <v>460</v>
      </c>
      <c r="AQ141">
        <v>464.5</v>
      </c>
      <c r="AR141">
        <v>447.70001200000002</v>
      </c>
      <c r="AS141">
        <v>460.25</v>
      </c>
      <c r="AT141">
        <v>449.26284800000002</v>
      </c>
      <c r="AU141">
        <v>4431710</v>
      </c>
      <c r="AV141" t="b">
        <f t="shared" si="45"/>
        <v>1</v>
      </c>
      <c r="AW141" s="3">
        <f t="shared" si="56"/>
        <v>4.0358000790338029E-3</v>
      </c>
      <c r="AY141" s="1">
        <v>44034</v>
      </c>
      <c r="AZ141">
        <v>195.699997</v>
      </c>
      <c r="BA141">
        <v>196.75</v>
      </c>
      <c r="BB141">
        <v>190.10000600000001</v>
      </c>
      <c r="BC141">
        <v>192</v>
      </c>
      <c r="BD141">
        <v>190.24357599999999</v>
      </c>
      <c r="BE141">
        <v>62276152</v>
      </c>
      <c r="BF141" t="b">
        <f t="shared" si="46"/>
        <v>1</v>
      </c>
      <c r="BG141" s="3">
        <f t="shared" si="57"/>
        <v>-1.2345639531115369E-2</v>
      </c>
      <c r="BI141" s="1">
        <v>44034</v>
      </c>
      <c r="BJ141">
        <v>938.95001200000002</v>
      </c>
      <c r="BK141">
        <v>939</v>
      </c>
      <c r="BL141">
        <v>910</v>
      </c>
      <c r="BM141">
        <v>917.90002400000003</v>
      </c>
      <c r="BN141">
        <v>898.44909700000005</v>
      </c>
      <c r="BO141">
        <v>14354201</v>
      </c>
      <c r="BP141" t="b">
        <f t="shared" si="47"/>
        <v>1</v>
      </c>
      <c r="BQ141" s="3">
        <f t="shared" si="58"/>
        <v>-2.0122704885429152E-2</v>
      </c>
      <c r="BS141" s="1">
        <v>44034</v>
      </c>
      <c r="BT141">
        <v>272.45001200000002</v>
      </c>
      <c r="BU141">
        <v>272.85000600000001</v>
      </c>
      <c r="BV141">
        <v>263.64999399999999</v>
      </c>
      <c r="BW141">
        <v>266</v>
      </c>
      <c r="BX141">
        <v>265.40332000000001</v>
      </c>
      <c r="BY141">
        <v>12583854</v>
      </c>
      <c r="BZ141" t="b">
        <f t="shared" si="48"/>
        <v>1</v>
      </c>
      <c r="CA141" s="3">
        <f t="shared" si="59"/>
        <v>-1.9716283955800683E-2</v>
      </c>
      <c r="CC141" s="1">
        <v>44034</v>
      </c>
      <c r="CD141">
        <v>618</v>
      </c>
      <c r="CE141">
        <v>626.45001200000002</v>
      </c>
      <c r="CF141">
        <v>611.54998799999998</v>
      </c>
      <c r="CG141">
        <v>617.95001200000002</v>
      </c>
      <c r="CH141">
        <v>585.78967299999999</v>
      </c>
      <c r="CI141">
        <v>2879564</v>
      </c>
      <c r="CJ141" t="b">
        <f t="shared" si="49"/>
        <v>1</v>
      </c>
      <c r="CK141" s="3">
        <f t="shared" si="60"/>
        <v>-4.4304678913435038E-3</v>
      </c>
      <c r="CM141" s="1">
        <v>44034</v>
      </c>
      <c r="CN141">
        <v>386.89999399999999</v>
      </c>
      <c r="CO141">
        <v>389.5</v>
      </c>
      <c r="CP141">
        <v>375.29998799999998</v>
      </c>
      <c r="CQ141">
        <v>381.10000600000001</v>
      </c>
      <c r="CR141">
        <v>379.98739599999999</v>
      </c>
      <c r="CS141">
        <v>45500191</v>
      </c>
      <c r="CT141" t="b">
        <f t="shared" si="50"/>
        <v>1</v>
      </c>
      <c r="CU141" s="3">
        <f t="shared" si="61"/>
        <v>6.0718556328383808E-3</v>
      </c>
      <c r="CW141" s="1">
        <v>44034</v>
      </c>
      <c r="CX141">
        <v>1983</v>
      </c>
      <c r="CY141">
        <v>2010</v>
      </c>
      <c r="CZ141">
        <v>1960.6999510000001</v>
      </c>
      <c r="DA141">
        <v>2004</v>
      </c>
      <c r="DB141">
        <v>1997.573975</v>
      </c>
      <c r="DC141">
        <v>27584518</v>
      </c>
      <c r="DD141" t="b">
        <f t="shared" si="51"/>
        <v>1</v>
      </c>
      <c r="DE141" s="3">
        <f t="shared" si="62"/>
        <v>1.6459132251119633E-2</v>
      </c>
      <c r="DG141" s="149">
        <v>44034</v>
      </c>
    </row>
    <row r="142" spans="2:111" x14ac:dyDescent="0.25">
      <c r="B142" s="1">
        <v>44035</v>
      </c>
      <c r="C142">
        <v>11135</v>
      </c>
      <c r="D142">
        <v>11239.8</v>
      </c>
      <c r="E142">
        <v>11103.15</v>
      </c>
      <c r="F142">
        <v>11215.45</v>
      </c>
      <c r="G142">
        <v>11215.45</v>
      </c>
      <c r="H142" s="3">
        <f t="shared" si="52"/>
        <v>7.4421069651294724E-3</v>
      </c>
      <c r="K142" s="1">
        <v>44035</v>
      </c>
      <c r="L142">
        <v>2260</v>
      </c>
      <c r="M142">
        <v>2267.1499020000001</v>
      </c>
      <c r="N142">
        <v>2205.5500489999999</v>
      </c>
      <c r="O142">
        <v>2211.3500979999999</v>
      </c>
      <c r="P142">
        <v>2172.0566410000001</v>
      </c>
      <c r="Q142">
        <v>3936886</v>
      </c>
      <c r="R142" t="b">
        <f t="shared" si="42"/>
        <v>1</v>
      </c>
      <c r="S142" s="3">
        <f t="shared" si="53"/>
        <v>-1.6522064564632458E-2</v>
      </c>
      <c r="U142" s="1">
        <v>44035</v>
      </c>
      <c r="V142">
        <v>1125</v>
      </c>
      <c r="W142">
        <v>1143.900024</v>
      </c>
      <c r="X142">
        <v>1116.25</v>
      </c>
      <c r="Y142">
        <v>1130.400024</v>
      </c>
      <c r="Z142">
        <v>1125.528687</v>
      </c>
      <c r="AA142">
        <v>10074561</v>
      </c>
      <c r="AB142" t="b">
        <f t="shared" si="43"/>
        <v>1</v>
      </c>
      <c r="AC142" s="3">
        <f t="shared" si="54"/>
        <v>3.5957262995156771E-3</v>
      </c>
      <c r="AE142" s="1">
        <v>44035</v>
      </c>
      <c r="AF142">
        <v>160.699997</v>
      </c>
      <c r="AG142">
        <v>162.449997</v>
      </c>
      <c r="AH142">
        <v>159.699997</v>
      </c>
      <c r="AI142">
        <v>162</v>
      </c>
      <c r="AJ142">
        <v>160.066956</v>
      </c>
      <c r="AK142">
        <v>8258361</v>
      </c>
      <c r="AL142" t="b">
        <f t="shared" si="44"/>
        <v>1</v>
      </c>
      <c r="AM142" s="3">
        <f t="shared" si="55"/>
        <v>1.3133169637301986E-2</v>
      </c>
      <c r="AO142" s="1">
        <v>44035</v>
      </c>
      <c r="AP142">
        <v>461</v>
      </c>
      <c r="AQ142">
        <v>478</v>
      </c>
      <c r="AR142">
        <v>459</v>
      </c>
      <c r="AS142">
        <v>462.75</v>
      </c>
      <c r="AT142">
        <v>451.70318600000002</v>
      </c>
      <c r="AU142">
        <v>9426775</v>
      </c>
      <c r="AV142" t="b">
        <f t="shared" si="45"/>
        <v>1</v>
      </c>
      <c r="AW142" s="3">
        <f t="shared" si="56"/>
        <v>5.4318713663142624E-3</v>
      </c>
      <c r="AY142" s="1">
        <v>44035</v>
      </c>
      <c r="AZ142">
        <v>192.39999399999999</v>
      </c>
      <c r="BA142">
        <v>199.10000600000001</v>
      </c>
      <c r="BB142">
        <v>191.14999399999999</v>
      </c>
      <c r="BC142">
        <v>198.25</v>
      </c>
      <c r="BD142">
        <v>196.43640099999999</v>
      </c>
      <c r="BE142">
        <v>70801412</v>
      </c>
      <c r="BF142" t="b">
        <f t="shared" si="46"/>
        <v>1</v>
      </c>
      <c r="BG142" s="3">
        <f t="shared" si="57"/>
        <v>3.2552084702192514E-2</v>
      </c>
      <c r="BI142" s="1">
        <v>44035</v>
      </c>
      <c r="BJ142">
        <v>915.65002400000003</v>
      </c>
      <c r="BK142">
        <v>915.79998799999998</v>
      </c>
      <c r="BL142">
        <v>900.65002400000003</v>
      </c>
      <c r="BM142">
        <v>907.95001200000002</v>
      </c>
      <c r="BN142">
        <v>888.70983899999999</v>
      </c>
      <c r="BO142">
        <v>13051307</v>
      </c>
      <c r="BP142" t="b">
        <f t="shared" si="47"/>
        <v>1</v>
      </c>
      <c r="BQ142" s="3">
        <f t="shared" si="58"/>
        <v>-1.0840077676654465E-2</v>
      </c>
      <c r="BS142" s="1">
        <v>44035</v>
      </c>
      <c r="BT142">
        <v>268.29998799999998</v>
      </c>
      <c r="BU142">
        <v>268.45001200000002</v>
      </c>
      <c r="BV142">
        <v>262.54998799999998</v>
      </c>
      <c r="BW142">
        <v>266.60000600000001</v>
      </c>
      <c r="BX142">
        <v>266.00198399999999</v>
      </c>
      <c r="BY142">
        <v>10368328</v>
      </c>
      <c r="BZ142" t="b">
        <f t="shared" si="48"/>
        <v>1</v>
      </c>
      <c r="CA142" s="3">
        <f t="shared" si="59"/>
        <v>2.2556763796322712E-3</v>
      </c>
      <c r="CC142" s="1">
        <v>44035</v>
      </c>
      <c r="CD142">
        <v>612.95001200000002</v>
      </c>
      <c r="CE142">
        <v>634.59997599999997</v>
      </c>
      <c r="CF142">
        <v>607</v>
      </c>
      <c r="CG142">
        <v>632.45001200000002</v>
      </c>
      <c r="CH142">
        <v>604.42559800000004</v>
      </c>
      <c r="CI142">
        <v>5038587</v>
      </c>
      <c r="CJ142" t="b">
        <f t="shared" si="49"/>
        <v>1</v>
      </c>
      <c r="CK142" s="3">
        <f t="shared" si="60"/>
        <v>3.1813338232065495E-2</v>
      </c>
      <c r="CM142" s="1">
        <v>44035</v>
      </c>
      <c r="CN142">
        <v>382.54998799999998</v>
      </c>
      <c r="CO142">
        <v>395.64999399999999</v>
      </c>
      <c r="CP142">
        <v>378.85000600000001</v>
      </c>
      <c r="CQ142">
        <v>392.25</v>
      </c>
      <c r="CR142">
        <v>391.104828</v>
      </c>
      <c r="CS142">
        <v>37838027</v>
      </c>
      <c r="CT142" t="b">
        <f t="shared" si="50"/>
        <v>1</v>
      </c>
      <c r="CU142" s="3">
        <f t="shared" si="61"/>
        <v>2.9257370420781029E-2</v>
      </c>
      <c r="CW142" s="1">
        <v>44035</v>
      </c>
      <c r="CX142">
        <v>2003.9499510000001</v>
      </c>
      <c r="CY142">
        <v>2079.6999510000001</v>
      </c>
      <c r="CZ142">
        <v>1991.349976</v>
      </c>
      <c r="DA142">
        <v>2057.8000489999999</v>
      </c>
      <c r="DB142">
        <v>2051.2014159999999</v>
      </c>
      <c r="DC142">
        <v>26921017</v>
      </c>
      <c r="DD142" t="b">
        <f t="shared" si="51"/>
        <v>1</v>
      </c>
      <c r="DE142" s="3">
        <f t="shared" si="62"/>
        <v>2.6846285379744129E-2</v>
      </c>
      <c r="DG142" s="148">
        <v>44035</v>
      </c>
    </row>
    <row r="143" spans="2:111" x14ac:dyDescent="0.25">
      <c r="B143" s="1">
        <v>44036</v>
      </c>
      <c r="C143">
        <v>11149.95</v>
      </c>
      <c r="D143">
        <v>11225.4</v>
      </c>
      <c r="E143">
        <v>11090.3</v>
      </c>
      <c r="F143">
        <v>11194.15</v>
      </c>
      <c r="G143">
        <v>11194.15</v>
      </c>
      <c r="H143" s="3">
        <f t="shared" si="52"/>
        <v>-1.8991658827778725E-3</v>
      </c>
      <c r="K143" s="1">
        <v>44036</v>
      </c>
      <c r="L143">
        <v>2200</v>
      </c>
      <c r="M143">
        <v>2220</v>
      </c>
      <c r="N143">
        <v>2168.0500489999999</v>
      </c>
      <c r="O143">
        <v>2209.3000489999999</v>
      </c>
      <c r="P143">
        <v>2170.0429690000001</v>
      </c>
      <c r="Q143">
        <v>4203314</v>
      </c>
      <c r="R143" t="b">
        <f t="shared" si="42"/>
        <v>1</v>
      </c>
      <c r="S143" s="3">
        <f t="shared" si="53"/>
        <v>-9.2708079614027073E-4</v>
      </c>
      <c r="U143" s="1">
        <v>44036</v>
      </c>
      <c r="V143">
        <v>1122.900024</v>
      </c>
      <c r="W143">
        <v>1122.900024</v>
      </c>
      <c r="X143">
        <v>1101.25</v>
      </c>
      <c r="Y143">
        <v>1119.099976</v>
      </c>
      <c r="Z143">
        <v>1114.2773440000001</v>
      </c>
      <c r="AA143">
        <v>9799220</v>
      </c>
      <c r="AB143" t="b">
        <f t="shared" si="43"/>
        <v>1</v>
      </c>
      <c r="AC143" s="3">
        <f t="shared" si="54"/>
        <v>-9.9964959844687697E-3</v>
      </c>
      <c r="AE143" s="1">
        <v>44036</v>
      </c>
      <c r="AF143">
        <v>159.949997</v>
      </c>
      <c r="AG143">
        <v>160.949997</v>
      </c>
      <c r="AH143">
        <v>154.300003</v>
      </c>
      <c r="AI143">
        <v>156.199997</v>
      </c>
      <c r="AJ143">
        <v>154.33616599999999</v>
      </c>
      <c r="AK143">
        <v>15793319</v>
      </c>
      <c r="AL143" t="b">
        <f t="shared" si="44"/>
        <v>1</v>
      </c>
      <c r="AM143" s="3">
        <f t="shared" si="55"/>
        <v>-3.580245506761566E-2</v>
      </c>
      <c r="AO143" s="1">
        <v>44036</v>
      </c>
      <c r="AP143">
        <v>461</v>
      </c>
      <c r="AQ143">
        <v>461</v>
      </c>
      <c r="AR143">
        <v>444.10000600000001</v>
      </c>
      <c r="AS143">
        <v>454.14999399999999</v>
      </c>
      <c r="AT143">
        <v>443.30847199999999</v>
      </c>
      <c r="AU143">
        <v>4058564</v>
      </c>
      <c r="AV143" t="b">
        <f t="shared" si="45"/>
        <v>1</v>
      </c>
      <c r="AW143" s="3">
        <f t="shared" si="56"/>
        <v>-1.8584580007810752E-2</v>
      </c>
      <c r="AY143" s="1">
        <v>44036</v>
      </c>
      <c r="AZ143">
        <v>195.699997</v>
      </c>
      <c r="BA143">
        <v>196.300003</v>
      </c>
      <c r="BB143">
        <v>190.64999399999999</v>
      </c>
      <c r="BC143">
        <v>191.949997</v>
      </c>
      <c r="BD143">
        <v>190.194031</v>
      </c>
      <c r="BE143">
        <v>65265493</v>
      </c>
      <c r="BF143" t="b">
        <f t="shared" si="46"/>
        <v>1</v>
      </c>
      <c r="BG143" s="3">
        <f t="shared" si="57"/>
        <v>-3.1778071519443049E-2</v>
      </c>
      <c r="BI143" s="1">
        <v>44036</v>
      </c>
      <c r="BJ143">
        <v>903.25</v>
      </c>
      <c r="BK143">
        <v>925.75</v>
      </c>
      <c r="BL143">
        <v>903.25</v>
      </c>
      <c r="BM143">
        <v>922.84997599999997</v>
      </c>
      <c r="BN143">
        <v>903.294128</v>
      </c>
      <c r="BO143">
        <v>18209580</v>
      </c>
      <c r="BP143" t="b">
        <f t="shared" si="47"/>
        <v>1</v>
      </c>
      <c r="BQ143" s="3">
        <f t="shared" si="58"/>
        <v>1.6410630736811288E-2</v>
      </c>
      <c r="BS143" s="1">
        <v>44036</v>
      </c>
      <c r="BT143">
        <v>267</v>
      </c>
      <c r="BU143">
        <v>271.79998799999998</v>
      </c>
      <c r="BV143">
        <v>265.54998799999998</v>
      </c>
      <c r="BW143">
        <v>270.54998799999998</v>
      </c>
      <c r="BX143">
        <v>269.94311499999998</v>
      </c>
      <c r="BY143">
        <v>22122123</v>
      </c>
      <c r="BZ143" t="b">
        <f t="shared" si="48"/>
        <v>1</v>
      </c>
      <c r="CA143" s="3">
        <f t="shared" si="59"/>
        <v>1.4816171446300132E-2</v>
      </c>
      <c r="CC143" s="1">
        <v>44036</v>
      </c>
      <c r="CD143">
        <v>632.5</v>
      </c>
      <c r="CE143">
        <v>655.40002400000003</v>
      </c>
      <c r="CF143">
        <v>625.25</v>
      </c>
      <c r="CG143">
        <v>652.59997599999997</v>
      </c>
      <c r="CH143">
        <v>623.68267800000001</v>
      </c>
      <c r="CI143">
        <v>12276883</v>
      </c>
      <c r="CJ143" t="b">
        <f t="shared" si="49"/>
        <v>1</v>
      </c>
      <c r="CK143" s="3">
        <f t="shared" si="60"/>
        <v>3.1860133097804326E-2</v>
      </c>
      <c r="CM143" s="1">
        <v>44036</v>
      </c>
      <c r="CN143">
        <v>388.29998799999998</v>
      </c>
      <c r="CO143">
        <v>388.70001200000002</v>
      </c>
      <c r="CP143">
        <v>372.14999399999999</v>
      </c>
      <c r="CQ143">
        <v>381.79998799999998</v>
      </c>
      <c r="CR143">
        <v>380.68533300000001</v>
      </c>
      <c r="CS143">
        <v>52980980</v>
      </c>
      <c r="CT143" t="b">
        <f t="shared" si="50"/>
        <v>1</v>
      </c>
      <c r="CU143" s="3">
        <f t="shared" si="61"/>
        <v>-2.6641182245901562E-2</v>
      </c>
      <c r="CW143" s="1">
        <v>44036</v>
      </c>
      <c r="CX143">
        <v>2058</v>
      </c>
      <c r="CY143">
        <v>2163</v>
      </c>
      <c r="CZ143">
        <v>2057.8000489999999</v>
      </c>
      <c r="DA143">
        <v>2146.1499020000001</v>
      </c>
      <c r="DB143">
        <v>2139.2680660000001</v>
      </c>
      <c r="DC143">
        <v>55655668</v>
      </c>
      <c r="DD143" t="b">
        <f t="shared" si="51"/>
        <v>1</v>
      </c>
      <c r="DE143" s="3">
        <f t="shared" si="62"/>
        <v>4.293417960472011E-2</v>
      </c>
      <c r="DG143" s="149">
        <v>44036</v>
      </c>
    </row>
    <row r="144" spans="2:111" x14ac:dyDescent="0.25">
      <c r="B144" s="1">
        <v>44039</v>
      </c>
      <c r="C144">
        <v>11225</v>
      </c>
      <c r="D144">
        <v>11225</v>
      </c>
      <c r="E144">
        <v>11087.85</v>
      </c>
      <c r="F144">
        <v>11131.8</v>
      </c>
      <c r="G144">
        <v>11131.8</v>
      </c>
      <c r="H144" s="3">
        <f t="shared" si="52"/>
        <v>-5.5698735500239287E-3</v>
      </c>
      <c r="K144" s="1">
        <v>44039</v>
      </c>
      <c r="L144">
        <v>2217.75</v>
      </c>
      <c r="M144">
        <v>2235.9499510000001</v>
      </c>
      <c r="N144">
        <v>2184.75</v>
      </c>
      <c r="O144">
        <v>2221.5</v>
      </c>
      <c r="P144">
        <v>2182.0263669999999</v>
      </c>
      <c r="Q144">
        <v>2209409</v>
      </c>
      <c r="R144" t="b">
        <f t="shared" si="42"/>
        <v>1</v>
      </c>
      <c r="S144" s="3">
        <f t="shared" si="53"/>
        <v>5.5221938787332146E-3</v>
      </c>
      <c r="U144" s="1">
        <v>44039</v>
      </c>
      <c r="V144">
        <v>1099.849976</v>
      </c>
      <c r="W144">
        <v>1103</v>
      </c>
      <c r="X144">
        <v>1075.349976</v>
      </c>
      <c r="Y144">
        <v>1079.5</v>
      </c>
      <c r="Z144">
        <v>1074.8480219999999</v>
      </c>
      <c r="AA144">
        <v>18985047</v>
      </c>
      <c r="AB144" t="b">
        <f t="shared" si="43"/>
        <v>1</v>
      </c>
      <c r="AC144" s="3">
        <f t="shared" si="54"/>
        <v>-3.5385554783388097E-2</v>
      </c>
      <c r="AE144" s="1">
        <v>44039</v>
      </c>
      <c r="AF144">
        <v>157</v>
      </c>
      <c r="AG144">
        <v>159.800003</v>
      </c>
      <c r="AH144">
        <v>154.60000600000001</v>
      </c>
      <c r="AI144">
        <v>158.199997</v>
      </c>
      <c r="AJ144">
        <v>156.31230199999999</v>
      </c>
      <c r="AK144">
        <v>12745516</v>
      </c>
      <c r="AL144" t="b">
        <f t="shared" si="44"/>
        <v>1</v>
      </c>
      <c r="AM144" s="3">
        <f t="shared" si="55"/>
        <v>1.280410192384847E-2</v>
      </c>
      <c r="AO144" s="1">
        <v>44039</v>
      </c>
      <c r="AP144">
        <v>455.79998799999998</v>
      </c>
      <c r="AQ144">
        <v>457</v>
      </c>
      <c r="AR144">
        <v>440.25</v>
      </c>
      <c r="AS144">
        <v>445.79998799999998</v>
      </c>
      <c r="AT144">
        <v>435.15780599999999</v>
      </c>
      <c r="AU144">
        <v>2974232</v>
      </c>
      <c r="AV144" t="b">
        <f t="shared" si="45"/>
        <v>1</v>
      </c>
      <c r="AW144" s="3">
        <f t="shared" si="56"/>
        <v>-1.8385991955506775E-2</v>
      </c>
      <c r="AY144" s="1">
        <v>44039</v>
      </c>
      <c r="AZ144">
        <v>193</v>
      </c>
      <c r="BA144">
        <v>193.199997</v>
      </c>
      <c r="BB144">
        <v>186.5</v>
      </c>
      <c r="BC144">
        <v>187.14999399999999</v>
      </c>
      <c r="BD144">
        <v>185.437927</v>
      </c>
      <c r="BE144">
        <v>50697767</v>
      </c>
      <c r="BF144" t="b">
        <f t="shared" si="46"/>
        <v>1</v>
      </c>
      <c r="BG144" s="3">
        <f t="shared" si="57"/>
        <v>-2.500658919206562E-2</v>
      </c>
      <c r="BI144" s="1">
        <v>44039</v>
      </c>
      <c r="BJ144">
        <v>921.54998799999998</v>
      </c>
      <c r="BK144">
        <v>952.79998799999998</v>
      </c>
      <c r="BL144">
        <v>918.65002400000003</v>
      </c>
      <c r="BM144">
        <v>948.45001200000002</v>
      </c>
      <c r="BN144">
        <v>928.35168499999997</v>
      </c>
      <c r="BO144">
        <v>16827870</v>
      </c>
      <c r="BP144" t="b">
        <f t="shared" si="47"/>
        <v>1</v>
      </c>
      <c r="BQ144" s="3">
        <f t="shared" si="58"/>
        <v>2.7740196933949263E-2</v>
      </c>
      <c r="BS144" s="1">
        <v>44039</v>
      </c>
      <c r="BT144">
        <v>270.54998799999998</v>
      </c>
      <c r="BU144">
        <v>273.20001200000002</v>
      </c>
      <c r="BV144">
        <v>267.14999399999999</v>
      </c>
      <c r="BW144">
        <v>268.85000600000001</v>
      </c>
      <c r="BX144">
        <v>268.24691799999999</v>
      </c>
      <c r="BY144">
        <v>13990247</v>
      </c>
      <c r="BZ144" t="b">
        <f t="shared" si="48"/>
        <v>1</v>
      </c>
      <c r="CA144" s="3">
        <f t="shared" si="59"/>
        <v>-6.2835349588374716E-3</v>
      </c>
      <c r="CC144" s="1">
        <v>44039</v>
      </c>
      <c r="CD144">
        <v>657</v>
      </c>
      <c r="CE144">
        <v>671.75</v>
      </c>
      <c r="CF144">
        <v>642.79998799999998</v>
      </c>
      <c r="CG144">
        <v>664.54998799999998</v>
      </c>
      <c r="CH144">
        <v>635.10314900000003</v>
      </c>
      <c r="CI144">
        <v>11521949</v>
      </c>
      <c r="CJ144" t="b">
        <f t="shared" si="49"/>
        <v>1</v>
      </c>
      <c r="CK144" s="3">
        <f t="shared" si="60"/>
        <v>1.8311348708004393E-2</v>
      </c>
      <c r="CM144" s="1">
        <v>44039</v>
      </c>
      <c r="CN144">
        <v>385</v>
      </c>
      <c r="CO144">
        <v>385.79998799999998</v>
      </c>
      <c r="CP144">
        <v>356.60000600000001</v>
      </c>
      <c r="CQ144">
        <v>358.5</v>
      </c>
      <c r="CR144">
        <v>357.45336900000001</v>
      </c>
      <c r="CS144">
        <v>73275058</v>
      </c>
      <c r="CT144" t="b">
        <f t="shared" si="50"/>
        <v>1</v>
      </c>
      <c r="CU144" s="3">
        <f t="shared" si="61"/>
        <v>-6.1026685259765456E-2</v>
      </c>
      <c r="CW144" s="1">
        <v>44039</v>
      </c>
      <c r="CX144">
        <v>2178.8000489999999</v>
      </c>
      <c r="CY144">
        <v>2198.8000489999999</v>
      </c>
      <c r="CZ144">
        <v>2127.8999020000001</v>
      </c>
      <c r="DA144">
        <v>2156.1999510000001</v>
      </c>
      <c r="DB144">
        <v>2149.2858890000002</v>
      </c>
      <c r="DC144">
        <v>37060665</v>
      </c>
      <c r="DD144" t="b">
        <f t="shared" si="51"/>
        <v>1</v>
      </c>
      <c r="DE144" s="3">
        <f t="shared" si="62"/>
        <v>4.6828273460517945E-3</v>
      </c>
      <c r="DG144" s="148">
        <v>44039</v>
      </c>
    </row>
    <row r="145" spans="2:111" x14ac:dyDescent="0.25">
      <c r="B145" s="1">
        <v>44040</v>
      </c>
      <c r="C145">
        <v>11154.1</v>
      </c>
      <c r="D145">
        <v>11317.75</v>
      </c>
      <c r="E145">
        <v>11151.4</v>
      </c>
      <c r="F145">
        <v>11300.55</v>
      </c>
      <c r="G145">
        <v>11300.55</v>
      </c>
      <c r="H145" s="3">
        <f t="shared" si="52"/>
        <v>1.5159273432868001E-2</v>
      </c>
      <c r="K145" s="1">
        <v>44040</v>
      </c>
      <c r="L145">
        <v>2230.9499510000001</v>
      </c>
      <c r="M145">
        <v>2244.8999020000001</v>
      </c>
      <c r="N145">
        <v>2211.0500489999999</v>
      </c>
      <c r="O145">
        <v>2242.5500489999999</v>
      </c>
      <c r="P145">
        <v>2202.7021479999999</v>
      </c>
      <c r="Q145">
        <v>1567837</v>
      </c>
      <c r="R145" t="b">
        <f t="shared" si="42"/>
        <v>1</v>
      </c>
      <c r="S145" s="3">
        <f t="shared" si="53"/>
        <v>9.4754954901972166E-3</v>
      </c>
      <c r="U145" s="1">
        <v>44040</v>
      </c>
      <c r="V145">
        <v>1079</v>
      </c>
      <c r="W145">
        <v>1094.400024</v>
      </c>
      <c r="X145">
        <v>1059.5</v>
      </c>
      <c r="Y145">
        <v>1086.650024</v>
      </c>
      <c r="Z145">
        <v>1081.9672849999999</v>
      </c>
      <c r="AA145">
        <v>17798225</v>
      </c>
      <c r="AB145" t="b">
        <f t="shared" si="43"/>
        <v>1</v>
      </c>
      <c r="AC145" s="3">
        <f t="shared" si="54"/>
        <v>6.6235066300378296E-3</v>
      </c>
      <c r="AE145" s="1">
        <v>44040</v>
      </c>
      <c r="AF145">
        <v>158.550003</v>
      </c>
      <c r="AG145">
        <v>165.25</v>
      </c>
      <c r="AH145">
        <v>158.550003</v>
      </c>
      <c r="AI145">
        <v>164.699997</v>
      </c>
      <c r="AJ145">
        <v>162.73474100000001</v>
      </c>
      <c r="AK145">
        <v>15539141</v>
      </c>
      <c r="AL145" t="b">
        <f t="shared" si="44"/>
        <v>1</v>
      </c>
      <c r="AM145" s="3">
        <f t="shared" si="55"/>
        <v>4.1087226775023925E-2</v>
      </c>
      <c r="AO145" s="1">
        <v>44040</v>
      </c>
      <c r="AP145">
        <v>446.39999399999999</v>
      </c>
      <c r="AQ145">
        <v>451.95001200000002</v>
      </c>
      <c r="AR145">
        <v>441.5</v>
      </c>
      <c r="AS145">
        <v>448.95001200000002</v>
      </c>
      <c r="AT145">
        <v>438.23263500000002</v>
      </c>
      <c r="AU145">
        <v>4626424</v>
      </c>
      <c r="AV145" t="b">
        <f t="shared" si="45"/>
        <v>1</v>
      </c>
      <c r="AW145" s="3">
        <f t="shared" si="56"/>
        <v>7.0660090606303461E-3</v>
      </c>
      <c r="AY145" s="1">
        <v>44040</v>
      </c>
      <c r="AZ145">
        <v>188</v>
      </c>
      <c r="BA145">
        <v>190.5</v>
      </c>
      <c r="BB145">
        <v>185.75</v>
      </c>
      <c r="BC145">
        <v>189.449997</v>
      </c>
      <c r="BD145">
        <v>187.716904</v>
      </c>
      <c r="BE145">
        <v>51488617</v>
      </c>
      <c r="BF145" t="b">
        <f t="shared" si="46"/>
        <v>1</v>
      </c>
      <c r="BG145" s="3">
        <f t="shared" si="57"/>
        <v>1.228970274241686E-2</v>
      </c>
      <c r="BI145" s="1">
        <v>44040</v>
      </c>
      <c r="BJ145">
        <v>946</v>
      </c>
      <c r="BK145">
        <v>967.54998799999998</v>
      </c>
      <c r="BL145">
        <v>941.20001200000002</v>
      </c>
      <c r="BM145">
        <v>962.84997599999997</v>
      </c>
      <c r="BN145">
        <v>942.44647199999997</v>
      </c>
      <c r="BO145">
        <v>15818463</v>
      </c>
      <c r="BP145" t="b">
        <f t="shared" si="47"/>
        <v>1</v>
      </c>
      <c r="BQ145" s="3">
        <f t="shared" si="58"/>
        <v>1.5182594298840528E-2</v>
      </c>
      <c r="BS145" s="1">
        <v>44040</v>
      </c>
      <c r="BT145">
        <v>269.29998799999998</v>
      </c>
      <c r="BU145">
        <v>276.75</v>
      </c>
      <c r="BV145">
        <v>269.29998799999998</v>
      </c>
      <c r="BW145">
        <v>275.45001200000002</v>
      </c>
      <c r="BX145">
        <v>274.83212300000002</v>
      </c>
      <c r="BY145">
        <v>14043807</v>
      </c>
      <c r="BZ145" t="b">
        <f t="shared" si="48"/>
        <v>1</v>
      </c>
      <c r="CA145" s="3">
        <f t="shared" si="59"/>
        <v>2.4549042535504658E-2</v>
      </c>
      <c r="CC145" s="1">
        <v>44040</v>
      </c>
      <c r="CD145">
        <v>670</v>
      </c>
      <c r="CE145">
        <v>702.75</v>
      </c>
      <c r="CF145">
        <v>667</v>
      </c>
      <c r="CG145">
        <v>684.34997599999997</v>
      </c>
      <c r="CH145">
        <v>654.025757</v>
      </c>
      <c r="CI145">
        <v>23296517</v>
      </c>
      <c r="CJ145" t="b">
        <f t="shared" si="49"/>
        <v>1</v>
      </c>
      <c r="CK145" s="3">
        <f t="shared" si="60"/>
        <v>2.9794542870389653E-2</v>
      </c>
      <c r="CM145" s="1">
        <v>44040</v>
      </c>
      <c r="CN145">
        <v>361.10000600000001</v>
      </c>
      <c r="CO145">
        <v>362.75</v>
      </c>
      <c r="CP145">
        <v>343.20001200000002</v>
      </c>
      <c r="CQ145">
        <v>352.10000600000001</v>
      </c>
      <c r="CR145">
        <v>351.07205199999999</v>
      </c>
      <c r="CS145">
        <v>125939354</v>
      </c>
      <c r="CT145" t="b">
        <f t="shared" si="50"/>
        <v>1</v>
      </c>
      <c r="CU145" s="3">
        <f t="shared" si="61"/>
        <v>-1.7852166333897454E-2</v>
      </c>
      <c r="CW145" s="1">
        <v>44040</v>
      </c>
      <c r="CX145">
        <v>2156.1999510000001</v>
      </c>
      <c r="CY145">
        <v>2194</v>
      </c>
      <c r="CZ145">
        <v>2150.6499020000001</v>
      </c>
      <c r="DA145">
        <v>2177.6999510000001</v>
      </c>
      <c r="DB145">
        <v>2170.716797</v>
      </c>
      <c r="DC145">
        <v>25435297</v>
      </c>
      <c r="DD145" t="b">
        <f t="shared" si="51"/>
        <v>1</v>
      </c>
      <c r="DE145" s="3">
        <f t="shared" si="62"/>
        <v>9.9711760588401723E-3</v>
      </c>
      <c r="DG145" s="149">
        <v>44040</v>
      </c>
    </row>
    <row r="146" spans="2:111" x14ac:dyDescent="0.25">
      <c r="B146" s="1">
        <v>44041</v>
      </c>
      <c r="C146">
        <v>11276.9</v>
      </c>
      <c r="D146">
        <v>11341.4</v>
      </c>
      <c r="E146">
        <v>11149.75</v>
      </c>
      <c r="F146">
        <v>11202.85</v>
      </c>
      <c r="G146">
        <v>11202.85</v>
      </c>
      <c r="H146" s="3">
        <f t="shared" si="52"/>
        <v>-8.6455968957262173E-3</v>
      </c>
      <c r="K146" s="1">
        <v>44041</v>
      </c>
      <c r="L146">
        <v>2235</v>
      </c>
      <c r="M146">
        <v>2262.1999510000001</v>
      </c>
      <c r="N146">
        <v>2215</v>
      </c>
      <c r="O146">
        <v>2231.3000489999999</v>
      </c>
      <c r="P146">
        <v>2191.6520999999998</v>
      </c>
      <c r="Q146">
        <v>2404978</v>
      </c>
      <c r="R146" t="b">
        <f t="shared" si="42"/>
        <v>1</v>
      </c>
      <c r="S146" s="3">
        <f t="shared" si="53"/>
        <v>-5.0165874719072827E-3</v>
      </c>
      <c r="U146" s="1">
        <v>44041</v>
      </c>
      <c r="V146">
        <v>1081</v>
      </c>
      <c r="W146">
        <v>1088.5</v>
      </c>
      <c r="X146">
        <v>1055.5500489999999</v>
      </c>
      <c r="Y146">
        <v>1064.599976</v>
      </c>
      <c r="Z146">
        <v>1060.012207</v>
      </c>
      <c r="AA146">
        <v>16796043</v>
      </c>
      <c r="AB146" t="b">
        <f t="shared" si="43"/>
        <v>1</v>
      </c>
      <c r="AC146" s="3">
        <f t="shared" si="54"/>
        <v>-2.029181316697571E-2</v>
      </c>
      <c r="AE146" s="1">
        <v>44041</v>
      </c>
      <c r="AF146">
        <v>164.300003</v>
      </c>
      <c r="AG146">
        <v>168.5</v>
      </c>
      <c r="AH146">
        <v>163.300003</v>
      </c>
      <c r="AI146">
        <v>164.050003</v>
      </c>
      <c r="AJ146">
        <v>162.092499</v>
      </c>
      <c r="AK146">
        <v>15845599</v>
      </c>
      <c r="AL146" t="b">
        <f t="shared" si="44"/>
        <v>1</v>
      </c>
      <c r="AM146" s="3">
        <f t="shared" si="55"/>
        <v>-3.9465574225482081E-3</v>
      </c>
      <c r="AO146" s="1">
        <v>44041</v>
      </c>
      <c r="AP146">
        <v>449.5</v>
      </c>
      <c r="AQ146">
        <v>464.10000600000001</v>
      </c>
      <c r="AR146">
        <v>449.04998799999998</v>
      </c>
      <c r="AS146">
        <v>461.75</v>
      </c>
      <c r="AT146">
        <v>450.72705100000002</v>
      </c>
      <c r="AU146">
        <v>7119586</v>
      </c>
      <c r="AV146" t="b">
        <f t="shared" si="45"/>
        <v>1</v>
      </c>
      <c r="AW146" s="3">
        <f t="shared" si="56"/>
        <v>2.8510920917608065E-2</v>
      </c>
      <c r="AY146" s="1">
        <v>44041</v>
      </c>
      <c r="AZ146">
        <v>187.60000600000001</v>
      </c>
      <c r="BA146">
        <v>195.25</v>
      </c>
      <c r="BB146">
        <v>187</v>
      </c>
      <c r="BC146">
        <v>191.199997</v>
      </c>
      <c r="BD146">
        <v>189.45088200000001</v>
      </c>
      <c r="BE146">
        <v>73763368</v>
      </c>
      <c r="BF146" t="b">
        <f t="shared" si="46"/>
        <v>1</v>
      </c>
      <c r="BG146" s="3">
        <f t="shared" si="57"/>
        <v>9.2371968802554272E-3</v>
      </c>
      <c r="BI146" s="1">
        <v>44041</v>
      </c>
      <c r="BJ146">
        <v>953.25</v>
      </c>
      <c r="BK146">
        <v>960</v>
      </c>
      <c r="BL146">
        <v>943.59997599999997</v>
      </c>
      <c r="BM146">
        <v>954.15002400000003</v>
      </c>
      <c r="BN146">
        <v>933.93084699999997</v>
      </c>
      <c r="BO146">
        <v>11152710</v>
      </c>
      <c r="BP146" t="b">
        <f t="shared" si="47"/>
        <v>1</v>
      </c>
      <c r="BQ146" s="3">
        <f t="shared" si="58"/>
        <v>-9.0356590565071372E-3</v>
      </c>
      <c r="BS146" s="1">
        <v>44041</v>
      </c>
      <c r="BT146">
        <v>273.79998799999998</v>
      </c>
      <c r="BU146">
        <v>278</v>
      </c>
      <c r="BV146">
        <v>272.35000600000001</v>
      </c>
      <c r="BW146">
        <v>277</v>
      </c>
      <c r="BX146">
        <v>276.37863199999998</v>
      </c>
      <c r="BY146">
        <v>10783639</v>
      </c>
      <c r="BZ146" t="b">
        <f t="shared" si="48"/>
        <v>1</v>
      </c>
      <c r="CA146" s="3">
        <f t="shared" si="59"/>
        <v>5.6271042231841205E-3</v>
      </c>
      <c r="CC146" s="1">
        <v>44041</v>
      </c>
      <c r="CD146">
        <v>686.95001200000002</v>
      </c>
      <c r="CE146">
        <v>695.25</v>
      </c>
      <c r="CF146">
        <v>671</v>
      </c>
      <c r="CG146">
        <v>676.40002400000003</v>
      </c>
      <c r="CH146">
        <v>646.42810099999997</v>
      </c>
      <c r="CI146">
        <v>5436716</v>
      </c>
      <c r="CJ146" t="b">
        <f t="shared" si="49"/>
        <v>1</v>
      </c>
      <c r="CK146" s="3">
        <f t="shared" si="60"/>
        <v>-1.1616753497370333E-2</v>
      </c>
      <c r="CM146" s="1">
        <v>44041</v>
      </c>
      <c r="CN146">
        <v>353.20001200000002</v>
      </c>
      <c r="CO146">
        <v>357.64999399999999</v>
      </c>
      <c r="CP146">
        <v>348.20001200000002</v>
      </c>
      <c r="CQ146">
        <v>351.04998799999998</v>
      </c>
      <c r="CR146">
        <v>350.02508499999999</v>
      </c>
      <c r="CS146">
        <v>50194622</v>
      </c>
      <c r="CT146" t="b">
        <f t="shared" si="50"/>
        <v>1</v>
      </c>
      <c r="CU146" s="3">
        <f t="shared" si="61"/>
        <v>-2.9821997907141726E-3</v>
      </c>
      <c r="CW146" s="1">
        <v>44041</v>
      </c>
      <c r="CX146">
        <v>2177.8999020000001</v>
      </c>
      <c r="CY146">
        <v>2182.8000489999999</v>
      </c>
      <c r="CZ146">
        <v>2070.4499510000001</v>
      </c>
      <c r="DA146">
        <v>2096.6499020000001</v>
      </c>
      <c r="DB146">
        <v>2089.9267580000001</v>
      </c>
      <c r="DC146">
        <v>33534147</v>
      </c>
      <c r="DD146" t="b">
        <f t="shared" si="51"/>
        <v>1</v>
      </c>
      <c r="DE146" s="3">
        <f t="shared" si="62"/>
        <v>-3.7218138778699457E-2</v>
      </c>
      <c r="DG146" s="148">
        <v>44041</v>
      </c>
    </row>
    <row r="147" spans="2:111" x14ac:dyDescent="0.25">
      <c r="B147" s="1">
        <v>44042</v>
      </c>
      <c r="C147">
        <v>11254.3</v>
      </c>
      <c r="D147">
        <v>11299.95</v>
      </c>
      <c r="E147">
        <v>11084.95</v>
      </c>
      <c r="F147">
        <v>11102.15</v>
      </c>
      <c r="G147">
        <v>11102.15</v>
      </c>
      <c r="H147" s="3">
        <f t="shared" si="52"/>
        <v>-8.9887841040450171E-3</v>
      </c>
      <c r="K147" s="1">
        <v>44042</v>
      </c>
      <c r="L147">
        <v>2231.3000489999999</v>
      </c>
      <c r="M147">
        <v>2238.0500489999999</v>
      </c>
      <c r="N147">
        <v>2190.1000979999999</v>
      </c>
      <c r="O147">
        <v>2195.6000979999999</v>
      </c>
      <c r="P147">
        <v>2165.8078609999998</v>
      </c>
      <c r="Q147">
        <v>2044966</v>
      </c>
      <c r="R147" t="b">
        <f t="shared" si="42"/>
        <v>1</v>
      </c>
      <c r="S147" s="3">
        <f t="shared" si="53"/>
        <v>-1.1792126587974442E-2</v>
      </c>
      <c r="U147" s="1">
        <v>44042</v>
      </c>
      <c r="V147">
        <v>1074</v>
      </c>
      <c r="W147">
        <v>1083.650024</v>
      </c>
      <c r="X147">
        <v>1046.6999510000001</v>
      </c>
      <c r="Y147">
        <v>1050.650024</v>
      </c>
      <c r="Z147">
        <v>1046.122437</v>
      </c>
      <c r="AA147">
        <v>13478133</v>
      </c>
      <c r="AB147" t="b">
        <f t="shared" si="43"/>
        <v>1</v>
      </c>
      <c r="AC147" s="3">
        <f t="shared" si="54"/>
        <v>-1.3103405704459023E-2</v>
      </c>
      <c r="AE147" s="1">
        <v>44042</v>
      </c>
      <c r="AF147">
        <v>164.949997</v>
      </c>
      <c r="AG147">
        <v>165.699997</v>
      </c>
      <c r="AH147">
        <v>160</v>
      </c>
      <c r="AI147">
        <v>162</v>
      </c>
      <c r="AJ147">
        <v>160.066956</v>
      </c>
      <c r="AK147">
        <v>8980592</v>
      </c>
      <c r="AL147" t="b">
        <f t="shared" si="44"/>
        <v>1</v>
      </c>
      <c r="AM147" s="3">
        <f t="shared" si="55"/>
        <v>-1.2496216743502726E-2</v>
      </c>
      <c r="AO147" s="1">
        <v>44042</v>
      </c>
      <c r="AP147">
        <v>464.95001200000002</v>
      </c>
      <c r="AQ147">
        <v>471.5</v>
      </c>
      <c r="AR147">
        <v>461.45001200000002</v>
      </c>
      <c r="AS147">
        <v>464.60000600000001</v>
      </c>
      <c r="AT147">
        <v>453.50903299999999</v>
      </c>
      <c r="AU147">
        <v>6219364</v>
      </c>
      <c r="AV147" t="b">
        <f t="shared" si="45"/>
        <v>1</v>
      </c>
      <c r="AW147" s="3">
        <f t="shared" si="56"/>
        <v>6.1722099745905217E-3</v>
      </c>
      <c r="AY147" s="1">
        <v>44042</v>
      </c>
      <c r="AZ147">
        <v>192.5</v>
      </c>
      <c r="BA147">
        <v>193.5</v>
      </c>
      <c r="BB147">
        <v>186.050003</v>
      </c>
      <c r="BC147">
        <v>186.550003</v>
      </c>
      <c r="BD147">
        <v>184.84343000000001</v>
      </c>
      <c r="BE147">
        <v>48472816</v>
      </c>
      <c r="BF147" t="b">
        <f t="shared" si="46"/>
        <v>1</v>
      </c>
      <c r="BG147" s="3">
        <f t="shared" si="57"/>
        <v>-2.4320034572338358E-2</v>
      </c>
      <c r="BI147" s="1">
        <v>44042</v>
      </c>
      <c r="BJ147">
        <v>962</v>
      </c>
      <c r="BK147">
        <v>972.65002400000003</v>
      </c>
      <c r="BL147">
        <v>958.75</v>
      </c>
      <c r="BM147">
        <v>961.45001200000002</v>
      </c>
      <c r="BN147">
        <v>941.07617200000004</v>
      </c>
      <c r="BO147">
        <v>12492320</v>
      </c>
      <c r="BP147" t="b">
        <f t="shared" si="47"/>
        <v>1</v>
      </c>
      <c r="BQ147" s="3">
        <f t="shared" si="58"/>
        <v>7.650807362185855E-3</v>
      </c>
      <c r="BS147" s="1">
        <v>44042</v>
      </c>
      <c r="BT147">
        <v>280.10000600000001</v>
      </c>
      <c r="BU147">
        <v>286.79998799999998</v>
      </c>
      <c r="BV147">
        <v>280.10000600000001</v>
      </c>
      <c r="BW147">
        <v>284.10000600000001</v>
      </c>
      <c r="BX147">
        <v>283.462738</v>
      </c>
      <c r="BY147">
        <v>25847295</v>
      </c>
      <c r="BZ147" t="b">
        <f t="shared" si="48"/>
        <v>1</v>
      </c>
      <c r="CA147" s="3">
        <f t="shared" si="59"/>
        <v>2.5631887489768097E-2</v>
      </c>
      <c r="CC147" s="1">
        <v>44042</v>
      </c>
      <c r="CD147">
        <v>680</v>
      </c>
      <c r="CE147">
        <v>687.34997599999997</v>
      </c>
      <c r="CF147">
        <v>669.54998799999998</v>
      </c>
      <c r="CG147">
        <v>674.75</v>
      </c>
      <c r="CH147">
        <v>644.85125700000003</v>
      </c>
      <c r="CI147">
        <v>5126995</v>
      </c>
      <c r="CJ147" t="b">
        <f t="shared" si="49"/>
        <v>1</v>
      </c>
      <c r="CK147" s="3">
        <f t="shared" si="60"/>
        <v>-2.4393184602597242E-3</v>
      </c>
      <c r="CM147" s="1">
        <v>44042</v>
      </c>
      <c r="CN147">
        <v>353.39999399999999</v>
      </c>
      <c r="CO147">
        <v>354.60000600000001</v>
      </c>
      <c r="CP147">
        <v>340.39999399999999</v>
      </c>
      <c r="CQ147">
        <v>344.95001200000002</v>
      </c>
      <c r="CR147">
        <v>343.94293199999998</v>
      </c>
      <c r="CS147">
        <v>40820253</v>
      </c>
      <c r="CT147" t="b">
        <f t="shared" si="50"/>
        <v>1</v>
      </c>
      <c r="CU147" s="3">
        <f t="shared" si="61"/>
        <v>-1.7376334613274948E-2</v>
      </c>
      <c r="CW147" s="1">
        <v>44042</v>
      </c>
      <c r="CX147">
        <v>2099</v>
      </c>
      <c r="CY147">
        <v>2139.6999510000001</v>
      </c>
      <c r="CZ147">
        <v>2072</v>
      </c>
      <c r="DA147">
        <v>2108.8500979999999</v>
      </c>
      <c r="DB147">
        <v>2102.0878910000001</v>
      </c>
      <c r="DC147">
        <v>33623699</v>
      </c>
      <c r="DD147" t="b">
        <f t="shared" si="51"/>
        <v>1</v>
      </c>
      <c r="DE147" s="3">
        <f t="shared" si="62"/>
        <v>5.8189278420636703E-3</v>
      </c>
      <c r="DG147" s="149">
        <v>44042</v>
      </c>
    </row>
    <row r="148" spans="2:111" x14ac:dyDescent="0.25">
      <c r="B148" s="1">
        <v>44043</v>
      </c>
      <c r="C148">
        <v>11139.5</v>
      </c>
      <c r="D148">
        <v>11150.4</v>
      </c>
      <c r="E148">
        <v>11026.65</v>
      </c>
      <c r="F148">
        <v>11073.45</v>
      </c>
      <c r="G148">
        <v>11073.45</v>
      </c>
      <c r="H148" s="3">
        <f t="shared" si="52"/>
        <v>-2.5850848709483218E-3</v>
      </c>
      <c r="K148" s="1">
        <v>44043</v>
      </c>
      <c r="L148">
        <v>2197.5</v>
      </c>
      <c r="M148">
        <v>2221.9499510000001</v>
      </c>
      <c r="N148">
        <v>2178</v>
      </c>
      <c r="O148">
        <v>2209.8999020000001</v>
      </c>
      <c r="P148">
        <v>2179.9135740000002</v>
      </c>
      <c r="Q148">
        <v>1715659</v>
      </c>
      <c r="R148" t="b">
        <f t="shared" si="42"/>
        <v>1</v>
      </c>
      <c r="S148" s="3">
        <f t="shared" si="53"/>
        <v>6.5129106113260985E-3</v>
      </c>
      <c r="U148" s="1">
        <v>44043</v>
      </c>
      <c r="V148">
        <v>1057.6999510000001</v>
      </c>
      <c r="W148">
        <v>1057.6999510000001</v>
      </c>
      <c r="X148">
        <v>1020.049988</v>
      </c>
      <c r="Y148">
        <v>1032.8000489999999</v>
      </c>
      <c r="Z148">
        <v>1028.349365</v>
      </c>
      <c r="AA148">
        <v>18863348</v>
      </c>
      <c r="AB148" t="b">
        <f t="shared" si="43"/>
        <v>1</v>
      </c>
      <c r="AC148" s="3">
        <f t="shared" si="54"/>
        <v>-1.6989475965135004E-2</v>
      </c>
      <c r="AE148" s="1">
        <v>44043</v>
      </c>
      <c r="AF148">
        <v>161.89999399999999</v>
      </c>
      <c r="AG148">
        <v>164.5</v>
      </c>
      <c r="AH148">
        <v>159.60000600000001</v>
      </c>
      <c r="AI148">
        <v>163.10000600000001</v>
      </c>
      <c r="AJ148">
        <v>161.153839</v>
      </c>
      <c r="AK148">
        <v>9872721</v>
      </c>
      <c r="AL148" t="b">
        <f t="shared" si="44"/>
        <v>1</v>
      </c>
      <c r="AM148" s="3">
        <f t="shared" si="55"/>
        <v>6.7901772305834331E-3</v>
      </c>
      <c r="AO148" s="1">
        <v>44043</v>
      </c>
      <c r="AP148">
        <v>467.85000600000001</v>
      </c>
      <c r="AQ148">
        <v>486</v>
      </c>
      <c r="AR148">
        <v>460.25</v>
      </c>
      <c r="AS148">
        <v>478.14999399999999</v>
      </c>
      <c r="AT148">
        <v>466.73553500000003</v>
      </c>
      <c r="AU148">
        <v>11062522</v>
      </c>
      <c r="AV148" t="b">
        <f t="shared" si="45"/>
        <v>1</v>
      </c>
      <c r="AW148" s="3">
        <f t="shared" si="56"/>
        <v>2.9164803868416089E-2</v>
      </c>
      <c r="AY148" s="1">
        <v>44043</v>
      </c>
      <c r="AZ148">
        <v>188</v>
      </c>
      <c r="BA148">
        <v>194.85000600000001</v>
      </c>
      <c r="BB148">
        <v>186.699997</v>
      </c>
      <c r="BC148">
        <v>191.449997</v>
      </c>
      <c r="BD148">
        <v>189.69859299999999</v>
      </c>
      <c r="BE148">
        <v>145892485</v>
      </c>
      <c r="BF148" t="b">
        <f t="shared" si="46"/>
        <v>1</v>
      </c>
      <c r="BG148" s="3">
        <f t="shared" si="57"/>
        <v>2.6266354178777009E-2</v>
      </c>
      <c r="BI148" s="1">
        <v>44043</v>
      </c>
      <c r="BJ148">
        <v>969.25</v>
      </c>
      <c r="BK148">
        <v>986.45001200000002</v>
      </c>
      <c r="BL148">
        <v>953.29998799999998</v>
      </c>
      <c r="BM148">
        <v>966</v>
      </c>
      <c r="BN148">
        <v>945.52978499999995</v>
      </c>
      <c r="BO148">
        <v>12704346</v>
      </c>
      <c r="BP148" t="b">
        <f t="shared" si="47"/>
        <v>1</v>
      </c>
      <c r="BQ148" s="3">
        <f t="shared" si="58"/>
        <v>4.7324681386151438E-3</v>
      </c>
      <c r="BS148" s="1">
        <v>44043</v>
      </c>
      <c r="BT148">
        <v>289.60000600000001</v>
      </c>
      <c r="BU148">
        <v>290.79998799999998</v>
      </c>
      <c r="BV148">
        <v>278.60000600000001</v>
      </c>
      <c r="BW148">
        <v>280.95001200000002</v>
      </c>
      <c r="BX148">
        <v>280.319794</v>
      </c>
      <c r="BY148">
        <v>16700660</v>
      </c>
      <c r="BZ148" t="b">
        <f t="shared" si="48"/>
        <v>1</v>
      </c>
      <c r="CA148" s="3">
        <f t="shared" si="59"/>
        <v>-1.1087679538324364E-2</v>
      </c>
      <c r="CC148" s="1">
        <v>44043</v>
      </c>
      <c r="CD148">
        <v>678.45001200000002</v>
      </c>
      <c r="CE148">
        <v>685.45001200000002</v>
      </c>
      <c r="CF148">
        <v>673.5</v>
      </c>
      <c r="CG148">
        <v>681.65002400000003</v>
      </c>
      <c r="CH148">
        <v>651.44555700000001</v>
      </c>
      <c r="CI148">
        <v>3114793</v>
      </c>
      <c r="CJ148" t="b">
        <f t="shared" si="49"/>
        <v>1</v>
      </c>
      <c r="CK148" s="3">
        <f t="shared" si="60"/>
        <v>1.0226079159212953E-2</v>
      </c>
      <c r="CM148" s="1">
        <v>44043</v>
      </c>
      <c r="CN148">
        <v>346.45001200000002</v>
      </c>
      <c r="CO148">
        <v>353</v>
      </c>
      <c r="CP148">
        <v>342.04998799999998</v>
      </c>
      <c r="CQ148">
        <v>346.79998799999998</v>
      </c>
      <c r="CR148">
        <v>345.78750600000001</v>
      </c>
      <c r="CS148">
        <v>37345191</v>
      </c>
      <c r="CT148" t="b">
        <f t="shared" si="50"/>
        <v>1</v>
      </c>
      <c r="CU148" s="3">
        <f t="shared" si="61"/>
        <v>5.3630234215716428E-3</v>
      </c>
      <c r="CW148" s="1">
        <v>44043</v>
      </c>
      <c r="CX148">
        <v>2114.5</v>
      </c>
      <c r="CY148">
        <v>2129</v>
      </c>
      <c r="CZ148">
        <v>2052.8000489999999</v>
      </c>
      <c r="DA148">
        <v>2067.1000979999999</v>
      </c>
      <c r="DB148">
        <v>2060.4716800000001</v>
      </c>
      <c r="DC148">
        <v>34593133</v>
      </c>
      <c r="DD148" t="b">
        <f t="shared" si="51"/>
        <v>1</v>
      </c>
      <c r="DE148" s="3">
        <f t="shared" si="62"/>
        <v>-1.9797559929904958E-2</v>
      </c>
      <c r="DG148" s="148">
        <v>44043</v>
      </c>
    </row>
    <row r="149" spans="2:111" x14ac:dyDescent="0.25">
      <c r="B149" s="1">
        <v>44046</v>
      </c>
      <c r="C149">
        <v>11057.55</v>
      </c>
      <c r="D149">
        <v>11058.05</v>
      </c>
      <c r="E149">
        <v>10882.25</v>
      </c>
      <c r="F149">
        <v>10891.6</v>
      </c>
      <c r="G149">
        <v>10891.6</v>
      </c>
      <c r="H149" s="3">
        <f t="shared" si="52"/>
        <v>-1.6422162921221513E-2</v>
      </c>
      <c r="K149" s="1">
        <v>44046</v>
      </c>
      <c r="L149">
        <v>2209.8000489999999</v>
      </c>
      <c r="M149">
        <v>2223.0500489999999</v>
      </c>
      <c r="N149">
        <v>2188.5500489999999</v>
      </c>
      <c r="O149">
        <v>2204.5</v>
      </c>
      <c r="P149">
        <v>2174.586914</v>
      </c>
      <c r="Q149">
        <v>1683773</v>
      </c>
      <c r="R149" t="b">
        <f t="shared" si="42"/>
        <v>1</v>
      </c>
      <c r="S149" s="3">
        <f t="shared" si="53"/>
        <v>-2.4435188915430711E-3</v>
      </c>
      <c r="U149" s="1">
        <v>44046</v>
      </c>
      <c r="V149">
        <v>1025.9499510000001</v>
      </c>
      <c r="W149">
        <v>1026.9499510000001</v>
      </c>
      <c r="X149">
        <v>993</v>
      </c>
      <c r="Y149">
        <v>1002</v>
      </c>
      <c r="Z149">
        <v>997.682007</v>
      </c>
      <c r="AA149">
        <v>15891771</v>
      </c>
      <c r="AB149" t="b">
        <f t="shared" si="43"/>
        <v>1</v>
      </c>
      <c r="AC149" s="3">
        <f t="shared" si="54"/>
        <v>-2.9821925353160531E-2</v>
      </c>
      <c r="AE149" s="1">
        <v>44046</v>
      </c>
      <c r="AF149">
        <v>163.10000600000001</v>
      </c>
      <c r="AG149">
        <v>167.5</v>
      </c>
      <c r="AH149">
        <v>160.75</v>
      </c>
      <c r="AI149">
        <v>161.35000600000001</v>
      </c>
      <c r="AJ149">
        <v>159.42472799999999</v>
      </c>
      <c r="AK149">
        <v>16525131</v>
      </c>
      <c r="AL149" t="b">
        <f t="shared" si="44"/>
        <v>1</v>
      </c>
      <c r="AM149" s="3">
        <f t="shared" si="55"/>
        <v>-1.072956754073986E-2</v>
      </c>
      <c r="AO149" s="1">
        <v>44046</v>
      </c>
      <c r="AP149">
        <v>484</v>
      </c>
      <c r="AQ149">
        <v>484.89999399999999</v>
      </c>
      <c r="AR149">
        <v>445.20001200000002</v>
      </c>
      <c r="AS149">
        <v>452.14999399999999</v>
      </c>
      <c r="AT149">
        <v>441.356201</v>
      </c>
      <c r="AU149">
        <v>14443397</v>
      </c>
      <c r="AV149" t="b">
        <f t="shared" si="45"/>
        <v>1</v>
      </c>
      <c r="AW149" s="3">
        <f t="shared" si="56"/>
        <v>-5.4376262565909037E-2</v>
      </c>
      <c r="AY149" s="1">
        <v>44046</v>
      </c>
      <c r="AZ149">
        <v>192</v>
      </c>
      <c r="BA149">
        <v>194.60000600000001</v>
      </c>
      <c r="BB149">
        <v>190.050003</v>
      </c>
      <c r="BC149">
        <v>192.25</v>
      </c>
      <c r="BD149">
        <v>190.491287</v>
      </c>
      <c r="BE149">
        <v>72454278</v>
      </c>
      <c r="BF149" t="b">
        <f t="shared" si="46"/>
        <v>1</v>
      </c>
      <c r="BG149" s="3">
        <f t="shared" si="57"/>
        <v>4.1787025800450279E-3</v>
      </c>
      <c r="BI149" s="1">
        <v>44046</v>
      </c>
      <c r="BJ149">
        <v>960</v>
      </c>
      <c r="BK149">
        <v>965.40002400000003</v>
      </c>
      <c r="BL149">
        <v>947.45001200000002</v>
      </c>
      <c r="BM149">
        <v>956.90002400000003</v>
      </c>
      <c r="BN149">
        <v>936.62268100000006</v>
      </c>
      <c r="BO149">
        <v>8479792</v>
      </c>
      <c r="BP149" t="b">
        <f t="shared" si="47"/>
        <v>1</v>
      </c>
      <c r="BQ149" s="3">
        <f t="shared" si="58"/>
        <v>-9.4202257203350719E-3</v>
      </c>
      <c r="BS149" s="1">
        <v>44046</v>
      </c>
      <c r="BT149">
        <v>283</v>
      </c>
      <c r="BU149">
        <v>284.79998799999998</v>
      </c>
      <c r="BV149">
        <v>279.5</v>
      </c>
      <c r="BW149">
        <v>281.54998799999998</v>
      </c>
      <c r="BX149">
        <v>280.91842700000001</v>
      </c>
      <c r="BY149">
        <v>8908763</v>
      </c>
      <c r="BZ149" t="b">
        <f t="shared" si="48"/>
        <v>1</v>
      </c>
      <c r="CA149" s="3">
        <f t="shared" si="59"/>
        <v>2.1355359586201989E-3</v>
      </c>
      <c r="CC149" s="1">
        <v>44046</v>
      </c>
      <c r="CD149">
        <v>685.95001200000002</v>
      </c>
      <c r="CE149">
        <v>686.95001200000002</v>
      </c>
      <c r="CF149">
        <v>669.54998799999998</v>
      </c>
      <c r="CG149">
        <v>673.59997599999997</v>
      </c>
      <c r="CH149">
        <v>643.75213599999995</v>
      </c>
      <c r="CI149">
        <v>3092967</v>
      </c>
      <c r="CJ149" t="b">
        <f t="shared" si="49"/>
        <v>1</v>
      </c>
      <c r="CK149" s="3">
        <f t="shared" si="60"/>
        <v>-1.1809768164556009E-2</v>
      </c>
      <c r="CM149" s="1">
        <v>44046</v>
      </c>
      <c r="CN149">
        <v>346.79998799999998</v>
      </c>
      <c r="CO149">
        <v>349.35000600000001</v>
      </c>
      <c r="CP149">
        <v>340.5</v>
      </c>
      <c r="CQ149">
        <v>343.25</v>
      </c>
      <c r="CR149">
        <v>342.24789399999997</v>
      </c>
      <c r="CS149">
        <v>32119883</v>
      </c>
      <c r="CT149" t="b">
        <f t="shared" si="50"/>
        <v>1</v>
      </c>
      <c r="CU149" s="3">
        <f t="shared" si="61"/>
        <v>-1.0236379101563125E-2</v>
      </c>
      <c r="CW149" s="1">
        <v>44046</v>
      </c>
      <c r="CX149">
        <v>2051.3000489999999</v>
      </c>
      <c r="CY149">
        <v>2057</v>
      </c>
      <c r="CZ149">
        <v>2003.099976</v>
      </c>
      <c r="DA149">
        <v>2009</v>
      </c>
      <c r="DB149">
        <v>2002.557861</v>
      </c>
      <c r="DC149">
        <v>21559142</v>
      </c>
      <c r="DD149" t="b">
        <f t="shared" si="51"/>
        <v>1</v>
      </c>
      <c r="DE149" s="3">
        <f t="shared" si="62"/>
        <v>-2.8107068668859404E-2</v>
      </c>
      <c r="DG149" s="149">
        <v>44046</v>
      </c>
    </row>
    <row r="150" spans="2:111" x14ac:dyDescent="0.25">
      <c r="B150" s="1">
        <v>44047</v>
      </c>
      <c r="C150">
        <v>10946.65</v>
      </c>
      <c r="D150">
        <v>11112.25</v>
      </c>
      <c r="E150">
        <v>10908.1</v>
      </c>
      <c r="F150">
        <v>11095.25</v>
      </c>
      <c r="G150">
        <v>11095.25</v>
      </c>
      <c r="H150" s="3">
        <f t="shared" si="52"/>
        <v>1.8697895625986966E-2</v>
      </c>
      <c r="K150" s="1">
        <v>44047</v>
      </c>
      <c r="L150">
        <v>2209.8999020000001</v>
      </c>
      <c r="M150">
        <v>2218.8999020000001</v>
      </c>
      <c r="N150">
        <v>2175.1000979999999</v>
      </c>
      <c r="O150">
        <v>2197.8000489999999</v>
      </c>
      <c r="P150">
        <v>2167.9777829999998</v>
      </c>
      <c r="Q150">
        <v>1981720</v>
      </c>
      <c r="R150" t="b">
        <f t="shared" si="42"/>
        <v>1</v>
      </c>
      <c r="S150" s="3">
        <f t="shared" si="53"/>
        <v>-3.039258149421643E-3</v>
      </c>
      <c r="U150" s="1">
        <v>44047</v>
      </c>
      <c r="V150">
        <v>1008</v>
      </c>
      <c r="W150">
        <v>1061.0500489999999</v>
      </c>
      <c r="X150">
        <v>1003</v>
      </c>
      <c r="Y150">
        <v>1041.650024</v>
      </c>
      <c r="Z150">
        <v>1037.1611330000001</v>
      </c>
      <c r="AA150">
        <v>30153084</v>
      </c>
      <c r="AB150" t="b">
        <f t="shared" si="43"/>
        <v>1</v>
      </c>
      <c r="AC150" s="3">
        <f t="shared" si="54"/>
        <v>3.9570850955519002E-2</v>
      </c>
      <c r="AE150" s="1">
        <v>44047</v>
      </c>
      <c r="AF150">
        <v>162</v>
      </c>
      <c r="AG150">
        <v>164.60000600000001</v>
      </c>
      <c r="AH150">
        <v>160.75</v>
      </c>
      <c r="AI150">
        <v>162.35000600000001</v>
      </c>
      <c r="AJ150">
        <v>160.412781</v>
      </c>
      <c r="AK150">
        <v>13653194</v>
      </c>
      <c r="AL150" t="b">
        <f t="shared" si="44"/>
        <v>1</v>
      </c>
      <c r="AM150" s="3">
        <f t="shared" si="55"/>
        <v>6.1976144629207579E-3</v>
      </c>
      <c r="AO150" s="1">
        <v>44047</v>
      </c>
      <c r="AP150">
        <v>455.85000600000001</v>
      </c>
      <c r="AQ150">
        <v>464.35000600000001</v>
      </c>
      <c r="AR150">
        <v>454</v>
      </c>
      <c r="AS150">
        <v>461.70001200000002</v>
      </c>
      <c r="AT150">
        <v>450.67825299999998</v>
      </c>
      <c r="AU150">
        <v>6194269</v>
      </c>
      <c r="AV150" t="b">
        <f t="shared" si="45"/>
        <v>1</v>
      </c>
      <c r="AW150" s="3">
        <f t="shared" si="56"/>
        <v>2.1121379916898428E-2</v>
      </c>
      <c r="AY150" s="1">
        <v>44047</v>
      </c>
      <c r="AZ150">
        <v>193.35000600000001</v>
      </c>
      <c r="BA150">
        <v>193.800003</v>
      </c>
      <c r="BB150">
        <v>190.5</v>
      </c>
      <c r="BC150">
        <v>191.60000600000001</v>
      </c>
      <c r="BD150">
        <v>189.84724399999999</v>
      </c>
      <c r="BE150">
        <v>43866676</v>
      </c>
      <c r="BF150" t="b">
        <f t="shared" si="46"/>
        <v>1</v>
      </c>
      <c r="BG150" s="3">
        <f t="shared" si="57"/>
        <v>-3.3809577862740281E-3</v>
      </c>
      <c r="BI150" s="1">
        <v>44047</v>
      </c>
      <c r="BJ150">
        <v>960.45001200000002</v>
      </c>
      <c r="BK150">
        <v>970.70001200000002</v>
      </c>
      <c r="BL150">
        <v>940.54998799999998</v>
      </c>
      <c r="BM150">
        <v>949.84997599999997</v>
      </c>
      <c r="BN150">
        <v>929.72198500000002</v>
      </c>
      <c r="BO150">
        <v>11133170</v>
      </c>
      <c r="BP150" t="b">
        <f t="shared" si="47"/>
        <v>1</v>
      </c>
      <c r="BQ150" s="3">
        <f t="shared" si="58"/>
        <v>-7.3676370858672792E-3</v>
      </c>
      <c r="BS150" s="1">
        <v>44047</v>
      </c>
      <c r="BT150">
        <v>281.54998799999998</v>
      </c>
      <c r="BU150">
        <v>283.35000600000001</v>
      </c>
      <c r="BV150">
        <v>278.25</v>
      </c>
      <c r="BW150">
        <v>281.04998799999998</v>
      </c>
      <c r="BX150">
        <v>280.419556</v>
      </c>
      <c r="BY150">
        <v>8119521</v>
      </c>
      <c r="BZ150" t="b">
        <f t="shared" si="48"/>
        <v>1</v>
      </c>
      <c r="CA150" s="3">
        <f t="shared" si="59"/>
        <v>-1.7758571601285817E-3</v>
      </c>
      <c r="CC150" s="1">
        <v>44047</v>
      </c>
      <c r="CD150">
        <v>675</v>
      </c>
      <c r="CE150">
        <v>676.65002400000003</v>
      </c>
      <c r="CF150">
        <v>650.20001200000002</v>
      </c>
      <c r="CG150">
        <v>652.65002400000003</v>
      </c>
      <c r="CH150">
        <v>623.73053000000004</v>
      </c>
      <c r="CI150">
        <v>5559046</v>
      </c>
      <c r="CJ150" t="b">
        <f t="shared" si="49"/>
        <v>1</v>
      </c>
      <c r="CK150" s="3">
        <f t="shared" si="60"/>
        <v>-3.110142068716943E-2</v>
      </c>
      <c r="CM150" s="1">
        <v>44047</v>
      </c>
      <c r="CN150">
        <v>347</v>
      </c>
      <c r="CO150">
        <v>353.20001200000002</v>
      </c>
      <c r="CP150">
        <v>344.20001200000002</v>
      </c>
      <c r="CQ150">
        <v>351</v>
      </c>
      <c r="CR150">
        <v>349.97525000000002</v>
      </c>
      <c r="CS150">
        <v>30811518</v>
      </c>
      <c r="CT150" t="b">
        <f t="shared" si="50"/>
        <v>1</v>
      </c>
      <c r="CU150" s="3">
        <f t="shared" si="61"/>
        <v>2.2578242658229605E-2</v>
      </c>
      <c r="CW150" s="1">
        <v>44047</v>
      </c>
      <c r="CX150">
        <v>2020.599976</v>
      </c>
      <c r="CY150">
        <v>2167</v>
      </c>
      <c r="CZ150">
        <v>2000.25</v>
      </c>
      <c r="DA150">
        <v>2150.6000979999999</v>
      </c>
      <c r="DB150">
        <v>2143.703857</v>
      </c>
      <c r="DC150">
        <v>42476932</v>
      </c>
      <c r="DD150" t="b">
        <f t="shared" si="51"/>
        <v>1</v>
      </c>
      <c r="DE150" s="3">
        <f t="shared" si="62"/>
        <v>7.048285532659572E-2</v>
      </c>
      <c r="DG150" s="148">
        <v>44047</v>
      </c>
    </row>
    <row r="151" spans="2:111" x14ac:dyDescent="0.25">
      <c r="B151" s="1">
        <v>44048</v>
      </c>
      <c r="C151">
        <v>11155.75</v>
      </c>
      <c r="D151">
        <v>11225.65</v>
      </c>
      <c r="E151">
        <v>11064.05</v>
      </c>
      <c r="F151">
        <v>11101.65</v>
      </c>
      <c r="G151">
        <v>11101.65</v>
      </c>
      <c r="H151" s="3">
        <f t="shared" si="52"/>
        <v>5.7682341542548716E-4</v>
      </c>
      <c r="K151" s="1">
        <v>44048</v>
      </c>
      <c r="L151">
        <v>2202</v>
      </c>
      <c r="M151">
        <v>2209.8999020000001</v>
      </c>
      <c r="N151">
        <v>2181.0500489999999</v>
      </c>
      <c r="O151">
        <v>2194.5500489999999</v>
      </c>
      <c r="P151">
        <v>2164.7717290000001</v>
      </c>
      <c r="Q151">
        <v>1715477</v>
      </c>
      <c r="R151" t="b">
        <f t="shared" si="42"/>
        <v>1</v>
      </c>
      <c r="S151" s="3">
        <f t="shared" si="53"/>
        <v>-1.4788223500903687E-3</v>
      </c>
      <c r="U151" s="1">
        <v>44048</v>
      </c>
      <c r="V151">
        <v>1047.9499510000001</v>
      </c>
      <c r="W151">
        <v>1055.8000489999999</v>
      </c>
      <c r="X151">
        <v>1020</v>
      </c>
      <c r="Y151">
        <v>1027.5500489999999</v>
      </c>
      <c r="Z151">
        <v>1023.121948</v>
      </c>
      <c r="AA151">
        <v>16610680</v>
      </c>
      <c r="AB151" t="b">
        <f t="shared" si="43"/>
        <v>1</v>
      </c>
      <c r="AC151" s="3">
        <f t="shared" si="54"/>
        <v>-1.3536165744460159E-2</v>
      </c>
      <c r="AE151" s="1">
        <v>44048</v>
      </c>
      <c r="AF151">
        <v>163.89999399999999</v>
      </c>
      <c r="AG151">
        <v>177.39999399999999</v>
      </c>
      <c r="AH151">
        <v>163.5</v>
      </c>
      <c r="AI151">
        <v>175.75</v>
      </c>
      <c r="AJ151">
        <v>173.65289300000001</v>
      </c>
      <c r="AK151">
        <v>47894708</v>
      </c>
      <c r="AL151" t="b">
        <f t="shared" si="44"/>
        <v>1</v>
      </c>
      <c r="AM151" s="3">
        <f t="shared" si="55"/>
        <v>8.2537762374433318E-2</v>
      </c>
      <c r="AO151" s="1">
        <v>44048</v>
      </c>
      <c r="AP151">
        <v>462</v>
      </c>
      <c r="AQ151">
        <v>467.70001200000002</v>
      </c>
      <c r="AR151">
        <v>452.29998799999998</v>
      </c>
      <c r="AS151">
        <v>453.60000600000001</v>
      </c>
      <c r="AT151">
        <v>442.77160600000002</v>
      </c>
      <c r="AU151">
        <v>4735993</v>
      </c>
      <c r="AV151" t="b">
        <f t="shared" si="45"/>
        <v>1</v>
      </c>
      <c r="AW151" s="3">
        <f t="shared" si="56"/>
        <v>-1.7543884017851567E-2</v>
      </c>
      <c r="AY151" s="1">
        <v>44048</v>
      </c>
      <c r="AZ151">
        <v>192.75</v>
      </c>
      <c r="BA151">
        <v>196.85000600000001</v>
      </c>
      <c r="BB151">
        <v>191</v>
      </c>
      <c r="BC151">
        <v>191.449997</v>
      </c>
      <c r="BD151">
        <v>189.69859299999999</v>
      </c>
      <c r="BE151">
        <v>68888892</v>
      </c>
      <c r="BF151" t="b">
        <f t="shared" si="46"/>
        <v>1</v>
      </c>
      <c r="BG151" s="3">
        <f t="shared" si="57"/>
        <v>-7.8300320230090346E-4</v>
      </c>
      <c r="BI151" s="1">
        <v>44048</v>
      </c>
      <c r="BJ151">
        <v>952</v>
      </c>
      <c r="BK151">
        <v>960.95001200000002</v>
      </c>
      <c r="BL151">
        <v>938.29998799999998</v>
      </c>
      <c r="BM151">
        <v>944.70001200000002</v>
      </c>
      <c r="BN151">
        <v>924.681152</v>
      </c>
      <c r="BO151">
        <v>9614176</v>
      </c>
      <c r="BP151" t="b">
        <f t="shared" si="47"/>
        <v>1</v>
      </c>
      <c r="BQ151" s="3">
        <f t="shared" si="58"/>
        <v>-5.4218713565217245E-3</v>
      </c>
      <c r="BS151" s="1">
        <v>44048</v>
      </c>
      <c r="BT151">
        <v>281.25</v>
      </c>
      <c r="BU151">
        <v>284.45001200000002</v>
      </c>
      <c r="BV151">
        <v>277.39999399999999</v>
      </c>
      <c r="BW151">
        <v>278.20001200000002</v>
      </c>
      <c r="BX151">
        <v>277.57595800000001</v>
      </c>
      <c r="BY151">
        <v>7345453</v>
      </c>
      <c r="BZ151" t="b">
        <f t="shared" si="48"/>
        <v>1</v>
      </c>
      <c r="CA151" s="3">
        <f t="shared" si="59"/>
        <v>-1.0140512454131358E-2</v>
      </c>
      <c r="CC151" s="1">
        <v>44048</v>
      </c>
      <c r="CD151">
        <v>655</v>
      </c>
      <c r="CE151">
        <v>661.5</v>
      </c>
      <c r="CF151">
        <v>642.54998799999998</v>
      </c>
      <c r="CG151">
        <v>648.54998799999998</v>
      </c>
      <c r="CH151">
        <v>619.81219499999997</v>
      </c>
      <c r="CI151">
        <v>5139353</v>
      </c>
      <c r="CJ151" t="b">
        <f t="shared" si="49"/>
        <v>1</v>
      </c>
      <c r="CK151" s="3">
        <f t="shared" si="60"/>
        <v>-6.2820958916345974E-3</v>
      </c>
      <c r="CM151" s="1">
        <v>44048</v>
      </c>
      <c r="CN151">
        <v>353.39999399999999</v>
      </c>
      <c r="CO151">
        <v>360</v>
      </c>
      <c r="CP151">
        <v>350.75</v>
      </c>
      <c r="CQ151">
        <v>352.20001200000002</v>
      </c>
      <c r="CR151">
        <v>351.17175300000002</v>
      </c>
      <c r="CS151">
        <v>37057881</v>
      </c>
      <c r="CT151" t="b">
        <f t="shared" si="50"/>
        <v>1</v>
      </c>
      <c r="CU151" s="3">
        <f t="shared" si="61"/>
        <v>3.4188217595387299E-3</v>
      </c>
      <c r="CW151" s="1">
        <v>44048</v>
      </c>
      <c r="CX151">
        <v>2169</v>
      </c>
      <c r="CY151">
        <v>2196</v>
      </c>
      <c r="CZ151">
        <v>2118.3000489999999</v>
      </c>
      <c r="DA151">
        <v>2126.4499510000001</v>
      </c>
      <c r="DB151">
        <v>2119.6313479999999</v>
      </c>
      <c r="DC151">
        <v>34404810</v>
      </c>
      <c r="DD151" t="b">
        <f t="shared" si="51"/>
        <v>1</v>
      </c>
      <c r="DE151" s="3">
        <f t="shared" si="62"/>
        <v>-1.1229400423661263E-2</v>
      </c>
      <c r="DG151" s="149">
        <v>44048</v>
      </c>
    </row>
    <row r="152" spans="2:111" x14ac:dyDescent="0.25">
      <c r="B152" s="1">
        <v>44049</v>
      </c>
      <c r="C152">
        <v>11185.7</v>
      </c>
      <c r="D152">
        <v>11256.8</v>
      </c>
      <c r="E152">
        <v>11127.3</v>
      </c>
      <c r="F152">
        <v>11200.15</v>
      </c>
      <c r="G152">
        <v>11200.15</v>
      </c>
      <c r="H152" s="3">
        <f t="shared" si="52"/>
        <v>8.8725549805659526E-3</v>
      </c>
      <c r="K152" s="1">
        <v>44049</v>
      </c>
      <c r="L152">
        <v>2200</v>
      </c>
      <c r="M152">
        <v>2229</v>
      </c>
      <c r="N152">
        <v>2192.0500489999999</v>
      </c>
      <c r="O152">
        <v>2220.4499510000001</v>
      </c>
      <c r="P152">
        <v>2190.3203130000002</v>
      </c>
      <c r="Q152">
        <v>1824483</v>
      </c>
      <c r="R152" t="b">
        <f t="shared" si="42"/>
        <v>1</v>
      </c>
      <c r="S152" s="3">
        <f t="shared" si="53"/>
        <v>1.180197600409448E-2</v>
      </c>
      <c r="U152" s="1">
        <v>44049</v>
      </c>
      <c r="V152">
        <v>1037</v>
      </c>
      <c r="W152">
        <v>1055</v>
      </c>
      <c r="X152">
        <v>1026.25</v>
      </c>
      <c r="Y152">
        <v>1040.6999510000001</v>
      </c>
      <c r="Z152">
        <v>1036.2152100000001</v>
      </c>
      <c r="AA152">
        <v>16823444</v>
      </c>
      <c r="AB152" t="b">
        <f t="shared" si="43"/>
        <v>1</v>
      </c>
      <c r="AC152" s="3">
        <f t="shared" si="54"/>
        <v>1.27973620599136E-2</v>
      </c>
      <c r="AE152" s="1">
        <v>44049</v>
      </c>
      <c r="AF152">
        <v>178</v>
      </c>
      <c r="AG152">
        <v>178.89999399999999</v>
      </c>
      <c r="AH152">
        <v>174.199997</v>
      </c>
      <c r="AI152">
        <v>178</v>
      </c>
      <c r="AJ152">
        <v>175.87605300000001</v>
      </c>
      <c r="AK152">
        <v>23198186</v>
      </c>
      <c r="AL152" t="b">
        <f t="shared" si="44"/>
        <v>1</v>
      </c>
      <c r="AM152" s="3">
        <f t="shared" si="55"/>
        <v>1.2802320546424798E-2</v>
      </c>
      <c r="AO152" s="1">
        <v>44049</v>
      </c>
      <c r="AP152">
        <v>452.5</v>
      </c>
      <c r="AQ152">
        <v>466.5</v>
      </c>
      <c r="AR152">
        <v>451.60000600000001</v>
      </c>
      <c r="AS152">
        <v>463.89999399999999</v>
      </c>
      <c r="AT152">
        <v>452.825714</v>
      </c>
      <c r="AU152">
        <v>4177541</v>
      </c>
      <c r="AV152" t="b">
        <f t="shared" si="45"/>
        <v>1</v>
      </c>
      <c r="AW152" s="3">
        <f t="shared" si="56"/>
        <v>2.2707210362536177E-2</v>
      </c>
      <c r="AY152" s="1">
        <v>44049</v>
      </c>
      <c r="AZ152">
        <v>192.300003</v>
      </c>
      <c r="BA152">
        <v>194.5</v>
      </c>
      <c r="BB152">
        <v>190.25</v>
      </c>
      <c r="BC152">
        <v>190.949997</v>
      </c>
      <c r="BD152">
        <v>189.203171</v>
      </c>
      <c r="BE152">
        <v>59740172</v>
      </c>
      <c r="BF152" t="b">
        <f t="shared" si="46"/>
        <v>1</v>
      </c>
      <c r="BG152" s="3">
        <f t="shared" si="57"/>
        <v>-2.6116271721635317E-3</v>
      </c>
      <c r="BI152" s="1">
        <v>44049</v>
      </c>
      <c r="BJ152">
        <v>953.5</v>
      </c>
      <c r="BK152">
        <v>974.40002400000003</v>
      </c>
      <c r="BL152">
        <v>942.5</v>
      </c>
      <c r="BM152">
        <v>970.84997599999997</v>
      </c>
      <c r="BN152">
        <v>950.27691700000003</v>
      </c>
      <c r="BO152">
        <v>10976491</v>
      </c>
      <c r="BP152" t="b">
        <f t="shared" si="47"/>
        <v>1</v>
      </c>
      <c r="BQ152" s="3">
        <f t="shared" si="58"/>
        <v>2.7680638828464006E-2</v>
      </c>
      <c r="BS152" s="1">
        <v>44049</v>
      </c>
      <c r="BT152">
        <v>280.70001200000002</v>
      </c>
      <c r="BU152">
        <v>284.25</v>
      </c>
      <c r="BV152">
        <v>277.75</v>
      </c>
      <c r="BW152">
        <v>279.64999399999999</v>
      </c>
      <c r="BX152">
        <v>279.02270499999997</v>
      </c>
      <c r="BY152">
        <v>10152605</v>
      </c>
      <c r="BZ152" t="b">
        <f t="shared" si="48"/>
        <v>1</v>
      </c>
      <c r="CA152" s="3">
        <f t="shared" si="59"/>
        <v>5.2120760401012803E-3</v>
      </c>
      <c r="CC152" s="1">
        <v>44049</v>
      </c>
      <c r="CD152">
        <v>656</v>
      </c>
      <c r="CE152">
        <v>666.84997599999997</v>
      </c>
      <c r="CF152">
        <v>649.15002400000003</v>
      </c>
      <c r="CG152">
        <v>660.34997599999997</v>
      </c>
      <c r="CH152">
        <v>631.08923300000004</v>
      </c>
      <c r="CI152">
        <v>8644001</v>
      </c>
      <c r="CJ152" t="b">
        <f t="shared" si="49"/>
        <v>1</v>
      </c>
      <c r="CK152" s="3">
        <f t="shared" si="60"/>
        <v>1.8194282221246166E-2</v>
      </c>
      <c r="CM152" s="1">
        <v>44049</v>
      </c>
      <c r="CN152">
        <v>353.45001200000002</v>
      </c>
      <c r="CO152">
        <v>363.75</v>
      </c>
      <c r="CP152">
        <v>348.60000600000001</v>
      </c>
      <c r="CQ152">
        <v>358.75</v>
      </c>
      <c r="CR152">
        <v>357.70263699999998</v>
      </c>
      <c r="CS152">
        <v>48021824</v>
      </c>
      <c r="CT152" t="b">
        <f t="shared" si="50"/>
        <v>1</v>
      </c>
      <c r="CU152" s="3">
        <f t="shared" si="61"/>
        <v>1.8597406950324837E-2</v>
      </c>
      <c r="CW152" s="1">
        <v>44049</v>
      </c>
      <c r="CX152">
        <v>2157</v>
      </c>
      <c r="CY152">
        <v>2167.6999510000001</v>
      </c>
      <c r="CZ152">
        <v>2107.8000489999999</v>
      </c>
      <c r="DA152">
        <v>2134.1000979999999</v>
      </c>
      <c r="DB152">
        <v>2127.256836</v>
      </c>
      <c r="DC152">
        <v>22762545</v>
      </c>
      <c r="DD152" t="b">
        <f t="shared" si="51"/>
        <v>1</v>
      </c>
      <c r="DE152" s="3">
        <f t="shared" si="62"/>
        <v>3.5975538893568641E-3</v>
      </c>
      <c r="DG152" s="148">
        <v>44049</v>
      </c>
    </row>
    <row r="153" spans="2:111" x14ac:dyDescent="0.25">
      <c r="B153" s="1">
        <v>44050</v>
      </c>
      <c r="C153">
        <v>11186.65</v>
      </c>
      <c r="D153">
        <v>11231.9</v>
      </c>
      <c r="E153">
        <v>11142.05</v>
      </c>
      <c r="F153">
        <v>11214.05</v>
      </c>
      <c r="G153">
        <v>11214.05</v>
      </c>
      <c r="H153" s="3">
        <f t="shared" si="52"/>
        <v>1.2410548073016555E-3</v>
      </c>
      <c r="K153" s="1">
        <v>44050</v>
      </c>
      <c r="L153">
        <v>2223</v>
      </c>
      <c r="M153">
        <v>2234.8000489999999</v>
      </c>
      <c r="N153">
        <v>2205</v>
      </c>
      <c r="O153">
        <v>2210.5500489999999</v>
      </c>
      <c r="P153">
        <v>2180.554932</v>
      </c>
      <c r="Q153">
        <v>1777905</v>
      </c>
      <c r="R153" t="b">
        <f t="shared" si="42"/>
        <v>1</v>
      </c>
      <c r="S153" s="3">
        <f t="shared" si="53"/>
        <v>-4.458425985478299E-3</v>
      </c>
      <c r="U153" s="1">
        <v>44050</v>
      </c>
      <c r="V153">
        <v>1034.849976</v>
      </c>
      <c r="W153">
        <v>1047.1999510000001</v>
      </c>
      <c r="X153">
        <v>1020.599976</v>
      </c>
      <c r="Y153">
        <v>1043.849976</v>
      </c>
      <c r="Z153">
        <v>1039.3516850000001</v>
      </c>
      <c r="AA153">
        <v>12418392</v>
      </c>
      <c r="AB153" t="b">
        <f t="shared" si="43"/>
        <v>1</v>
      </c>
      <c r="AC153" s="3">
        <f t="shared" si="54"/>
        <v>3.0268567472581478E-3</v>
      </c>
      <c r="AE153" s="1">
        <v>44050</v>
      </c>
      <c r="AF153">
        <v>176.449997</v>
      </c>
      <c r="AG153">
        <v>179</v>
      </c>
      <c r="AH153">
        <v>175.35000600000001</v>
      </c>
      <c r="AI153">
        <v>177.60000600000001</v>
      </c>
      <c r="AJ153">
        <v>175.48081999999999</v>
      </c>
      <c r="AK153">
        <v>10117475</v>
      </c>
      <c r="AL153" t="b">
        <f t="shared" si="44"/>
        <v>1</v>
      </c>
      <c r="AM153" s="3">
        <f t="shared" si="55"/>
        <v>-2.2472246406395006E-3</v>
      </c>
      <c r="AO153" s="1">
        <v>44050</v>
      </c>
      <c r="AP153">
        <v>465.5</v>
      </c>
      <c r="AQ153">
        <v>484.89999399999999</v>
      </c>
      <c r="AR153">
        <v>465.5</v>
      </c>
      <c r="AS153">
        <v>480.29998799999998</v>
      </c>
      <c r="AT153">
        <v>468.83419800000001</v>
      </c>
      <c r="AU153">
        <v>10013531</v>
      </c>
      <c r="AV153" t="b">
        <f t="shared" si="45"/>
        <v>1</v>
      </c>
      <c r="AW153" s="3">
        <f t="shared" si="56"/>
        <v>3.5352418171199551E-2</v>
      </c>
      <c r="AY153" s="1">
        <v>44050</v>
      </c>
      <c r="AZ153">
        <v>191.449997</v>
      </c>
      <c r="BA153">
        <v>192.10000600000001</v>
      </c>
      <c r="BB153">
        <v>189.550003</v>
      </c>
      <c r="BC153">
        <v>190.64999399999999</v>
      </c>
      <c r="BD153">
        <v>188.905914</v>
      </c>
      <c r="BE153">
        <v>44822338</v>
      </c>
      <c r="BF153" t="b">
        <f t="shared" si="46"/>
        <v>1</v>
      </c>
      <c r="BG153" s="3">
        <f t="shared" si="57"/>
        <v>-1.5710994611184497E-3</v>
      </c>
      <c r="BI153" s="1">
        <v>44050</v>
      </c>
      <c r="BJ153">
        <v>969.45001200000002</v>
      </c>
      <c r="BK153">
        <v>969.45001200000002</v>
      </c>
      <c r="BL153">
        <v>949</v>
      </c>
      <c r="BM153">
        <v>950.90002400000003</v>
      </c>
      <c r="BN153">
        <v>930.74975600000005</v>
      </c>
      <c r="BO153">
        <v>8010948</v>
      </c>
      <c r="BP153" t="b">
        <f t="shared" si="47"/>
        <v>1</v>
      </c>
      <c r="BQ153" s="3">
        <f t="shared" si="58"/>
        <v>-2.054891647967913E-2</v>
      </c>
      <c r="BS153" s="1">
        <v>44050</v>
      </c>
      <c r="BT153">
        <v>281.04998799999998</v>
      </c>
      <c r="BU153">
        <v>281.85000600000001</v>
      </c>
      <c r="BV153">
        <v>276.39999399999999</v>
      </c>
      <c r="BW153">
        <v>277.39999399999999</v>
      </c>
      <c r="BX153">
        <v>276.77773999999999</v>
      </c>
      <c r="BY153">
        <v>7321200</v>
      </c>
      <c r="BZ153" t="b">
        <f t="shared" si="48"/>
        <v>1</v>
      </c>
      <c r="CA153" s="3">
        <f t="shared" si="59"/>
        <v>-8.0458147662211908E-3</v>
      </c>
      <c r="CC153" s="1">
        <v>44050</v>
      </c>
      <c r="CD153">
        <v>657.75</v>
      </c>
      <c r="CE153">
        <v>668</v>
      </c>
      <c r="CF153">
        <v>654.40002400000003</v>
      </c>
      <c r="CG153">
        <v>662.45001200000002</v>
      </c>
      <c r="CH153">
        <v>633.09625200000005</v>
      </c>
      <c r="CI153">
        <v>3823897</v>
      </c>
      <c r="CJ153" t="b">
        <f t="shared" si="49"/>
        <v>1</v>
      </c>
      <c r="CK153" s="3">
        <f t="shared" si="60"/>
        <v>3.1802459859111773E-3</v>
      </c>
      <c r="CM153" s="1">
        <v>44050</v>
      </c>
      <c r="CN153">
        <v>359.45001200000002</v>
      </c>
      <c r="CO153">
        <v>359.64999399999999</v>
      </c>
      <c r="CP153">
        <v>353.14999399999999</v>
      </c>
      <c r="CQ153">
        <v>357.95001200000002</v>
      </c>
      <c r="CR153">
        <v>356.904968</v>
      </c>
      <c r="CS153">
        <v>28510964</v>
      </c>
      <c r="CT153" t="b">
        <f t="shared" si="50"/>
        <v>1</v>
      </c>
      <c r="CU153" s="3">
        <f t="shared" si="61"/>
        <v>-2.2299779691028246E-3</v>
      </c>
      <c r="CW153" s="1">
        <v>44050</v>
      </c>
      <c r="CX153">
        <v>2129.8000489999999</v>
      </c>
      <c r="CY153">
        <v>2157.8000489999999</v>
      </c>
      <c r="CZ153">
        <v>2120.1999510000001</v>
      </c>
      <c r="DA153">
        <v>2146.4499510000001</v>
      </c>
      <c r="DB153">
        <v>2139.5671390000002</v>
      </c>
      <c r="DC153">
        <v>15222303</v>
      </c>
      <c r="DD153" t="b">
        <f t="shared" si="51"/>
        <v>1</v>
      </c>
      <c r="DE153" s="3">
        <f t="shared" si="62"/>
        <v>5.7869378025588837E-3</v>
      </c>
      <c r="DG153" s="149">
        <v>44050</v>
      </c>
    </row>
    <row r="154" spans="2:111" x14ac:dyDescent="0.25">
      <c r="B154" s="1">
        <v>44053</v>
      </c>
      <c r="C154">
        <v>11270.25</v>
      </c>
      <c r="D154">
        <v>11337.3</v>
      </c>
      <c r="E154">
        <v>11238</v>
      </c>
      <c r="F154">
        <v>11270.15</v>
      </c>
      <c r="G154">
        <v>11270.15</v>
      </c>
      <c r="H154" s="3">
        <f t="shared" si="52"/>
        <v>5.0026529220041256E-3</v>
      </c>
      <c r="K154" s="1">
        <v>44053</v>
      </c>
      <c r="L154">
        <v>2218</v>
      </c>
      <c r="M154">
        <v>2226.75</v>
      </c>
      <c r="N154">
        <v>2198.8000489999999</v>
      </c>
      <c r="O154">
        <v>2206.75</v>
      </c>
      <c r="P154">
        <v>2176.8061520000001</v>
      </c>
      <c r="Q154">
        <v>1476289</v>
      </c>
      <c r="R154" t="b">
        <f t="shared" si="42"/>
        <v>1</v>
      </c>
      <c r="S154" s="3">
        <f t="shared" si="53"/>
        <v>-1.719186224105588E-3</v>
      </c>
      <c r="U154" s="1">
        <v>44053</v>
      </c>
      <c r="V154">
        <v>1044</v>
      </c>
      <c r="W154">
        <v>1064</v>
      </c>
      <c r="X154">
        <v>1043.8000489999999</v>
      </c>
      <c r="Y154">
        <v>1050.650024</v>
      </c>
      <c r="Z154">
        <v>1046.122437</v>
      </c>
      <c r="AA154">
        <v>11086427</v>
      </c>
      <c r="AB154" t="b">
        <f t="shared" si="43"/>
        <v>1</v>
      </c>
      <c r="AC154" s="3">
        <f t="shared" si="54"/>
        <v>6.5143994065876764E-3</v>
      </c>
      <c r="AE154" s="1">
        <v>44053</v>
      </c>
      <c r="AF154">
        <v>176.89999399999999</v>
      </c>
      <c r="AG154">
        <v>179</v>
      </c>
      <c r="AH154">
        <v>174.39999399999999</v>
      </c>
      <c r="AI154">
        <v>178.60000600000001</v>
      </c>
      <c r="AJ154">
        <v>176.46890300000001</v>
      </c>
      <c r="AK154">
        <v>9378730</v>
      </c>
      <c r="AL154" t="b">
        <f t="shared" si="44"/>
        <v>1</v>
      </c>
      <c r="AM154" s="3">
        <f t="shared" si="55"/>
        <v>5.6307179325923908E-3</v>
      </c>
      <c r="AO154" s="1">
        <v>44053</v>
      </c>
      <c r="AP154">
        <v>483.85000600000001</v>
      </c>
      <c r="AQ154">
        <v>496.5</v>
      </c>
      <c r="AR154">
        <v>478.45001200000002</v>
      </c>
      <c r="AS154">
        <v>494.29998799999998</v>
      </c>
      <c r="AT154">
        <v>482.5</v>
      </c>
      <c r="AU154">
        <v>7603877</v>
      </c>
      <c r="AV154" t="b">
        <f t="shared" si="45"/>
        <v>1</v>
      </c>
      <c r="AW154" s="3">
        <f t="shared" si="56"/>
        <v>2.9148475214258975E-2</v>
      </c>
      <c r="AY154" s="1">
        <v>44053</v>
      </c>
      <c r="AZ154">
        <v>191.85000600000001</v>
      </c>
      <c r="BA154">
        <v>195.5</v>
      </c>
      <c r="BB154">
        <v>191.699997</v>
      </c>
      <c r="BC154">
        <v>193.800003</v>
      </c>
      <c r="BD154">
        <v>192.02711500000001</v>
      </c>
      <c r="BE154">
        <v>48784530</v>
      </c>
      <c r="BF154" t="b">
        <f t="shared" si="46"/>
        <v>1</v>
      </c>
      <c r="BG154" s="3">
        <f t="shared" si="57"/>
        <v>1.6522516071148591E-2</v>
      </c>
      <c r="BI154" s="1">
        <v>44053</v>
      </c>
      <c r="BJ154">
        <v>948.90002400000003</v>
      </c>
      <c r="BK154">
        <v>956.79998799999998</v>
      </c>
      <c r="BL154">
        <v>945.29998799999998</v>
      </c>
      <c r="BM154">
        <v>951.34997599999997</v>
      </c>
      <c r="BN154">
        <v>931.19018600000004</v>
      </c>
      <c r="BO154">
        <v>5716319</v>
      </c>
      <c r="BP154" t="b">
        <f t="shared" si="47"/>
        <v>1</v>
      </c>
      <c r="BQ154" s="3">
        <f t="shared" si="58"/>
        <v>4.7319915708899963E-4</v>
      </c>
      <c r="BS154" s="1">
        <v>44053</v>
      </c>
      <c r="BT154">
        <v>280</v>
      </c>
      <c r="BU154">
        <v>281.20001200000002</v>
      </c>
      <c r="BV154">
        <v>276.60000600000001</v>
      </c>
      <c r="BW154">
        <v>277.39999399999999</v>
      </c>
      <c r="BX154">
        <v>276.77773999999999</v>
      </c>
      <c r="BY154">
        <v>6310746</v>
      </c>
      <c r="BZ154" t="b">
        <f t="shared" si="48"/>
        <v>1</v>
      </c>
      <c r="CA154" s="3">
        <f t="shared" si="59"/>
        <v>0</v>
      </c>
      <c r="CC154" s="1">
        <v>44053</v>
      </c>
      <c r="CD154">
        <v>668</v>
      </c>
      <c r="CE154">
        <v>687.34997599999997</v>
      </c>
      <c r="CF154">
        <v>662.70001200000002</v>
      </c>
      <c r="CG154">
        <v>681.84997599999997</v>
      </c>
      <c r="CH154">
        <v>651.63653599999998</v>
      </c>
      <c r="CI154">
        <v>5362182</v>
      </c>
      <c r="CJ154" t="b">
        <f t="shared" si="49"/>
        <v>1</v>
      </c>
      <c r="CK154" s="3">
        <f t="shared" si="60"/>
        <v>2.9285095183283327E-2</v>
      </c>
      <c r="CM154" s="1">
        <v>44053</v>
      </c>
      <c r="CN154">
        <v>359.5</v>
      </c>
      <c r="CO154">
        <v>364.95001200000002</v>
      </c>
      <c r="CP154">
        <v>357.35000600000001</v>
      </c>
      <c r="CQ154">
        <v>363.54998799999998</v>
      </c>
      <c r="CR154">
        <v>362.48861699999998</v>
      </c>
      <c r="CS154">
        <v>22856010</v>
      </c>
      <c r="CT154" t="b">
        <f t="shared" si="50"/>
        <v>1</v>
      </c>
      <c r="CU154" s="3">
        <f t="shared" si="61"/>
        <v>1.5644637930621295E-2</v>
      </c>
      <c r="CW154" s="1">
        <v>44053</v>
      </c>
      <c r="CX154">
        <v>2159.1000979999999</v>
      </c>
      <c r="CY154">
        <v>2165</v>
      </c>
      <c r="CZ154">
        <v>2108.1000979999999</v>
      </c>
      <c r="DA154">
        <v>2119.8500979999999</v>
      </c>
      <c r="DB154">
        <v>2113.05249</v>
      </c>
      <c r="DC154">
        <v>12441573</v>
      </c>
      <c r="DD154" t="b">
        <f t="shared" si="51"/>
        <v>1</v>
      </c>
      <c r="DE154" s="3">
        <f t="shared" si="62"/>
        <v>-1.2392529552679856E-2</v>
      </c>
      <c r="DG154" s="148">
        <v>44053</v>
      </c>
    </row>
    <row r="155" spans="2:111" x14ac:dyDescent="0.25">
      <c r="B155" s="1">
        <v>44054</v>
      </c>
      <c r="C155">
        <v>11322.25</v>
      </c>
      <c r="D155">
        <v>11373.6</v>
      </c>
      <c r="E155">
        <v>11299.15</v>
      </c>
      <c r="F155">
        <v>11322.5</v>
      </c>
      <c r="G155">
        <v>11322.5</v>
      </c>
      <c r="H155" s="3">
        <f t="shared" si="52"/>
        <v>4.6450135978669642E-3</v>
      </c>
      <c r="K155" s="1">
        <v>44054</v>
      </c>
      <c r="L155">
        <v>2209.0500489999999</v>
      </c>
      <c r="M155">
        <v>2233</v>
      </c>
      <c r="N155">
        <v>2206</v>
      </c>
      <c r="O155">
        <v>2210.6499020000001</v>
      </c>
      <c r="P155">
        <v>2180.6533199999999</v>
      </c>
      <c r="Q155">
        <v>1665204</v>
      </c>
      <c r="R155" t="b">
        <f t="shared" si="42"/>
        <v>1</v>
      </c>
      <c r="S155" s="3">
        <f t="shared" si="53"/>
        <v>1.767345244070122E-3</v>
      </c>
      <c r="U155" s="1">
        <v>44054</v>
      </c>
      <c r="V155">
        <v>1048.5</v>
      </c>
      <c r="W155">
        <v>1071</v>
      </c>
      <c r="X155">
        <v>1048.5</v>
      </c>
      <c r="Y155">
        <v>1066.650024</v>
      </c>
      <c r="Z155">
        <v>1062.053467</v>
      </c>
      <c r="AA155">
        <v>10068074</v>
      </c>
      <c r="AB155" t="b">
        <f t="shared" si="43"/>
        <v>1</v>
      </c>
      <c r="AC155" s="3">
        <f t="shared" si="54"/>
        <v>1.5228647657807539E-2</v>
      </c>
      <c r="AE155" s="1">
        <v>44054</v>
      </c>
      <c r="AF155">
        <v>180</v>
      </c>
      <c r="AG155">
        <v>186.60000600000001</v>
      </c>
      <c r="AH155">
        <v>178</v>
      </c>
      <c r="AI155">
        <v>178.949997</v>
      </c>
      <c r="AJ155">
        <v>176.814697</v>
      </c>
      <c r="AK155">
        <v>30405569</v>
      </c>
      <c r="AL155" t="b">
        <f t="shared" si="44"/>
        <v>1</v>
      </c>
      <c r="AM155" s="3">
        <f t="shared" si="55"/>
        <v>1.9595180460774083E-3</v>
      </c>
      <c r="AO155" s="1">
        <v>44054</v>
      </c>
      <c r="AP155">
        <v>496.5</v>
      </c>
      <c r="AQ155">
        <v>496.64999399999999</v>
      </c>
      <c r="AR155">
        <v>480</v>
      </c>
      <c r="AS155">
        <v>481.89999399999999</v>
      </c>
      <c r="AT155">
        <v>470.39599600000003</v>
      </c>
      <c r="AU155">
        <v>4360559</v>
      </c>
      <c r="AV155" t="b">
        <f t="shared" si="45"/>
        <v>1</v>
      </c>
      <c r="AW155" s="3">
        <f t="shared" si="56"/>
        <v>-2.5086018652849689E-2</v>
      </c>
      <c r="AY155" s="1">
        <v>44054</v>
      </c>
      <c r="AZ155">
        <v>195</v>
      </c>
      <c r="BA155">
        <v>196.800003</v>
      </c>
      <c r="BB155">
        <v>193.75</v>
      </c>
      <c r="BC155">
        <v>195.050003</v>
      </c>
      <c r="BD155">
        <v>193.265671</v>
      </c>
      <c r="BE155">
        <v>43890305</v>
      </c>
      <c r="BF155" t="b">
        <f t="shared" si="46"/>
        <v>1</v>
      </c>
      <c r="BG155" s="3">
        <f t="shared" si="57"/>
        <v>6.4499016193623922E-3</v>
      </c>
      <c r="BI155" s="1">
        <v>44054</v>
      </c>
      <c r="BJ155">
        <v>949.90002400000003</v>
      </c>
      <c r="BK155">
        <v>962</v>
      </c>
      <c r="BL155">
        <v>946.09997599999997</v>
      </c>
      <c r="BM155">
        <v>948.45001200000002</v>
      </c>
      <c r="BN155">
        <v>928.35168499999997</v>
      </c>
      <c r="BO155">
        <v>6802442</v>
      </c>
      <c r="BP155" t="b">
        <f t="shared" si="47"/>
        <v>1</v>
      </c>
      <c r="BQ155" s="3">
        <f t="shared" si="58"/>
        <v>-3.048250553620058E-3</v>
      </c>
      <c r="BS155" s="1">
        <v>44054</v>
      </c>
      <c r="BT155">
        <v>279</v>
      </c>
      <c r="BU155">
        <v>284.64999399999999</v>
      </c>
      <c r="BV155">
        <v>278.29998799999998</v>
      </c>
      <c r="BW155">
        <v>279.64999399999999</v>
      </c>
      <c r="BX155">
        <v>279.02270499999997</v>
      </c>
      <c r="BY155">
        <v>10078908</v>
      </c>
      <c r="BZ155" t="b">
        <f t="shared" si="48"/>
        <v>1</v>
      </c>
      <c r="CA155" s="3">
        <f t="shared" si="59"/>
        <v>8.111074973008954E-3</v>
      </c>
      <c r="CC155" s="1">
        <v>44054</v>
      </c>
      <c r="CD155">
        <v>690.09997599999997</v>
      </c>
      <c r="CE155">
        <v>693.95001200000002</v>
      </c>
      <c r="CF155">
        <v>672.09997599999997</v>
      </c>
      <c r="CG155">
        <v>674.79998799999998</v>
      </c>
      <c r="CH155">
        <v>644.89898700000003</v>
      </c>
      <c r="CI155">
        <v>4331864</v>
      </c>
      <c r="CJ155" t="b">
        <f t="shared" si="49"/>
        <v>1</v>
      </c>
      <c r="CK155" s="3">
        <f t="shared" si="60"/>
        <v>-1.0339427929191411E-2</v>
      </c>
      <c r="CM155" s="1">
        <v>44054</v>
      </c>
      <c r="CN155">
        <v>370</v>
      </c>
      <c r="CO155">
        <v>374.29998799999998</v>
      </c>
      <c r="CP155">
        <v>364.04998799999998</v>
      </c>
      <c r="CQ155">
        <v>367.35000600000001</v>
      </c>
      <c r="CR155">
        <v>366.27752700000002</v>
      </c>
      <c r="CS155">
        <v>45446107</v>
      </c>
      <c r="CT155" t="b">
        <f t="shared" si="50"/>
        <v>1</v>
      </c>
      <c r="CU155" s="3">
        <f t="shared" si="61"/>
        <v>1.0452493739962168E-2</v>
      </c>
      <c r="CW155" s="1">
        <v>44054</v>
      </c>
      <c r="CX155">
        <v>2134.8000489999999</v>
      </c>
      <c r="CY155">
        <v>2160</v>
      </c>
      <c r="CZ155">
        <v>2100.3500979999999</v>
      </c>
      <c r="DA155">
        <v>2133.8000489999999</v>
      </c>
      <c r="DB155">
        <v>2126.9577640000002</v>
      </c>
      <c r="DC155">
        <v>21611256</v>
      </c>
      <c r="DD155" t="b">
        <f t="shared" si="51"/>
        <v>1</v>
      </c>
      <c r="DE155" s="3">
        <f t="shared" si="62"/>
        <v>6.5806571610533869E-3</v>
      </c>
      <c r="DG155" s="149">
        <v>44054</v>
      </c>
    </row>
    <row r="156" spans="2:111" x14ac:dyDescent="0.25">
      <c r="B156" s="1">
        <v>44055</v>
      </c>
      <c r="C156">
        <v>11289</v>
      </c>
      <c r="D156">
        <v>11322</v>
      </c>
      <c r="E156">
        <v>11242.65</v>
      </c>
      <c r="F156">
        <v>11308.4</v>
      </c>
      <c r="G156">
        <v>11308.4</v>
      </c>
      <c r="H156" s="3">
        <f t="shared" si="52"/>
        <v>-1.2453080150143841E-3</v>
      </c>
      <c r="K156" s="1">
        <v>44055</v>
      </c>
      <c r="L156">
        <v>2200.0500489999999</v>
      </c>
      <c r="M156">
        <v>2209.0500489999999</v>
      </c>
      <c r="N156">
        <v>2190</v>
      </c>
      <c r="O156">
        <v>2195.1000979999999</v>
      </c>
      <c r="P156">
        <v>2165.314453</v>
      </c>
      <c r="Q156">
        <v>1170430</v>
      </c>
      <c r="R156" t="b">
        <f t="shared" si="42"/>
        <v>1</v>
      </c>
      <c r="S156" s="3">
        <f t="shared" si="53"/>
        <v>-7.0340694962003122E-3</v>
      </c>
      <c r="U156" s="1">
        <v>44055</v>
      </c>
      <c r="V156">
        <v>1065</v>
      </c>
      <c r="W156">
        <v>1066</v>
      </c>
      <c r="X156">
        <v>1048</v>
      </c>
      <c r="Y156">
        <v>1063.6999510000001</v>
      </c>
      <c r="Z156">
        <v>1059.1160890000001</v>
      </c>
      <c r="AA156">
        <v>10333216</v>
      </c>
      <c r="AB156" t="b">
        <f t="shared" si="43"/>
        <v>1</v>
      </c>
      <c r="AC156" s="3">
        <f t="shared" si="54"/>
        <v>-2.7657534119229551E-3</v>
      </c>
      <c r="AE156" s="1">
        <v>44055</v>
      </c>
      <c r="AF156">
        <v>177.35000600000001</v>
      </c>
      <c r="AG156">
        <v>177.35000600000001</v>
      </c>
      <c r="AH156">
        <v>172.699997</v>
      </c>
      <c r="AI156">
        <v>175.800003</v>
      </c>
      <c r="AJ156">
        <v>173.70228599999999</v>
      </c>
      <c r="AK156">
        <v>17437072</v>
      </c>
      <c r="AL156" t="b">
        <f t="shared" si="44"/>
        <v>1</v>
      </c>
      <c r="AM156" s="3">
        <f t="shared" si="55"/>
        <v>-1.7602671343547923E-2</v>
      </c>
      <c r="AO156" s="1">
        <v>44055</v>
      </c>
      <c r="AP156">
        <v>481.25</v>
      </c>
      <c r="AQ156">
        <v>489</v>
      </c>
      <c r="AR156">
        <v>471.04998799999998</v>
      </c>
      <c r="AS156">
        <v>487.14999399999999</v>
      </c>
      <c r="AT156">
        <v>475.52066000000002</v>
      </c>
      <c r="AU156">
        <v>4332473</v>
      </c>
      <c r="AV156" t="b">
        <f t="shared" si="45"/>
        <v>1</v>
      </c>
      <c r="AW156" s="3">
        <f t="shared" si="56"/>
        <v>1.0894361439249996E-2</v>
      </c>
      <c r="AY156" s="1">
        <v>44055</v>
      </c>
      <c r="AZ156">
        <v>196</v>
      </c>
      <c r="BA156">
        <v>204.25</v>
      </c>
      <c r="BB156">
        <v>194.60000600000001</v>
      </c>
      <c r="BC156">
        <v>203.300003</v>
      </c>
      <c r="BD156">
        <v>201.440201</v>
      </c>
      <c r="BE156">
        <v>157818228</v>
      </c>
      <c r="BF156" t="b">
        <f t="shared" si="46"/>
        <v>1</v>
      </c>
      <c r="BG156" s="3">
        <f t="shared" si="57"/>
        <v>4.2296854675241337E-2</v>
      </c>
      <c r="BI156" s="1">
        <v>44055</v>
      </c>
      <c r="BJ156">
        <v>948</v>
      </c>
      <c r="BK156">
        <v>958.79998799999998</v>
      </c>
      <c r="BL156">
        <v>942.20001200000002</v>
      </c>
      <c r="BM156">
        <v>954.95001200000002</v>
      </c>
      <c r="BN156">
        <v>934.71392800000001</v>
      </c>
      <c r="BO156">
        <v>6908726</v>
      </c>
      <c r="BP156" t="b">
        <f t="shared" si="47"/>
        <v>1</v>
      </c>
      <c r="BQ156" s="3">
        <f t="shared" si="58"/>
        <v>6.8532681125041909E-3</v>
      </c>
      <c r="BS156" s="1">
        <v>44055</v>
      </c>
      <c r="BT156">
        <v>280.39999399999999</v>
      </c>
      <c r="BU156">
        <v>280.70001200000002</v>
      </c>
      <c r="BV156">
        <v>274.54998799999998</v>
      </c>
      <c r="BW156">
        <v>276.20001200000002</v>
      </c>
      <c r="BX156">
        <v>275.580444</v>
      </c>
      <c r="BY156">
        <v>8903667</v>
      </c>
      <c r="BZ156" t="b">
        <f t="shared" si="48"/>
        <v>1</v>
      </c>
      <c r="CA156" s="3">
        <f t="shared" si="59"/>
        <v>-1.2336849074701551E-2</v>
      </c>
      <c r="CC156" s="1">
        <v>44055</v>
      </c>
      <c r="CD156">
        <v>675</v>
      </c>
      <c r="CE156">
        <v>694</v>
      </c>
      <c r="CF156">
        <v>672.65002400000003</v>
      </c>
      <c r="CG156">
        <v>692.04998799999998</v>
      </c>
      <c r="CH156">
        <v>661.38464399999998</v>
      </c>
      <c r="CI156">
        <v>4355435</v>
      </c>
      <c r="CJ156" t="b">
        <f t="shared" si="49"/>
        <v>1</v>
      </c>
      <c r="CK156" s="3">
        <f t="shared" si="60"/>
        <v>2.5563161568433267E-2</v>
      </c>
      <c r="CM156" s="1">
        <v>44055</v>
      </c>
      <c r="CN156">
        <v>365.75</v>
      </c>
      <c r="CO156">
        <v>368.75</v>
      </c>
      <c r="CP156">
        <v>363.75</v>
      </c>
      <c r="CQ156">
        <v>366.85000600000001</v>
      </c>
      <c r="CR156">
        <v>365.77899200000002</v>
      </c>
      <c r="CS156">
        <v>25706005</v>
      </c>
      <c r="CT156" t="b">
        <f t="shared" si="50"/>
        <v>1</v>
      </c>
      <c r="CU156" s="3">
        <f t="shared" si="61"/>
        <v>-1.361085415431463E-3</v>
      </c>
      <c r="CW156" s="1">
        <v>44055</v>
      </c>
      <c r="CX156">
        <v>2121</v>
      </c>
      <c r="CY156">
        <v>2145</v>
      </c>
      <c r="CZ156">
        <v>2106.8000489999999</v>
      </c>
      <c r="DA156">
        <v>2127.6000979999999</v>
      </c>
      <c r="DB156">
        <v>2120.7778320000002</v>
      </c>
      <c r="DC156">
        <v>13967116</v>
      </c>
      <c r="DD156" t="b">
        <f t="shared" si="51"/>
        <v>1</v>
      </c>
      <c r="DE156" s="3">
        <f t="shared" si="62"/>
        <v>-2.9055264305662101E-3</v>
      </c>
      <c r="DG156" s="148">
        <v>44055</v>
      </c>
    </row>
    <row r="157" spans="2:111" x14ac:dyDescent="0.25">
      <c r="B157" s="1">
        <v>44056</v>
      </c>
      <c r="C157">
        <v>11334.85</v>
      </c>
      <c r="D157">
        <v>11359.3</v>
      </c>
      <c r="E157">
        <v>11269.95</v>
      </c>
      <c r="F157">
        <v>11300.45</v>
      </c>
      <c r="G157">
        <v>11300.45</v>
      </c>
      <c r="H157" s="3">
        <f t="shared" si="52"/>
        <v>-7.0301722613268973E-4</v>
      </c>
      <c r="K157" s="1">
        <v>44056</v>
      </c>
      <c r="L157">
        <v>2200</v>
      </c>
      <c r="M157">
        <v>2217</v>
      </c>
      <c r="N157">
        <v>2190.9499510000001</v>
      </c>
      <c r="O157">
        <v>2198.6499020000001</v>
      </c>
      <c r="P157">
        <v>2168.8161620000001</v>
      </c>
      <c r="Q157">
        <v>1453227</v>
      </c>
      <c r="R157" t="b">
        <f t="shared" si="42"/>
        <v>1</v>
      </c>
      <c r="S157" s="3">
        <f t="shared" si="53"/>
        <v>1.6171826660781629E-3</v>
      </c>
      <c r="U157" s="1">
        <v>44056</v>
      </c>
      <c r="V157">
        <v>1067.9499510000001</v>
      </c>
      <c r="W157">
        <v>1071.349976</v>
      </c>
      <c r="X157">
        <v>1056.5</v>
      </c>
      <c r="Y157">
        <v>1059.0500489999999</v>
      </c>
      <c r="Z157">
        <v>1054.486206</v>
      </c>
      <c r="AA157">
        <v>9946370</v>
      </c>
      <c r="AB157" t="b">
        <f t="shared" si="43"/>
        <v>1</v>
      </c>
      <c r="AC157" s="3">
        <f t="shared" si="54"/>
        <v>-4.3714594160981189E-3</v>
      </c>
      <c r="AE157" s="1">
        <v>44056</v>
      </c>
      <c r="AF157">
        <v>178</v>
      </c>
      <c r="AG157">
        <v>184.60000600000001</v>
      </c>
      <c r="AH157">
        <v>178</v>
      </c>
      <c r="AI157">
        <v>183.550003</v>
      </c>
      <c r="AJ157">
        <v>181.35983300000001</v>
      </c>
      <c r="AK157">
        <v>26526442</v>
      </c>
      <c r="AL157" t="b">
        <f t="shared" si="44"/>
        <v>1</v>
      </c>
      <c r="AM157" s="3">
        <f t="shared" si="55"/>
        <v>4.4084319074534362E-2</v>
      </c>
      <c r="AO157" s="1">
        <v>44056</v>
      </c>
      <c r="AP157">
        <v>487.29998799999998</v>
      </c>
      <c r="AQ157">
        <v>499.89999399999999</v>
      </c>
      <c r="AR157">
        <v>487.29998799999998</v>
      </c>
      <c r="AS157">
        <v>489.14999399999999</v>
      </c>
      <c r="AT157">
        <v>477.47293100000002</v>
      </c>
      <c r="AU157">
        <v>4549072</v>
      </c>
      <c r="AV157" t="b">
        <f t="shared" si="45"/>
        <v>1</v>
      </c>
      <c r="AW157" s="3">
        <f t="shared" si="56"/>
        <v>4.1055440156900777E-3</v>
      </c>
      <c r="AY157" s="1">
        <v>44056</v>
      </c>
      <c r="AZ157">
        <v>205.5</v>
      </c>
      <c r="BA157">
        <v>207.300003</v>
      </c>
      <c r="BB157">
        <v>200.75</v>
      </c>
      <c r="BC157">
        <v>201.89999399999999</v>
      </c>
      <c r="BD157">
        <v>200.05299400000001</v>
      </c>
      <c r="BE157">
        <v>70443118</v>
      </c>
      <c r="BF157" t="b">
        <f t="shared" si="46"/>
        <v>1</v>
      </c>
      <c r="BG157" s="3">
        <f t="shared" si="57"/>
        <v>-6.8864456702959174E-3</v>
      </c>
      <c r="BI157" s="1">
        <v>44056</v>
      </c>
      <c r="BJ157">
        <v>954.79998799999998</v>
      </c>
      <c r="BK157">
        <v>968.5</v>
      </c>
      <c r="BL157">
        <v>948.25</v>
      </c>
      <c r="BM157">
        <v>951.20001200000002</v>
      </c>
      <c r="BN157">
        <v>931.04339600000003</v>
      </c>
      <c r="BO157">
        <v>5097703</v>
      </c>
      <c r="BP157" t="b">
        <f t="shared" si="47"/>
        <v>1</v>
      </c>
      <c r="BQ157" s="3">
        <f t="shared" si="58"/>
        <v>-3.9269041468696078E-3</v>
      </c>
      <c r="BS157" s="1">
        <v>44056</v>
      </c>
      <c r="BT157">
        <v>277.89999399999999</v>
      </c>
      <c r="BU157">
        <v>281.85000600000001</v>
      </c>
      <c r="BV157">
        <v>274.79998799999998</v>
      </c>
      <c r="BW157">
        <v>277</v>
      </c>
      <c r="BX157">
        <v>276.37863199999998</v>
      </c>
      <c r="BY157">
        <v>9653956</v>
      </c>
      <c r="BZ157" t="b">
        <f t="shared" si="48"/>
        <v>1</v>
      </c>
      <c r="CA157" s="3">
        <f t="shared" si="59"/>
        <v>2.8963883953971054E-3</v>
      </c>
      <c r="CC157" s="1">
        <v>44056</v>
      </c>
      <c r="CD157">
        <v>695.90002400000003</v>
      </c>
      <c r="CE157">
        <v>705.79998799999998</v>
      </c>
      <c r="CF157">
        <v>684.29998799999998</v>
      </c>
      <c r="CG157">
        <v>697.04998799999998</v>
      </c>
      <c r="CH157">
        <v>666.16314699999998</v>
      </c>
      <c r="CI157">
        <v>7108877</v>
      </c>
      <c r="CJ157" t="b">
        <f t="shared" si="49"/>
        <v>1</v>
      </c>
      <c r="CK157" s="3">
        <f t="shared" si="60"/>
        <v>7.2249984080368229E-3</v>
      </c>
      <c r="CM157" s="1">
        <v>44056</v>
      </c>
      <c r="CN157">
        <v>368.95001200000002</v>
      </c>
      <c r="CO157">
        <v>372.35000600000001</v>
      </c>
      <c r="CP157">
        <v>366.25</v>
      </c>
      <c r="CQ157">
        <v>368.04998799999998</v>
      </c>
      <c r="CR157">
        <v>366.97546399999999</v>
      </c>
      <c r="CS157">
        <v>26257336</v>
      </c>
      <c r="CT157" t="b">
        <f t="shared" si="50"/>
        <v>1</v>
      </c>
      <c r="CU157" s="3">
        <f t="shared" si="61"/>
        <v>3.2710243785678416E-3</v>
      </c>
      <c r="CW157" s="1">
        <v>44056</v>
      </c>
      <c r="CX157">
        <v>2128</v>
      </c>
      <c r="CY157">
        <v>2138.8999020000001</v>
      </c>
      <c r="CZ157">
        <v>2110</v>
      </c>
      <c r="DA157">
        <v>2122.0500489999999</v>
      </c>
      <c r="DB157">
        <v>2115.2453609999998</v>
      </c>
      <c r="DC157">
        <v>11459190</v>
      </c>
      <c r="DD157" t="b">
        <f t="shared" si="51"/>
        <v>1</v>
      </c>
      <c r="DE157" s="3">
        <f t="shared" si="62"/>
        <v>-2.6086989954921601E-3</v>
      </c>
      <c r="DG157" s="149">
        <v>44056</v>
      </c>
    </row>
    <row r="158" spans="2:111" x14ac:dyDescent="0.25">
      <c r="B158" s="1">
        <v>44057</v>
      </c>
      <c r="C158">
        <v>11353.3</v>
      </c>
      <c r="D158">
        <v>11366.25</v>
      </c>
      <c r="E158">
        <v>11111.45</v>
      </c>
      <c r="F158">
        <v>11178.4</v>
      </c>
      <c r="G158">
        <v>11178.4</v>
      </c>
      <c r="H158" s="3">
        <f t="shared" si="52"/>
        <v>-1.0800454849143272E-2</v>
      </c>
      <c r="K158" s="1">
        <v>44057</v>
      </c>
      <c r="L158">
        <v>2204</v>
      </c>
      <c r="M158">
        <v>2216</v>
      </c>
      <c r="N158">
        <v>2165.0500489999999</v>
      </c>
      <c r="O158">
        <v>2173.8999020000001</v>
      </c>
      <c r="P158">
        <v>2144.4018550000001</v>
      </c>
      <c r="Q158">
        <v>1341664</v>
      </c>
      <c r="R158" t="b">
        <f t="shared" si="42"/>
        <v>1</v>
      </c>
      <c r="S158" s="3">
        <f t="shared" si="53"/>
        <v>-1.1256973932491383E-2</v>
      </c>
      <c r="U158" s="1">
        <v>44057</v>
      </c>
      <c r="V158">
        <v>1065.900024</v>
      </c>
      <c r="W158">
        <v>1065.900024</v>
      </c>
      <c r="X158">
        <v>1027.3000489999999</v>
      </c>
      <c r="Y158">
        <v>1034.4499510000001</v>
      </c>
      <c r="Z158">
        <v>1029.9921879999999</v>
      </c>
      <c r="AA158">
        <v>10462256</v>
      </c>
      <c r="AB158" t="b">
        <f t="shared" si="43"/>
        <v>1</v>
      </c>
      <c r="AC158" s="3">
        <f t="shared" si="54"/>
        <v>-2.3228391097607298E-2</v>
      </c>
      <c r="AE158" s="1">
        <v>44057</v>
      </c>
      <c r="AF158">
        <v>184.35000600000001</v>
      </c>
      <c r="AG158">
        <v>189.449997</v>
      </c>
      <c r="AH158">
        <v>180.60000600000001</v>
      </c>
      <c r="AI158">
        <v>184.949997</v>
      </c>
      <c r="AJ158">
        <v>182.74310299999999</v>
      </c>
      <c r="AK158">
        <v>28520464</v>
      </c>
      <c r="AL158" t="b">
        <f t="shared" si="44"/>
        <v>1</v>
      </c>
      <c r="AM158" s="3">
        <f t="shared" si="55"/>
        <v>7.6272125812995306E-3</v>
      </c>
      <c r="AO158" s="1">
        <v>44057</v>
      </c>
      <c r="AP158">
        <v>494.60000600000001</v>
      </c>
      <c r="AQ158">
        <v>496.89999399999999</v>
      </c>
      <c r="AR158">
        <v>480.85000600000001</v>
      </c>
      <c r="AS158">
        <v>485.64999399999999</v>
      </c>
      <c r="AT158">
        <v>474.056488</v>
      </c>
      <c r="AU158">
        <v>2431513</v>
      </c>
      <c r="AV158" t="b">
        <f t="shared" si="45"/>
        <v>1</v>
      </c>
      <c r="AW158" s="3">
        <f t="shared" si="56"/>
        <v>-7.1552600748376561E-3</v>
      </c>
      <c r="AY158" s="1">
        <v>44057</v>
      </c>
      <c r="AZ158">
        <v>203</v>
      </c>
      <c r="BA158">
        <v>204</v>
      </c>
      <c r="BB158">
        <v>194.60000600000001</v>
      </c>
      <c r="BC158">
        <v>196.5</v>
      </c>
      <c r="BD158">
        <v>194.70240799999999</v>
      </c>
      <c r="BE158">
        <v>56169088</v>
      </c>
      <c r="BF158" t="b">
        <f t="shared" si="46"/>
        <v>1</v>
      </c>
      <c r="BG158" s="3">
        <f t="shared" si="57"/>
        <v>-2.6745843153939606E-2</v>
      </c>
      <c r="BI158" s="1">
        <v>44057</v>
      </c>
      <c r="BJ158">
        <v>955.84997599999997</v>
      </c>
      <c r="BK158">
        <v>963</v>
      </c>
      <c r="BL158">
        <v>952.04998799999998</v>
      </c>
      <c r="BM158">
        <v>953.59997599999997</v>
      </c>
      <c r="BN158">
        <v>933.392517</v>
      </c>
      <c r="BO158">
        <v>4663873</v>
      </c>
      <c r="BP158" t="b">
        <f t="shared" si="47"/>
        <v>1</v>
      </c>
      <c r="BQ158" s="3">
        <f t="shared" si="58"/>
        <v>2.5231058080561995E-3</v>
      </c>
      <c r="BS158" s="1">
        <v>44057</v>
      </c>
      <c r="BT158">
        <v>278.5</v>
      </c>
      <c r="BU158">
        <v>280.75</v>
      </c>
      <c r="BV158">
        <v>275.89999399999999</v>
      </c>
      <c r="BW158">
        <v>276.5</v>
      </c>
      <c r="BX158">
        <v>275.87976099999997</v>
      </c>
      <c r="BY158">
        <v>6581711</v>
      </c>
      <c r="BZ158" t="b">
        <f t="shared" si="48"/>
        <v>1</v>
      </c>
      <c r="CA158" s="3">
        <f t="shared" si="59"/>
        <v>-1.805027387211354E-3</v>
      </c>
      <c r="CC158" s="1">
        <v>44057</v>
      </c>
      <c r="CD158">
        <v>692</v>
      </c>
      <c r="CE158">
        <v>711</v>
      </c>
      <c r="CF158">
        <v>692</v>
      </c>
      <c r="CG158">
        <v>695.90002400000003</v>
      </c>
      <c r="CH158">
        <v>665.06408699999997</v>
      </c>
      <c r="CI158">
        <v>6476545</v>
      </c>
      <c r="CJ158" t="b">
        <f t="shared" si="49"/>
        <v>1</v>
      </c>
      <c r="CK158" s="3">
        <f t="shared" si="60"/>
        <v>-1.6498360873751677E-3</v>
      </c>
      <c r="CM158" s="1">
        <v>44057</v>
      </c>
      <c r="CN158">
        <v>371.79998799999998</v>
      </c>
      <c r="CO158">
        <v>371.79998799999998</v>
      </c>
      <c r="CP158">
        <v>354.20001200000002</v>
      </c>
      <c r="CQ158">
        <v>361.39999399999999</v>
      </c>
      <c r="CR158">
        <v>360.34487899999999</v>
      </c>
      <c r="CS158">
        <v>28893259</v>
      </c>
      <c r="CT158" t="b">
        <f t="shared" si="50"/>
        <v>1</v>
      </c>
      <c r="CU158" s="3">
        <f t="shared" si="61"/>
        <v>-1.8068197060716835E-2</v>
      </c>
      <c r="CW158" s="1">
        <v>44057</v>
      </c>
      <c r="CX158">
        <v>2122.5500489999999</v>
      </c>
      <c r="CY158">
        <v>2157</v>
      </c>
      <c r="CZ158">
        <v>2089.25</v>
      </c>
      <c r="DA158">
        <v>2113.8000489999999</v>
      </c>
      <c r="DB158">
        <v>2107.0219729999999</v>
      </c>
      <c r="DC158">
        <v>15333164</v>
      </c>
      <c r="DD158" t="b">
        <f t="shared" si="51"/>
        <v>1</v>
      </c>
      <c r="DE158" s="3">
        <f t="shared" si="62"/>
        <v>-3.8876757049651259E-3</v>
      </c>
      <c r="DG158" s="148">
        <v>44057</v>
      </c>
    </row>
    <row r="159" spans="2:111" x14ac:dyDescent="0.25">
      <c r="B159" s="1">
        <v>44060</v>
      </c>
      <c r="C159">
        <v>11248.9</v>
      </c>
      <c r="D159">
        <v>11267.1</v>
      </c>
      <c r="E159">
        <v>11144.5</v>
      </c>
      <c r="F159">
        <v>11247.1</v>
      </c>
      <c r="G159">
        <v>11247.1</v>
      </c>
      <c r="H159" s="3">
        <f t="shared" si="52"/>
        <v>6.1457811493595442E-3</v>
      </c>
      <c r="K159" s="1">
        <v>44060</v>
      </c>
      <c r="L159">
        <v>2181</v>
      </c>
      <c r="M159">
        <v>2203.6499020000001</v>
      </c>
      <c r="N159">
        <v>2168.3999020000001</v>
      </c>
      <c r="O159">
        <v>2196.0500489999999</v>
      </c>
      <c r="P159">
        <v>2166.2514649999998</v>
      </c>
      <c r="Q159">
        <v>1559579</v>
      </c>
      <c r="R159" t="b">
        <f t="shared" si="42"/>
        <v>1</v>
      </c>
      <c r="S159" s="3">
        <f t="shared" si="53"/>
        <v>1.0189139665708672E-2</v>
      </c>
      <c r="U159" s="1">
        <v>44060</v>
      </c>
      <c r="V159">
        <v>1047</v>
      </c>
      <c r="W159">
        <v>1047</v>
      </c>
      <c r="X159">
        <v>1020.200012</v>
      </c>
      <c r="Y159">
        <v>1032.75</v>
      </c>
      <c r="Z159">
        <v>1028.299561</v>
      </c>
      <c r="AA159">
        <v>9780506</v>
      </c>
      <c r="AB159" t="b">
        <f t="shared" si="43"/>
        <v>1</v>
      </c>
      <c r="AC159" s="3">
        <f t="shared" si="54"/>
        <v>-1.6433396483196455E-3</v>
      </c>
      <c r="AE159" s="1">
        <v>44060</v>
      </c>
      <c r="AF159">
        <v>185.14999399999999</v>
      </c>
      <c r="AG159">
        <v>193.449997</v>
      </c>
      <c r="AH159">
        <v>184.25</v>
      </c>
      <c r="AI159">
        <v>192.550003</v>
      </c>
      <c r="AJ159">
        <v>190.25242600000001</v>
      </c>
      <c r="AK159">
        <v>25968766</v>
      </c>
      <c r="AL159" t="b">
        <f t="shared" si="44"/>
        <v>1</v>
      </c>
      <c r="AM159" s="3">
        <f t="shared" si="55"/>
        <v>4.109223755492443E-2</v>
      </c>
      <c r="AO159" s="1">
        <v>44060</v>
      </c>
      <c r="AP159">
        <v>489.5</v>
      </c>
      <c r="AQ159">
        <v>494.70001200000002</v>
      </c>
      <c r="AR159">
        <v>487.75</v>
      </c>
      <c r="AS159">
        <v>492.35000600000001</v>
      </c>
      <c r="AT159">
        <v>480.59655800000002</v>
      </c>
      <c r="AU159">
        <v>2230102</v>
      </c>
      <c r="AV159" t="b">
        <f t="shared" si="45"/>
        <v>1</v>
      </c>
      <c r="AW159" s="3">
        <f t="shared" si="56"/>
        <v>1.3795971926451125E-2</v>
      </c>
      <c r="AY159" s="1">
        <v>44060</v>
      </c>
      <c r="AZ159">
        <v>198.449997</v>
      </c>
      <c r="BA159">
        <v>198.64999399999999</v>
      </c>
      <c r="BB159">
        <v>191.5</v>
      </c>
      <c r="BC159">
        <v>193.10000600000001</v>
      </c>
      <c r="BD159">
        <v>191.33351099999999</v>
      </c>
      <c r="BE159">
        <v>54787889</v>
      </c>
      <c r="BF159" t="b">
        <f t="shared" si="46"/>
        <v>1</v>
      </c>
      <c r="BG159" s="3">
        <f t="shared" si="57"/>
        <v>-1.7302800898076228E-2</v>
      </c>
      <c r="BI159" s="1">
        <v>44060</v>
      </c>
      <c r="BJ159">
        <v>954.09997599999997</v>
      </c>
      <c r="BK159">
        <v>972.45001200000002</v>
      </c>
      <c r="BL159">
        <v>954.09997599999997</v>
      </c>
      <c r="BM159">
        <v>957.5</v>
      </c>
      <c r="BN159">
        <v>937.20989999999995</v>
      </c>
      <c r="BO159">
        <v>9008210</v>
      </c>
      <c r="BP159" t="b">
        <f t="shared" si="47"/>
        <v>1</v>
      </c>
      <c r="BQ159" s="3">
        <f t="shared" si="58"/>
        <v>4.0897938760740566E-3</v>
      </c>
      <c r="BS159" s="1">
        <v>44060</v>
      </c>
      <c r="BT159">
        <v>278.60000600000001</v>
      </c>
      <c r="BU159">
        <v>286.39999399999999</v>
      </c>
      <c r="BV159">
        <v>277.64999399999999</v>
      </c>
      <c r="BW159">
        <v>281.95001200000002</v>
      </c>
      <c r="BX159">
        <v>281.317566</v>
      </c>
      <c r="BY159">
        <v>14547004</v>
      </c>
      <c r="BZ159" t="b">
        <f t="shared" si="48"/>
        <v>1</v>
      </c>
      <c r="CA159" s="3">
        <f t="shared" si="59"/>
        <v>1.971077900129117E-2</v>
      </c>
      <c r="CC159" s="1">
        <v>44060</v>
      </c>
      <c r="CD159">
        <v>704.79998799999998</v>
      </c>
      <c r="CE159">
        <v>724.40002400000003</v>
      </c>
      <c r="CF159">
        <v>698.65002400000003</v>
      </c>
      <c r="CG159">
        <v>721.04998799999998</v>
      </c>
      <c r="CH159">
        <v>689.09966999999995</v>
      </c>
      <c r="CI159">
        <v>7657241</v>
      </c>
      <c r="CJ159" t="b">
        <f t="shared" si="49"/>
        <v>1</v>
      </c>
      <c r="CK159" s="3">
        <f t="shared" si="60"/>
        <v>3.6140250946973741E-2</v>
      </c>
      <c r="CM159" s="1">
        <v>44060</v>
      </c>
      <c r="CN159">
        <v>366</v>
      </c>
      <c r="CO159">
        <v>366.35000600000001</v>
      </c>
      <c r="CP159">
        <v>354.35000600000001</v>
      </c>
      <c r="CQ159">
        <v>360.20001200000002</v>
      </c>
      <c r="CR159">
        <v>359.14840700000002</v>
      </c>
      <c r="CS159">
        <v>24232497</v>
      </c>
      <c r="CT159" t="b">
        <f t="shared" si="50"/>
        <v>1</v>
      </c>
      <c r="CU159" s="3">
        <f t="shared" si="61"/>
        <v>-3.3203524449142278E-3</v>
      </c>
      <c r="CW159" s="1">
        <v>44060</v>
      </c>
      <c r="CX159">
        <v>2105</v>
      </c>
      <c r="CY159">
        <v>2105</v>
      </c>
      <c r="CZ159">
        <v>2070.1000979999999</v>
      </c>
      <c r="DA159">
        <v>2091.3500979999999</v>
      </c>
      <c r="DB159">
        <v>2084.6440429999998</v>
      </c>
      <c r="DC159">
        <v>14296834</v>
      </c>
      <c r="DD159" t="b">
        <f t="shared" si="51"/>
        <v>1</v>
      </c>
      <c r="DE159" s="3">
        <f t="shared" si="62"/>
        <v>-1.0620643869289211E-2</v>
      </c>
      <c r="DG159" s="149">
        <v>44060</v>
      </c>
    </row>
    <row r="160" spans="2:111" x14ac:dyDescent="0.25">
      <c r="B160" s="1">
        <v>44061</v>
      </c>
      <c r="C160">
        <v>11259.8</v>
      </c>
      <c r="D160">
        <v>11401.7</v>
      </c>
      <c r="E160">
        <v>11253.15</v>
      </c>
      <c r="F160">
        <v>11385.35</v>
      </c>
      <c r="G160">
        <v>11385.35</v>
      </c>
      <c r="H160" s="3">
        <f t="shared" si="52"/>
        <v>1.2292057508157659E-2</v>
      </c>
      <c r="K160" s="1">
        <v>44061</v>
      </c>
      <c r="L160">
        <v>2204</v>
      </c>
      <c r="M160">
        <v>2216.8000489999999</v>
      </c>
      <c r="N160">
        <v>2189</v>
      </c>
      <c r="O160">
        <v>2214.3500979999999</v>
      </c>
      <c r="P160">
        <v>2184.3032229999999</v>
      </c>
      <c r="Q160">
        <v>1339001</v>
      </c>
      <c r="R160" t="b">
        <f t="shared" si="42"/>
        <v>1</v>
      </c>
      <c r="S160" s="3">
        <f t="shared" si="53"/>
        <v>8.3331775150121204E-3</v>
      </c>
      <c r="U160" s="1">
        <v>44061</v>
      </c>
      <c r="V160">
        <v>1028</v>
      </c>
      <c r="W160">
        <v>1061.650024</v>
      </c>
      <c r="X160">
        <v>1022</v>
      </c>
      <c r="Y160">
        <v>1056.5</v>
      </c>
      <c r="Z160">
        <v>1051.947144</v>
      </c>
      <c r="AA160">
        <v>12020412</v>
      </c>
      <c r="AB160" t="b">
        <f t="shared" si="43"/>
        <v>1</v>
      </c>
      <c r="AC160" s="3">
        <f t="shared" si="54"/>
        <v>2.2996784105405194E-2</v>
      </c>
      <c r="AE160" s="1">
        <v>44061</v>
      </c>
      <c r="AF160">
        <v>193.199997</v>
      </c>
      <c r="AG160">
        <v>197.25</v>
      </c>
      <c r="AH160">
        <v>192.050003</v>
      </c>
      <c r="AI160">
        <v>196</v>
      </c>
      <c r="AJ160">
        <v>193.66125500000001</v>
      </c>
      <c r="AK160">
        <v>20401535</v>
      </c>
      <c r="AL160" t="b">
        <f t="shared" si="44"/>
        <v>1</v>
      </c>
      <c r="AM160" s="3">
        <f t="shared" si="55"/>
        <v>1.7917400958661085E-2</v>
      </c>
      <c r="AO160" s="1">
        <v>44061</v>
      </c>
      <c r="AP160">
        <v>492.20001200000002</v>
      </c>
      <c r="AQ160">
        <v>508.95001200000002</v>
      </c>
      <c r="AR160">
        <v>491.85000600000001</v>
      </c>
      <c r="AS160">
        <v>500.14999399999999</v>
      </c>
      <c r="AT160">
        <v>488.21035799999999</v>
      </c>
      <c r="AU160">
        <v>8890454</v>
      </c>
      <c r="AV160" t="b">
        <f t="shared" si="45"/>
        <v>1</v>
      </c>
      <c r="AW160" s="3">
        <f t="shared" si="56"/>
        <v>1.5842393944069756E-2</v>
      </c>
      <c r="AY160" s="1">
        <v>44061</v>
      </c>
      <c r="AZ160">
        <v>193.800003</v>
      </c>
      <c r="BA160">
        <v>195.75</v>
      </c>
      <c r="BB160">
        <v>191.699997</v>
      </c>
      <c r="BC160">
        <v>195.10000600000001</v>
      </c>
      <c r="BD160">
        <v>193.31521599999999</v>
      </c>
      <c r="BE160">
        <v>46294169</v>
      </c>
      <c r="BF160" t="b">
        <f t="shared" si="46"/>
        <v>1</v>
      </c>
      <c r="BG160" s="3">
        <f t="shared" si="57"/>
        <v>1.0357333588050894E-2</v>
      </c>
      <c r="BI160" s="1">
        <v>44061</v>
      </c>
      <c r="BJ160">
        <v>963.90002400000003</v>
      </c>
      <c r="BK160">
        <v>969.20001200000002</v>
      </c>
      <c r="BL160">
        <v>958.70001200000002</v>
      </c>
      <c r="BM160">
        <v>967.54998799999998</v>
      </c>
      <c r="BN160">
        <v>947.04693599999996</v>
      </c>
      <c r="BO160">
        <v>6141761</v>
      </c>
      <c r="BP160" t="b">
        <f t="shared" si="47"/>
        <v>1</v>
      </c>
      <c r="BQ160" s="3">
        <f t="shared" si="58"/>
        <v>1.0496086308947454E-2</v>
      </c>
      <c r="BS160" s="1">
        <v>44061</v>
      </c>
      <c r="BT160">
        <v>284.75</v>
      </c>
      <c r="BU160">
        <v>287.39999399999999</v>
      </c>
      <c r="BV160">
        <v>281.70001200000002</v>
      </c>
      <c r="BW160">
        <v>282.70001200000002</v>
      </c>
      <c r="BX160">
        <v>282.06585699999999</v>
      </c>
      <c r="BY160">
        <v>12054207</v>
      </c>
      <c r="BZ160" t="b">
        <f t="shared" si="48"/>
        <v>1</v>
      </c>
      <c r="CA160" s="3">
        <f t="shared" si="59"/>
        <v>2.6599512097299845E-3</v>
      </c>
      <c r="CC160" s="1">
        <v>44061</v>
      </c>
      <c r="CD160">
        <v>725</v>
      </c>
      <c r="CE160">
        <v>728</v>
      </c>
      <c r="CF160">
        <v>710.20001200000002</v>
      </c>
      <c r="CG160">
        <v>713.04998799999998</v>
      </c>
      <c r="CH160">
        <v>681.45410200000003</v>
      </c>
      <c r="CI160">
        <v>4752247</v>
      </c>
      <c r="CJ160" t="b">
        <f t="shared" si="49"/>
        <v>1</v>
      </c>
      <c r="CK160" s="3">
        <f t="shared" si="60"/>
        <v>-1.1095010392328171E-2</v>
      </c>
      <c r="CM160" s="1">
        <v>44061</v>
      </c>
      <c r="CN160">
        <v>361.89999399999999</v>
      </c>
      <c r="CO160">
        <v>370</v>
      </c>
      <c r="CP160">
        <v>361.60000600000001</v>
      </c>
      <c r="CQ160">
        <v>369.54998799999998</v>
      </c>
      <c r="CR160">
        <v>368.47109999999998</v>
      </c>
      <c r="CS160">
        <v>26517363</v>
      </c>
      <c r="CT160" t="b">
        <f t="shared" si="50"/>
        <v>1</v>
      </c>
      <c r="CU160" s="3">
        <f t="shared" si="61"/>
        <v>2.5957773495010817E-2</v>
      </c>
      <c r="CW160" s="1">
        <v>44061</v>
      </c>
      <c r="CX160">
        <v>2085</v>
      </c>
      <c r="CY160">
        <v>2134.3000489999999</v>
      </c>
      <c r="CZ160">
        <v>2082.3500979999999</v>
      </c>
      <c r="DA160">
        <v>2118.5500489999999</v>
      </c>
      <c r="DB160">
        <v>2111.7565920000002</v>
      </c>
      <c r="DC160">
        <v>14097746</v>
      </c>
      <c r="DD160" t="b">
        <f t="shared" si="51"/>
        <v>1</v>
      </c>
      <c r="DE160" s="3">
        <f t="shared" si="62"/>
        <v>1.3005841016859108E-2</v>
      </c>
      <c r="DG160" s="148">
        <v>44061</v>
      </c>
    </row>
    <row r="161" spans="2:111" x14ac:dyDescent="0.25">
      <c r="B161" s="1">
        <v>44062</v>
      </c>
      <c r="C161">
        <v>11452.15</v>
      </c>
      <c r="D161">
        <v>11460.35</v>
      </c>
      <c r="E161">
        <v>11394.1</v>
      </c>
      <c r="F161">
        <v>11408.4</v>
      </c>
      <c r="G161">
        <v>11408.4</v>
      </c>
      <c r="H161" s="3">
        <f t="shared" si="52"/>
        <v>2.0245315251616572E-3</v>
      </c>
      <c r="K161" s="1">
        <v>44062</v>
      </c>
      <c r="L161">
        <v>2206</v>
      </c>
      <c r="M161">
        <v>2221.5</v>
      </c>
      <c r="N161">
        <v>2190</v>
      </c>
      <c r="O161">
        <v>2193.6000979999999</v>
      </c>
      <c r="P161">
        <v>2163.8347170000002</v>
      </c>
      <c r="Q161">
        <v>1585107</v>
      </c>
      <c r="R161" t="b">
        <f t="shared" si="42"/>
        <v>1</v>
      </c>
      <c r="S161" s="3">
        <f t="shared" si="53"/>
        <v>-9.3707255405170026E-3</v>
      </c>
      <c r="U161" s="1">
        <v>44062</v>
      </c>
      <c r="V161">
        <v>1065</v>
      </c>
      <c r="W161">
        <v>1069.8000489999999</v>
      </c>
      <c r="X161">
        <v>1056.25</v>
      </c>
      <c r="Y161">
        <v>1066.599976</v>
      </c>
      <c r="Z161">
        <v>1062.0036620000001</v>
      </c>
      <c r="AA161">
        <v>8857812</v>
      </c>
      <c r="AB161" t="b">
        <f t="shared" si="43"/>
        <v>1</v>
      </c>
      <c r="AC161" s="3">
        <f t="shared" si="54"/>
        <v>9.5599080784234697E-3</v>
      </c>
      <c r="AE161" s="1">
        <v>44062</v>
      </c>
      <c r="AF161">
        <v>196.85000600000001</v>
      </c>
      <c r="AG161">
        <v>197.64999399999999</v>
      </c>
      <c r="AH161">
        <v>194.300003</v>
      </c>
      <c r="AI161">
        <v>196.800003</v>
      </c>
      <c r="AJ161">
        <v>194.45172099999999</v>
      </c>
      <c r="AK161">
        <v>16328384</v>
      </c>
      <c r="AL161" t="b">
        <f t="shared" si="44"/>
        <v>1</v>
      </c>
      <c r="AM161" s="3">
        <f t="shared" si="55"/>
        <v>4.0816940900232253E-3</v>
      </c>
      <c r="AO161" s="1">
        <v>44062</v>
      </c>
      <c r="AP161">
        <v>499.89999399999999</v>
      </c>
      <c r="AQ161">
        <v>507.14999399999999</v>
      </c>
      <c r="AR161">
        <v>492.5</v>
      </c>
      <c r="AS161">
        <v>499.39999399999999</v>
      </c>
      <c r="AT161">
        <v>493.39724699999999</v>
      </c>
      <c r="AU161">
        <v>5405921</v>
      </c>
      <c r="AV161" t="b">
        <f t="shared" si="45"/>
        <v>1</v>
      </c>
      <c r="AW161" s="3">
        <f t="shared" si="56"/>
        <v>1.0624291179008554E-2</v>
      </c>
      <c r="AY161" s="1">
        <v>44062</v>
      </c>
      <c r="AZ161">
        <v>196.39999399999999</v>
      </c>
      <c r="BA161">
        <v>200.300003</v>
      </c>
      <c r="BB161">
        <v>195.89999399999999</v>
      </c>
      <c r="BC161">
        <v>197.050003</v>
      </c>
      <c r="BD161">
        <v>195.24737500000001</v>
      </c>
      <c r="BE161">
        <v>59296062</v>
      </c>
      <c r="BF161" t="b">
        <f t="shared" si="46"/>
        <v>1</v>
      </c>
      <c r="BG161" s="3">
        <f t="shared" si="57"/>
        <v>9.9948624840789195E-3</v>
      </c>
      <c r="BI161" s="1">
        <v>44062</v>
      </c>
      <c r="BJ161">
        <v>970.90002400000003</v>
      </c>
      <c r="BK161">
        <v>971.54998799999998</v>
      </c>
      <c r="BL161">
        <v>957.45001200000002</v>
      </c>
      <c r="BM161">
        <v>959.29998799999998</v>
      </c>
      <c r="BN161">
        <v>938.97174099999995</v>
      </c>
      <c r="BO161">
        <v>6622744</v>
      </c>
      <c r="BP161" t="b">
        <f t="shared" si="47"/>
        <v>1</v>
      </c>
      <c r="BQ161" s="3">
        <f t="shared" si="58"/>
        <v>-8.5267104438422562E-3</v>
      </c>
      <c r="BS161" s="1">
        <v>44062</v>
      </c>
      <c r="BT161">
        <v>285.5</v>
      </c>
      <c r="BU161">
        <v>285.95001200000002</v>
      </c>
      <c r="BV161">
        <v>279.25</v>
      </c>
      <c r="BW161">
        <v>279.75</v>
      </c>
      <c r="BX161">
        <v>279.12246699999997</v>
      </c>
      <c r="BY161">
        <v>9372521</v>
      </c>
      <c r="BZ161" t="b">
        <f t="shared" si="48"/>
        <v>1</v>
      </c>
      <c r="CA161" s="3">
        <f t="shared" si="59"/>
        <v>-1.0435116221812065E-2</v>
      </c>
      <c r="CC161" s="1">
        <v>44062</v>
      </c>
      <c r="CD161">
        <v>715</v>
      </c>
      <c r="CE161">
        <v>729</v>
      </c>
      <c r="CF161">
        <v>709</v>
      </c>
      <c r="CG161">
        <v>726.70001200000002</v>
      </c>
      <c r="CH161">
        <v>694.49926800000003</v>
      </c>
      <c r="CI161">
        <v>6506907</v>
      </c>
      <c r="CJ161" t="b">
        <f t="shared" si="49"/>
        <v>1</v>
      </c>
      <c r="CK161" s="3">
        <f t="shared" si="60"/>
        <v>1.9143132254562309E-2</v>
      </c>
      <c r="CM161" s="1">
        <v>44062</v>
      </c>
      <c r="CN161">
        <v>374</v>
      </c>
      <c r="CO161">
        <v>375.85000600000001</v>
      </c>
      <c r="CP161">
        <v>370.39999399999999</v>
      </c>
      <c r="CQ161">
        <v>374.45001200000002</v>
      </c>
      <c r="CR161">
        <v>373.35681199999999</v>
      </c>
      <c r="CS161">
        <v>35790233</v>
      </c>
      <c r="CT161" t="b">
        <f t="shared" si="50"/>
        <v>1</v>
      </c>
      <c r="CU161" s="3">
        <f t="shared" si="61"/>
        <v>1.3259417088612955E-2</v>
      </c>
      <c r="CW161" s="1">
        <v>44062</v>
      </c>
      <c r="CX161">
        <v>2141</v>
      </c>
      <c r="CY161">
        <v>2154</v>
      </c>
      <c r="CZ161">
        <v>2121.3500979999999</v>
      </c>
      <c r="DA161">
        <v>2131.5500489999999</v>
      </c>
      <c r="DB161">
        <v>2124.7150879999999</v>
      </c>
      <c r="DC161">
        <v>15731396</v>
      </c>
      <c r="DD161" t="b">
        <f t="shared" si="51"/>
        <v>1</v>
      </c>
      <c r="DE161" s="3">
        <f t="shared" si="62"/>
        <v>6.1363587304950817E-3</v>
      </c>
      <c r="DG161" s="149">
        <v>44062</v>
      </c>
    </row>
    <row r="162" spans="2:111" x14ac:dyDescent="0.25">
      <c r="B162" s="1">
        <v>44063</v>
      </c>
      <c r="C162">
        <v>11317.45</v>
      </c>
      <c r="D162">
        <v>11361.45</v>
      </c>
      <c r="E162">
        <v>11289.8</v>
      </c>
      <c r="F162">
        <v>11312.2</v>
      </c>
      <c r="G162">
        <v>11312.2</v>
      </c>
      <c r="H162" s="3">
        <f t="shared" si="52"/>
        <v>-8.4323831562707219E-3</v>
      </c>
      <c r="K162" s="1">
        <v>44063</v>
      </c>
      <c r="L162">
        <v>2186</v>
      </c>
      <c r="M162">
        <v>2197.8000489999999</v>
      </c>
      <c r="N162">
        <v>2176.1499020000001</v>
      </c>
      <c r="O162">
        <v>2185.6999510000001</v>
      </c>
      <c r="P162">
        <v>2156.0419919999999</v>
      </c>
      <c r="Q162">
        <v>1768939</v>
      </c>
      <c r="R162" t="b">
        <f t="shared" si="42"/>
        <v>1</v>
      </c>
      <c r="S162" s="3">
        <f t="shared" si="53"/>
        <v>-3.6013494648076882E-3</v>
      </c>
      <c r="U162" s="1">
        <v>44063</v>
      </c>
      <c r="V162">
        <v>1054.9499510000001</v>
      </c>
      <c r="W162">
        <v>1068.9499510000001</v>
      </c>
      <c r="X162">
        <v>1052</v>
      </c>
      <c r="Y162">
        <v>1059</v>
      </c>
      <c r="Z162">
        <v>1054.4364009999999</v>
      </c>
      <c r="AA162">
        <v>9608367</v>
      </c>
      <c r="AB162" t="b">
        <f t="shared" si="43"/>
        <v>1</v>
      </c>
      <c r="AC162" s="3">
        <f t="shared" si="54"/>
        <v>-7.1254565975311518E-3</v>
      </c>
      <c r="AE162" s="1">
        <v>44063</v>
      </c>
      <c r="AF162">
        <v>193.050003</v>
      </c>
      <c r="AG162">
        <v>202.35000600000001</v>
      </c>
      <c r="AH162">
        <v>192.449997</v>
      </c>
      <c r="AI162">
        <v>199</v>
      </c>
      <c r="AJ162">
        <v>196.62545800000001</v>
      </c>
      <c r="AK162">
        <v>28491717</v>
      </c>
      <c r="AL162" t="b">
        <f t="shared" si="44"/>
        <v>1</v>
      </c>
      <c r="AM162" s="3">
        <f t="shared" si="55"/>
        <v>1.1178800520875909E-2</v>
      </c>
      <c r="AO162" s="1">
        <v>44063</v>
      </c>
      <c r="AP162">
        <v>494.85000600000001</v>
      </c>
      <c r="AQ162">
        <v>498.75</v>
      </c>
      <c r="AR162">
        <v>487.25</v>
      </c>
      <c r="AS162">
        <v>491.89999399999999</v>
      </c>
      <c r="AT162">
        <v>485.98739599999999</v>
      </c>
      <c r="AU162">
        <v>3081595</v>
      </c>
      <c r="AV162" t="b">
        <f t="shared" si="45"/>
        <v>1</v>
      </c>
      <c r="AW162" s="3">
        <f t="shared" si="56"/>
        <v>-1.5018022587385866E-2</v>
      </c>
      <c r="AY162" s="1">
        <v>44063</v>
      </c>
      <c r="AZ162">
        <v>194</v>
      </c>
      <c r="BA162">
        <v>196.35000600000001</v>
      </c>
      <c r="BB162">
        <v>193.25</v>
      </c>
      <c r="BC162">
        <v>194.75</v>
      </c>
      <c r="BD162">
        <v>192.968414</v>
      </c>
      <c r="BE162">
        <v>37504602</v>
      </c>
      <c r="BF162" t="b">
        <f t="shared" si="46"/>
        <v>1</v>
      </c>
      <c r="BG162" s="3">
        <f t="shared" si="57"/>
        <v>-1.1672172289128136E-2</v>
      </c>
      <c r="BI162" s="1">
        <v>44063</v>
      </c>
      <c r="BJ162">
        <v>958.90002400000003</v>
      </c>
      <c r="BK162">
        <v>965.5</v>
      </c>
      <c r="BL162">
        <v>951.29998799999998</v>
      </c>
      <c r="BM162">
        <v>955.15002400000003</v>
      </c>
      <c r="BN162">
        <v>934.90966800000001</v>
      </c>
      <c r="BO162">
        <v>5656501</v>
      </c>
      <c r="BP162" t="b">
        <f t="shared" si="47"/>
        <v>1</v>
      </c>
      <c r="BQ162" s="3">
        <f t="shared" si="58"/>
        <v>-4.3260865291577947E-3</v>
      </c>
      <c r="BS162" s="1">
        <v>44063</v>
      </c>
      <c r="BT162">
        <v>279</v>
      </c>
      <c r="BU162">
        <v>279</v>
      </c>
      <c r="BV162">
        <v>273.20001200000002</v>
      </c>
      <c r="BW162">
        <v>274.20001200000002</v>
      </c>
      <c r="BX162">
        <v>273.58492999999999</v>
      </c>
      <c r="BY162">
        <v>9891765</v>
      </c>
      <c r="BZ162" t="b">
        <f t="shared" si="48"/>
        <v>1</v>
      </c>
      <c r="CA162" s="3">
        <f t="shared" si="59"/>
        <v>-1.9839094500407904E-2</v>
      </c>
      <c r="CC162" s="1">
        <v>44063</v>
      </c>
      <c r="CD162">
        <v>720</v>
      </c>
      <c r="CE162">
        <v>732</v>
      </c>
      <c r="CF162">
        <v>716.20001200000002</v>
      </c>
      <c r="CG162">
        <v>726.40002400000003</v>
      </c>
      <c r="CH162">
        <v>694.21264599999995</v>
      </c>
      <c r="CI162">
        <v>6610632</v>
      </c>
      <c r="CJ162" t="b">
        <f t="shared" si="49"/>
        <v>1</v>
      </c>
      <c r="CK162" s="3">
        <f t="shared" si="60"/>
        <v>-4.1270309877429478E-4</v>
      </c>
      <c r="CM162" s="1">
        <v>44063</v>
      </c>
      <c r="CN162">
        <v>367</v>
      </c>
      <c r="CO162">
        <v>369.64999399999999</v>
      </c>
      <c r="CP162">
        <v>362.60000600000001</v>
      </c>
      <c r="CQ162">
        <v>367.75</v>
      </c>
      <c r="CR162">
        <v>366.67636099999999</v>
      </c>
      <c r="CS162">
        <v>68444775</v>
      </c>
      <c r="CT162" t="b">
        <f t="shared" si="50"/>
        <v>1</v>
      </c>
      <c r="CU162" s="3">
        <f t="shared" si="61"/>
        <v>-1.789293990436153E-2</v>
      </c>
      <c r="CW162" s="1">
        <v>44063</v>
      </c>
      <c r="CX162">
        <v>2120</v>
      </c>
      <c r="CY162">
        <v>2123.8999020000001</v>
      </c>
      <c r="CZ162">
        <v>2088</v>
      </c>
      <c r="DA162">
        <v>2097.0500489999999</v>
      </c>
      <c r="DB162">
        <v>2090.3256839999999</v>
      </c>
      <c r="DC162">
        <v>10401212</v>
      </c>
      <c r="DD162" t="b">
        <f t="shared" si="51"/>
        <v>1</v>
      </c>
      <c r="DE162" s="3">
        <f t="shared" si="62"/>
        <v>-1.61854190212255E-2</v>
      </c>
      <c r="DG162" s="148">
        <v>44063</v>
      </c>
    </row>
    <row r="163" spans="2:111" x14ac:dyDescent="0.25">
      <c r="B163" s="1">
        <v>44064</v>
      </c>
      <c r="C163">
        <v>11409.65</v>
      </c>
      <c r="D163">
        <v>11418.5</v>
      </c>
      <c r="E163">
        <v>11362.2</v>
      </c>
      <c r="F163">
        <v>11371.6</v>
      </c>
      <c r="G163">
        <v>11371.6</v>
      </c>
      <c r="H163" s="3">
        <f t="shared" si="52"/>
        <v>5.2509679814712997E-3</v>
      </c>
      <c r="K163" s="1">
        <v>44064</v>
      </c>
      <c r="L163">
        <v>2199</v>
      </c>
      <c r="M163">
        <v>2208.6999510000001</v>
      </c>
      <c r="N163">
        <v>2187.4499510000001</v>
      </c>
      <c r="O163">
        <v>2202.0500489999999</v>
      </c>
      <c r="P163">
        <v>2172.1701659999999</v>
      </c>
      <c r="Q163">
        <v>1374411</v>
      </c>
      <c r="R163" t="b">
        <f t="shared" si="42"/>
        <v>1</v>
      </c>
      <c r="S163" s="3">
        <f t="shared" si="53"/>
        <v>7.4804544901461018E-3</v>
      </c>
      <c r="U163" s="1">
        <v>44064</v>
      </c>
      <c r="V163">
        <v>1065.400024</v>
      </c>
      <c r="W163">
        <v>1088.8000489999999</v>
      </c>
      <c r="X163">
        <v>1064.599976</v>
      </c>
      <c r="Y163">
        <v>1085.650024</v>
      </c>
      <c r="Z163">
        <v>1080.971558</v>
      </c>
      <c r="AA163">
        <v>14462151</v>
      </c>
      <c r="AB163" t="b">
        <f t="shared" si="43"/>
        <v>1</v>
      </c>
      <c r="AC163" s="3">
        <f t="shared" si="54"/>
        <v>2.5165251289537022E-2</v>
      </c>
      <c r="AE163" s="1">
        <v>44064</v>
      </c>
      <c r="AF163">
        <v>201.75</v>
      </c>
      <c r="AG163">
        <v>203.14999399999999</v>
      </c>
      <c r="AH163">
        <v>195.35000600000001</v>
      </c>
      <c r="AI163">
        <v>196.25</v>
      </c>
      <c r="AJ163">
        <v>193.90827899999999</v>
      </c>
      <c r="AK163">
        <v>18332315</v>
      </c>
      <c r="AL163" t="b">
        <f t="shared" si="44"/>
        <v>1</v>
      </c>
      <c r="AM163" s="3">
        <f t="shared" si="55"/>
        <v>-1.3819059991712852E-2</v>
      </c>
      <c r="AO163" s="1">
        <v>44064</v>
      </c>
      <c r="AP163">
        <v>496.5</v>
      </c>
      <c r="AQ163">
        <v>504.04998799999998</v>
      </c>
      <c r="AR163">
        <v>491</v>
      </c>
      <c r="AS163">
        <v>493.39999399999999</v>
      </c>
      <c r="AT163">
        <v>487.46935999999999</v>
      </c>
      <c r="AU163">
        <v>3426420</v>
      </c>
      <c r="AV163" t="b">
        <f t="shared" si="45"/>
        <v>1</v>
      </c>
      <c r="AW163" s="3">
        <f t="shared" si="56"/>
        <v>3.0493877252734452E-3</v>
      </c>
      <c r="AY163" s="1">
        <v>44064</v>
      </c>
      <c r="AZ163">
        <v>199</v>
      </c>
      <c r="BA163">
        <v>201.5</v>
      </c>
      <c r="BB163">
        <v>197.64999399999999</v>
      </c>
      <c r="BC163">
        <v>198.39999399999999</v>
      </c>
      <c r="BD163">
        <v>196.58502200000001</v>
      </c>
      <c r="BE163">
        <v>68041871</v>
      </c>
      <c r="BF163" t="b">
        <f t="shared" si="46"/>
        <v>1</v>
      </c>
      <c r="BG163" s="3">
        <f t="shared" si="57"/>
        <v>1.874196882812134E-2</v>
      </c>
      <c r="BI163" s="1">
        <v>44064</v>
      </c>
      <c r="BJ163">
        <v>963.04998799999998</v>
      </c>
      <c r="BK163">
        <v>963.45001200000002</v>
      </c>
      <c r="BL163">
        <v>946.54998799999998</v>
      </c>
      <c r="BM163">
        <v>948.79998799999998</v>
      </c>
      <c r="BN163">
        <v>928.69421399999999</v>
      </c>
      <c r="BO163">
        <v>6513773</v>
      </c>
      <c r="BP163" t="b">
        <f t="shared" si="47"/>
        <v>1</v>
      </c>
      <c r="BQ163" s="3">
        <f t="shared" si="58"/>
        <v>-6.6481866780738249E-3</v>
      </c>
      <c r="BS163" s="1">
        <v>44064</v>
      </c>
      <c r="BT163">
        <v>278.95001200000002</v>
      </c>
      <c r="BU163">
        <v>278.95001200000002</v>
      </c>
      <c r="BV163">
        <v>272.70001200000002</v>
      </c>
      <c r="BW163">
        <v>273.35000600000001</v>
      </c>
      <c r="BX163">
        <v>272.73684700000001</v>
      </c>
      <c r="BY163">
        <v>7969636</v>
      </c>
      <c r="BZ163" t="b">
        <f t="shared" si="48"/>
        <v>1</v>
      </c>
      <c r="CA163" s="3">
        <f t="shared" si="59"/>
        <v>-3.0998893104235464E-3</v>
      </c>
      <c r="CC163" s="1">
        <v>44064</v>
      </c>
      <c r="CD163">
        <v>731</v>
      </c>
      <c r="CE163">
        <v>736.65002400000003</v>
      </c>
      <c r="CF163">
        <v>730</v>
      </c>
      <c r="CG163">
        <v>732.59997599999997</v>
      </c>
      <c r="CH163">
        <v>700.13781700000004</v>
      </c>
      <c r="CI163">
        <v>4207706</v>
      </c>
      <c r="CJ163" t="b">
        <f t="shared" si="49"/>
        <v>1</v>
      </c>
      <c r="CK163" s="3">
        <f t="shared" si="60"/>
        <v>8.5350951673676245E-3</v>
      </c>
      <c r="CM163" s="1">
        <v>44064</v>
      </c>
      <c r="CN163">
        <v>370</v>
      </c>
      <c r="CO163">
        <v>373</v>
      </c>
      <c r="CP163">
        <v>367.04998799999998</v>
      </c>
      <c r="CQ163">
        <v>371.14999399999999</v>
      </c>
      <c r="CR163">
        <v>370.06643700000001</v>
      </c>
      <c r="CS163">
        <v>34109928</v>
      </c>
      <c r="CT163" t="b">
        <f t="shared" si="50"/>
        <v>1</v>
      </c>
      <c r="CU163" s="3">
        <f t="shared" si="61"/>
        <v>9.245417377751336E-3</v>
      </c>
      <c r="CW163" s="1">
        <v>44064</v>
      </c>
      <c r="CX163">
        <v>2118</v>
      </c>
      <c r="CY163">
        <v>2122</v>
      </c>
      <c r="CZ163">
        <v>2077</v>
      </c>
      <c r="DA163">
        <v>2081.8500979999999</v>
      </c>
      <c r="DB163">
        <v>2075.1743160000001</v>
      </c>
      <c r="DC163">
        <v>11667129</v>
      </c>
      <c r="DD163" t="b">
        <f t="shared" si="51"/>
        <v>1</v>
      </c>
      <c r="DE163" s="3">
        <f t="shared" si="62"/>
        <v>-7.2483288685457406E-3</v>
      </c>
      <c r="DG163" s="149">
        <v>44064</v>
      </c>
    </row>
    <row r="164" spans="2:111" x14ac:dyDescent="0.25">
      <c r="B164" s="1">
        <v>44067</v>
      </c>
      <c r="C164">
        <v>11412</v>
      </c>
      <c r="D164">
        <v>11497.25</v>
      </c>
      <c r="E164">
        <v>11410.65</v>
      </c>
      <c r="F164">
        <v>11466.45</v>
      </c>
      <c r="G164">
        <v>11466.45</v>
      </c>
      <c r="H164" s="3">
        <f t="shared" si="52"/>
        <v>8.3409546589750215E-3</v>
      </c>
      <c r="K164" s="1">
        <v>44067</v>
      </c>
      <c r="L164">
        <v>2206</v>
      </c>
      <c r="M164">
        <v>2211.6499020000001</v>
      </c>
      <c r="N164">
        <v>2191.1999510000001</v>
      </c>
      <c r="O164">
        <v>2194.3999020000001</v>
      </c>
      <c r="P164">
        <v>2164.623779</v>
      </c>
      <c r="Q164">
        <v>1665474</v>
      </c>
      <c r="R164" t="b">
        <f t="shared" si="42"/>
        <v>1</v>
      </c>
      <c r="S164" s="3">
        <f t="shared" si="53"/>
        <v>-3.4741233067832624E-3</v>
      </c>
      <c r="U164" s="1">
        <v>44067</v>
      </c>
      <c r="V164">
        <v>1086</v>
      </c>
      <c r="W164">
        <v>1122.9499510000001</v>
      </c>
      <c r="X164">
        <v>1085.650024</v>
      </c>
      <c r="Y164">
        <v>1117.0500489999999</v>
      </c>
      <c r="Z164">
        <v>1112.236328</v>
      </c>
      <c r="AA164">
        <v>18389870</v>
      </c>
      <c r="AB164" t="b">
        <f t="shared" si="43"/>
        <v>1</v>
      </c>
      <c r="AC164" s="3">
        <f t="shared" si="54"/>
        <v>2.8922842389901251E-2</v>
      </c>
      <c r="AE164" s="1">
        <v>44067</v>
      </c>
      <c r="AF164">
        <v>197.449997</v>
      </c>
      <c r="AG164">
        <v>197.800003</v>
      </c>
      <c r="AH164">
        <v>192.449997</v>
      </c>
      <c r="AI164">
        <v>193.300003</v>
      </c>
      <c r="AJ164">
        <v>190.993484</v>
      </c>
      <c r="AK164">
        <v>10628826</v>
      </c>
      <c r="AL164" t="b">
        <f t="shared" si="44"/>
        <v>1</v>
      </c>
      <c r="AM164" s="3">
        <f t="shared" si="55"/>
        <v>-1.5031823370470933E-2</v>
      </c>
      <c r="AO164" s="1">
        <v>44067</v>
      </c>
      <c r="AP164">
        <v>496</v>
      </c>
      <c r="AQ164">
        <v>504.75</v>
      </c>
      <c r="AR164">
        <v>496</v>
      </c>
      <c r="AS164">
        <v>497.39999399999999</v>
      </c>
      <c r="AT164">
        <v>491.42126500000001</v>
      </c>
      <c r="AU164">
        <v>4042101</v>
      </c>
      <c r="AV164" t="b">
        <f t="shared" si="45"/>
        <v>1</v>
      </c>
      <c r="AW164" s="3">
        <f t="shared" si="56"/>
        <v>8.1069813290419127E-3</v>
      </c>
      <c r="AY164" s="1">
        <v>44067</v>
      </c>
      <c r="AZ164">
        <v>200</v>
      </c>
      <c r="BA164">
        <v>202.800003</v>
      </c>
      <c r="BB164">
        <v>198.60000600000001</v>
      </c>
      <c r="BC164">
        <v>201.449997</v>
      </c>
      <c r="BD164">
        <v>199.60711699999999</v>
      </c>
      <c r="BE164">
        <v>53850253</v>
      </c>
      <c r="BF164" t="b">
        <f t="shared" si="46"/>
        <v>1</v>
      </c>
      <c r="BG164" s="3">
        <f t="shared" si="57"/>
        <v>1.5372966715643161E-2</v>
      </c>
      <c r="BI164" s="1">
        <v>44067</v>
      </c>
      <c r="BJ164">
        <v>947</v>
      </c>
      <c r="BK164">
        <v>952</v>
      </c>
      <c r="BL164">
        <v>939.20001200000002</v>
      </c>
      <c r="BM164">
        <v>947.40002400000003</v>
      </c>
      <c r="BN164">
        <v>927.32397500000002</v>
      </c>
      <c r="BO164">
        <v>5798574</v>
      </c>
      <c r="BP164" t="b">
        <f t="shared" si="47"/>
        <v>1</v>
      </c>
      <c r="BQ164" s="3">
        <f t="shared" si="58"/>
        <v>-1.4754469009752758E-3</v>
      </c>
      <c r="BS164" s="1">
        <v>44067</v>
      </c>
      <c r="BT164">
        <v>273.5</v>
      </c>
      <c r="BU164">
        <v>274.45001200000002</v>
      </c>
      <c r="BV164">
        <v>271.89999399999999</v>
      </c>
      <c r="BW164">
        <v>272.70001200000002</v>
      </c>
      <c r="BX164">
        <v>272.08828699999998</v>
      </c>
      <c r="BY164">
        <v>6154814</v>
      </c>
      <c r="BZ164" t="b">
        <f t="shared" si="48"/>
        <v>1</v>
      </c>
      <c r="CA164" s="3">
        <f t="shared" si="59"/>
        <v>-2.3779698531164427E-3</v>
      </c>
      <c r="CC164" s="1">
        <v>44067</v>
      </c>
      <c r="CD164">
        <v>734.95001200000002</v>
      </c>
      <c r="CE164">
        <v>734.95001200000002</v>
      </c>
      <c r="CF164">
        <v>719.25</v>
      </c>
      <c r="CG164">
        <v>722.5</v>
      </c>
      <c r="CH164">
        <v>690.48535200000003</v>
      </c>
      <c r="CI164">
        <v>2385907</v>
      </c>
      <c r="CJ164" t="b">
        <f t="shared" si="49"/>
        <v>1</v>
      </c>
      <c r="CK164" s="3">
        <f t="shared" si="60"/>
        <v>-1.3786521404256622E-2</v>
      </c>
      <c r="CM164" s="1">
        <v>44067</v>
      </c>
      <c r="CN164">
        <v>374.85000600000001</v>
      </c>
      <c r="CO164">
        <v>381.20001200000002</v>
      </c>
      <c r="CP164">
        <v>373.85000600000001</v>
      </c>
      <c r="CQ164">
        <v>380.35000600000001</v>
      </c>
      <c r="CR164">
        <v>379.23956299999998</v>
      </c>
      <c r="CS164">
        <v>32907235</v>
      </c>
      <c r="CT164" t="b">
        <f t="shared" si="50"/>
        <v>1</v>
      </c>
      <c r="CU164" s="3">
        <f t="shared" si="61"/>
        <v>2.478778155177571E-2</v>
      </c>
      <c r="CW164" s="1">
        <v>44067</v>
      </c>
      <c r="CX164">
        <v>2091.3999020000001</v>
      </c>
      <c r="CY164">
        <v>2104.5</v>
      </c>
      <c r="CZ164">
        <v>2070.5</v>
      </c>
      <c r="DA164">
        <v>2095.75</v>
      </c>
      <c r="DB164">
        <v>2089.0297850000002</v>
      </c>
      <c r="DC164">
        <v>15098991</v>
      </c>
      <c r="DD164" t="b">
        <f t="shared" si="51"/>
        <v>1</v>
      </c>
      <c r="DE164" s="3">
        <f t="shared" si="62"/>
        <v>6.6767735573689917E-3</v>
      </c>
      <c r="DG164" s="148">
        <v>44067</v>
      </c>
    </row>
    <row r="165" spans="2:111" x14ac:dyDescent="0.25">
      <c r="B165" s="1">
        <v>44068</v>
      </c>
      <c r="C165">
        <v>11513.1</v>
      </c>
      <c r="D165">
        <v>11525.9</v>
      </c>
      <c r="E165">
        <v>11423.35</v>
      </c>
      <c r="F165">
        <v>11472.25</v>
      </c>
      <c r="G165">
        <v>11472.25</v>
      </c>
      <c r="H165" s="3">
        <f t="shared" si="52"/>
        <v>5.0582351120000276E-4</v>
      </c>
      <c r="K165" s="1">
        <v>44068</v>
      </c>
      <c r="L165">
        <v>2194.3999020000001</v>
      </c>
      <c r="M165">
        <v>2197.8999020000001</v>
      </c>
      <c r="N165">
        <v>2175</v>
      </c>
      <c r="O165">
        <v>2179.1000979999999</v>
      </c>
      <c r="P165">
        <v>2149.5314939999998</v>
      </c>
      <c r="Q165">
        <v>1774886</v>
      </c>
      <c r="R165" t="b">
        <f t="shared" si="42"/>
        <v>1</v>
      </c>
      <c r="S165" s="3">
        <f t="shared" si="53"/>
        <v>-6.9722439282138985E-3</v>
      </c>
      <c r="U165" s="1">
        <v>44068</v>
      </c>
      <c r="V165">
        <v>1119</v>
      </c>
      <c r="W165">
        <v>1127</v>
      </c>
      <c r="X165">
        <v>1106.1999510000001</v>
      </c>
      <c r="Y165">
        <v>1119.6999510000001</v>
      </c>
      <c r="Z165">
        <v>1114.8747559999999</v>
      </c>
      <c r="AA165">
        <v>13800869</v>
      </c>
      <c r="AB165" t="b">
        <f t="shared" si="43"/>
        <v>1</v>
      </c>
      <c r="AC165" s="3">
        <f t="shared" si="54"/>
        <v>2.3721829017618423E-3</v>
      </c>
      <c r="AE165" s="1">
        <v>44068</v>
      </c>
      <c r="AF165">
        <v>195.39999399999999</v>
      </c>
      <c r="AG165">
        <v>196.39999399999999</v>
      </c>
      <c r="AH165">
        <v>190.050003</v>
      </c>
      <c r="AI165">
        <v>191.300003</v>
      </c>
      <c r="AJ165">
        <v>189.017349</v>
      </c>
      <c r="AK165">
        <v>13439855</v>
      </c>
      <c r="AL165" t="b">
        <f t="shared" si="44"/>
        <v>1</v>
      </c>
      <c r="AM165" s="3">
        <f t="shared" si="55"/>
        <v>-1.0346609520982398E-2</v>
      </c>
      <c r="AO165" s="1">
        <v>44068</v>
      </c>
      <c r="AP165">
        <v>499.04998799999998</v>
      </c>
      <c r="AQ165">
        <v>500.54998799999998</v>
      </c>
      <c r="AR165">
        <v>490.20001200000002</v>
      </c>
      <c r="AS165">
        <v>492.10000600000001</v>
      </c>
      <c r="AT165">
        <v>486.18499800000001</v>
      </c>
      <c r="AU165">
        <v>3431181</v>
      </c>
      <c r="AV165" t="b">
        <f t="shared" si="45"/>
        <v>1</v>
      </c>
      <c r="AW165" s="3">
        <f t="shared" si="56"/>
        <v>-1.0655352897681377E-2</v>
      </c>
      <c r="AY165" s="1">
        <v>44068</v>
      </c>
      <c r="AZ165">
        <v>204</v>
      </c>
      <c r="BA165">
        <v>208.449997</v>
      </c>
      <c r="BB165">
        <v>202.699997</v>
      </c>
      <c r="BC165">
        <v>207.949997</v>
      </c>
      <c r="BD165">
        <v>206.047653</v>
      </c>
      <c r="BE165">
        <v>105394375</v>
      </c>
      <c r="BF165" t="b">
        <f t="shared" si="46"/>
        <v>1</v>
      </c>
      <c r="BG165" s="3">
        <f t="shared" si="57"/>
        <v>3.2266063939994732E-2</v>
      </c>
      <c r="BI165" s="1">
        <v>44068</v>
      </c>
      <c r="BJ165">
        <v>947.5</v>
      </c>
      <c r="BK165">
        <v>948.65002400000003</v>
      </c>
      <c r="BL165">
        <v>933.59997599999997</v>
      </c>
      <c r="BM165">
        <v>938.09997599999997</v>
      </c>
      <c r="BN165">
        <v>918.22094700000002</v>
      </c>
      <c r="BO165">
        <v>6233918</v>
      </c>
      <c r="BP165" t="b">
        <f t="shared" si="47"/>
        <v>1</v>
      </c>
      <c r="BQ165" s="3">
        <f t="shared" si="58"/>
        <v>-9.8164484531956531E-3</v>
      </c>
      <c r="BS165" s="1">
        <v>44068</v>
      </c>
      <c r="BT165">
        <v>274.35000600000001</v>
      </c>
      <c r="BU165">
        <v>274.70001200000002</v>
      </c>
      <c r="BV165">
        <v>269.35000600000001</v>
      </c>
      <c r="BW165">
        <v>269.95001200000002</v>
      </c>
      <c r="BX165">
        <v>269.34448200000003</v>
      </c>
      <c r="BY165">
        <v>7796138</v>
      </c>
      <c r="BZ165" t="b">
        <f t="shared" si="48"/>
        <v>1</v>
      </c>
      <c r="CA165" s="3">
        <f t="shared" si="59"/>
        <v>-1.0084245192076027E-2</v>
      </c>
      <c r="CC165" s="1">
        <v>44068</v>
      </c>
      <c r="CD165">
        <v>727</v>
      </c>
      <c r="CE165">
        <v>740.34997599999997</v>
      </c>
      <c r="CF165">
        <v>714.34997599999997</v>
      </c>
      <c r="CG165">
        <v>738.59997599999997</v>
      </c>
      <c r="CH165">
        <v>705.87194799999997</v>
      </c>
      <c r="CI165">
        <v>4585917</v>
      </c>
      <c r="CJ165" t="b">
        <f t="shared" si="49"/>
        <v>1</v>
      </c>
      <c r="CK165" s="3">
        <f t="shared" si="60"/>
        <v>2.2283739916324742E-2</v>
      </c>
      <c r="CM165" s="1">
        <v>44068</v>
      </c>
      <c r="CN165">
        <v>382.5</v>
      </c>
      <c r="CO165">
        <v>389.79998799999998</v>
      </c>
      <c r="CP165">
        <v>381.39999399999999</v>
      </c>
      <c r="CQ165">
        <v>386.35000600000001</v>
      </c>
      <c r="CR165">
        <v>385.22204599999998</v>
      </c>
      <c r="CS165">
        <v>53072303</v>
      </c>
      <c r="CT165" t="b">
        <f t="shared" si="50"/>
        <v>1</v>
      </c>
      <c r="CU165" s="3">
        <f t="shared" si="61"/>
        <v>1.577494434566681E-2</v>
      </c>
      <c r="CW165" s="1">
        <v>44068</v>
      </c>
      <c r="CX165">
        <v>2106</v>
      </c>
      <c r="CY165">
        <v>2111.3000489999999</v>
      </c>
      <c r="CZ165">
        <v>2078</v>
      </c>
      <c r="DA165">
        <v>2082.1000979999999</v>
      </c>
      <c r="DB165">
        <v>2075.4235840000001</v>
      </c>
      <c r="DC165">
        <v>8947563</v>
      </c>
      <c r="DD165" t="b">
        <f t="shared" si="51"/>
        <v>1</v>
      </c>
      <c r="DE165" s="3">
        <f t="shared" si="62"/>
        <v>-6.5131675468188951E-3</v>
      </c>
      <c r="DG165" s="149">
        <v>44068</v>
      </c>
    </row>
    <row r="166" spans="2:111" x14ac:dyDescent="0.25">
      <c r="B166" s="1">
        <v>44069</v>
      </c>
      <c r="C166">
        <v>11512.85</v>
      </c>
      <c r="D166">
        <v>11561.75</v>
      </c>
      <c r="E166">
        <v>11461.85</v>
      </c>
      <c r="F166">
        <v>11549.6</v>
      </c>
      <c r="G166">
        <v>11549.6</v>
      </c>
      <c r="H166" s="3">
        <f t="shared" si="52"/>
        <v>6.7423565560374259E-3</v>
      </c>
      <c r="K166" s="1">
        <v>44069</v>
      </c>
      <c r="L166">
        <v>2182.1000979999999</v>
      </c>
      <c r="M166">
        <v>2186</v>
      </c>
      <c r="N166">
        <v>2160</v>
      </c>
      <c r="O166">
        <v>2182.8000489999999</v>
      </c>
      <c r="P166">
        <v>2153.1811520000001</v>
      </c>
      <c r="Q166">
        <v>2148146</v>
      </c>
      <c r="R166" t="b">
        <f t="shared" si="42"/>
        <v>1</v>
      </c>
      <c r="S166" s="3">
        <f t="shared" si="53"/>
        <v>1.6978853346357496E-3</v>
      </c>
      <c r="U166" s="1">
        <v>44069</v>
      </c>
      <c r="V166">
        <v>1121</v>
      </c>
      <c r="W166">
        <v>1131.75</v>
      </c>
      <c r="X166">
        <v>1109.5</v>
      </c>
      <c r="Y166">
        <v>1118.4499510000001</v>
      </c>
      <c r="Z166">
        <v>1113.6301269999999</v>
      </c>
      <c r="AA166">
        <v>12595031</v>
      </c>
      <c r="AB166" t="b">
        <f t="shared" si="43"/>
        <v>1</v>
      </c>
      <c r="AC166" s="3">
        <f t="shared" si="54"/>
        <v>-1.1163845923514945E-3</v>
      </c>
      <c r="AE166" s="1">
        <v>44069</v>
      </c>
      <c r="AF166">
        <v>192</v>
      </c>
      <c r="AG166">
        <v>195</v>
      </c>
      <c r="AH166">
        <v>191.25</v>
      </c>
      <c r="AI166">
        <v>193.5</v>
      </c>
      <c r="AJ166">
        <v>191.191101</v>
      </c>
      <c r="AK166">
        <v>8427317</v>
      </c>
      <c r="AL166" t="b">
        <f t="shared" si="44"/>
        <v>1</v>
      </c>
      <c r="AM166" s="3">
        <f t="shared" si="55"/>
        <v>1.1500277680859906E-2</v>
      </c>
      <c r="AO166" s="1">
        <v>44069</v>
      </c>
      <c r="AP166">
        <v>492.95001200000002</v>
      </c>
      <c r="AQ166">
        <v>496.60000600000001</v>
      </c>
      <c r="AR166">
        <v>488.35000600000001</v>
      </c>
      <c r="AS166">
        <v>493.54998799999998</v>
      </c>
      <c r="AT166">
        <v>487.61755399999998</v>
      </c>
      <c r="AU166">
        <v>2839616</v>
      </c>
      <c r="AV166" t="b">
        <f t="shared" si="45"/>
        <v>1</v>
      </c>
      <c r="AW166" s="3">
        <f t="shared" si="56"/>
        <v>2.9465244832584834E-3</v>
      </c>
      <c r="AY166" s="1">
        <v>44069</v>
      </c>
      <c r="AZ166">
        <v>208.5</v>
      </c>
      <c r="BA166">
        <v>210.35000600000001</v>
      </c>
      <c r="BB166">
        <v>206.14999399999999</v>
      </c>
      <c r="BC166">
        <v>209.85000600000001</v>
      </c>
      <c r="BD166">
        <v>207.930283</v>
      </c>
      <c r="BE166">
        <v>66749637</v>
      </c>
      <c r="BF166" t="b">
        <f t="shared" si="46"/>
        <v>1</v>
      </c>
      <c r="BG166" s="3">
        <f t="shared" si="57"/>
        <v>9.1368669945491015E-3</v>
      </c>
      <c r="BI166" s="1">
        <v>44069</v>
      </c>
      <c r="BJ166">
        <v>941.25</v>
      </c>
      <c r="BK166">
        <v>954.25</v>
      </c>
      <c r="BL166">
        <v>938.40002400000003</v>
      </c>
      <c r="BM166">
        <v>950.79998799999998</v>
      </c>
      <c r="BN166">
        <v>930.65185499999995</v>
      </c>
      <c r="BO166">
        <v>5153601</v>
      </c>
      <c r="BP166" t="b">
        <f t="shared" si="47"/>
        <v>1</v>
      </c>
      <c r="BQ166" s="3">
        <f t="shared" si="58"/>
        <v>1.3538035742501887E-2</v>
      </c>
      <c r="BS166" s="1">
        <v>44069</v>
      </c>
      <c r="BT166">
        <v>269.95001200000002</v>
      </c>
      <c r="BU166">
        <v>274.70001200000002</v>
      </c>
      <c r="BV166">
        <v>268</v>
      </c>
      <c r="BW166">
        <v>272.04998799999998</v>
      </c>
      <c r="BX166">
        <v>271.439728</v>
      </c>
      <c r="BY166">
        <v>9632667</v>
      </c>
      <c r="BZ166" t="b">
        <f t="shared" si="48"/>
        <v>1</v>
      </c>
      <c r="CA166" s="3">
        <f t="shared" si="59"/>
        <v>7.7790567099866349E-3</v>
      </c>
      <c r="CC166" s="1">
        <v>44069</v>
      </c>
      <c r="CD166">
        <v>740.95001200000002</v>
      </c>
      <c r="CE166">
        <v>741</v>
      </c>
      <c r="CF166">
        <v>727</v>
      </c>
      <c r="CG166">
        <v>732.84997599999997</v>
      </c>
      <c r="CH166">
        <v>700.37670900000001</v>
      </c>
      <c r="CI166">
        <v>3157074</v>
      </c>
      <c r="CJ166" t="b">
        <f t="shared" si="49"/>
        <v>1</v>
      </c>
      <c r="CK166" s="3">
        <f t="shared" si="60"/>
        <v>-7.7850366707021626E-3</v>
      </c>
      <c r="CM166" s="1">
        <v>44069</v>
      </c>
      <c r="CN166">
        <v>388.20001200000002</v>
      </c>
      <c r="CO166">
        <v>391.64999399999999</v>
      </c>
      <c r="CP166">
        <v>384.20001200000002</v>
      </c>
      <c r="CQ166">
        <v>389.35000600000001</v>
      </c>
      <c r="CR166">
        <v>388.21328699999998</v>
      </c>
      <c r="CS166">
        <v>37163882</v>
      </c>
      <c r="CT166" t="b">
        <f t="shared" si="50"/>
        <v>1</v>
      </c>
      <c r="CU166" s="3">
        <f t="shared" si="61"/>
        <v>7.7649787468290496E-3</v>
      </c>
      <c r="CW166" s="1">
        <v>44069</v>
      </c>
      <c r="CX166">
        <v>2085</v>
      </c>
      <c r="CY166">
        <v>2147.9499510000001</v>
      </c>
      <c r="CZ166">
        <v>2047</v>
      </c>
      <c r="DA166">
        <v>2137.3000489999999</v>
      </c>
      <c r="DB166">
        <v>2130.4465329999998</v>
      </c>
      <c r="DC166">
        <v>27630190</v>
      </c>
      <c r="DD166" t="b">
        <f t="shared" si="51"/>
        <v>1</v>
      </c>
      <c r="DE166" s="3">
        <f t="shared" si="62"/>
        <v>2.6511671845779555E-2</v>
      </c>
      <c r="DG166" s="148">
        <v>44069</v>
      </c>
    </row>
    <row r="167" spans="2:111" x14ac:dyDescent="0.25">
      <c r="B167" s="1">
        <v>44070</v>
      </c>
      <c r="C167">
        <v>11609.3</v>
      </c>
      <c r="D167">
        <v>11617.35</v>
      </c>
      <c r="E167">
        <v>11540.6</v>
      </c>
      <c r="F167">
        <v>11559.25</v>
      </c>
      <c r="G167">
        <v>11559.25</v>
      </c>
      <c r="H167" s="3">
        <f t="shared" si="52"/>
        <v>8.3552677148989016E-4</v>
      </c>
      <c r="K167" s="1">
        <v>44070</v>
      </c>
      <c r="L167">
        <v>2182.1000979999999</v>
      </c>
      <c r="M167">
        <v>2188</v>
      </c>
      <c r="N167">
        <v>2165</v>
      </c>
      <c r="O167">
        <v>2171.25</v>
      </c>
      <c r="P167">
        <v>2141.7878420000002</v>
      </c>
      <c r="Q167">
        <v>2172203</v>
      </c>
      <c r="R167" t="b">
        <f t="shared" si="42"/>
        <v>1</v>
      </c>
      <c r="S167" s="3">
        <f t="shared" si="53"/>
        <v>-5.2913847910182376E-3</v>
      </c>
      <c r="U167" s="1">
        <v>44070</v>
      </c>
      <c r="V167">
        <v>1125.8000489999999</v>
      </c>
      <c r="W167">
        <v>1129.900024</v>
      </c>
      <c r="X167">
        <v>1106.25</v>
      </c>
      <c r="Y167">
        <v>1112.099976</v>
      </c>
      <c r="Z167">
        <v>1107.307495</v>
      </c>
      <c r="AA167">
        <v>10322998</v>
      </c>
      <c r="AB167" t="b">
        <f t="shared" si="43"/>
        <v>1</v>
      </c>
      <c r="AC167" s="3">
        <f t="shared" si="54"/>
        <v>-5.6774972647627422E-3</v>
      </c>
      <c r="AE167" s="1">
        <v>44070</v>
      </c>
      <c r="AF167">
        <v>193.5</v>
      </c>
      <c r="AG167">
        <v>195.64999399999999</v>
      </c>
      <c r="AH167">
        <v>192.60000600000001</v>
      </c>
      <c r="AI167">
        <v>194.89999399999999</v>
      </c>
      <c r="AJ167">
        <v>192.57437100000001</v>
      </c>
      <c r="AK167">
        <v>7659778</v>
      </c>
      <c r="AL167" t="b">
        <f t="shared" si="44"/>
        <v>1</v>
      </c>
      <c r="AM167" s="3">
        <f t="shared" si="55"/>
        <v>7.2350124705857005E-3</v>
      </c>
      <c r="AO167" s="1">
        <v>44070</v>
      </c>
      <c r="AP167">
        <v>493.04998799999998</v>
      </c>
      <c r="AQ167">
        <v>500</v>
      </c>
      <c r="AR167">
        <v>492.5</v>
      </c>
      <c r="AS167">
        <v>496.75</v>
      </c>
      <c r="AT167">
        <v>490.77911399999999</v>
      </c>
      <c r="AU167">
        <v>2426413</v>
      </c>
      <c r="AV167" t="b">
        <f t="shared" si="45"/>
        <v>1</v>
      </c>
      <c r="AW167" s="3">
        <f t="shared" si="56"/>
        <v>6.4836878288430291E-3</v>
      </c>
      <c r="AY167" s="1">
        <v>44070</v>
      </c>
      <c r="AZ167">
        <v>210.5</v>
      </c>
      <c r="BA167">
        <v>216.5</v>
      </c>
      <c r="BB167">
        <v>210.5</v>
      </c>
      <c r="BC167">
        <v>215.64999399999999</v>
      </c>
      <c r="BD167">
        <v>213.67721599999999</v>
      </c>
      <c r="BE167">
        <v>80997993</v>
      </c>
      <c r="BF167" t="b">
        <f t="shared" si="46"/>
        <v>1</v>
      </c>
      <c r="BG167" s="3">
        <f t="shared" si="57"/>
        <v>2.7638749474505279E-2</v>
      </c>
      <c r="BI167" s="1">
        <v>44070</v>
      </c>
      <c r="BJ167">
        <v>960</v>
      </c>
      <c r="BK167">
        <v>960.95001200000002</v>
      </c>
      <c r="BL167">
        <v>945.20001200000002</v>
      </c>
      <c r="BM167">
        <v>947.04998799999998</v>
      </c>
      <c r="BN167">
        <v>926.98132299999997</v>
      </c>
      <c r="BO167">
        <v>6154280</v>
      </c>
      <c r="BP167" t="b">
        <f t="shared" si="47"/>
        <v>1</v>
      </c>
      <c r="BQ167" s="3">
        <f t="shared" si="58"/>
        <v>-3.9440441452727563E-3</v>
      </c>
      <c r="BS167" s="1">
        <v>44070</v>
      </c>
      <c r="BT167">
        <v>273</v>
      </c>
      <c r="BU167">
        <v>275.20001200000002</v>
      </c>
      <c r="BV167">
        <v>271.5</v>
      </c>
      <c r="BW167">
        <v>272.35000600000001</v>
      </c>
      <c r="BX167">
        <v>271.73907500000001</v>
      </c>
      <c r="BY167">
        <v>6190168</v>
      </c>
      <c r="BZ167" t="b">
        <f t="shared" si="48"/>
        <v>1</v>
      </c>
      <c r="CA167" s="3">
        <f t="shared" si="59"/>
        <v>1.1028120393637131E-3</v>
      </c>
      <c r="CC167" s="1">
        <v>44070</v>
      </c>
      <c r="CD167">
        <v>735</v>
      </c>
      <c r="CE167">
        <v>746.34997599999997</v>
      </c>
      <c r="CF167">
        <v>732.45001200000002</v>
      </c>
      <c r="CG167">
        <v>735.59997599999997</v>
      </c>
      <c r="CH167">
        <v>703.00482199999999</v>
      </c>
      <c r="CI167">
        <v>3207076</v>
      </c>
      <c r="CJ167" t="b">
        <f t="shared" si="49"/>
        <v>1</v>
      </c>
      <c r="CK167" s="3">
        <f t="shared" si="60"/>
        <v>3.7524277524197121E-3</v>
      </c>
      <c r="CM167" s="1">
        <v>44070</v>
      </c>
      <c r="CN167">
        <v>389.95001200000002</v>
      </c>
      <c r="CO167">
        <v>397.45001200000002</v>
      </c>
      <c r="CP167">
        <v>387.60000600000001</v>
      </c>
      <c r="CQ167">
        <v>392.20001200000002</v>
      </c>
      <c r="CR167">
        <v>391.05499300000002</v>
      </c>
      <c r="CS167">
        <v>36910405</v>
      </c>
      <c r="CT167" t="b">
        <f t="shared" si="50"/>
        <v>1</v>
      </c>
      <c r="CU167" s="3">
        <f t="shared" si="61"/>
        <v>7.31996068954756E-3</v>
      </c>
      <c r="CW167" s="1">
        <v>44070</v>
      </c>
      <c r="CX167">
        <v>2148</v>
      </c>
      <c r="CY167">
        <v>2150</v>
      </c>
      <c r="CZ167">
        <v>2103.25</v>
      </c>
      <c r="DA167">
        <v>2110.6000979999999</v>
      </c>
      <c r="DB167">
        <v>2103.8322750000002</v>
      </c>
      <c r="DC167">
        <v>12961252</v>
      </c>
      <c r="DD167" t="b">
        <f t="shared" si="51"/>
        <v>1</v>
      </c>
      <c r="DE167" s="3">
        <f t="shared" si="62"/>
        <v>-1.2492337914964052E-2</v>
      </c>
      <c r="DG167" s="149">
        <v>44070</v>
      </c>
    </row>
    <row r="168" spans="2:111" x14ac:dyDescent="0.25">
      <c r="B168" s="1">
        <v>44071</v>
      </c>
      <c r="C168">
        <v>11602.95</v>
      </c>
      <c r="D168">
        <v>11686.05</v>
      </c>
      <c r="E168">
        <v>11589.4</v>
      </c>
      <c r="F168">
        <v>11647.6</v>
      </c>
      <c r="G168">
        <v>11647.6</v>
      </c>
      <c r="H168" s="3">
        <f t="shared" si="52"/>
        <v>7.6432294482773853E-3</v>
      </c>
      <c r="K168" s="1">
        <v>44071</v>
      </c>
      <c r="L168">
        <v>2179</v>
      </c>
      <c r="M168">
        <v>2182.3999020000001</v>
      </c>
      <c r="N168">
        <v>2145</v>
      </c>
      <c r="O168">
        <v>2151.9499510000001</v>
      </c>
      <c r="P168">
        <v>2122.7497560000002</v>
      </c>
      <c r="Q168">
        <v>1939520</v>
      </c>
      <c r="R168" t="b">
        <f t="shared" si="42"/>
        <v>1</v>
      </c>
      <c r="S168" s="3">
        <f t="shared" si="53"/>
        <v>-8.8888757451448912E-3</v>
      </c>
      <c r="U168" s="1">
        <v>44071</v>
      </c>
      <c r="V168">
        <v>1111.9499510000001</v>
      </c>
      <c r="W168">
        <v>1125</v>
      </c>
      <c r="X168">
        <v>1095</v>
      </c>
      <c r="Y168">
        <v>1114.5</v>
      </c>
      <c r="Z168">
        <v>1109.6972659999999</v>
      </c>
      <c r="AA168">
        <v>19348305</v>
      </c>
      <c r="AB168" t="b">
        <f t="shared" si="43"/>
        <v>1</v>
      </c>
      <c r="AC168" s="3">
        <f t="shared" si="54"/>
        <v>2.1581819059211574E-3</v>
      </c>
      <c r="AE168" s="1">
        <v>44071</v>
      </c>
      <c r="AF168">
        <v>195.10000600000001</v>
      </c>
      <c r="AG168">
        <v>196.14999399999999</v>
      </c>
      <c r="AH168">
        <v>193</v>
      </c>
      <c r="AI168">
        <v>193.800003</v>
      </c>
      <c r="AJ168">
        <v>191.48751799999999</v>
      </c>
      <c r="AK168">
        <v>8153155</v>
      </c>
      <c r="AL168" t="b">
        <f t="shared" si="44"/>
        <v>1</v>
      </c>
      <c r="AM168" s="3">
        <f t="shared" si="55"/>
        <v>-5.6438091650317223E-3</v>
      </c>
      <c r="AO168" s="1">
        <v>44071</v>
      </c>
      <c r="AP168">
        <v>500</v>
      </c>
      <c r="AQ168">
        <v>521.09997599999997</v>
      </c>
      <c r="AR168">
        <v>498.29998799999998</v>
      </c>
      <c r="AS168">
        <v>519.25</v>
      </c>
      <c r="AT168">
        <v>513.00866699999995</v>
      </c>
      <c r="AU168">
        <v>9809902</v>
      </c>
      <c r="AV168" t="b">
        <f t="shared" si="45"/>
        <v>1</v>
      </c>
      <c r="AW168" s="3">
        <f t="shared" si="56"/>
        <v>4.5294415279456969E-2</v>
      </c>
      <c r="AY168" s="1">
        <v>44071</v>
      </c>
      <c r="AZ168">
        <v>217</v>
      </c>
      <c r="BA168">
        <v>225.89999399999999</v>
      </c>
      <c r="BB168">
        <v>216.800003</v>
      </c>
      <c r="BC168">
        <v>224.85000600000001</v>
      </c>
      <c r="BD168">
        <v>222.79306</v>
      </c>
      <c r="BE168">
        <v>95974037</v>
      </c>
      <c r="BF168" t="b">
        <f t="shared" si="46"/>
        <v>1</v>
      </c>
      <c r="BG168" s="3">
        <f t="shared" si="57"/>
        <v>4.2661750141858877E-2</v>
      </c>
      <c r="BI168" s="1">
        <v>44071</v>
      </c>
      <c r="BJ168">
        <v>951.45001200000002</v>
      </c>
      <c r="BK168">
        <v>952.5</v>
      </c>
      <c r="BL168">
        <v>933.04998799999998</v>
      </c>
      <c r="BM168">
        <v>935.25</v>
      </c>
      <c r="BN168">
        <v>915.43139599999995</v>
      </c>
      <c r="BO168">
        <v>7593610</v>
      </c>
      <c r="BP168" t="b">
        <f t="shared" si="47"/>
        <v>1</v>
      </c>
      <c r="BQ168" s="3">
        <f t="shared" si="58"/>
        <v>-1.2459719212703087E-2</v>
      </c>
      <c r="BS168" s="1">
        <v>44071</v>
      </c>
      <c r="BT168">
        <v>274.70001200000002</v>
      </c>
      <c r="BU168">
        <v>275</v>
      </c>
      <c r="BV168">
        <v>271.29998799999998</v>
      </c>
      <c r="BW168">
        <v>272.04998799999998</v>
      </c>
      <c r="BX168">
        <v>271.439728</v>
      </c>
      <c r="BY168">
        <v>7599784</v>
      </c>
      <c r="BZ168" t="b">
        <f t="shared" si="48"/>
        <v>1</v>
      </c>
      <c r="CA168" s="3">
        <f t="shared" si="59"/>
        <v>-1.1015971847258682E-3</v>
      </c>
      <c r="CC168" s="1">
        <v>44071</v>
      </c>
      <c r="CD168">
        <v>741</v>
      </c>
      <c r="CE168">
        <v>758.34997599999997</v>
      </c>
      <c r="CF168">
        <v>740</v>
      </c>
      <c r="CG168">
        <v>752.34997599999997</v>
      </c>
      <c r="CH168">
        <v>719.01269500000001</v>
      </c>
      <c r="CI168">
        <v>4223327</v>
      </c>
      <c r="CJ168" t="b">
        <f t="shared" si="49"/>
        <v>1</v>
      </c>
      <c r="CK168" s="3">
        <f t="shared" si="60"/>
        <v>2.2770644665649275E-2</v>
      </c>
      <c r="CM168" s="1">
        <v>44071</v>
      </c>
      <c r="CN168">
        <v>393.89999399999999</v>
      </c>
      <c r="CO168">
        <v>411.89999399999999</v>
      </c>
      <c r="CP168">
        <v>392.89999399999999</v>
      </c>
      <c r="CQ168">
        <v>409.70001200000002</v>
      </c>
      <c r="CR168">
        <v>408.50390599999997</v>
      </c>
      <c r="CS168">
        <v>83472297</v>
      </c>
      <c r="CT168" t="b">
        <f t="shared" si="50"/>
        <v>1</v>
      </c>
      <c r="CU168" s="3">
        <f t="shared" si="61"/>
        <v>4.4620100273211311E-2</v>
      </c>
      <c r="CW168" s="1">
        <v>44071</v>
      </c>
      <c r="CX168">
        <v>2120</v>
      </c>
      <c r="CY168">
        <v>2132.8999020000001</v>
      </c>
      <c r="CZ168">
        <v>2106.25</v>
      </c>
      <c r="DA168">
        <v>2116.1499020000001</v>
      </c>
      <c r="DB168">
        <v>2109.3642580000001</v>
      </c>
      <c r="DC168">
        <v>12537520</v>
      </c>
      <c r="DD168" t="b">
        <f t="shared" si="51"/>
        <v>1</v>
      </c>
      <c r="DE168" s="3">
        <f t="shared" si="62"/>
        <v>2.6294791014173668E-3</v>
      </c>
      <c r="DG168" s="148">
        <v>44071</v>
      </c>
    </row>
    <row r="169" spans="2:111" x14ac:dyDescent="0.25">
      <c r="B169" s="1">
        <v>44074</v>
      </c>
      <c r="C169">
        <v>11777.55</v>
      </c>
      <c r="D169">
        <v>11794.25</v>
      </c>
      <c r="E169">
        <v>11325.85</v>
      </c>
      <c r="F169">
        <v>11387.5</v>
      </c>
      <c r="G169">
        <v>11387.5</v>
      </c>
      <c r="H169" s="3">
        <f t="shared" si="52"/>
        <v>-2.233078058999282E-2</v>
      </c>
      <c r="K169" s="1">
        <v>44074</v>
      </c>
      <c r="L169">
        <v>2152</v>
      </c>
      <c r="M169">
        <v>2167.5</v>
      </c>
      <c r="N169">
        <v>2100.6499020000001</v>
      </c>
      <c r="O169">
        <v>2117.3500979999999</v>
      </c>
      <c r="P169">
        <v>2088.619385</v>
      </c>
      <c r="Q169">
        <v>3534275</v>
      </c>
      <c r="R169" t="b">
        <f t="shared" si="42"/>
        <v>1</v>
      </c>
      <c r="S169" s="3">
        <f t="shared" si="53"/>
        <v>-1.6078377068954985E-2</v>
      </c>
      <c r="U169" s="1">
        <v>44074</v>
      </c>
      <c r="V169">
        <v>1129.5</v>
      </c>
      <c r="W169">
        <v>1148.8000489999999</v>
      </c>
      <c r="X169">
        <v>1100.6999510000001</v>
      </c>
      <c r="Y169">
        <v>1115.849976</v>
      </c>
      <c r="Z169">
        <v>1111.0413820000001</v>
      </c>
      <c r="AA169">
        <v>19250583</v>
      </c>
      <c r="AB169" t="b">
        <f t="shared" si="43"/>
        <v>1</v>
      </c>
      <c r="AC169" s="3">
        <f t="shared" si="54"/>
        <v>1.2112456623824942E-3</v>
      </c>
      <c r="AE169" s="1">
        <v>44074</v>
      </c>
      <c r="AF169">
        <v>195</v>
      </c>
      <c r="AG169">
        <v>197</v>
      </c>
      <c r="AH169">
        <v>184.25</v>
      </c>
      <c r="AI169">
        <v>185.25</v>
      </c>
      <c r="AJ169">
        <v>183.039536</v>
      </c>
      <c r="AK169">
        <v>17662183</v>
      </c>
      <c r="AL169" t="b">
        <f t="shared" si="44"/>
        <v>1</v>
      </c>
      <c r="AM169" s="3">
        <f t="shared" si="55"/>
        <v>-4.4117664108007271E-2</v>
      </c>
      <c r="AO169" s="1">
        <v>44074</v>
      </c>
      <c r="AP169">
        <v>524</v>
      </c>
      <c r="AQ169">
        <v>534.90002400000003</v>
      </c>
      <c r="AR169">
        <v>501</v>
      </c>
      <c r="AS169">
        <v>505.95001200000002</v>
      </c>
      <c r="AT169">
        <v>499.86853000000002</v>
      </c>
      <c r="AU169">
        <v>10825186</v>
      </c>
      <c r="AV169" t="b">
        <f t="shared" si="45"/>
        <v>1</v>
      </c>
      <c r="AW169" s="3">
        <f t="shared" si="56"/>
        <v>-2.561386940466627E-2</v>
      </c>
      <c r="AY169" s="1">
        <v>44074</v>
      </c>
      <c r="AZ169">
        <v>231.550003</v>
      </c>
      <c r="BA169">
        <v>231.550003</v>
      </c>
      <c r="BB169">
        <v>210.35000600000001</v>
      </c>
      <c r="BC169">
        <v>212</v>
      </c>
      <c r="BD169">
        <v>210.060608</v>
      </c>
      <c r="BE169">
        <v>119986476</v>
      </c>
      <c r="BF169" t="b">
        <f t="shared" si="46"/>
        <v>1</v>
      </c>
      <c r="BG169" s="3">
        <f t="shared" si="57"/>
        <v>-5.7149230770473708E-2</v>
      </c>
      <c r="BI169" s="1">
        <v>44074</v>
      </c>
      <c r="BJ169">
        <v>935.25</v>
      </c>
      <c r="BK169">
        <v>950.5</v>
      </c>
      <c r="BL169">
        <v>914.59997599999997</v>
      </c>
      <c r="BM169">
        <v>928.59997599999997</v>
      </c>
      <c r="BN169">
        <v>908.92230199999995</v>
      </c>
      <c r="BO169">
        <v>12808355</v>
      </c>
      <c r="BP169" t="b">
        <f t="shared" si="47"/>
        <v>1</v>
      </c>
      <c r="BQ169" s="3">
        <f t="shared" si="58"/>
        <v>-7.1104115812956068E-3</v>
      </c>
      <c r="BS169" s="1">
        <v>44074</v>
      </c>
      <c r="BT169">
        <v>274</v>
      </c>
      <c r="BU169">
        <v>282</v>
      </c>
      <c r="BV169">
        <v>268</v>
      </c>
      <c r="BW169">
        <v>271.29998799999998</v>
      </c>
      <c r="BX169">
        <v>270.69140599999997</v>
      </c>
      <c r="BY169">
        <v>20570967</v>
      </c>
      <c r="BZ169" t="b">
        <f t="shared" si="48"/>
        <v>1</v>
      </c>
      <c r="CA169" s="3">
        <f t="shared" si="59"/>
        <v>-2.7568624737202437E-3</v>
      </c>
      <c r="CC169" s="1">
        <v>44074</v>
      </c>
      <c r="CD169">
        <v>759.70001200000002</v>
      </c>
      <c r="CE169">
        <v>774.70001200000002</v>
      </c>
      <c r="CF169">
        <v>732.09997599999997</v>
      </c>
      <c r="CG169">
        <v>741</v>
      </c>
      <c r="CH169">
        <v>708.16564900000003</v>
      </c>
      <c r="CI169">
        <v>7224350</v>
      </c>
      <c r="CJ169" t="b">
        <f t="shared" si="49"/>
        <v>1</v>
      </c>
      <c r="CK169" s="3">
        <f t="shared" si="60"/>
        <v>-1.5086028487994885E-2</v>
      </c>
      <c r="CM169" s="1">
        <v>44074</v>
      </c>
      <c r="CN169">
        <v>414.85000600000001</v>
      </c>
      <c r="CO169">
        <v>422</v>
      </c>
      <c r="CP169">
        <v>387.5</v>
      </c>
      <c r="CQ169">
        <v>394.60000600000001</v>
      </c>
      <c r="CR169">
        <v>393.447968</v>
      </c>
      <c r="CS169">
        <v>72744175</v>
      </c>
      <c r="CT169" t="b">
        <f t="shared" si="50"/>
        <v>1</v>
      </c>
      <c r="CU169" s="3">
        <f t="shared" si="61"/>
        <v>-3.6856288957981154E-2</v>
      </c>
      <c r="CW169" s="1">
        <v>44074</v>
      </c>
      <c r="CX169">
        <v>2174</v>
      </c>
      <c r="CY169">
        <v>2174</v>
      </c>
      <c r="CZ169">
        <v>2060.3500979999999</v>
      </c>
      <c r="DA169">
        <v>2080.6999510000001</v>
      </c>
      <c r="DB169">
        <v>2074.0280760000001</v>
      </c>
      <c r="DC169">
        <v>28648125</v>
      </c>
      <c r="DD169" t="b">
        <f t="shared" si="51"/>
        <v>1</v>
      </c>
      <c r="DE169" s="3">
        <f t="shared" si="62"/>
        <v>-1.6752053072855284E-2</v>
      </c>
      <c r="DG169" s="149">
        <v>44074</v>
      </c>
    </row>
    <row r="170" spans="2:111" x14ac:dyDescent="0.25">
      <c r="B170" s="1">
        <v>44075</v>
      </c>
      <c r="C170">
        <v>11464.3</v>
      </c>
      <c r="D170">
        <v>11553.55</v>
      </c>
      <c r="E170">
        <v>11366.9</v>
      </c>
      <c r="F170">
        <v>11470.25</v>
      </c>
      <c r="G170">
        <v>11470.25</v>
      </c>
      <c r="H170" s="3">
        <f t="shared" si="52"/>
        <v>7.2667398463227223E-3</v>
      </c>
      <c r="K170" s="1">
        <v>44075</v>
      </c>
      <c r="L170">
        <v>2149.9499510000001</v>
      </c>
      <c r="M170">
        <v>2174.8999020000001</v>
      </c>
      <c r="N170">
        <v>2111.75</v>
      </c>
      <c r="O170">
        <v>2161.6499020000001</v>
      </c>
      <c r="P170">
        <v>2132.318115</v>
      </c>
      <c r="Q170">
        <v>1738003</v>
      </c>
      <c r="R170" t="b">
        <f t="shared" si="42"/>
        <v>1</v>
      </c>
      <c r="S170" s="3">
        <f t="shared" si="53"/>
        <v>2.0922304137285439E-2</v>
      </c>
      <c r="U170" s="1">
        <v>44075</v>
      </c>
      <c r="V170">
        <v>1128</v>
      </c>
      <c r="W170">
        <v>1143.599976</v>
      </c>
      <c r="X170">
        <v>1108</v>
      </c>
      <c r="Y170">
        <v>1127.3000489999999</v>
      </c>
      <c r="Z170">
        <v>1122.442139</v>
      </c>
      <c r="AA170">
        <v>14438942</v>
      </c>
      <c r="AB170" t="b">
        <f t="shared" si="43"/>
        <v>1</v>
      </c>
      <c r="AC170" s="3">
        <f t="shared" si="54"/>
        <v>1.0261325261780288E-2</v>
      </c>
      <c r="AE170" s="1">
        <v>44075</v>
      </c>
      <c r="AF170">
        <v>185.199997</v>
      </c>
      <c r="AG170">
        <v>195.449997</v>
      </c>
      <c r="AH170">
        <v>185</v>
      </c>
      <c r="AI170">
        <v>194.050003</v>
      </c>
      <c r="AJ170">
        <v>191.73452800000001</v>
      </c>
      <c r="AK170">
        <v>24334797</v>
      </c>
      <c r="AL170" t="b">
        <f t="shared" si="44"/>
        <v>1</v>
      </c>
      <c r="AM170" s="3">
        <f t="shared" si="55"/>
        <v>4.7503354685077506E-2</v>
      </c>
      <c r="AO170" s="1">
        <v>44075</v>
      </c>
      <c r="AP170">
        <v>505</v>
      </c>
      <c r="AQ170">
        <v>510</v>
      </c>
      <c r="AR170">
        <v>491.25</v>
      </c>
      <c r="AS170">
        <v>505.04998799999998</v>
      </c>
      <c r="AT170">
        <v>498.979309</v>
      </c>
      <c r="AU170">
        <v>3980634</v>
      </c>
      <c r="AV170" t="b">
        <f t="shared" si="45"/>
        <v>1</v>
      </c>
      <c r="AW170" s="3">
        <f t="shared" si="56"/>
        <v>-1.7789097465287932E-3</v>
      </c>
      <c r="AY170" s="1">
        <v>44075</v>
      </c>
      <c r="AZ170">
        <v>213.10000600000001</v>
      </c>
      <c r="BA170">
        <v>218.89999399999999</v>
      </c>
      <c r="BB170">
        <v>211.199997</v>
      </c>
      <c r="BC170">
        <v>218.10000600000001</v>
      </c>
      <c r="BD170">
        <v>216.10481300000001</v>
      </c>
      <c r="BE170">
        <v>75048313</v>
      </c>
      <c r="BF170" t="b">
        <f t="shared" si="46"/>
        <v>1</v>
      </c>
      <c r="BG170" s="3">
        <f t="shared" si="57"/>
        <v>2.8773624229441463E-2</v>
      </c>
      <c r="BI170" s="1">
        <v>44075</v>
      </c>
      <c r="BJ170">
        <v>926.25</v>
      </c>
      <c r="BK170">
        <v>935</v>
      </c>
      <c r="BL170">
        <v>912.09997599999997</v>
      </c>
      <c r="BM170">
        <v>914.15002400000003</v>
      </c>
      <c r="BN170">
        <v>894.77856399999996</v>
      </c>
      <c r="BO170">
        <v>6907773</v>
      </c>
      <c r="BP170" t="b">
        <f t="shared" si="47"/>
        <v>1</v>
      </c>
      <c r="BQ170" s="3">
        <f t="shared" si="58"/>
        <v>-1.5560997864039632E-2</v>
      </c>
      <c r="BS170" s="1">
        <v>44075</v>
      </c>
      <c r="BT170">
        <v>271</v>
      </c>
      <c r="BU170">
        <v>279.39999399999999</v>
      </c>
      <c r="BV170">
        <v>269</v>
      </c>
      <c r="BW170">
        <v>271.60000600000001</v>
      </c>
      <c r="BX170">
        <v>270.99075299999998</v>
      </c>
      <c r="BY170">
        <v>12293053</v>
      </c>
      <c r="BZ170" t="b">
        <f t="shared" si="48"/>
        <v>1</v>
      </c>
      <c r="CA170" s="3">
        <f t="shared" si="59"/>
        <v>1.1058607453537392E-3</v>
      </c>
      <c r="CC170" s="1">
        <v>44075</v>
      </c>
      <c r="CD170">
        <v>739</v>
      </c>
      <c r="CE170">
        <v>752.59997599999997</v>
      </c>
      <c r="CF170">
        <v>722.70001200000002</v>
      </c>
      <c r="CG170">
        <v>727.84997599999997</v>
      </c>
      <c r="CH170">
        <v>695.59826699999996</v>
      </c>
      <c r="CI170">
        <v>3563888</v>
      </c>
      <c r="CJ170" t="b">
        <f t="shared" si="49"/>
        <v>1</v>
      </c>
      <c r="CK170" s="3">
        <f t="shared" si="60"/>
        <v>-1.774638746986168E-2</v>
      </c>
      <c r="CM170" s="1">
        <v>44075</v>
      </c>
      <c r="CN170">
        <v>394.70001200000002</v>
      </c>
      <c r="CO170">
        <v>399.64999399999999</v>
      </c>
      <c r="CP170">
        <v>385.29998799999998</v>
      </c>
      <c r="CQ170">
        <v>390.95001200000002</v>
      </c>
      <c r="CR170">
        <v>389.80862400000001</v>
      </c>
      <c r="CS170">
        <v>34872793</v>
      </c>
      <c r="CT170" t="b">
        <f t="shared" si="50"/>
        <v>1</v>
      </c>
      <c r="CU170" s="3">
        <f t="shared" si="61"/>
        <v>-9.2498736707162105E-3</v>
      </c>
      <c r="CW170" s="1">
        <v>44075</v>
      </c>
      <c r="CX170">
        <v>2100</v>
      </c>
      <c r="CY170">
        <v>2122.3999020000001</v>
      </c>
      <c r="CZ170">
        <v>2062.3999020000001</v>
      </c>
      <c r="DA170">
        <v>2087.25</v>
      </c>
      <c r="DB170">
        <v>2080.556885</v>
      </c>
      <c r="DC170">
        <v>17821397</v>
      </c>
      <c r="DD170" t="b">
        <f t="shared" si="51"/>
        <v>1</v>
      </c>
      <c r="DE170" s="3">
        <f t="shared" si="62"/>
        <v>3.1478884377454833E-3</v>
      </c>
      <c r="DG170" s="148">
        <v>44075</v>
      </c>
    </row>
    <row r="171" spans="2:111" x14ac:dyDescent="0.25">
      <c r="B171" s="1">
        <v>44076</v>
      </c>
      <c r="C171">
        <v>11478.55</v>
      </c>
      <c r="D171">
        <v>11554.75</v>
      </c>
      <c r="E171">
        <v>11430.4</v>
      </c>
      <c r="F171">
        <v>11535</v>
      </c>
      <c r="G171">
        <v>11535</v>
      </c>
      <c r="H171" s="3">
        <f t="shared" si="52"/>
        <v>5.6450382511279177E-3</v>
      </c>
      <c r="K171" s="1">
        <v>44076</v>
      </c>
      <c r="L171">
        <v>2171</v>
      </c>
      <c r="M171">
        <v>2185</v>
      </c>
      <c r="N171">
        <v>2136.5500489999999</v>
      </c>
      <c r="O171">
        <v>2141.6499020000001</v>
      </c>
      <c r="P171">
        <v>2112.5895999999998</v>
      </c>
      <c r="Q171">
        <v>1667810</v>
      </c>
      <c r="R171" t="b">
        <f t="shared" si="42"/>
        <v>1</v>
      </c>
      <c r="S171" s="3">
        <f t="shared" si="53"/>
        <v>-9.2521443499532629E-3</v>
      </c>
      <c r="U171" s="1">
        <v>44076</v>
      </c>
      <c r="V171">
        <v>1124.099976</v>
      </c>
      <c r="W171">
        <v>1139</v>
      </c>
      <c r="X171">
        <v>1120.6999510000001</v>
      </c>
      <c r="Y171">
        <v>1134.150024</v>
      </c>
      <c r="Z171">
        <v>1129.262573</v>
      </c>
      <c r="AA171">
        <v>9880841</v>
      </c>
      <c r="AB171" t="b">
        <f t="shared" si="43"/>
        <v>1</v>
      </c>
      <c r="AC171" s="3">
        <f t="shared" si="54"/>
        <v>6.0764236863705074E-3</v>
      </c>
      <c r="AE171" s="1">
        <v>44076</v>
      </c>
      <c r="AF171">
        <v>194</v>
      </c>
      <c r="AG171">
        <v>196.89999399999999</v>
      </c>
      <c r="AH171">
        <v>192.550003</v>
      </c>
      <c r="AI171">
        <v>196.199997</v>
      </c>
      <c r="AJ171">
        <v>193.85887099999999</v>
      </c>
      <c r="AK171">
        <v>11183054</v>
      </c>
      <c r="AL171" t="b">
        <f t="shared" si="44"/>
        <v>1</v>
      </c>
      <c r="AM171" s="3">
        <f t="shared" si="55"/>
        <v>1.1079605860035714E-2</v>
      </c>
      <c r="AO171" s="1">
        <v>44076</v>
      </c>
      <c r="AP171">
        <v>505</v>
      </c>
      <c r="AQ171">
        <v>506</v>
      </c>
      <c r="AR171">
        <v>492.70001200000002</v>
      </c>
      <c r="AS171">
        <v>500.85000600000001</v>
      </c>
      <c r="AT171">
        <v>494.82983400000001</v>
      </c>
      <c r="AU171">
        <v>4153159</v>
      </c>
      <c r="AV171" t="b">
        <f t="shared" si="45"/>
        <v>1</v>
      </c>
      <c r="AW171" s="3">
        <f t="shared" si="56"/>
        <v>-8.3159259816121857E-3</v>
      </c>
      <c r="AY171" s="1">
        <v>44076</v>
      </c>
      <c r="AZ171">
        <v>218.25</v>
      </c>
      <c r="BA171">
        <v>219</v>
      </c>
      <c r="BB171">
        <v>212.300003</v>
      </c>
      <c r="BC171">
        <v>216.25</v>
      </c>
      <c r="BD171">
        <v>214.27172899999999</v>
      </c>
      <c r="BE171">
        <v>47608088</v>
      </c>
      <c r="BF171" t="b">
        <f t="shared" si="46"/>
        <v>1</v>
      </c>
      <c r="BG171" s="3">
        <f t="shared" si="57"/>
        <v>-8.482383962452579E-3</v>
      </c>
      <c r="BI171" s="1">
        <v>44076</v>
      </c>
      <c r="BJ171">
        <v>915</v>
      </c>
      <c r="BK171">
        <v>926.40002400000003</v>
      </c>
      <c r="BL171">
        <v>913.5</v>
      </c>
      <c r="BM171">
        <v>924</v>
      </c>
      <c r="BN171">
        <v>904.41980000000001</v>
      </c>
      <c r="BO171">
        <v>5678118</v>
      </c>
      <c r="BP171" t="b">
        <f t="shared" si="47"/>
        <v>1</v>
      </c>
      <c r="BQ171" s="3">
        <f t="shared" si="58"/>
        <v>1.0774996616928397E-2</v>
      </c>
      <c r="BS171" s="1">
        <v>44076</v>
      </c>
      <c r="BT171">
        <v>272.89999399999999</v>
      </c>
      <c r="BU171">
        <v>276.5</v>
      </c>
      <c r="BV171">
        <v>271.20001200000002</v>
      </c>
      <c r="BW171">
        <v>273.70001200000002</v>
      </c>
      <c r="BX171">
        <v>273.08605999999997</v>
      </c>
      <c r="BY171">
        <v>8431905</v>
      </c>
      <c r="BZ171" t="b">
        <f t="shared" si="48"/>
        <v>1</v>
      </c>
      <c r="CA171" s="3">
        <f t="shared" si="59"/>
        <v>7.7320239779546697E-3</v>
      </c>
      <c r="CC171" s="1">
        <v>44076</v>
      </c>
      <c r="CD171">
        <v>730.15002400000003</v>
      </c>
      <c r="CE171">
        <v>745.75</v>
      </c>
      <c r="CF171">
        <v>728.15002400000003</v>
      </c>
      <c r="CG171">
        <v>735.20001200000002</v>
      </c>
      <c r="CH171">
        <v>702.62268100000006</v>
      </c>
      <c r="CI171">
        <v>3467486</v>
      </c>
      <c r="CJ171" t="b">
        <f t="shared" si="49"/>
        <v>1</v>
      </c>
      <c r="CK171" s="3">
        <f t="shared" si="60"/>
        <v>1.0098377660276853E-2</v>
      </c>
      <c r="CM171" s="1">
        <v>44076</v>
      </c>
      <c r="CN171">
        <v>387.25</v>
      </c>
      <c r="CO171">
        <v>394</v>
      </c>
      <c r="CP171">
        <v>381.10000600000001</v>
      </c>
      <c r="CQ171">
        <v>392.39999399999999</v>
      </c>
      <c r="CR171">
        <v>391.25439499999999</v>
      </c>
      <c r="CS171">
        <v>31295799</v>
      </c>
      <c r="CT171" t="b">
        <f t="shared" si="50"/>
        <v>1</v>
      </c>
      <c r="CU171" s="3">
        <f t="shared" si="61"/>
        <v>3.7089251262947412E-3</v>
      </c>
      <c r="CW171" s="1">
        <v>44076</v>
      </c>
      <c r="CX171">
        <v>2092</v>
      </c>
      <c r="CY171">
        <v>2138</v>
      </c>
      <c r="CZ171">
        <v>2085</v>
      </c>
      <c r="DA171">
        <v>2128.1999510000001</v>
      </c>
      <c r="DB171">
        <v>2121.375732</v>
      </c>
      <c r="DC171">
        <v>12437162</v>
      </c>
      <c r="DD171" t="b">
        <f t="shared" si="51"/>
        <v>1</v>
      </c>
      <c r="DE171" s="3">
        <f t="shared" si="62"/>
        <v>1.9619192964291387E-2</v>
      </c>
      <c r="DG171" s="149">
        <v>44076</v>
      </c>
    </row>
    <row r="172" spans="2:111" x14ac:dyDescent="0.25">
      <c r="B172" s="1">
        <v>44077</v>
      </c>
      <c r="C172">
        <v>11566.2</v>
      </c>
      <c r="D172">
        <v>11584.95</v>
      </c>
      <c r="E172">
        <v>11507.65</v>
      </c>
      <c r="F172">
        <v>11527.45</v>
      </c>
      <c r="G172">
        <v>11527.45</v>
      </c>
      <c r="H172" s="3">
        <f t="shared" si="52"/>
        <v>-6.5452969224094257E-4</v>
      </c>
      <c r="K172" s="1">
        <v>44077</v>
      </c>
      <c r="L172">
        <v>2153</v>
      </c>
      <c r="M172">
        <v>2154.4499510000001</v>
      </c>
      <c r="N172">
        <v>2128.0500489999999</v>
      </c>
      <c r="O172">
        <v>2139.1499020000001</v>
      </c>
      <c r="P172">
        <v>2110.1232909999999</v>
      </c>
      <c r="Q172">
        <v>1590711</v>
      </c>
      <c r="R172" t="b">
        <f t="shared" si="42"/>
        <v>1</v>
      </c>
      <c r="S172" s="3">
        <f t="shared" si="53"/>
        <v>-1.1674340345138074E-3</v>
      </c>
      <c r="U172" s="1">
        <v>44077</v>
      </c>
      <c r="V172">
        <v>1137.25</v>
      </c>
      <c r="W172">
        <v>1145.9499510000001</v>
      </c>
      <c r="X172">
        <v>1128</v>
      </c>
      <c r="Y172">
        <v>1130.900024</v>
      </c>
      <c r="Z172">
        <v>1126.026611</v>
      </c>
      <c r="AA172">
        <v>9916681</v>
      </c>
      <c r="AB172" t="b">
        <f t="shared" si="43"/>
        <v>1</v>
      </c>
      <c r="AC172" s="3">
        <f t="shared" si="54"/>
        <v>-2.8655532179759687E-3</v>
      </c>
      <c r="AE172" s="1">
        <v>44077</v>
      </c>
      <c r="AF172">
        <v>196.14999399999999</v>
      </c>
      <c r="AG172">
        <v>196.14999399999999</v>
      </c>
      <c r="AH172">
        <v>191.550003</v>
      </c>
      <c r="AI172">
        <v>192</v>
      </c>
      <c r="AJ172">
        <v>190.68086199999999</v>
      </c>
      <c r="AK172">
        <v>11310236</v>
      </c>
      <c r="AL172" t="b">
        <f t="shared" si="44"/>
        <v>1</v>
      </c>
      <c r="AM172" s="3">
        <f t="shared" si="55"/>
        <v>-1.6393415393407523E-2</v>
      </c>
      <c r="AO172" s="1">
        <v>44077</v>
      </c>
      <c r="AP172">
        <v>505.79998799999998</v>
      </c>
      <c r="AQ172">
        <v>526.75</v>
      </c>
      <c r="AR172">
        <v>504.25</v>
      </c>
      <c r="AS172">
        <v>521.84997599999997</v>
      </c>
      <c r="AT172">
        <v>515.57739300000003</v>
      </c>
      <c r="AU172">
        <v>8589174</v>
      </c>
      <c r="AV172" t="b">
        <f t="shared" si="45"/>
        <v>1</v>
      </c>
      <c r="AW172" s="3">
        <f t="shared" si="56"/>
        <v>4.1928674413758214E-2</v>
      </c>
      <c r="AY172" s="1">
        <v>44077</v>
      </c>
      <c r="AZ172">
        <v>217.5</v>
      </c>
      <c r="BA172">
        <v>218.25</v>
      </c>
      <c r="BB172">
        <v>212.300003</v>
      </c>
      <c r="BC172">
        <v>213.14999399999999</v>
      </c>
      <c r="BD172">
        <v>211.20008899999999</v>
      </c>
      <c r="BE172">
        <v>38594129</v>
      </c>
      <c r="BF172" t="b">
        <f t="shared" si="46"/>
        <v>1</v>
      </c>
      <c r="BG172" s="3">
        <f t="shared" si="57"/>
        <v>-1.4335255585677392E-2</v>
      </c>
      <c r="BI172" s="1">
        <v>44077</v>
      </c>
      <c r="BJ172">
        <v>926.5</v>
      </c>
      <c r="BK172">
        <v>949.40002400000003</v>
      </c>
      <c r="BL172">
        <v>924</v>
      </c>
      <c r="BM172">
        <v>935.54998799999998</v>
      </c>
      <c r="BN172">
        <v>915.72497599999997</v>
      </c>
      <c r="BO172">
        <v>8827948</v>
      </c>
      <c r="BP172" t="b">
        <f t="shared" si="47"/>
        <v>1</v>
      </c>
      <c r="BQ172" s="3">
        <f t="shared" si="58"/>
        <v>1.2499920943791766E-2</v>
      </c>
      <c r="BS172" s="1">
        <v>44077</v>
      </c>
      <c r="BT172">
        <v>275.5</v>
      </c>
      <c r="BU172">
        <v>287.85000600000001</v>
      </c>
      <c r="BV172">
        <v>274.5</v>
      </c>
      <c r="BW172">
        <v>282.85000600000001</v>
      </c>
      <c r="BX172">
        <v>282.21551499999998</v>
      </c>
      <c r="BY172">
        <v>24895165</v>
      </c>
      <c r="BZ172" t="b">
        <f t="shared" si="48"/>
        <v>1</v>
      </c>
      <c r="CA172" s="3">
        <f t="shared" si="59"/>
        <v>3.3430688479668305E-2</v>
      </c>
      <c r="CC172" s="1">
        <v>44077</v>
      </c>
      <c r="CD172">
        <v>739.95001200000002</v>
      </c>
      <c r="CE172">
        <v>762</v>
      </c>
      <c r="CF172">
        <v>733.09997599999997</v>
      </c>
      <c r="CG172">
        <v>759.54998799999998</v>
      </c>
      <c r="CH172">
        <v>725.89367700000003</v>
      </c>
      <c r="CI172">
        <v>4606227</v>
      </c>
      <c r="CJ172" t="b">
        <f t="shared" si="49"/>
        <v>1</v>
      </c>
      <c r="CK172" s="3">
        <f t="shared" si="60"/>
        <v>3.3120189013653496E-2</v>
      </c>
      <c r="CM172" s="1">
        <v>44077</v>
      </c>
      <c r="CN172">
        <v>392.39999399999999</v>
      </c>
      <c r="CO172">
        <v>392.54998799999998</v>
      </c>
      <c r="CP172">
        <v>381.04998799999998</v>
      </c>
      <c r="CQ172">
        <v>382.75</v>
      </c>
      <c r="CR172">
        <v>381.63256799999999</v>
      </c>
      <c r="CS172">
        <v>26135555</v>
      </c>
      <c r="CT172" t="b">
        <f t="shared" si="50"/>
        <v>1</v>
      </c>
      <c r="CU172" s="3">
        <f t="shared" si="61"/>
        <v>-2.4592252823128023E-2</v>
      </c>
      <c r="CW172" s="1">
        <v>44077</v>
      </c>
      <c r="CX172">
        <v>2128</v>
      </c>
      <c r="CY172">
        <v>2138.75</v>
      </c>
      <c r="CZ172">
        <v>2103</v>
      </c>
      <c r="DA172">
        <v>2112.1000979999999</v>
      </c>
      <c r="DB172">
        <v>2105.327393</v>
      </c>
      <c r="DC172">
        <v>8577634</v>
      </c>
      <c r="DD172" t="b">
        <f t="shared" si="51"/>
        <v>1</v>
      </c>
      <c r="DE172" s="3">
        <f t="shared" si="62"/>
        <v>-7.5650620292850327E-3</v>
      </c>
      <c r="DG172" s="148">
        <v>44077</v>
      </c>
    </row>
    <row r="173" spans="2:111" x14ac:dyDescent="0.25">
      <c r="B173" s="1">
        <v>44078</v>
      </c>
      <c r="C173">
        <v>11354.4</v>
      </c>
      <c r="D173">
        <v>11452.05</v>
      </c>
      <c r="E173">
        <v>11303.65</v>
      </c>
      <c r="F173">
        <v>11333.85</v>
      </c>
      <c r="G173">
        <v>11333.85</v>
      </c>
      <c r="H173" s="3">
        <f t="shared" si="52"/>
        <v>-1.679469440335897E-2</v>
      </c>
      <c r="K173" s="1">
        <v>44078</v>
      </c>
      <c r="L173">
        <v>2115</v>
      </c>
      <c r="M173">
        <v>2140.8999020000001</v>
      </c>
      <c r="N173">
        <v>2114</v>
      </c>
      <c r="O173">
        <v>2124.6499020000001</v>
      </c>
      <c r="P173">
        <v>2095.820068</v>
      </c>
      <c r="Q173">
        <v>1590491</v>
      </c>
      <c r="R173" t="b">
        <f t="shared" si="42"/>
        <v>1</v>
      </c>
      <c r="S173" s="3">
        <f t="shared" si="53"/>
        <v>-6.7783826002041367E-3</v>
      </c>
      <c r="U173" s="1">
        <v>44078</v>
      </c>
      <c r="V173">
        <v>1110</v>
      </c>
      <c r="W173">
        <v>1125.400024</v>
      </c>
      <c r="X173">
        <v>1104.400024</v>
      </c>
      <c r="Y173">
        <v>1119.3000489999999</v>
      </c>
      <c r="Z173">
        <v>1114.4765629999999</v>
      </c>
      <c r="AA173">
        <v>11830685</v>
      </c>
      <c r="AB173" t="b">
        <f t="shared" si="43"/>
        <v>1</v>
      </c>
      <c r="AC173" s="3">
        <f t="shared" si="54"/>
        <v>-1.0257349060110322E-2</v>
      </c>
      <c r="AE173" s="1">
        <v>44078</v>
      </c>
      <c r="AF173">
        <v>188.050003</v>
      </c>
      <c r="AG173">
        <v>194</v>
      </c>
      <c r="AH173">
        <v>184.85000600000001</v>
      </c>
      <c r="AI173">
        <v>188.300003</v>
      </c>
      <c r="AJ173">
        <v>187.00628699999999</v>
      </c>
      <c r="AK173">
        <v>16804686</v>
      </c>
      <c r="AL173" t="b">
        <f t="shared" si="44"/>
        <v>1</v>
      </c>
      <c r="AM173" s="3">
        <f t="shared" si="55"/>
        <v>-1.9270811771346014E-2</v>
      </c>
      <c r="AO173" s="1">
        <v>44078</v>
      </c>
      <c r="AP173">
        <v>514.75</v>
      </c>
      <c r="AQ173">
        <v>517.84997599999997</v>
      </c>
      <c r="AR173">
        <v>504.54998799999998</v>
      </c>
      <c r="AS173">
        <v>508.45001200000002</v>
      </c>
      <c r="AT173">
        <v>502.33846999999997</v>
      </c>
      <c r="AU173">
        <v>3768829</v>
      </c>
      <c r="AV173" t="b">
        <f t="shared" si="45"/>
        <v>1</v>
      </c>
      <c r="AW173" s="3">
        <f t="shared" si="56"/>
        <v>-2.5677857834236064E-2</v>
      </c>
      <c r="AY173" s="1">
        <v>44078</v>
      </c>
      <c r="AZ173">
        <v>210</v>
      </c>
      <c r="BA173">
        <v>212.300003</v>
      </c>
      <c r="BB173">
        <v>205.89999399999999</v>
      </c>
      <c r="BC173">
        <v>206.60000600000001</v>
      </c>
      <c r="BD173">
        <v>204.71002200000001</v>
      </c>
      <c r="BE173">
        <v>54435758</v>
      </c>
      <c r="BF173" t="b">
        <f t="shared" si="46"/>
        <v>1</v>
      </c>
      <c r="BG173" s="3">
        <f t="shared" si="57"/>
        <v>-3.0729470952069449E-2</v>
      </c>
      <c r="BI173" s="1">
        <v>44078</v>
      </c>
      <c r="BJ173">
        <v>915</v>
      </c>
      <c r="BK173">
        <v>929.5</v>
      </c>
      <c r="BL173">
        <v>914.45001200000002</v>
      </c>
      <c r="BM173">
        <v>919.15002400000003</v>
      </c>
      <c r="BN173">
        <v>899.67254600000001</v>
      </c>
      <c r="BO173">
        <v>8650342</v>
      </c>
      <c r="BP173" t="b">
        <f t="shared" si="47"/>
        <v>1</v>
      </c>
      <c r="BQ173" s="3">
        <f t="shared" si="58"/>
        <v>-1.7529750111347796E-2</v>
      </c>
      <c r="BS173" s="1">
        <v>44078</v>
      </c>
      <c r="BT173">
        <v>278.70001200000002</v>
      </c>
      <c r="BU173">
        <v>279.5</v>
      </c>
      <c r="BV173">
        <v>275.10000600000001</v>
      </c>
      <c r="BW173">
        <v>276</v>
      </c>
      <c r="BX173">
        <v>275.38089000000002</v>
      </c>
      <c r="BY173">
        <v>10707714</v>
      </c>
      <c r="BZ173" t="b">
        <f t="shared" si="48"/>
        <v>1</v>
      </c>
      <c r="CA173" s="3">
        <f t="shared" si="59"/>
        <v>-2.4217750749812462E-2</v>
      </c>
      <c r="CC173" s="1">
        <v>44078</v>
      </c>
      <c r="CD173">
        <v>747</v>
      </c>
      <c r="CE173">
        <v>758.40002400000003</v>
      </c>
      <c r="CF173">
        <v>743.54998799999998</v>
      </c>
      <c r="CG173">
        <v>748.20001200000002</v>
      </c>
      <c r="CH173">
        <v>715.04663100000005</v>
      </c>
      <c r="CI173">
        <v>2954845</v>
      </c>
      <c r="CJ173" t="b">
        <f t="shared" si="49"/>
        <v>1</v>
      </c>
      <c r="CK173" s="3">
        <f t="shared" si="60"/>
        <v>-1.4943023122654886E-2</v>
      </c>
      <c r="CM173" s="1">
        <v>44078</v>
      </c>
      <c r="CN173">
        <v>375</v>
      </c>
      <c r="CO173">
        <v>379.95001200000002</v>
      </c>
      <c r="CP173">
        <v>368.35000600000001</v>
      </c>
      <c r="CQ173">
        <v>372.54998799999998</v>
      </c>
      <c r="CR173">
        <v>371.46234099999998</v>
      </c>
      <c r="CS173">
        <v>33118984</v>
      </c>
      <c r="CT173" t="b">
        <f t="shared" si="50"/>
        <v>1</v>
      </c>
      <c r="CU173" s="3">
        <f t="shared" si="61"/>
        <v>-2.6649263854231674E-2</v>
      </c>
      <c r="CW173" s="1">
        <v>44078</v>
      </c>
      <c r="CX173">
        <v>2083.5500489999999</v>
      </c>
      <c r="CY173">
        <v>2096.9499510000001</v>
      </c>
      <c r="CZ173">
        <v>2072.1999510000001</v>
      </c>
      <c r="DA173">
        <v>2077.25</v>
      </c>
      <c r="DB173">
        <v>2070.5891109999998</v>
      </c>
      <c r="DC173">
        <v>13141644</v>
      </c>
      <c r="DD173" t="b">
        <f t="shared" si="51"/>
        <v>1</v>
      </c>
      <c r="DE173" s="3">
        <f t="shared" si="62"/>
        <v>-1.6500180501855206E-2</v>
      </c>
      <c r="DG173" s="149">
        <v>44078</v>
      </c>
    </row>
    <row r="174" spans="2:111" x14ac:dyDescent="0.25">
      <c r="B174" s="1">
        <v>44081</v>
      </c>
      <c r="C174">
        <v>11359.6</v>
      </c>
      <c r="D174">
        <v>11381.15</v>
      </c>
      <c r="E174">
        <v>11251.7</v>
      </c>
      <c r="F174">
        <v>11355.05</v>
      </c>
      <c r="G174">
        <v>11355.05</v>
      </c>
      <c r="H174" s="3">
        <f t="shared" si="52"/>
        <v>1.8705029623648547E-3</v>
      </c>
      <c r="K174" s="1">
        <v>44081</v>
      </c>
      <c r="L174">
        <v>2126</v>
      </c>
      <c r="M174">
        <v>2174</v>
      </c>
      <c r="N174">
        <v>2103.75</v>
      </c>
      <c r="O174">
        <v>2162.6000979999999</v>
      </c>
      <c r="P174">
        <v>2133.2553710000002</v>
      </c>
      <c r="Q174">
        <v>2362992</v>
      </c>
      <c r="R174" t="b">
        <f t="shared" si="42"/>
        <v>1</v>
      </c>
      <c r="S174" s="3">
        <f t="shared" si="53"/>
        <v>1.7861887845994327E-2</v>
      </c>
      <c r="U174" s="1">
        <v>44081</v>
      </c>
      <c r="V174">
        <v>1116.3000489999999</v>
      </c>
      <c r="W174">
        <v>1119.5</v>
      </c>
      <c r="X174">
        <v>1099</v>
      </c>
      <c r="Y174">
        <v>1110.5</v>
      </c>
      <c r="Z174">
        <v>1105.7144780000001</v>
      </c>
      <c r="AA174">
        <v>8807733</v>
      </c>
      <c r="AB174" t="b">
        <f t="shared" si="43"/>
        <v>1</v>
      </c>
      <c r="AC174" s="3">
        <f t="shared" si="54"/>
        <v>-7.8620630445683428E-3</v>
      </c>
      <c r="AE174" s="1">
        <v>44081</v>
      </c>
      <c r="AF174">
        <v>188.300003</v>
      </c>
      <c r="AG174">
        <v>191.5</v>
      </c>
      <c r="AH174">
        <v>186.60000600000001</v>
      </c>
      <c r="AI174">
        <v>187.5</v>
      </c>
      <c r="AJ174">
        <v>186.21177700000001</v>
      </c>
      <c r="AK174">
        <v>6839463</v>
      </c>
      <c r="AL174" t="b">
        <f t="shared" si="44"/>
        <v>1</v>
      </c>
      <c r="AM174" s="3">
        <f t="shared" si="55"/>
        <v>-4.2485737391276803E-3</v>
      </c>
      <c r="AO174" s="1">
        <v>44081</v>
      </c>
      <c r="AP174">
        <v>509.5</v>
      </c>
      <c r="AQ174">
        <v>510.45001200000002</v>
      </c>
      <c r="AR174">
        <v>490.79998799999998</v>
      </c>
      <c r="AS174">
        <v>494.45001200000002</v>
      </c>
      <c r="AT174">
        <v>488.50674400000003</v>
      </c>
      <c r="AU174">
        <v>5255102</v>
      </c>
      <c r="AV174" t="b">
        <f t="shared" si="45"/>
        <v>1</v>
      </c>
      <c r="AW174" s="3">
        <f t="shared" si="56"/>
        <v>-2.7534673981867142E-2</v>
      </c>
      <c r="AY174" s="1">
        <v>44081</v>
      </c>
      <c r="AZ174">
        <v>207.5</v>
      </c>
      <c r="BA174">
        <v>209.64999399999999</v>
      </c>
      <c r="BB174">
        <v>205.39999399999999</v>
      </c>
      <c r="BC174">
        <v>207.89999399999999</v>
      </c>
      <c r="BD174">
        <v>205.998108</v>
      </c>
      <c r="BE174">
        <v>35687359</v>
      </c>
      <c r="BF174" t="b">
        <f t="shared" si="46"/>
        <v>1</v>
      </c>
      <c r="BG174" s="3">
        <f t="shared" si="57"/>
        <v>6.2922468935106297E-3</v>
      </c>
      <c r="BI174" s="1">
        <v>44081</v>
      </c>
      <c r="BJ174">
        <v>918.90002400000003</v>
      </c>
      <c r="BK174">
        <v>927.54998799999998</v>
      </c>
      <c r="BL174">
        <v>913.04998799999998</v>
      </c>
      <c r="BM174">
        <v>925.04998799999998</v>
      </c>
      <c r="BN174">
        <v>905.44750999999997</v>
      </c>
      <c r="BO174">
        <v>6700385</v>
      </c>
      <c r="BP174" t="b">
        <f t="shared" si="47"/>
        <v>1</v>
      </c>
      <c r="BQ174" s="3">
        <f t="shared" si="58"/>
        <v>6.4189621275827554E-3</v>
      </c>
      <c r="BS174" s="1">
        <v>44081</v>
      </c>
      <c r="BT174">
        <v>276.5</v>
      </c>
      <c r="BU174">
        <v>279.5</v>
      </c>
      <c r="BV174">
        <v>271.5</v>
      </c>
      <c r="BW174">
        <v>278.75</v>
      </c>
      <c r="BX174">
        <v>278.12472500000001</v>
      </c>
      <c r="BY174">
        <v>8325767</v>
      </c>
      <c r="BZ174" t="b">
        <f t="shared" si="48"/>
        <v>1</v>
      </c>
      <c r="CA174" s="3">
        <f t="shared" si="59"/>
        <v>9.9637814374119778E-3</v>
      </c>
      <c r="CC174" s="1">
        <v>44081</v>
      </c>
      <c r="CD174">
        <v>749.70001200000002</v>
      </c>
      <c r="CE174">
        <v>751.90002400000003</v>
      </c>
      <c r="CF174">
        <v>734.04998799999998</v>
      </c>
      <c r="CG174">
        <v>747.09997599999997</v>
      </c>
      <c r="CH174">
        <v>713.99530000000004</v>
      </c>
      <c r="CI174">
        <v>3367905</v>
      </c>
      <c r="CJ174" t="b">
        <f t="shared" si="49"/>
        <v>1</v>
      </c>
      <c r="CK174" s="3">
        <f t="shared" si="60"/>
        <v>-1.4702971168883176E-3</v>
      </c>
      <c r="CM174" s="1">
        <v>44081</v>
      </c>
      <c r="CN174">
        <v>374.10000600000001</v>
      </c>
      <c r="CO174">
        <v>376.85000600000001</v>
      </c>
      <c r="CP174">
        <v>369</v>
      </c>
      <c r="CQ174">
        <v>373.39999399999999</v>
      </c>
      <c r="CR174">
        <v>372.309845</v>
      </c>
      <c r="CS174">
        <v>22323904</v>
      </c>
      <c r="CT174" t="b">
        <f t="shared" si="50"/>
        <v>1</v>
      </c>
      <c r="CU174" s="3">
        <f t="shared" si="61"/>
        <v>2.2815341057682479E-3</v>
      </c>
      <c r="CW174" s="1">
        <v>44081</v>
      </c>
      <c r="CX174">
        <v>2084</v>
      </c>
      <c r="CY174">
        <v>2105.75</v>
      </c>
      <c r="CZ174">
        <v>2044.25</v>
      </c>
      <c r="DA174">
        <v>2082.6499020000001</v>
      </c>
      <c r="DB174">
        <v>2075.9716800000001</v>
      </c>
      <c r="DC174">
        <v>10119064</v>
      </c>
      <c r="DD174" t="b">
        <f t="shared" si="51"/>
        <v>1</v>
      </c>
      <c r="DE174" s="3">
        <f t="shared" si="62"/>
        <v>2.5995350653615656E-3</v>
      </c>
      <c r="DG174" s="148">
        <v>44081</v>
      </c>
    </row>
    <row r="175" spans="2:111" x14ac:dyDescent="0.25">
      <c r="B175" s="1">
        <v>44082</v>
      </c>
      <c r="C175">
        <v>11378.55</v>
      </c>
      <c r="D175">
        <v>11437.25</v>
      </c>
      <c r="E175">
        <v>11290.45</v>
      </c>
      <c r="F175">
        <v>11317.35</v>
      </c>
      <c r="G175">
        <v>11317.35</v>
      </c>
      <c r="H175" s="3">
        <f t="shared" si="52"/>
        <v>-3.3201086741140649E-3</v>
      </c>
      <c r="K175" s="1">
        <v>44082</v>
      </c>
      <c r="L175">
        <v>2154</v>
      </c>
      <c r="M175">
        <v>2171.3500979999999</v>
      </c>
      <c r="N175">
        <v>2131.1499020000001</v>
      </c>
      <c r="O175">
        <v>2142.25</v>
      </c>
      <c r="P175">
        <v>2113.1813959999999</v>
      </c>
      <c r="Q175">
        <v>1804209</v>
      </c>
      <c r="R175" t="b">
        <f t="shared" si="42"/>
        <v>1</v>
      </c>
      <c r="S175" s="3">
        <f t="shared" si="53"/>
        <v>-9.4100196689486E-3</v>
      </c>
      <c r="U175" s="1">
        <v>44082</v>
      </c>
      <c r="V175">
        <v>1114</v>
      </c>
      <c r="W175">
        <v>1118.8000489999999</v>
      </c>
      <c r="X175">
        <v>1103</v>
      </c>
      <c r="Y175">
        <v>1112.4499510000001</v>
      </c>
      <c r="Z175">
        <v>1107.6560059999999</v>
      </c>
      <c r="AA175">
        <v>7312459</v>
      </c>
      <c r="AB175" t="b">
        <f t="shared" si="43"/>
        <v>1</v>
      </c>
      <c r="AC175" s="3">
        <f t="shared" si="54"/>
        <v>1.7559035706140357E-3</v>
      </c>
      <c r="AE175" s="1">
        <v>44082</v>
      </c>
      <c r="AF175">
        <v>188.199997</v>
      </c>
      <c r="AG175">
        <v>188.199997</v>
      </c>
      <c r="AH175">
        <v>179.550003</v>
      </c>
      <c r="AI175">
        <v>180.25</v>
      </c>
      <c r="AJ175">
        <v>179.01159699999999</v>
      </c>
      <c r="AK175">
        <v>9202151</v>
      </c>
      <c r="AL175" t="b">
        <f t="shared" si="44"/>
        <v>1</v>
      </c>
      <c r="AM175" s="3">
        <f t="shared" si="55"/>
        <v>-3.8666619888386634E-2</v>
      </c>
      <c r="AO175" s="1">
        <v>44082</v>
      </c>
      <c r="AP175">
        <v>497.64999399999999</v>
      </c>
      <c r="AQ175">
        <v>503.39999399999999</v>
      </c>
      <c r="AR175">
        <v>485</v>
      </c>
      <c r="AS175">
        <v>487</v>
      </c>
      <c r="AT175">
        <v>481.14630099999999</v>
      </c>
      <c r="AU175">
        <v>4844522</v>
      </c>
      <c r="AV175" t="b">
        <f t="shared" si="45"/>
        <v>1</v>
      </c>
      <c r="AW175" s="3">
        <f t="shared" si="56"/>
        <v>-1.506722904116147E-2</v>
      </c>
      <c r="AY175" s="1">
        <v>44082</v>
      </c>
      <c r="AZ175">
        <v>207.89999399999999</v>
      </c>
      <c r="BA175">
        <v>208.5</v>
      </c>
      <c r="BB175">
        <v>202.89999399999999</v>
      </c>
      <c r="BC175">
        <v>204.050003</v>
      </c>
      <c r="BD175">
        <v>202.183334</v>
      </c>
      <c r="BE175">
        <v>34146789</v>
      </c>
      <c r="BF175" t="b">
        <f t="shared" si="46"/>
        <v>1</v>
      </c>
      <c r="BG175" s="3">
        <f t="shared" si="57"/>
        <v>-1.8518490470795974E-2</v>
      </c>
      <c r="BI175" s="1">
        <v>44082</v>
      </c>
      <c r="BJ175">
        <v>929.95001200000002</v>
      </c>
      <c r="BK175">
        <v>952</v>
      </c>
      <c r="BL175">
        <v>925.54998799999998</v>
      </c>
      <c r="BM175">
        <v>939.29998799999998</v>
      </c>
      <c r="BN175">
        <v>919.39550799999995</v>
      </c>
      <c r="BO175">
        <v>12891964</v>
      </c>
      <c r="BP175" t="b">
        <f t="shared" si="47"/>
        <v>1</v>
      </c>
      <c r="BQ175" s="3">
        <f t="shared" si="58"/>
        <v>1.5404535156322849E-2</v>
      </c>
      <c r="BS175" s="1">
        <v>44082</v>
      </c>
      <c r="BT175">
        <v>282.20001200000002</v>
      </c>
      <c r="BU175">
        <v>286.95001200000002</v>
      </c>
      <c r="BV175">
        <v>278.5</v>
      </c>
      <c r="BW175">
        <v>282.54998799999998</v>
      </c>
      <c r="BX175">
        <v>281.91616800000003</v>
      </c>
      <c r="BY175">
        <v>22294861</v>
      </c>
      <c r="BZ175" t="b">
        <f t="shared" si="48"/>
        <v>1</v>
      </c>
      <c r="CA175" s="3">
        <f t="shared" si="59"/>
        <v>1.3632168085739286E-2</v>
      </c>
      <c r="CC175" s="1">
        <v>44082</v>
      </c>
      <c r="CD175">
        <v>748.5</v>
      </c>
      <c r="CE175">
        <v>769</v>
      </c>
      <c r="CF175">
        <v>745</v>
      </c>
      <c r="CG175">
        <v>752.25</v>
      </c>
      <c r="CH175">
        <v>718.91711399999997</v>
      </c>
      <c r="CI175">
        <v>5237241</v>
      </c>
      <c r="CJ175" t="b">
        <f t="shared" si="49"/>
        <v>1</v>
      </c>
      <c r="CK175" s="3">
        <f t="shared" si="60"/>
        <v>6.8933422951102429E-3</v>
      </c>
      <c r="CM175" s="1">
        <v>44082</v>
      </c>
      <c r="CN175">
        <v>372.39999399999999</v>
      </c>
      <c r="CO175">
        <v>381.29998799999998</v>
      </c>
      <c r="CP175">
        <v>369.14999399999999</v>
      </c>
      <c r="CQ175">
        <v>375.70001200000002</v>
      </c>
      <c r="CR175">
        <v>374.60314899999997</v>
      </c>
      <c r="CS175">
        <v>32052920</v>
      </c>
      <c r="CT175" t="b">
        <f t="shared" si="50"/>
        <v>1</v>
      </c>
      <c r="CU175" s="3">
        <f t="shared" si="61"/>
        <v>6.1596652111092515E-3</v>
      </c>
      <c r="CW175" s="1">
        <v>44082</v>
      </c>
      <c r="CX175">
        <v>2092</v>
      </c>
      <c r="CY175">
        <v>2121</v>
      </c>
      <c r="CZ175">
        <v>2080.5</v>
      </c>
      <c r="DA175">
        <v>2107.1000979999999</v>
      </c>
      <c r="DB175">
        <v>2100.3435060000002</v>
      </c>
      <c r="DC175">
        <v>12643749</v>
      </c>
      <c r="DD175" t="b">
        <f t="shared" si="51"/>
        <v>1</v>
      </c>
      <c r="DE175" s="3">
        <f t="shared" si="62"/>
        <v>1.173996073010016E-2</v>
      </c>
      <c r="DG175" s="149">
        <v>44082</v>
      </c>
    </row>
    <row r="176" spans="2:111" x14ac:dyDescent="0.25">
      <c r="B176" s="1">
        <v>44083</v>
      </c>
      <c r="C176">
        <v>11218.6</v>
      </c>
      <c r="D176">
        <v>11298.15</v>
      </c>
      <c r="E176">
        <v>11185.15</v>
      </c>
      <c r="F176">
        <v>11278</v>
      </c>
      <c r="G176">
        <v>11278</v>
      </c>
      <c r="H176" s="3">
        <f t="shared" si="52"/>
        <v>-3.4769623630974003E-3</v>
      </c>
      <c r="K176" s="1">
        <v>44083</v>
      </c>
      <c r="L176">
        <v>2122</v>
      </c>
      <c r="M176">
        <v>2144.1999510000001</v>
      </c>
      <c r="N176">
        <v>2110</v>
      </c>
      <c r="O176">
        <v>2132.25</v>
      </c>
      <c r="P176">
        <v>2103.3171390000002</v>
      </c>
      <c r="Q176">
        <v>2009898</v>
      </c>
      <c r="R176" t="b">
        <f t="shared" si="42"/>
        <v>1</v>
      </c>
      <c r="S176" s="3">
        <f t="shared" si="53"/>
        <v>-4.6679650969252261E-3</v>
      </c>
      <c r="U176" s="1">
        <v>44083</v>
      </c>
      <c r="V176">
        <v>1101</v>
      </c>
      <c r="W176">
        <v>1110</v>
      </c>
      <c r="X176">
        <v>1091.25</v>
      </c>
      <c r="Y176">
        <v>1096.5</v>
      </c>
      <c r="Z176">
        <v>1091.77478</v>
      </c>
      <c r="AA176">
        <v>7864436</v>
      </c>
      <c r="AB176" t="b">
        <f t="shared" si="43"/>
        <v>1</v>
      </c>
      <c r="AC176" s="3">
        <f t="shared" si="54"/>
        <v>-1.4337687796548607E-2</v>
      </c>
      <c r="AE176" s="1">
        <v>44083</v>
      </c>
      <c r="AF176">
        <v>177.35000600000001</v>
      </c>
      <c r="AG176">
        <v>183.800003</v>
      </c>
      <c r="AH176">
        <v>171.75</v>
      </c>
      <c r="AI176">
        <v>182.800003</v>
      </c>
      <c r="AJ176">
        <v>181.54406700000001</v>
      </c>
      <c r="AK176">
        <v>22609497</v>
      </c>
      <c r="AL176" t="b">
        <f t="shared" si="44"/>
        <v>1</v>
      </c>
      <c r="AM176" s="3">
        <f t="shared" si="55"/>
        <v>1.4146960545802056E-2</v>
      </c>
      <c r="AO176" s="1">
        <v>44083</v>
      </c>
      <c r="AP176">
        <v>482</v>
      </c>
      <c r="AQ176">
        <v>498.39999399999999</v>
      </c>
      <c r="AR176">
        <v>467.04998799999998</v>
      </c>
      <c r="AS176">
        <v>494.54998799999998</v>
      </c>
      <c r="AT176">
        <v>488.60552999999999</v>
      </c>
      <c r="AU176">
        <v>6078535</v>
      </c>
      <c r="AV176" t="b">
        <f t="shared" si="45"/>
        <v>1</v>
      </c>
      <c r="AW176" s="3">
        <f t="shared" si="56"/>
        <v>1.5503037193670525E-2</v>
      </c>
      <c r="AY176" s="1">
        <v>44083</v>
      </c>
      <c r="AZ176">
        <v>201.10000600000001</v>
      </c>
      <c r="BA176">
        <v>201.39999399999999</v>
      </c>
      <c r="BB176">
        <v>192.5</v>
      </c>
      <c r="BC176">
        <v>194.85000600000001</v>
      </c>
      <c r="BD176">
        <v>193.06750500000001</v>
      </c>
      <c r="BE176">
        <v>72715826</v>
      </c>
      <c r="BF176" t="b">
        <f t="shared" si="46"/>
        <v>1</v>
      </c>
      <c r="BG176" s="3">
        <f t="shared" si="57"/>
        <v>-4.5086945692566285E-2</v>
      </c>
      <c r="BI176" s="1">
        <v>44083</v>
      </c>
      <c r="BJ176">
        <v>935</v>
      </c>
      <c r="BK176">
        <v>946</v>
      </c>
      <c r="BL176">
        <v>926</v>
      </c>
      <c r="BM176">
        <v>927.75</v>
      </c>
      <c r="BN176">
        <v>908.09033199999999</v>
      </c>
      <c r="BO176">
        <v>5528947</v>
      </c>
      <c r="BP176" t="b">
        <f t="shared" si="47"/>
        <v>1</v>
      </c>
      <c r="BQ176" s="3">
        <f t="shared" si="58"/>
        <v>-1.2296314156018218E-2</v>
      </c>
      <c r="BS176" s="1">
        <v>44083</v>
      </c>
      <c r="BT176">
        <v>279.79998799999998</v>
      </c>
      <c r="BU176">
        <v>289.45001200000002</v>
      </c>
      <c r="BV176">
        <v>278.5</v>
      </c>
      <c r="BW176">
        <v>282.85000600000001</v>
      </c>
      <c r="BX176">
        <v>282.21551499999998</v>
      </c>
      <c r="BY176">
        <v>22794360</v>
      </c>
      <c r="BZ176" t="b">
        <f t="shared" si="48"/>
        <v>1</v>
      </c>
      <c r="CA176" s="3">
        <f t="shared" si="59"/>
        <v>1.0618298415575609E-3</v>
      </c>
      <c r="CC176" s="1">
        <v>44083</v>
      </c>
      <c r="CD176">
        <v>751.95001200000002</v>
      </c>
      <c r="CE176">
        <v>759.95001200000002</v>
      </c>
      <c r="CF176">
        <v>744.70001200000002</v>
      </c>
      <c r="CG176">
        <v>753.34997599999997</v>
      </c>
      <c r="CH176">
        <v>719.96838400000001</v>
      </c>
      <c r="CI176">
        <v>3038259</v>
      </c>
      <c r="CJ176" t="b">
        <f t="shared" si="49"/>
        <v>1</v>
      </c>
      <c r="CK176" s="3">
        <f t="shared" si="60"/>
        <v>1.462296528386783E-3</v>
      </c>
      <c r="CM176" s="1">
        <v>44083</v>
      </c>
      <c r="CN176">
        <v>370.79998799999998</v>
      </c>
      <c r="CO176">
        <v>372.39999399999999</v>
      </c>
      <c r="CP176">
        <v>361.89999399999999</v>
      </c>
      <c r="CQ176">
        <v>367.60000600000001</v>
      </c>
      <c r="CR176">
        <v>366.526794</v>
      </c>
      <c r="CS176">
        <v>25285238</v>
      </c>
      <c r="CT176" t="b">
        <f t="shared" si="50"/>
        <v>1</v>
      </c>
      <c r="CU176" s="3">
        <f t="shared" si="61"/>
        <v>-2.1559762702368472E-2</v>
      </c>
      <c r="CW176" s="1">
        <v>44083</v>
      </c>
      <c r="CX176">
        <v>2085</v>
      </c>
      <c r="CY176">
        <v>2167.8000489999999</v>
      </c>
      <c r="CZ176">
        <v>2081.4499510000001</v>
      </c>
      <c r="DA176">
        <v>2161.3500979999999</v>
      </c>
      <c r="DB176">
        <v>2154.4194339999999</v>
      </c>
      <c r="DC176">
        <v>25525961</v>
      </c>
      <c r="DD176" t="b">
        <f t="shared" si="51"/>
        <v>1</v>
      </c>
      <c r="DE176" s="3">
        <f t="shared" si="62"/>
        <v>2.5746230483500609E-2</v>
      </c>
      <c r="DG176" s="148">
        <v>44083</v>
      </c>
    </row>
    <row r="177" spans="2:111" x14ac:dyDescent="0.25">
      <c r="B177" s="1">
        <v>44084</v>
      </c>
      <c r="C177">
        <v>11363.3</v>
      </c>
      <c r="D177">
        <v>11464.05</v>
      </c>
      <c r="E177">
        <v>11327.4</v>
      </c>
      <c r="F177">
        <v>11449.25</v>
      </c>
      <c r="G177">
        <v>11449.25</v>
      </c>
      <c r="H177" s="3">
        <f t="shared" si="52"/>
        <v>1.5184429863450966E-2</v>
      </c>
      <c r="K177" s="1">
        <v>44084</v>
      </c>
      <c r="L177">
        <v>2142</v>
      </c>
      <c r="M177">
        <v>2143.6000979999999</v>
      </c>
      <c r="N177">
        <v>2118.1999510000001</v>
      </c>
      <c r="O177">
        <v>2133.8999020000001</v>
      </c>
      <c r="P177">
        <v>2104.9445799999999</v>
      </c>
      <c r="Q177">
        <v>2137794</v>
      </c>
      <c r="R177" t="b">
        <f t="shared" si="42"/>
        <v>1</v>
      </c>
      <c r="S177" s="3">
        <f t="shared" si="53"/>
        <v>7.7374969747709312E-4</v>
      </c>
      <c r="U177" s="1">
        <v>44084</v>
      </c>
      <c r="V177">
        <v>1103</v>
      </c>
      <c r="W177">
        <v>1104.849976</v>
      </c>
      <c r="X177">
        <v>1084</v>
      </c>
      <c r="Y177">
        <v>1090.5500489999999</v>
      </c>
      <c r="Z177">
        <v>1085.8504640000001</v>
      </c>
      <c r="AA177">
        <v>7594044</v>
      </c>
      <c r="AB177" t="b">
        <f t="shared" si="43"/>
        <v>1</v>
      </c>
      <c r="AC177" s="3">
        <f t="shared" si="54"/>
        <v>-5.4263169552239178E-3</v>
      </c>
      <c r="AE177" s="1">
        <v>44084</v>
      </c>
      <c r="AF177">
        <v>185</v>
      </c>
      <c r="AG177">
        <v>185.300003</v>
      </c>
      <c r="AH177">
        <v>173.35000600000001</v>
      </c>
      <c r="AI177">
        <v>176.64999399999999</v>
      </c>
      <c r="AJ177">
        <v>175.43632500000001</v>
      </c>
      <c r="AK177">
        <v>19154786</v>
      </c>
      <c r="AL177" t="b">
        <f t="shared" si="44"/>
        <v>1</v>
      </c>
      <c r="AM177" s="3">
        <f t="shared" si="55"/>
        <v>-3.3643302702918966E-2</v>
      </c>
      <c r="AO177" s="1">
        <v>44084</v>
      </c>
      <c r="AP177">
        <v>497.89999399999999</v>
      </c>
      <c r="AQ177">
        <v>497.89999399999999</v>
      </c>
      <c r="AR177">
        <v>485</v>
      </c>
      <c r="AS177">
        <v>491</v>
      </c>
      <c r="AT177">
        <v>485.098206</v>
      </c>
      <c r="AU177">
        <v>4004621</v>
      </c>
      <c r="AV177" t="b">
        <f t="shared" si="45"/>
        <v>1</v>
      </c>
      <c r="AW177" s="3">
        <f t="shared" si="56"/>
        <v>-7.1782323053117773E-3</v>
      </c>
      <c r="AY177" s="1">
        <v>44084</v>
      </c>
      <c r="AZ177">
        <v>197.699997</v>
      </c>
      <c r="BA177">
        <v>201.449997</v>
      </c>
      <c r="BB177">
        <v>195.199997</v>
      </c>
      <c r="BC177">
        <v>198.14999399999999</v>
      </c>
      <c r="BD177">
        <v>196.337311</v>
      </c>
      <c r="BE177">
        <v>67789617</v>
      </c>
      <c r="BF177" t="b">
        <f t="shared" si="46"/>
        <v>1</v>
      </c>
      <c r="BG177" s="3">
        <f t="shared" si="57"/>
        <v>1.6936076322113285E-2</v>
      </c>
      <c r="BI177" s="1">
        <v>44084</v>
      </c>
      <c r="BJ177">
        <v>935.29998799999998</v>
      </c>
      <c r="BK177">
        <v>942</v>
      </c>
      <c r="BL177">
        <v>924.79998799999998</v>
      </c>
      <c r="BM177">
        <v>940.04998799999998</v>
      </c>
      <c r="BN177">
        <v>920.129639</v>
      </c>
      <c r="BO177">
        <v>5171884</v>
      </c>
      <c r="BP177" t="b">
        <f t="shared" si="47"/>
        <v>1</v>
      </c>
      <c r="BQ177" s="3">
        <f t="shared" si="58"/>
        <v>1.325782972877197E-2</v>
      </c>
      <c r="BS177" s="1">
        <v>44084</v>
      </c>
      <c r="BT177">
        <v>286.64999399999999</v>
      </c>
      <c r="BU177">
        <v>286.85000600000001</v>
      </c>
      <c r="BV177">
        <v>281.10000600000001</v>
      </c>
      <c r="BW177">
        <v>284.54998799999998</v>
      </c>
      <c r="BX177">
        <v>283.91168199999998</v>
      </c>
      <c r="BY177">
        <v>9517902</v>
      </c>
      <c r="BZ177" t="b">
        <f t="shared" si="48"/>
        <v>1</v>
      </c>
      <c r="CA177" s="3">
        <f t="shared" si="59"/>
        <v>6.0101833876851267E-3</v>
      </c>
      <c r="CC177" s="1">
        <v>44084</v>
      </c>
      <c r="CD177">
        <v>756.65002400000003</v>
      </c>
      <c r="CE177">
        <v>758.40002400000003</v>
      </c>
      <c r="CF177">
        <v>739.29998799999998</v>
      </c>
      <c r="CG177">
        <v>750</v>
      </c>
      <c r="CH177">
        <v>716.76684599999999</v>
      </c>
      <c r="CI177">
        <v>3737568</v>
      </c>
      <c r="CJ177" t="b">
        <f t="shared" si="49"/>
        <v>1</v>
      </c>
      <c r="CK177" s="3">
        <f t="shared" si="60"/>
        <v>-4.4467758184226431E-3</v>
      </c>
      <c r="CM177" s="1">
        <v>44084</v>
      </c>
      <c r="CN177">
        <v>371.70001200000002</v>
      </c>
      <c r="CO177">
        <v>375</v>
      </c>
      <c r="CP177">
        <v>365.45001200000002</v>
      </c>
      <c r="CQ177">
        <v>370.70001200000002</v>
      </c>
      <c r="CR177">
        <v>369.61776700000001</v>
      </c>
      <c r="CS177">
        <v>24852274</v>
      </c>
      <c r="CT177" t="b">
        <f t="shared" si="50"/>
        <v>1</v>
      </c>
      <c r="CU177" s="3">
        <f t="shared" si="61"/>
        <v>8.4331433625014045E-3</v>
      </c>
      <c r="CW177" s="1">
        <v>44084</v>
      </c>
      <c r="CX177">
        <v>2183.1000979999999</v>
      </c>
      <c r="CY177">
        <v>2344.9499510000001</v>
      </c>
      <c r="CZ177">
        <v>2175.3500979999999</v>
      </c>
      <c r="DA177">
        <v>2314</v>
      </c>
      <c r="DB177">
        <v>2306.5798340000001</v>
      </c>
      <c r="DC177">
        <v>64750460</v>
      </c>
      <c r="DD177" t="b">
        <f t="shared" si="51"/>
        <v>1</v>
      </c>
      <c r="DE177" s="3">
        <f t="shared" si="62"/>
        <v>7.0627101482041404E-2</v>
      </c>
      <c r="DG177" s="149">
        <v>44084</v>
      </c>
    </row>
    <row r="178" spans="2:111" x14ac:dyDescent="0.25">
      <c r="B178" s="1">
        <v>44085</v>
      </c>
      <c r="C178">
        <v>11447.8</v>
      </c>
      <c r="D178">
        <v>11493.5</v>
      </c>
      <c r="E178">
        <v>11419.9</v>
      </c>
      <c r="F178">
        <v>11464.45</v>
      </c>
      <c r="G178">
        <v>11464.45</v>
      </c>
      <c r="H178" s="3">
        <f t="shared" si="52"/>
        <v>1.3275978775902986E-3</v>
      </c>
      <c r="K178" s="1">
        <v>44085</v>
      </c>
      <c r="L178">
        <v>2125</v>
      </c>
      <c r="M178">
        <v>2169</v>
      </c>
      <c r="N178">
        <v>2124.5</v>
      </c>
      <c r="O178">
        <v>2159.25</v>
      </c>
      <c r="P178">
        <v>2129.9506839999999</v>
      </c>
      <c r="Q178">
        <v>1934110</v>
      </c>
      <c r="R178" t="b">
        <f t="shared" si="42"/>
        <v>1</v>
      </c>
      <c r="S178" s="3">
        <f t="shared" si="53"/>
        <v>1.1879697089222202E-2</v>
      </c>
      <c r="U178" s="1">
        <v>44085</v>
      </c>
      <c r="V178">
        <v>1096.4499510000001</v>
      </c>
      <c r="W178">
        <v>1104.849976</v>
      </c>
      <c r="X178">
        <v>1071</v>
      </c>
      <c r="Y178">
        <v>1078.650024</v>
      </c>
      <c r="Z178">
        <v>1074.0017089999999</v>
      </c>
      <c r="AA178">
        <v>10397365</v>
      </c>
      <c r="AB178" t="b">
        <f t="shared" si="43"/>
        <v>1</v>
      </c>
      <c r="AC178" s="3">
        <f t="shared" si="54"/>
        <v>-1.0911958315468574E-2</v>
      </c>
      <c r="AE178" s="1">
        <v>44085</v>
      </c>
      <c r="AF178">
        <v>178.699997</v>
      </c>
      <c r="AG178">
        <v>180</v>
      </c>
      <c r="AH178">
        <v>174.800003</v>
      </c>
      <c r="AI178">
        <v>178.64999399999999</v>
      </c>
      <c r="AJ178">
        <v>177.42257699999999</v>
      </c>
      <c r="AK178">
        <v>15780805</v>
      </c>
      <c r="AL178" t="b">
        <f t="shared" si="44"/>
        <v>1</v>
      </c>
      <c r="AM178" s="3">
        <f t="shared" si="55"/>
        <v>1.1321782988785127E-2</v>
      </c>
      <c r="AO178" s="1">
        <v>44085</v>
      </c>
      <c r="AP178">
        <v>492.60000600000001</v>
      </c>
      <c r="AQ178">
        <v>501</v>
      </c>
      <c r="AR178">
        <v>488.10000600000001</v>
      </c>
      <c r="AS178">
        <v>499</v>
      </c>
      <c r="AT178">
        <v>493.00204500000001</v>
      </c>
      <c r="AU178">
        <v>3410700</v>
      </c>
      <c r="AV178" t="b">
        <f t="shared" si="45"/>
        <v>1</v>
      </c>
      <c r="AW178" s="3">
        <f t="shared" si="56"/>
        <v>1.6293276087687707E-2</v>
      </c>
      <c r="AY178" s="1">
        <v>44085</v>
      </c>
      <c r="AZ178">
        <v>198.550003</v>
      </c>
      <c r="BA178">
        <v>203.85000600000001</v>
      </c>
      <c r="BB178">
        <v>197</v>
      </c>
      <c r="BC178">
        <v>202.699997</v>
      </c>
      <c r="BD178">
        <v>200.845688</v>
      </c>
      <c r="BE178">
        <v>48487971</v>
      </c>
      <c r="BF178" t="b">
        <f t="shared" si="46"/>
        <v>1</v>
      </c>
      <c r="BG178" s="3">
        <f t="shared" si="57"/>
        <v>2.2962405754859277E-2</v>
      </c>
      <c r="BI178" s="1">
        <v>44085</v>
      </c>
      <c r="BJ178">
        <v>934.90002400000003</v>
      </c>
      <c r="BK178">
        <v>954.15002400000003</v>
      </c>
      <c r="BL178">
        <v>931</v>
      </c>
      <c r="BM178">
        <v>945.70001200000002</v>
      </c>
      <c r="BN178">
        <v>925.65997300000004</v>
      </c>
      <c r="BO178">
        <v>6671903</v>
      </c>
      <c r="BP178" t="b">
        <f t="shared" si="47"/>
        <v>1</v>
      </c>
      <c r="BQ178" s="3">
        <f t="shared" si="58"/>
        <v>6.010385673490993E-3</v>
      </c>
      <c r="BS178" s="1">
        <v>44085</v>
      </c>
      <c r="BT178">
        <v>282.5</v>
      </c>
      <c r="BU178">
        <v>298.45001200000002</v>
      </c>
      <c r="BV178">
        <v>282.5</v>
      </c>
      <c r="BW178">
        <v>293.29998799999998</v>
      </c>
      <c r="BX178">
        <v>292.64205900000002</v>
      </c>
      <c r="BY178">
        <v>41935926</v>
      </c>
      <c r="BZ178" t="b">
        <f t="shared" si="48"/>
        <v>1</v>
      </c>
      <c r="CA178" s="3">
        <f t="shared" si="59"/>
        <v>3.0750326786482964E-2</v>
      </c>
      <c r="CC178" s="1">
        <v>44085</v>
      </c>
      <c r="CD178">
        <v>749.40002400000003</v>
      </c>
      <c r="CE178">
        <v>770.59997599999997</v>
      </c>
      <c r="CF178">
        <v>747.5</v>
      </c>
      <c r="CG178">
        <v>765.15002400000003</v>
      </c>
      <c r="CH178">
        <v>731.245544</v>
      </c>
      <c r="CI178">
        <v>4917946</v>
      </c>
      <c r="CJ178" t="b">
        <f t="shared" si="49"/>
        <v>1</v>
      </c>
      <c r="CK178" s="3">
        <f t="shared" si="60"/>
        <v>2.0200010757752053E-2</v>
      </c>
      <c r="CM178" s="1">
        <v>44085</v>
      </c>
      <c r="CN178">
        <v>373</v>
      </c>
      <c r="CO178">
        <v>373.64999399999999</v>
      </c>
      <c r="CP178">
        <v>365.10000600000001</v>
      </c>
      <c r="CQ178">
        <v>370.5</v>
      </c>
      <c r="CR178">
        <v>369.41833500000001</v>
      </c>
      <c r="CS178">
        <v>22678353</v>
      </c>
      <c r="CT178" t="b">
        <f t="shared" si="50"/>
        <v>1</v>
      </c>
      <c r="CU178" s="3">
        <f t="shared" si="61"/>
        <v>-5.3956280732576803E-4</v>
      </c>
      <c r="CW178" s="1">
        <v>44085</v>
      </c>
      <c r="CX178">
        <v>2312</v>
      </c>
      <c r="CY178">
        <v>2337.8500979999999</v>
      </c>
      <c r="CZ178">
        <v>2287.1000979999999</v>
      </c>
      <c r="DA178">
        <v>2319.75</v>
      </c>
      <c r="DB178">
        <v>2312.3115229999999</v>
      </c>
      <c r="DC178">
        <v>27445768</v>
      </c>
      <c r="DD178" t="b">
        <f t="shared" si="51"/>
        <v>1</v>
      </c>
      <c r="DE178" s="3">
        <f t="shared" si="62"/>
        <v>2.4849298149199604E-3</v>
      </c>
      <c r="DG178" s="148">
        <v>44085</v>
      </c>
    </row>
    <row r="179" spans="2:111" x14ac:dyDescent="0.25">
      <c r="B179" s="1">
        <v>44088</v>
      </c>
      <c r="C179">
        <v>11540.15</v>
      </c>
      <c r="D179">
        <v>11568.9</v>
      </c>
      <c r="E179">
        <v>11383.55</v>
      </c>
      <c r="F179">
        <v>11440.05</v>
      </c>
      <c r="G179">
        <v>11440.05</v>
      </c>
      <c r="H179" s="3">
        <f t="shared" si="52"/>
        <v>-2.1283184103905073E-3</v>
      </c>
      <c r="K179" s="1">
        <v>44088</v>
      </c>
      <c r="L179">
        <v>2167</v>
      </c>
      <c r="M179">
        <v>2169.6999510000001</v>
      </c>
      <c r="N179">
        <v>2115</v>
      </c>
      <c r="O179">
        <v>2123.5</v>
      </c>
      <c r="P179">
        <v>2094.6857909999999</v>
      </c>
      <c r="Q179">
        <v>2096908</v>
      </c>
      <c r="R179" t="b">
        <f t="shared" si="42"/>
        <v>1</v>
      </c>
      <c r="S179" s="3">
        <f t="shared" si="53"/>
        <v>-1.6556671130888979E-2</v>
      </c>
      <c r="U179" s="1">
        <v>44088</v>
      </c>
      <c r="V179">
        <v>1088</v>
      </c>
      <c r="W179">
        <v>1094</v>
      </c>
      <c r="X179">
        <v>1052.349976</v>
      </c>
      <c r="Y179">
        <v>1057.9499510000001</v>
      </c>
      <c r="Z179">
        <v>1053.3908690000001</v>
      </c>
      <c r="AA179">
        <v>10825295</v>
      </c>
      <c r="AB179" t="b">
        <f t="shared" si="43"/>
        <v>1</v>
      </c>
      <c r="AC179" s="3">
        <f t="shared" si="54"/>
        <v>-1.9190695719833187E-2</v>
      </c>
      <c r="AE179" s="1">
        <v>44088</v>
      </c>
      <c r="AF179">
        <v>179</v>
      </c>
      <c r="AG179">
        <v>180.5</v>
      </c>
      <c r="AH179">
        <v>174.60000600000001</v>
      </c>
      <c r="AI179">
        <v>175.800003</v>
      </c>
      <c r="AJ179">
        <v>174.592163</v>
      </c>
      <c r="AK179">
        <v>11605907</v>
      </c>
      <c r="AL179" t="b">
        <f t="shared" si="44"/>
        <v>1</v>
      </c>
      <c r="AM179" s="3">
        <f t="shared" si="55"/>
        <v>-1.5952952819527532E-2</v>
      </c>
      <c r="AO179" s="1">
        <v>44088</v>
      </c>
      <c r="AP179">
        <v>507.95001200000002</v>
      </c>
      <c r="AQ179">
        <v>519.79998799999998</v>
      </c>
      <c r="AR179">
        <v>502</v>
      </c>
      <c r="AS179">
        <v>515.90002400000003</v>
      </c>
      <c r="AT179">
        <v>509.69894399999998</v>
      </c>
      <c r="AU179">
        <v>5861874</v>
      </c>
      <c r="AV179" t="b">
        <f t="shared" si="45"/>
        <v>1</v>
      </c>
      <c r="AW179" s="3">
        <f t="shared" si="56"/>
        <v>3.3867808803916773E-2</v>
      </c>
      <c r="AY179" s="1">
        <v>44088</v>
      </c>
      <c r="AZ179">
        <v>205.89999399999999</v>
      </c>
      <c r="BA179">
        <v>206.199997</v>
      </c>
      <c r="BB179">
        <v>197.35000600000001</v>
      </c>
      <c r="BC179">
        <v>198.5</v>
      </c>
      <c r="BD179">
        <v>196.684113</v>
      </c>
      <c r="BE179">
        <v>63605531</v>
      </c>
      <c r="BF179" t="b">
        <f t="shared" si="46"/>
        <v>1</v>
      </c>
      <c r="BG179" s="3">
        <f t="shared" si="57"/>
        <v>-2.0720260621178977E-2</v>
      </c>
      <c r="BI179" s="1">
        <v>44088</v>
      </c>
      <c r="BJ179">
        <v>957</v>
      </c>
      <c r="BK179">
        <v>991.04998799999998</v>
      </c>
      <c r="BL179">
        <v>948.29998799999998</v>
      </c>
      <c r="BM179">
        <v>978.40002400000003</v>
      </c>
      <c r="BN179">
        <v>957.66705300000001</v>
      </c>
      <c r="BO179">
        <v>21871587</v>
      </c>
      <c r="BP179" t="b">
        <f t="shared" si="47"/>
        <v>1</v>
      </c>
      <c r="BQ179" s="3">
        <f t="shared" si="58"/>
        <v>3.4577578088709225E-2</v>
      </c>
      <c r="BS179" s="1">
        <v>44088</v>
      </c>
      <c r="BT179">
        <v>293.25</v>
      </c>
      <c r="BU179">
        <v>308.54998799999998</v>
      </c>
      <c r="BV179">
        <v>293.14999399999999</v>
      </c>
      <c r="BW179">
        <v>307.20001200000002</v>
      </c>
      <c r="BX179">
        <v>306.51092499999999</v>
      </c>
      <c r="BY179">
        <v>38089542</v>
      </c>
      <c r="BZ179" t="b">
        <f t="shared" si="48"/>
        <v>1</v>
      </c>
      <c r="CA179" s="3">
        <f t="shared" si="59"/>
        <v>4.7391909581937328E-2</v>
      </c>
      <c r="CC179" s="1">
        <v>44088</v>
      </c>
      <c r="CD179">
        <v>770.15002400000003</v>
      </c>
      <c r="CE179">
        <v>796.59997599999997</v>
      </c>
      <c r="CF179">
        <v>770</v>
      </c>
      <c r="CG179">
        <v>790.75</v>
      </c>
      <c r="CH179">
        <v>755.71118200000001</v>
      </c>
      <c r="CI179">
        <v>9021887</v>
      </c>
      <c r="CJ179" t="b">
        <f t="shared" si="49"/>
        <v>1</v>
      </c>
      <c r="CK179" s="3">
        <f t="shared" si="60"/>
        <v>3.3457486614099648E-2</v>
      </c>
      <c r="CM179" s="1">
        <v>44088</v>
      </c>
      <c r="CN179">
        <v>373.5</v>
      </c>
      <c r="CO179">
        <v>373.85000600000001</v>
      </c>
      <c r="CP179">
        <v>359.35000600000001</v>
      </c>
      <c r="CQ179">
        <v>363.70001200000002</v>
      </c>
      <c r="CR179">
        <v>362.63818400000002</v>
      </c>
      <c r="CS179">
        <v>27140598</v>
      </c>
      <c r="CT179" t="b">
        <f t="shared" si="50"/>
        <v>1</v>
      </c>
      <c r="CU179" s="3">
        <f t="shared" si="61"/>
        <v>-1.8353585508959616E-2</v>
      </c>
      <c r="CW179" s="1">
        <v>44088</v>
      </c>
      <c r="CX179">
        <v>2325</v>
      </c>
      <c r="CY179">
        <v>2360</v>
      </c>
      <c r="CZ179">
        <v>2282</v>
      </c>
      <c r="DA179">
        <v>2302.5500489999999</v>
      </c>
      <c r="DB179">
        <v>2295.1667480000001</v>
      </c>
      <c r="DC179">
        <v>20335273</v>
      </c>
      <c r="DD179" t="b">
        <f t="shared" si="51"/>
        <v>1</v>
      </c>
      <c r="DE179" s="3">
        <f t="shared" si="62"/>
        <v>-7.4145610699357985E-3</v>
      </c>
      <c r="DG179" s="149">
        <v>44088</v>
      </c>
    </row>
    <row r="180" spans="2:111" x14ac:dyDescent="0.25">
      <c r="B180" s="1">
        <v>44089</v>
      </c>
      <c r="C180">
        <v>11487.2</v>
      </c>
      <c r="D180">
        <v>11535.95</v>
      </c>
      <c r="E180">
        <v>11442.25</v>
      </c>
      <c r="F180">
        <v>11521.8</v>
      </c>
      <c r="G180">
        <v>11521.8</v>
      </c>
      <c r="H180" s="3">
        <f t="shared" si="52"/>
        <v>7.1459477886897356E-3</v>
      </c>
      <c r="K180" s="1">
        <v>44089</v>
      </c>
      <c r="L180">
        <v>2136.8999020000001</v>
      </c>
      <c r="M180">
        <v>2137</v>
      </c>
      <c r="N180">
        <v>2109</v>
      </c>
      <c r="O180">
        <v>2124.4499510000001</v>
      </c>
      <c r="P180">
        <v>2095.623047</v>
      </c>
      <c r="Q180">
        <v>1224058</v>
      </c>
      <c r="R180" t="b">
        <f t="shared" si="42"/>
        <v>1</v>
      </c>
      <c r="S180" s="3">
        <f t="shared" si="53"/>
        <v>4.47444673576898E-4</v>
      </c>
      <c r="U180" s="1">
        <v>44089</v>
      </c>
      <c r="V180">
        <v>1068</v>
      </c>
      <c r="W180">
        <v>1076.150024</v>
      </c>
      <c r="X180">
        <v>1058.099976</v>
      </c>
      <c r="Y180">
        <v>1070.5</v>
      </c>
      <c r="Z180">
        <v>1065.886841</v>
      </c>
      <c r="AA180">
        <v>8252555</v>
      </c>
      <c r="AB180" t="b">
        <f t="shared" si="43"/>
        <v>1</v>
      </c>
      <c r="AC180" s="3">
        <f t="shared" si="54"/>
        <v>1.1862616591562592E-2</v>
      </c>
      <c r="AE180" s="1">
        <v>44089</v>
      </c>
      <c r="AF180">
        <v>177.39999399999999</v>
      </c>
      <c r="AG180">
        <v>179.35000600000001</v>
      </c>
      <c r="AH180">
        <v>174.5</v>
      </c>
      <c r="AI180">
        <v>176.75</v>
      </c>
      <c r="AJ180">
        <v>175.53564499999999</v>
      </c>
      <c r="AK180">
        <v>10726507</v>
      </c>
      <c r="AL180" t="b">
        <f t="shared" si="44"/>
        <v>1</v>
      </c>
      <c r="AM180" s="3">
        <f t="shared" si="55"/>
        <v>5.4039195333182785E-3</v>
      </c>
      <c r="AO180" s="1">
        <v>44089</v>
      </c>
      <c r="AP180">
        <v>518.25</v>
      </c>
      <c r="AQ180">
        <v>532.25</v>
      </c>
      <c r="AR180">
        <v>516.04998799999998</v>
      </c>
      <c r="AS180">
        <v>529.70001200000002</v>
      </c>
      <c r="AT180">
        <v>523.33306900000002</v>
      </c>
      <c r="AU180">
        <v>6222387</v>
      </c>
      <c r="AV180" t="b">
        <f t="shared" si="45"/>
        <v>1</v>
      </c>
      <c r="AW180" s="3">
        <f t="shared" si="56"/>
        <v>2.674936874108972E-2</v>
      </c>
      <c r="AY180" s="1">
        <v>44089</v>
      </c>
      <c r="AZ180">
        <v>199.89999399999999</v>
      </c>
      <c r="BA180">
        <v>201</v>
      </c>
      <c r="BB180">
        <v>197.10000600000001</v>
      </c>
      <c r="BC180">
        <v>200.14999399999999</v>
      </c>
      <c r="BD180">
        <v>198.319016</v>
      </c>
      <c r="BE180">
        <v>51761038</v>
      </c>
      <c r="BF180" t="b">
        <f t="shared" si="46"/>
        <v>1</v>
      </c>
      <c r="BG180" s="3">
        <f t="shared" si="57"/>
        <v>8.3123287136059043E-3</v>
      </c>
      <c r="BI180" s="1">
        <v>44089</v>
      </c>
      <c r="BJ180">
        <v>979.5</v>
      </c>
      <c r="BK180">
        <v>994</v>
      </c>
      <c r="BL180">
        <v>971.65002400000003</v>
      </c>
      <c r="BM180">
        <v>982.45001200000002</v>
      </c>
      <c r="BN180">
        <v>961.63116500000001</v>
      </c>
      <c r="BO180">
        <v>11608203</v>
      </c>
      <c r="BP180" t="b">
        <f t="shared" si="47"/>
        <v>1</v>
      </c>
      <c r="BQ180" s="3">
        <f t="shared" si="58"/>
        <v>4.1393425696143269E-3</v>
      </c>
      <c r="BS180" s="1">
        <v>44089</v>
      </c>
      <c r="BT180">
        <v>307.20001200000002</v>
      </c>
      <c r="BU180">
        <v>311.25</v>
      </c>
      <c r="BV180">
        <v>302.75</v>
      </c>
      <c r="BW180">
        <v>307.35000600000001</v>
      </c>
      <c r="BX180">
        <v>306.66058299999997</v>
      </c>
      <c r="BY180">
        <v>28156312</v>
      </c>
      <c r="BZ180" t="b">
        <f t="shared" si="48"/>
        <v>1</v>
      </c>
      <c r="CA180" s="3">
        <f t="shared" si="59"/>
        <v>4.8826318344113865E-4</v>
      </c>
      <c r="CC180" s="1">
        <v>44089</v>
      </c>
      <c r="CD180">
        <v>790.75</v>
      </c>
      <c r="CE180">
        <v>803.09997599999997</v>
      </c>
      <c r="CF180">
        <v>775</v>
      </c>
      <c r="CG180">
        <v>791.15002400000003</v>
      </c>
      <c r="CH180">
        <v>756.09344499999997</v>
      </c>
      <c r="CI180">
        <v>6339704</v>
      </c>
      <c r="CJ180" t="b">
        <f t="shared" si="49"/>
        <v>1</v>
      </c>
      <c r="CK180" s="3">
        <f t="shared" si="60"/>
        <v>5.0583213416043678E-4</v>
      </c>
      <c r="CM180" s="1">
        <v>44089</v>
      </c>
      <c r="CN180">
        <v>364.04998799999998</v>
      </c>
      <c r="CO180">
        <v>372.25</v>
      </c>
      <c r="CP180">
        <v>363.70001200000002</v>
      </c>
      <c r="CQ180">
        <v>371.54998799999998</v>
      </c>
      <c r="CR180">
        <v>370.46523999999999</v>
      </c>
      <c r="CS180">
        <v>24967618</v>
      </c>
      <c r="CT180" t="b">
        <f t="shared" si="50"/>
        <v>1</v>
      </c>
      <c r="CU180" s="3">
        <f t="shared" si="61"/>
        <v>2.1583650992472347E-2</v>
      </c>
      <c r="CW180" s="1">
        <v>44089</v>
      </c>
      <c r="CX180">
        <v>2311.9499510000001</v>
      </c>
      <c r="CY180">
        <v>2325.75</v>
      </c>
      <c r="CZ180">
        <v>2288.1499020000001</v>
      </c>
      <c r="DA180">
        <v>2318.8500979999999</v>
      </c>
      <c r="DB180">
        <v>2311.4145509999998</v>
      </c>
      <c r="DC180">
        <v>12542824</v>
      </c>
      <c r="DD180" t="b">
        <f t="shared" si="51"/>
        <v>1</v>
      </c>
      <c r="DE180" s="3">
        <f t="shared" si="62"/>
        <v>7.0791383737839634E-3</v>
      </c>
      <c r="DG180" s="148">
        <v>44089</v>
      </c>
    </row>
    <row r="181" spans="2:111" x14ac:dyDescent="0.25">
      <c r="B181" s="1">
        <v>44090</v>
      </c>
      <c r="C181">
        <v>11538.45</v>
      </c>
      <c r="D181">
        <v>11618.1</v>
      </c>
      <c r="E181">
        <v>11516.75</v>
      </c>
      <c r="F181">
        <v>11604.55</v>
      </c>
      <c r="G181">
        <v>11604.55</v>
      </c>
      <c r="H181" s="3">
        <f t="shared" si="52"/>
        <v>7.1820375288583387E-3</v>
      </c>
      <c r="K181" s="1">
        <v>44090</v>
      </c>
      <c r="L181">
        <v>2125</v>
      </c>
      <c r="M181">
        <v>2158.9499510000001</v>
      </c>
      <c r="N181">
        <v>2112.6999510000001</v>
      </c>
      <c r="O181">
        <v>2143.5</v>
      </c>
      <c r="P181">
        <v>2114.4145509999998</v>
      </c>
      <c r="Q181">
        <v>2087841</v>
      </c>
      <c r="R181" t="b">
        <f t="shared" si="42"/>
        <v>1</v>
      </c>
      <c r="S181" s="3">
        <f t="shared" si="53"/>
        <v>8.967024879260075E-3</v>
      </c>
      <c r="U181" s="1">
        <v>44090</v>
      </c>
      <c r="V181">
        <v>1070.1999510000001</v>
      </c>
      <c r="W181">
        <v>1096</v>
      </c>
      <c r="X181">
        <v>1068.349976</v>
      </c>
      <c r="Y181">
        <v>1093.650024</v>
      </c>
      <c r="Z181">
        <v>1088.937134</v>
      </c>
      <c r="AA181">
        <v>9355056</v>
      </c>
      <c r="AB181" t="b">
        <f t="shared" si="43"/>
        <v>1</v>
      </c>
      <c r="AC181" s="3">
        <f t="shared" si="54"/>
        <v>2.162545977054614E-2</v>
      </c>
      <c r="AE181" s="1">
        <v>44090</v>
      </c>
      <c r="AF181">
        <v>177.10000600000001</v>
      </c>
      <c r="AG181">
        <v>184.60000600000001</v>
      </c>
      <c r="AH181">
        <v>175.449997</v>
      </c>
      <c r="AI181">
        <v>183.800003</v>
      </c>
      <c r="AJ181">
        <v>182.53720100000001</v>
      </c>
      <c r="AK181">
        <v>14453126</v>
      </c>
      <c r="AL181" t="b">
        <f t="shared" si="44"/>
        <v>1</v>
      </c>
      <c r="AM181" s="3">
        <f t="shared" si="55"/>
        <v>3.9886804756948495E-2</v>
      </c>
      <c r="AO181" s="1">
        <v>44090</v>
      </c>
      <c r="AP181">
        <v>530.04998799999998</v>
      </c>
      <c r="AQ181">
        <v>533.25</v>
      </c>
      <c r="AR181">
        <v>521.95001200000002</v>
      </c>
      <c r="AS181">
        <v>528.5</v>
      </c>
      <c r="AT181">
        <v>522.14746100000002</v>
      </c>
      <c r="AU181">
        <v>3961765</v>
      </c>
      <c r="AV181" t="b">
        <f t="shared" si="45"/>
        <v>1</v>
      </c>
      <c r="AW181" s="3">
        <f t="shared" si="56"/>
        <v>-2.2654941379215651E-3</v>
      </c>
      <c r="AY181" s="1">
        <v>44090</v>
      </c>
      <c r="AZ181">
        <v>199.85000600000001</v>
      </c>
      <c r="BA181">
        <v>200.050003</v>
      </c>
      <c r="BB181">
        <v>196.25</v>
      </c>
      <c r="BC181">
        <v>198.199997</v>
      </c>
      <c r="BD181">
        <v>196.38685599999999</v>
      </c>
      <c r="BE181">
        <v>52404964</v>
      </c>
      <c r="BF181" t="b">
        <f t="shared" si="46"/>
        <v>1</v>
      </c>
      <c r="BG181" s="3">
        <f t="shared" si="57"/>
        <v>-9.7426865006228665E-3</v>
      </c>
      <c r="BI181" s="1">
        <v>44090</v>
      </c>
      <c r="BJ181">
        <v>986</v>
      </c>
      <c r="BK181">
        <v>1005.650024</v>
      </c>
      <c r="BL181">
        <v>982</v>
      </c>
      <c r="BM181">
        <v>1001.75</v>
      </c>
      <c r="BN181">
        <v>980.52221699999996</v>
      </c>
      <c r="BO181">
        <v>10059251</v>
      </c>
      <c r="BP181" t="b">
        <f t="shared" si="47"/>
        <v>1</v>
      </c>
      <c r="BQ181" s="3">
        <f t="shared" si="58"/>
        <v>1.9644800093391257E-2</v>
      </c>
      <c r="BS181" s="1">
        <v>44090</v>
      </c>
      <c r="BT181">
        <v>307</v>
      </c>
      <c r="BU181">
        <v>313.5</v>
      </c>
      <c r="BV181">
        <v>304.04998799999998</v>
      </c>
      <c r="BW181">
        <v>312.14999399999999</v>
      </c>
      <c r="BX181">
        <v>311.44979899999998</v>
      </c>
      <c r="BY181">
        <v>14993487</v>
      </c>
      <c r="BZ181" t="b">
        <f t="shared" si="48"/>
        <v>1</v>
      </c>
      <c r="CA181" s="3">
        <f t="shared" si="59"/>
        <v>1.5617318512695877E-2</v>
      </c>
      <c r="CC181" s="1">
        <v>44090</v>
      </c>
      <c r="CD181">
        <v>792</v>
      </c>
      <c r="CE181">
        <v>794.25</v>
      </c>
      <c r="CF181">
        <v>784</v>
      </c>
      <c r="CG181">
        <v>792</v>
      </c>
      <c r="CH181">
        <v>756.90582300000005</v>
      </c>
      <c r="CI181">
        <v>4279003</v>
      </c>
      <c r="CJ181" t="b">
        <f t="shared" si="49"/>
        <v>1</v>
      </c>
      <c r="CK181" s="3">
        <f t="shared" si="60"/>
        <v>1.0744412683012755E-3</v>
      </c>
      <c r="CM181" s="1">
        <v>44090</v>
      </c>
      <c r="CN181">
        <v>371.35000600000001</v>
      </c>
      <c r="CO181">
        <v>376.70001200000002</v>
      </c>
      <c r="CP181">
        <v>365</v>
      </c>
      <c r="CQ181">
        <v>374.70001200000002</v>
      </c>
      <c r="CR181">
        <v>373.60607900000002</v>
      </c>
      <c r="CS181">
        <v>22068622</v>
      </c>
      <c r="CT181" t="b">
        <f t="shared" si="50"/>
        <v>1</v>
      </c>
      <c r="CU181" s="3">
        <f t="shared" si="61"/>
        <v>8.4780936532669795E-3</v>
      </c>
      <c r="CW181" s="1">
        <v>44090</v>
      </c>
      <c r="CX181">
        <v>2320</v>
      </c>
      <c r="CY181">
        <v>2369.3500979999999</v>
      </c>
      <c r="CZ181">
        <v>2310.5500489999999</v>
      </c>
      <c r="DA181">
        <v>2324.5500489999999</v>
      </c>
      <c r="DB181">
        <v>2317.0961910000001</v>
      </c>
      <c r="DC181">
        <v>15668979</v>
      </c>
      <c r="DD181" t="b">
        <f t="shared" si="51"/>
        <v>1</v>
      </c>
      <c r="DE181" s="3">
        <f t="shared" si="62"/>
        <v>2.4580791868521225E-3</v>
      </c>
      <c r="DG181" s="149">
        <v>44090</v>
      </c>
    </row>
    <row r="182" spans="2:111" x14ac:dyDescent="0.25">
      <c r="B182" s="1">
        <v>44091</v>
      </c>
      <c r="C182">
        <v>11539.4</v>
      </c>
      <c r="D182">
        <v>11587.2</v>
      </c>
      <c r="E182">
        <v>11498.5</v>
      </c>
      <c r="F182">
        <v>11516.1</v>
      </c>
      <c r="G182">
        <v>11516.1</v>
      </c>
      <c r="H182" s="3">
        <f t="shared" si="52"/>
        <v>-7.6220103321541048E-3</v>
      </c>
      <c r="K182" s="1">
        <v>44091</v>
      </c>
      <c r="L182">
        <v>2135</v>
      </c>
      <c r="M182">
        <v>2145.0500489999999</v>
      </c>
      <c r="N182">
        <v>2122.25</v>
      </c>
      <c r="O182">
        <v>2128.1999510000001</v>
      </c>
      <c r="P182">
        <v>2099.3220209999999</v>
      </c>
      <c r="Q182">
        <v>1741644</v>
      </c>
      <c r="R182" t="b">
        <f t="shared" si="42"/>
        <v>1</v>
      </c>
      <c r="S182" s="3">
        <f t="shared" si="53"/>
        <v>-7.1379238252318941E-3</v>
      </c>
      <c r="U182" s="1">
        <v>44091</v>
      </c>
      <c r="V182">
        <v>1084</v>
      </c>
      <c r="W182">
        <v>1094</v>
      </c>
      <c r="X182">
        <v>1078</v>
      </c>
      <c r="Y182">
        <v>1083.599976</v>
      </c>
      <c r="Z182">
        <v>1078.930298</v>
      </c>
      <c r="AA182">
        <v>9159343</v>
      </c>
      <c r="AB182" t="b">
        <f t="shared" si="43"/>
        <v>1</v>
      </c>
      <c r="AC182" s="3">
        <f t="shared" si="54"/>
        <v>-9.1895442698715253E-3</v>
      </c>
      <c r="AE182" s="1">
        <v>44091</v>
      </c>
      <c r="AF182">
        <v>182.699997</v>
      </c>
      <c r="AG182">
        <v>182.699997</v>
      </c>
      <c r="AH182">
        <v>175.35000600000001</v>
      </c>
      <c r="AI182">
        <v>175.85000600000001</v>
      </c>
      <c r="AJ182">
        <v>174.64183</v>
      </c>
      <c r="AK182">
        <v>18642039</v>
      </c>
      <c r="AL182" t="b">
        <f t="shared" si="44"/>
        <v>1</v>
      </c>
      <c r="AM182" s="3">
        <f t="shared" si="55"/>
        <v>-4.32534900105103E-2</v>
      </c>
      <c r="AO182" s="1">
        <v>44091</v>
      </c>
      <c r="AP182">
        <v>524.95001200000002</v>
      </c>
      <c r="AQ182">
        <v>537</v>
      </c>
      <c r="AR182">
        <v>520.29998799999998</v>
      </c>
      <c r="AS182">
        <v>530.54998799999998</v>
      </c>
      <c r="AT182">
        <v>524.17279099999996</v>
      </c>
      <c r="AU182">
        <v>4036494</v>
      </c>
      <c r="AV182" t="b">
        <f t="shared" si="45"/>
        <v>1</v>
      </c>
      <c r="AW182" s="3">
        <f t="shared" si="56"/>
        <v>3.8788467842419323E-3</v>
      </c>
      <c r="AY182" s="1">
        <v>44091</v>
      </c>
      <c r="AZ182">
        <v>197</v>
      </c>
      <c r="BA182">
        <v>198</v>
      </c>
      <c r="BB182">
        <v>195</v>
      </c>
      <c r="BC182">
        <v>195.449997</v>
      </c>
      <c r="BD182">
        <v>193.662003</v>
      </c>
      <c r="BE182">
        <v>41223296</v>
      </c>
      <c r="BF182" t="b">
        <f t="shared" si="46"/>
        <v>1</v>
      </c>
      <c r="BG182" s="3">
        <f t="shared" si="57"/>
        <v>-1.3874925519455315E-2</v>
      </c>
      <c r="BI182" s="1">
        <v>44091</v>
      </c>
      <c r="BJ182">
        <v>995</v>
      </c>
      <c r="BK182">
        <v>1021</v>
      </c>
      <c r="BL182">
        <v>995</v>
      </c>
      <c r="BM182">
        <v>1011</v>
      </c>
      <c r="BN182">
        <v>989.57617200000004</v>
      </c>
      <c r="BO182">
        <v>15628241</v>
      </c>
      <c r="BP182" t="b">
        <f t="shared" si="47"/>
        <v>1</v>
      </c>
      <c r="BQ182" s="3">
        <f t="shared" si="58"/>
        <v>9.2338091305075327E-3</v>
      </c>
      <c r="BS182" s="1">
        <v>44091</v>
      </c>
      <c r="BT182">
        <v>307.25</v>
      </c>
      <c r="BU182">
        <v>316.70001200000002</v>
      </c>
      <c r="BV182">
        <v>307.20001200000002</v>
      </c>
      <c r="BW182">
        <v>311.70001200000002</v>
      </c>
      <c r="BX182">
        <v>311.00082400000002</v>
      </c>
      <c r="BY182">
        <v>26811652</v>
      </c>
      <c r="BZ182" t="b">
        <f t="shared" si="48"/>
        <v>1</v>
      </c>
      <c r="CA182" s="3">
        <f t="shared" si="59"/>
        <v>-1.4415645842171879E-3</v>
      </c>
      <c r="CC182" s="1">
        <v>44091</v>
      </c>
      <c r="CD182">
        <v>788</v>
      </c>
      <c r="CE182">
        <v>811.45001200000002</v>
      </c>
      <c r="CF182">
        <v>781.29998799999998</v>
      </c>
      <c r="CG182">
        <v>786.95001200000002</v>
      </c>
      <c r="CH182">
        <v>752.07952899999998</v>
      </c>
      <c r="CI182">
        <v>7591219</v>
      </c>
      <c r="CJ182" t="b">
        <f t="shared" si="49"/>
        <v>1</v>
      </c>
      <c r="CK182" s="3">
        <f t="shared" si="60"/>
        <v>-6.3763467704225536E-3</v>
      </c>
      <c r="CM182" s="1">
        <v>44091</v>
      </c>
      <c r="CN182">
        <v>370</v>
      </c>
      <c r="CO182">
        <v>371.75</v>
      </c>
      <c r="CP182">
        <v>367.39999399999999</v>
      </c>
      <c r="CQ182">
        <v>369</v>
      </c>
      <c r="CR182">
        <v>367.92269900000002</v>
      </c>
      <c r="CS182">
        <v>24084936</v>
      </c>
      <c r="CT182" t="b">
        <f t="shared" si="50"/>
        <v>1</v>
      </c>
      <c r="CU182" s="3">
        <f t="shared" si="61"/>
        <v>-1.5212225708993346E-2</v>
      </c>
      <c r="CW182" s="1">
        <v>44091</v>
      </c>
      <c r="CX182">
        <v>2320</v>
      </c>
      <c r="CY182">
        <v>2333.6999510000001</v>
      </c>
      <c r="CZ182">
        <v>2291.8500979999999</v>
      </c>
      <c r="DA182">
        <v>2298.75</v>
      </c>
      <c r="DB182">
        <v>2291.3789059999999</v>
      </c>
      <c r="DC182">
        <v>11919927</v>
      </c>
      <c r="DD182" t="b">
        <f t="shared" si="51"/>
        <v>1</v>
      </c>
      <c r="DE182" s="3">
        <f t="shared" si="62"/>
        <v>-1.1098928520917919E-2</v>
      </c>
      <c r="DG182" s="148">
        <v>44091</v>
      </c>
    </row>
    <row r="183" spans="2:111" x14ac:dyDescent="0.25">
      <c r="B183" s="1">
        <v>44092</v>
      </c>
      <c r="C183">
        <v>11584.1</v>
      </c>
      <c r="D183">
        <v>11584.1</v>
      </c>
      <c r="E183">
        <v>11446.1</v>
      </c>
      <c r="F183">
        <v>11504.95</v>
      </c>
      <c r="G183">
        <v>11504.95</v>
      </c>
      <c r="H183" s="3">
        <f t="shared" si="52"/>
        <v>-9.6820972377798355E-4</v>
      </c>
      <c r="K183" s="1">
        <v>44092</v>
      </c>
      <c r="L183">
        <v>2120</v>
      </c>
      <c r="M183">
        <v>2127.5500489999999</v>
      </c>
      <c r="N183">
        <v>2090</v>
      </c>
      <c r="O183">
        <v>2098.6999510000001</v>
      </c>
      <c r="P183">
        <v>2070.2224120000001</v>
      </c>
      <c r="Q183">
        <v>4475166</v>
      </c>
      <c r="R183" t="b">
        <f t="shared" si="42"/>
        <v>1</v>
      </c>
      <c r="S183" s="3">
        <f t="shared" si="53"/>
        <v>-1.386143179031602E-2</v>
      </c>
      <c r="U183" s="1">
        <v>44092</v>
      </c>
      <c r="V183">
        <v>1092</v>
      </c>
      <c r="W183">
        <v>1092.1999510000001</v>
      </c>
      <c r="X183">
        <v>1047.1999510000001</v>
      </c>
      <c r="Y183">
        <v>1057.3000489999999</v>
      </c>
      <c r="Z183">
        <v>1052.743774</v>
      </c>
      <c r="AA183">
        <v>11740889</v>
      </c>
      <c r="AB183" t="b">
        <f t="shared" si="43"/>
        <v>1</v>
      </c>
      <c r="AC183" s="3">
        <f t="shared" si="54"/>
        <v>-2.4270820875585387E-2</v>
      </c>
      <c r="AE183" s="1">
        <v>44092</v>
      </c>
      <c r="AF183">
        <v>177.449997</v>
      </c>
      <c r="AG183">
        <v>182.199997</v>
      </c>
      <c r="AH183">
        <v>176.550003</v>
      </c>
      <c r="AI183">
        <v>179.5</v>
      </c>
      <c r="AJ183">
        <v>178.266739</v>
      </c>
      <c r="AK183">
        <v>28529202</v>
      </c>
      <c r="AL183" t="b">
        <f t="shared" si="44"/>
        <v>1</v>
      </c>
      <c r="AM183" s="3">
        <f t="shared" si="55"/>
        <v>2.0756247228971448E-2</v>
      </c>
      <c r="AO183" s="1">
        <v>44092</v>
      </c>
      <c r="AP183">
        <v>530.90002400000003</v>
      </c>
      <c r="AQ183">
        <v>540</v>
      </c>
      <c r="AR183">
        <v>529.04998799999998</v>
      </c>
      <c r="AS183">
        <v>537.29998799999998</v>
      </c>
      <c r="AT183">
        <v>530.84167500000001</v>
      </c>
      <c r="AU183">
        <v>3868205</v>
      </c>
      <c r="AV183" t="b">
        <f t="shared" si="45"/>
        <v>1</v>
      </c>
      <c r="AW183" s="3">
        <f t="shared" si="56"/>
        <v>1.2722682509478155E-2</v>
      </c>
      <c r="AY183" s="1">
        <v>44092</v>
      </c>
      <c r="AZ183">
        <v>196</v>
      </c>
      <c r="BA183">
        <v>197.199997</v>
      </c>
      <c r="BB183">
        <v>189.699997</v>
      </c>
      <c r="BC183">
        <v>192.60000600000001</v>
      </c>
      <c r="BD183">
        <v>190.838089</v>
      </c>
      <c r="BE183">
        <v>55286316</v>
      </c>
      <c r="BF183" t="b">
        <f t="shared" si="46"/>
        <v>1</v>
      </c>
      <c r="BG183" s="3">
        <f t="shared" si="57"/>
        <v>-1.4581662671329503E-2</v>
      </c>
      <c r="BI183" s="1">
        <v>44092</v>
      </c>
      <c r="BJ183">
        <v>1011</v>
      </c>
      <c r="BK183">
        <v>1018.799988</v>
      </c>
      <c r="BL183">
        <v>999.09997599999997</v>
      </c>
      <c r="BM183">
        <v>1002.150024</v>
      </c>
      <c r="BN183">
        <v>980.91375700000003</v>
      </c>
      <c r="BO183">
        <v>12897633</v>
      </c>
      <c r="BP183" t="b">
        <f t="shared" si="47"/>
        <v>1</v>
      </c>
      <c r="BQ183" s="3">
        <f t="shared" si="58"/>
        <v>-8.753661663551059E-3</v>
      </c>
      <c r="BS183" s="1">
        <v>44092</v>
      </c>
      <c r="BT183">
        <v>314</v>
      </c>
      <c r="BU183">
        <v>319</v>
      </c>
      <c r="BV183">
        <v>312.25</v>
      </c>
      <c r="BW183">
        <v>316.5</v>
      </c>
      <c r="BX183">
        <v>315.79003899999998</v>
      </c>
      <c r="BY183">
        <v>18487731</v>
      </c>
      <c r="BZ183" t="b">
        <f t="shared" si="48"/>
        <v>1</v>
      </c>
      <c r="CA183" s="3">
        <f t="shared" si="59"/>
        <v>1.5399364343806227E-2</v>
      </c>
      <c r="CC183" s="1">
        <v>44092</v>
      </c>
      <c r="CD183">
        <v>793</v>
      </c>
      <c r="CE183">
        <v>808.79998799999998</v>
      </c>
      <c r="CF183">
        <v>788</v>
      </c>
      <c r="CG183">
        <v>804.65002400000003</v>
      </c>
      <c r="CH183">
        <v>768.99523899999997</v>
      </c>
      <c r="CI183">
        <v>6281494</v>
      </c>
      <c r="CJ183" t="b">
        <f t="shared" si="49"/>
        <v>1</v>
      </c>
      <c r="CK183" s="3">
        <f t="shared" si="60"/>
        <v>2.2491916543044201E-2</v>
      </c>
      <c r="CM183" s="1">
        <v>44092</v>
      </c>
      <c r="CN183">
        <v>370</v>
      </c>
      <c r="CO183">
        <v>374.64999399999999</v>
      </c>
      <c r="CP183">
        <v>364.54998799999998</v>
      </c>
      <c r="CQ183">
        <v>369.54998799999998</v>
      </c>
      <c r="CR183">
        <v>368.47109999999998</v>
      </c>
      <c r="CS183">
        <v>78166508</v>
      </c>
      <c r="CT183" t="b">
        <f t="shared" si="50"/>
        <v>1</v>
      </c>
      <c r="CU183" s="3">
        <f t="shared" si="61"/>
        <v>1.4905332057263358E-3</v>
      </c>
      <c r="CW183" s="1">
        <v>44092</v>
      </c>
      <c r="CX183">
        <v>2314.25</v>
      </c>
      <c r="CY183">
        <v>2319.4499510000001</v>
      </c>
      <c r="CZ183">
        <v>2276.5500489999999</v>
      </c>
      <c r="DA183">
        <v>2305.6999510000001</v>
      </c>
      <c r="DB183">
        <v>2298.3063959999999</v>
      </c>
      <c r="DC183">
        <v>15264068</v>
      </c>
      <c r="DD183" t="b">
        <f t="shared" si="51"/>
        <v>1</v>
      </c>
      <c r="DE183" s="3">
        <f t="shared" si="62"/>
        <v>3.0232843559222476E-3</v>
      </c>
      <c r="DG183" s="149">
        <v>44092</v>
      </c>
    </row>
    <row r="184" spans="2:111" x14ac:dyDescent="0.25">
      <c r="B184" s="1">
        <v>44095</v>
      </c>
      <c r="C184">
        <v>11503.8</v>
      </c>
      <c r="D184">
        <v>11535.25</v>
      </c>
      <c r="E184">
        <v>11218.5</v>
      </c>
      <c r="F184">
        <v>11250.55</v>
      </c>
      <c r="G184">
        <v>11250.55</v>
      </c>
      <c r="H184" s="3">
        <f t="shared" si="52"/>
        <v>-2.2112221261283312E-2</v>
      </c>
      <c r="K184" s="1">
        <v>44095</v>
      </c>
      <c r="L184">
        <v>2098.6999510000001</v>
      </c>
      <c r="M184">
        <v>2099</v>
      </c>
      <c r="N184">
        <v>2022.099976</v>
      </c>
      <c r="O184">
        <v>2037.8000489999999</v>
      </c>
      <c r="P184">
        <v>2010.1488039999999</v>
      </c>
      <c r="Q184">
        <v>3483963</v>
      </c>
      <c r="R184" t="b">
        <f t="shared" si="42"/>
        <v>1</v>
      </c>
      <c r="S184" s="3">
        <f t="shared" si="53"/>
        <v>-2.9017948821240057E-2</v>
      </c>
      <c r="U184" s="1">
        <v>44095</v>
      </c>
      <c r="V184">
        <v>1055</v>
      </c>
      <c r="W184">
        <v>1071.349976</v>
      </c>
      <c r="X184">
        <v>1041.5</v>
      </c>
      <c r="Y184">
        <v>1049.3000489999999</v>
      </c>
      <c r="Z184">
        <v>1044.778198</v>
      </c>
      <c r="AA184">
        <v>9921439</v>
      </c>
      <c r="AB184" t="b">
        <f t="shared" si="43"/>
        <v>1</v>
      </c>
      <c r="AC184" s="3">
        <f t="shared" si="54"/>
        <v>-7.5664907233163603E-3</v>
      </c>
      <c r="AE184" s="1">
        <v>44095</v>
      </c>
      <c r="AF184">
        <v>179.39999399999999</v>
      </c>
      <c r="AG184">
        <v>180.699997</v>
      </c>
      <c r="AH184">
        <v>163.10000600000001</v>
      </c>
      <c r="AI184">
        <v>167.14999399999999</v>
      </c>
      <c r="AJ184">
        <v>166.001587</v>
      </c>
      <c r="AK184">
        <v>26161690</v>
      </c>
      <c r="AL184" t="b">
        <f t="shared" si="44"/>
        <v>1</v>
      </c>
      <c r="AM184" s="3">
        <f t="shared" si="55"/>
        <v>-6.8802245830053579E-2</v>
      </c>
      <c r="AO184" s="1">
        <v>44095</v>
      </c>
      <c r="AP184">
        <v>537</v>
      </c>
      <c r="AQ184">
        <v>546.5</v>
      </c>
      <c r="AR184">
        <v>521.84997599999997</v>
      </c>
      <c r="AS184">
        <v>532.20001200000002</v>
      </c>
      <c r="AT184">
        <v>525.80297900000005</v>
      </c>
      <c r="AU184">
        <v>4907451</v>
      </c>
      <c r="AV184" t="b">
        <f t="shared" si="45"/>
        <v>1</v>
      </c>
      <c r="AW184" s="3">
        <f t="shared" si="56"/>
        <v>-9.4918998211659979E-3</v>
      </c>
      <c r="AY184" s="1">
        <v>44095</v>
      </c>
      <c r="AZ184">
        <v>193.050003</v>
      </c>
      <c r="BA184">
        <v>193.5</v>
      </c>
      <c r="BB184">
        <v>184.25</v>
      </c>
      <c r="BC184">
        <v>185.800003</v>
      </c>
      <c r="BD184">
        <v>184.10029599999999</v>
      </c>
      <c r="BE184">
        <v>57611375</v>
      </c>
      <c r="BF184" t="b">
        <f t="shared" si="46"/>
        <v>1</v>
      </c>
      <c r="BG184" s="3">
        <f t="shared" si="57"/>
        <v>-3.5306332374770377E-2</v>
      </c>
      <c r="BI184" s="1">
        <v>44095</v>
      </c>
      <c r="BJ184">
        <v>1001</v>
      </c>
      <c r="BK184">
        <v>1031</v>
      </c>
      <c r="BL184">
        <v>1000.5</v>
      </c>
      <c r="BM184">
        <v>1009.900024</v>
      </c>
      <c r="BN184">
        <v>988.49951199999998</v>
      </c>
      <c r="BO184">
        <v>14140637</v>
      </c>
      <c r="BP184" t="b">
        <f t="shared" si="47"/>
        <v>1</v>
      </c>
      <c r="BQ184" s="3">
        <f t="shared" si="58"/>
        <v>7.7333557062141895E-3</v>
      </c>
      <c r="BS184" s="1">
        <v>44095</v>
      </c>
      <c r="BT184">
        <v>315.89999399999999</v>
      </c>
      <c r="BU184">
        <v>324.5</v>
      </c>
      <c r="BV184">
        <v>309.95001200000002</v>
      </c>
      <c r="BW184">
        <v>311.89999399999999</v>
      </c>
      <c r="BX184">
        <v>311.20034800000002</v>
      </c>
      <c r="BY184">
        <v>22738846</v>
      </c>
      <c r="BZ184" t="b">
        <f t="shared" si="48"/>
        <v>1</v>
      </c>
      <c r="CA184" s="3">
        <f t="shared" si="59"/>
        <v>-1.4533995481725627E-2</v>
      </c>
      <c r="CC184" s="1">
        <v>44095</v>
      </c>
      <c r="CD184">
        <v>807</v>
      </c>
      <c r="CE184">
        <v>830</v>
      </c>
      <c r="CF184">
        <v>784.29998799999998</v>
      </c>
      <c r="CG184">
        <v>787.25</v>
      </c>
      <c r="CH184">
        <v>752.36621100000002</v>
      </c>
      <c r="CI184">
        <v>10789179</v>
      </c>
      <c r="CJ184" t="b">
        <f t="shared" si="49"/>
        <v>1</v>
      </c>
      <c r="CK184" s="3">
        <f t="shared" si="60"/>
        <v>-2.1624357546900168E-2</v>
      </c>
      <c r="CM184" s="1">
        <v>44095</v>
      </c>
      <c r="CN184">
        <v>366.64999399999999</v>
      </c>
      <c r="CO184">
        <v>367.39999399999999</v>
      </c>
      <c r="CP184">
        <v>348.5</v>
      </c>
      <c r="CQ184">
        <v>350.70001200000002</v>
      </c>
      <c r="CR184">
        <v>349.67614700000001</v>
      </c>
      <c r="CS184">
        <v>28932482</v>
      </c>
      <c r="CT184" t="b">
        <f t="shared" si="50"/>
        <v>1</v>
      </c>
      <c r="CU184" s="3">
        <f t="shared" si="61"/>
        <v>-5.100794336380781E-2</v>
      </c>
      <c r="CW184" s="1">
        <v>44095</v>
      </c>
      <c r="CX184">
        <v>2300</v>
      </c>
      <c r="CY184">
        <v>2336</v>
      </c>
      <c r="CZ184">
        <v>2247.3500979999999</v>
      </c>
      <c r="DA184">
        <v>2255.8500979999999</v>
      </c>
      <c r="DB184">
        <v>2248.6164549999999</v>
      </c>
      <c r="DC184">
        <v>15519031</v>
      </c>
      <c r="DD184" t="b">
        <f t="shared" si="51"/>
        <v>1</v>
      </c>
      <c r="DE184" s="3">
        <f t="shared" si="62"/>
        <v>-2.1620242229878951E-2</v>
      </c>
      <c r="DG184" s="148">
        <v>44095</v>
      </c>
    </row>
    <row r="185" spans="2:111" x14ac:dyDescent="0.25">
      <c r="B185" s="1">
        <v>44096</v>
      </c>
      <c r="C185">
        <v>11301.75</v>
      </c>
      <c r="D185">
        <v>11302.2</v>
      </c>
      <c r="E185">
        <v>11084.65</v>
      </c>
      <c r="F185">
        <v>11153.65</v>
      </c>
      <c r="G185">
        <v>11153.65</v>
      </c>
      <c r="H185" s="3">
        <f t="shared" si="52"/>
        <v>-8.6129122576229285E-3</v>
      </c>
      <c r="K185" s="1">
        <v>44096</v>
      </c>
      <c r="L185">
        <v>2040.5500489999999</v>
      </c>
      <c r="M185">
        <v>2054.75</v>
      </c>
      <c r="N185">
        <v>2000.0500489999999</v>
      </c>
      <c r="O185">
        <v>2026.8000489999999</v>
      </c>
      <c r="P185">
        <v>1999.298096</v>
      </c>
      <c r="Q185">
        <v>2345687</v>
      </c>
      <c r="R185" t="b">
        <f t="shared" si="42"/>
        <v>1</v>
      </c>
      <c r="S185" s="3">
        <f t="shared" si="53"/>
        <v>-5.3979625679492433E-3</v>
      </c>
      <c r="U185" s="1">
        <v>44096</v>
      </c>
      <c r="V185">
        <v>1054.0500489999999</v>
      </c>
      <c r="W185">
        <v>1058.150024</v>
      </c>
      <c r="X185">
        <v>1029.5</v>
      </c>
      <c r="Y185">
        <v>1035.400024</v>
      </c>
      <c r="Z185">
        <v>1030.9381100000001</v>
      </c>
      <c r="AA185">
        <v>9310339</v>
      </c>
      <c r="AB185" t="b">
        <f t="shared" si="43"/>
        <v>1</v>
      </c>
      <c r="AC185" s="3">
        <f t="shared" si="54"/>
        <v>-1.3246915016501831E-2</v>
      </c>
      <c r="AE185" s="1">
        <v>44096</v>
      </c>
      <c r="AF185">
        <v>168</v>
      </c>
      <c r="AG185">
        <v>168.949997</v>
      </c>
      <c r="AH185">
        <v>160.800003</v>
      </c>
      <c r="AI185">
        <v>163.449997</v>
      </c>
      <c r="AJ185">
        <v>162.327011</v>
      </c>
      <c r="AK185">
        <v>18465421</v>
      </c>
      <c r="AL185" t="b">
        <f t="shared" si="44"/>
        <v>1</v>
      </c>
      <c r="AM185" s="3">
        <f t="shared" si="55"/>
        <v>-2.2135788376529207E-2</v>
      </c>
      <c r="AO185" s="1">
        <v>44096</v>
      </c>
      <c r="AP185">
        <v>532.20001200000002</v>
      </c>
      <c r="AQ185">
        <v>537.90002400000003</v>
      </c>
      <c r="AR185">
        <v>512.34997599999997</v>
      </c>
      <c r="AS185">
        <v>529.15002400000003</v>
      </c>
      <c r="AT185">
        <v>522.78967299999999</v>
      </c>
      <c r="AU185">
        <v>4623271</v>
      </c>
      <c r="AV185" t="b">
        <f t="shared" si="45"/>
        <v>1</v>
      </c>
      <c r="AW185" s="3">
        <f t="shared" si="56"/>
        <v>-5.730865210636352E-3</v>
      </c>
      <c r="AY185" s="1">
        <v>44096</v>
      </c>
      <c r="AZ185">
        <v>186.14999399999999</v>
      </c>
      <c r="BA185">
        <v>188.300003</v>
      </c>
      <c r="BB185">
        <v>181.14999399999999</v>
      </c>
      <c r="BC185">
        <v>186.199997</v>
      </c>
      <c r="BD185">
        <v>184.49662799999999</v>
      </c>
      <c r="BE185">
        <v>51210889</v>
      </c>
      <c r="BF185" t="b">
        <f t="shared" si="46"/>
        <v>1</v>
      </c>
      <c r="BG185" s="3">
        <f t="shared" si="57"/>
        <v>2.1528047950558483E-3</v>
      </c>
      <c r="BI185" s="1">
        <v>44096</v>
      </c>
      <c r="BJ185">
        <v>1009</v>
      </c>
      <c r="BK185">
        <v>1022.5</v>
      </c>
      <c r="BL185">
        <v>991.20001200000002</v>
      </c>
      <c r="BM185">
        <v>1007.5</v>
      </c>
      <c r="BN185">
        <v>986.15033000000005</v>
      </c>
      <c r="BO185">
        <v>12625762</v>
      </c>
      <c r="BP185" t="b">
        <f t="shared" si="47"/>
        <v>1</v>
      </c>
      <c r="BQ185" s="3">
        <f t="shared" si="58"/>
        <v>-2.3765130599274673E-3</v>
      </c>
      <c r="BS185" s="1">
        <v>44096</v>
      </c>
      <c r="BT185">
        <v>315.39999399999999</v>
      </c>
      <c r="BU185">
        <v>316.75</v>
      </c>
      <c r="BV185">
        <v>303.95001200000002</v>
      </c>
      <c r="BW185">
        <v>312.25</v>
      </c>
      <c r="BX185">
        <v>311.54956099999998</v>
      </c>
      <c r="BY185">
        <v>23510334</v>
      </c>
      <c r="BZ185" t="b">
        <f t="shared" si="48"/>
        <v>1</v>
      </c>
      <c r="CA185" s="3">
        <f t="shared" si="59"/>
        <v>1.1221484880857631E-3</v>
      </c>
      <c r="CC185" s="1">
        <v>44096</v>
      </c>
      <c r="CD185">
        <v>793</v>
      </c>
      <c r="CE185">
        <v>811</v>
      </c>
      <c r="CF185">
        <v>772</v>
      </c>
      <c r="CG185">
        <v>800.45001200000002</v>
      </c>
      <c r="CH185">
        <v>764.98138400000005</v>
      </c>
      <c r="CI185">
        <v>9053623</v>
      </c>
      <c r="CJ185" t="b">
        <f t="shared" si="49"/>
        <v>1</v>
      </c>
      <c r="CK185" s="3">
        <f t="shared" si="60"/>
        <v>1.6767330610491793E-2</v>
      </c>
      <c r="CM185" s="1">
        <v>44096</v>
      </c>
      <c r="CN185">
        <v>354</v>
      </c>
      <c r="CO185">
        <v>356.14999399999999</v>
      </c>
      <c r="CP185">
        <v>349.5</v>
      </c>
      <c r="CQ185">
        <v>354.39999399999999</v>
      </c>
      <c r="CR185">
        <v>353.36532599999998</v>
      </c>
      <c r="CS185">
        <v>28593292</v>
      </c>
      <c r="CT185" t="b">
        <f t="shared" si="50"/>
        <v>1</v>
      </c>
      <c r="CU185" s="3">
        <f t="shared" si="61"/>
        <v>1.0550273536387277E-2</v>
      </c>
      <c r="CW185" s="1">
        <v>44096</v>
      </c>
      <c r="CX185">
        <v>2277</v>
      </c>
      <c r="CY185">
        <v>2277</v>
      </c>
      <c r="CZ185">
        <v>2201.5500489999999</v>
      </c>
      <c r="DA185">
        <v>2211.1499020000001</v>
      </c>
      <c r="DB185">
        <v>2204.0595699999999</v>
      </c>
      <c r="DC185">
        <v>16056620</v>
      </c>
      <c r="DD185" t="b">
        <f t="shared" si="51"/>
        <v>1</v>
      </c>
      <c r="DE185" s="3">
        <f t="shared" si="62"/>
        <v>-1.9815244570021599E-2</v>
      </c>
      <c r="DG185" s="149">
        <v>44096</v>
      </c>
    </row>
    <row r="186" spans="2:111" x14ac:dyDescent="0.25">
      <c r="B186" s="1">
        <v>44097</v>
      </c>
      <c r="C186">
        <v>11258.75</v>
      </c>
      <c r="D186">
        <v>11259.55</v>
      </c>
      <c r="E186">
        <v>11024.4</v>
      </c>
      <c r="F186">
        <v>11131.85</v>
      </c>
      <c r="G186">
        <v>11131.85</v>
      </c>
      <c r="H186" s="3">
        <f t="shared" si="52"/>
        <v>-1.9545171311632758E-3</v>
      </c>
      <c r="K186" s="1">
        <v>44097</v>
      </c>
      <c r="L186">
        <v>2035</v>
      </c>
      <c r="M186">
        <v>2060</v>
      </c>
      <c r="N186">
        <v>2025.849976</v>
      </c>
      <c r="O186">
        <v>2052.5500489999999</v>
      </c>
      <c r="P186">
        <v>2024.6986079999999</v>
      </c>
      <c r="Q186">
        <v>2410295</v>
      </c>
      <c r="R186" t="b">
        <f t="shared" si="42"/>
        <v>1</v>
      </c>
      <c r="S186" s="3">
        <f t="shared" si="53"/>
        <v>1.2704714745049172E-2</v>
      </c>
      <c r="U186" s="1">
        <v>44097</v>
      </c>
      <c r="V186">
        <v>1046</v>
      </c>
      <c r="W186">
        <v>1055</v>
      </c>
      <c r="X186">
        <v>1034.349976</v>
      </c>
      <c r="Y186">
        <v>1047.25</v>
      </c>
      <c r="Z186">
        <v>1042.737061</v>
      </c>
      <c r="AA186">
        <v>8039914</v>
      </c>
      <c r="AB186" t="b">
        <f t="shared" si="43"/>
        <v>1</v>
      </c>
      <c r="AC186" s="3">
        <f t="shared" si="54"/>
        <v>1.1444868402430081E-2</v>
      </c>
      <c r="AE186" s="1">
        <v>44097</v>
      </c>
      <c r="AF186">
        <v>165.5</v>
      </c>
      <c r="AG186">
        <v>167.449997</v>
      </c>
      <c r="AH186">
        <v>162.300003</v>
      </c>
      <c r="AI186">
        <v>165.449997</v>
      </c>
      <c r="AJ186">
        <v>164.313278</v>
      </c>
      <c r="AK186">
        <v>17256291</v>
      </c>
      <c r="AL186" t="b">
        <f t="shared" si="44"/>
        <v>1</v>
      </c>
      <c r="AM186" s="3">
        <f t="shared" si="55"/>
        <v>1.2236207564987431E-2</v>
      </c>
      <c r="AO186" s="1">
        <v>44097</v>
      </c>
      <c r="AP186">
        <v>530</v>
      </c>
      <c r="AQ186">
        <v>534.90002400000003</v>
      </c>
      <c r="AR186">
        <v>519.84997599999997</v>
      </c>
      <c r="AS186">
        <v>532.40002400000003</v>
      </c>
      <c r="AT186">
        <v>526.00061000000005</v>
      </c>
      <c r="AU186">
        <v>3647937</v>
      </c>
      <c r="AV186" t="b">
        <f t="shared" si="45"/>
        <v>1</v>
      </c>
      <c r="AW186" s="3">
        <f t="shared" si="56"/>
        <v>6.1419288976659993E-3</v>
      </c>
      <c r="AY186" s="1">
        <v>44097</v>
      </c>
      <c r="AZ186">
        <v>188.14999399999999</v>
      </c>
      <c r="BA186">
        <v>188.949997</v>
      </c>
      <c r="BB186">
        <v>181</v>
      </c>
      <c r="BC186">
        <v>183.800003</v>
      </c>
      <c r="BD186">
        <v>182.11859100000001</v>
      </c>
      <c r="BE186">
        <v>44320497</v>
      </c>
      <c r="BF186" t="b">
        <f t="shared" si="46"/>
        <v>1</v>
      </c>
      <c r="BG186" s="3">
        <f t="shared" si="57"/>
        <v>-1.2889325001647065E-2</v>
      </c>
      <c r="BI186" s="1">
        <v>44097</v>
      </c>
      <c r="BJ186">
        <v>1020.150024</v>
      </c>
      <c r="BK186">
        <v>1037</v>
      </c>
      <c r="BL186">
        <v>1008.099976</v>
      </c>
      <c r="BM186">
        <v>1019.75</v>
      </c>
      <c r="BN186">
        <v>998.14074700000003</v>
      </c>
      <c r="BO186">
        <v>13486204</v>
      </c>
      <c r="BP186" t="b">
        <f t="shared" si="47"/>
        <v>1</v>
      </c>
      <c r="BQ186" s="3">
        <f t="shared" si="58"/>
        <v>1.2158812541288689E-2</v>
      </c>
      <c r="BS186" s="1">
        <v>44097</v>
      </c>
      <c r="BT186">
        <v>315</v>
      </c>
      <c r="BU186">
        <v>321.79998799999998</v>
      </c>
      <c r="BV186">
        <v>311.14999399999999</v>
      </c>
      <c r="BW186">
        <v>314.85000600000001</v>
      </c>
      <c r="BX186">
        <v>314.14373799999998</v>
      </c>
      <c r="BY186">
        <v>22139436</v>
      </c>
      <c r="BZ186" t="b">
        <f t="shared" si="48"/>
        <v>1</v>
      </c>
      <c r="CA186" s="3">
        <f t="shared" si="59"/>
        <v>8.3266912387015106E-3</v>
      </c>
      <c r="CC186" s="1">
        <v>44097</v>
      </c>
      <c r="CD186">
        <v>812.45001200000002</v>
      </c>
      <c r="CE186">
        <v>812.45001200000002</v>
      </c>
      <c r="CF186">
        <v>783.09997599999997</v>
      </c>
      <c r="CG186">
        <v>793.04998799999998</v>
      </c>
      <c r="CH186">
        <v>757.90924099999995</v>
      </c>
      <c r="CI186">
        <v>6091530</v>
      </c>
      <c r="CJ186" t="b">
        <f t="shared" si="49"/>
        <v>1</v>
      </c>
      <c r="CK186" s="3">
        <f t="shared" si="60"/>
        <v>-9.244856342804933E-3</v>
      </c>
      <c r="CM186" s="1">
        <v>44097</v>
      </c>
      <c r="CN186">
        <v>356.60000600000001</v>
      </c>
      <c r="CO186">
        <v>357.10000600000001</v>
      </c>
      <c r="CP186">
        <v>342.45001200000002</v>
      </c>
      <c r="CQ186">
        <v>351.85000600000001</v>
      </c>
      <c r="CR186">
        <v>350.82278400000001</v>
      </c>
      <c r="CS186">
        <v>22740143</v>
      </c>
      <c r="CT186" t="b">
        <f t="shared" si="50"/>
        <v>1</v>
      </c>
      <c r="CU186" s="3">
        <f t="shared" si="61"/>
        <v>-7.1952220914849162E-3</v>
      </c>
      <c r="CW186" s="1">
        <v>44097</v>
      </c>
      <c r="CX186">
        <v>2260</v>
      </c>
      <c r="CY186">
        <v>2276.75</v>
      </c>
      <c r="CZ186">
        <v>2205.3000489999999</v>
      </c>
      <c r="DA186">
        <v>2230.8000489999999</v>
      </c>
      <c r="DB186">
        <v>2223.6467290000001</v>
      </c>
      <c r="DC186">
        <v>19839282</v>
      </c>
      <c r="DD186" t="b">
        <f t="shared" si="51"/>
        <v>1</v>
      </c>
      <c r="DE186" s="3">
        <f t="shared" si="62"/>
        <v>8.8868555399345024E-3</v>
      </c>
      <c r="DG186" s="148">
        <v>44097</v>
      </c>
    </row>
    <row r="187" spans="2:111" x14ac:dyDescent="0.25">
      <c r="B187" s="1">
        <v>44098</v>
      </c>
      <c r="C187">
        <v>11011</v>
      </c>
      <c r="D187">
        <v>11015.3</v>
      </c>
      <c r="E187">
        <v>10790.2</v>
      </c>
      <c r="F187">
        <v>10805.55</v>
      </c>
      <c r="G187">
        <v>10805.55</v>
      </c>
      <c r="H187" s="3">
        <f t="shared" si="52"/>
        <v>-2.9312288613303365E-2</v>
      </c>
      <c r="K187" s="1">
        <v>44098</v>
      </c>
      <c r="L187">
        <v>2044</v>
      </c>
      <c r="M187">
        <v>2081</v>
      </c>
      <c r="N187">
        <v>2035.0500489999999</v>
      </c>
      <c r="O187">
        <v>2060.8999020000001</v>
      </c>
      <c r="P187">
        <v>2032.9351810000001</v>
      </c>
      <c r="Q187">
        <v>3798089</v>
      </c>
      <c r="R187" t="b">
        <f t="shared" si="42"/>
        <v>1</v>
      </c>
      <c r="S187" s="3">
        <f t="shared" si="53"/>
        <v>4.068048927112284E-3</v>
      </c>
      <c r="U187" s="1">
        <v>44098</v>
      </c>
      <c r="V187">
        <v>1038</v>
      </c>
      <c r="W187">
        <v>1047</v>
      </c>
      <c r="X187">
        <v>1025</v>
      </c>
      <c r="Y187">
        <v>1030.400024</v>
      </c>
      <c r="Z187">
        <v>1025.959717</v>
      </c>
      <c r="AA187">
        <v>9904755</v>
      </c>
      <c r="AB187" t="b">
        <f t="shared" si="43"/>
        <v>1</v>
      </c>
      <c r="AC187" s="3">
        <f t="shared" si="54"/>
        <v>-1.6089716791988163E-2</v>
      </c>
      <c r="AE187" s="1">
        <v>44098</v>
      </c>
      <c r="AF187">
        <v>158</v>
      </c>
      <c r="AG187">
        <v>162.300003</v>
      </c>
      <c r="AH187">
        <v>154.39999399999999</v>
      </c>
      <c r="AI187">
        <v>159.10000600000001</v>
      </c>
      <c r="AJ187">
        <v>158.006912</v>
      </c>
      <c r="AK187">
        <v>19292629</v>
      </c>
      <c r="AL187" t="b">
        <f t="shared" si="44"/>
        <v>1</v>
      </c>
      <c r="AM187" s="3">
        <f t="shared" si="55"/>
        <v>-3.838013626628517E-2</v>
      </c>
      <c r="AO187" s="1">
        <v>44098</v>
      </c>
      <c r="AP187">
        <v>525.45001200000002</v>
      </c>
      <c r="AQ187">
        <v>525.45001200000002</v>
      </c>
      <c r="AR187">
        <v>502.20001200000002</v>
      </c>
      <c r="AS187">
        <v>505.14999399999999</v>
      </c>
      <c r="AT187">
        <v>499.078125</v>
      </c>
      <c r="AU187">
        <v>4119459</v>
      </c>
      <c r="AV187" t="b">
        <f t="shared" si="45"/>
        <v>1</v>
      </c>
      <c r="AW187" s="3">
        <f t="shared" si="56"/>
        <v>-5.1183372201792789E-2</v>
      </c>
      <c r="AY187" s="1">
        <v>44098</v>
      </c>
      <c r="AZ187">
        <v>181.10000600000001</v>
      </c>
      <c r="BA187">
        <v>181.800003</v>
      </c>
      <c r="BB187">
        <v>175.5</v>
      </c>
      <c r="BC187">
        <v>176.35000600000001</v>
      </c>
      <c r="BD187">
        <v>174.73674</v>
      </c>
      <c r="BE187">
        <v>46114798</v>
      </c>
      <c r="BF187" t="b">
        <f t="shared" si="46"/>
        <v>1</v>
      </c>
      <c r="BG187" s="3">
        <f t="shared" si="57"/>
        <v>-4.0533209484362918E-2</v>
      </c>
      <c r="BI187" s="1">
        <v>44098</v>
      </c>
      <c r="BJ187">
        <v>1003</v>
      </c>
      <c r="BK187">
        <v>1009</v>
      </c>
      <c r="BL187">
        <v>970</v>
      </c>
      <c r="BM187">
        <v>975.40002400000003</v>
      </c>
      <c r="BN187">
        <v>954.730591</v>
      </c>
      <c r="BO187">
        <v>14427432</v>
      </c>
      <c r="BP187" t="b">
        <f t="shared" si="47"/>
        <v>1</v>
      </c>
      <c r="BQ187" s="3">
        <f t="shared" si="58"/>
        <v>-4.349101680346492E-2</v>
      </c>
      <c r="BS187" s="1">
        <v>44098</v>
      </c>
      <c r="BT187">
        <v>313.39999399999999</v>
      </c>
      <c r="BU187">
        <v>313.39999399999999</v>
      </c>
      <c r="BV187">
        <v>302.45001200000002</v>
      </c>
      <c r="BW187">
        <v>304.70001200000002</v>
      </c>
      <c r="BX187">
        <v>304.01650999999998</v>
      </c>
      <c r="BY187">
        <v>17919151</v>
      </c>
      <c r="BZ187" t="b">
        <f t="shared" si="48"/>
        <v>1</v>
      </c>
      <c r="CA187" s="3">
        <f t="shared" si="59"/>
        <v>-3.2237561265664967E-2</v>
      </c>
      <c r="CC187" s="1">
        <v>44098</v>
      </c>
      <c r="CD187">
        <v>787.95001200000002</v>
      </c>
      <c r="CE187">
        <v>787.95001200000002</v>
      </c>
      <c r="CF187">
        <v>747.54998799999998</v>
      </c>
      <c r="CG187">
        <v>751.84997599999997</v>
      </c>
      <c r="CH187">
        <v>718.534851</v>
      </c>
      <c r="CI187">
        <v>5929066</v>
      </c>
      <c r="CJ187" t="b">
        <f t="shared" si="49"/>
        <v>1</v>
      </c>
      <c r="CK187" s="3">
        <f t="shared" si="60"/>
        <v>-5.1951325923996684E-2</v>
      </c>
      <c r="CM187" s="1">
        <v>44098</v>
      </c>
      <c r="CN187">
        <v>344.95001200000002</v>
      </c>
      <c r="CO187">
        <v>346.95001200000002</v>
      </c>
      <c r="CP187">
        <v>333.75</v>
      </c>
      <c r="CQ187">
        <v>335.70001200000002</v>
      </c>
      <c r="CR187">
        <v>334.71994000000001</v>
      </c>
      <c r="CS187">
        <v>25840472</v>
      </c>
      <c r="CT187" t="b">
        <f t="shared" si="50"/>
        <v>1</v>
      </c>
      <c r="CU187" s="3">
        <f t="shared" si="61"/>
        <v>-4.5900222945611205E-2</v>
      </c>
      <c r="CW187" s="1">
        <v>44098</v>
      </c>
      <c r="CX187">
        <v>2207.8999020000001</v>
      </c>
      <c r="CY187">
        <v>2226</v>
      </c>
      <c r="CZ187">
        <v>2176.0500489999999</v>
      </c>
      <c r="DA187">
        <v>2181.1999510000001</v>
      </c>
      <c r="DB187">
        <v>2174.2058109999998</v>
      </c>
      <c r="DC187">
        <v>13764841</v>
      </c>
      <c r="DD187" t="b">
        <f t="shared" si="51"/>
        <v>1</v>
      </c>
      <c r="DE187" s="3">
        <f t="shared" si="62"/>
        <v>-2.223416037952863E-2</v>
      </c>
      <c r="DG187" s="149">
        <v>44098</v>
      </c>
    </row>
    <row r="188" spans="2:111" x14ac:dyDescent="0.25">
      <c r="B188" s="1">
        <v>44099</v>
      </c>
      <c r="C188">
        <v>10910.4</v>
      </c>
      <c r="D188">
        <v>11072.6</v>
      </c>
      <c r="E188">
        <v>10854.85</v>
      </c>
      <c r="F188">
        <v>11050.25</v>
      </c>
      <c r="G188">
        <v>11050.25</v>
      </c>
      <c r="H188" s="3">
        <f t="shared" si="52"/>
        <v>2.264576999782526E-2</v>
      </c>
      <c r="K188" s="1">
        <v>44099</v>
      </c>
      <c r="L188">
        <v>2082</v>
      </c>
      <c r="M188">
        <v>2111</v>
      </c>
      <c r="N188">
        <v>2070.8500979999999</v>
      </c>
      <c r="O188">
        <v>2079.0500489999999</v>
      </c>
      <c r="P188">
        <v>2050.8391109999998</v>
      </c>
      <c r="Q188">
        <v>2528873</v>
      </c>
      <c r="R188" t="b">
        <f t="shared" si="42"/>
        <v>1</v>
      </c>
      <c r="S188" s="3">
        <f t="shared" si="53"/>
        <v>8.8069359846450097E-3</v>
      </c>
      <c r="U188" s="1">
        <v>44099</v>
      </c>
      <c r="V188">
        <v>1050</v>
      </c>
      <c r="W188">
        <v>1051.9499510000001</v>
      </c>
      <c r="X188">
        <v>1025.650024</v>
      </c>
      <c r="Y188">
        <v>1044</v>
      </c>
      <c r="Z188">
        <v>1039.5009769999999</v>
      </c>
      <c r="AA188">
        <v>10160772</v>
      </c>
      <c r="AB188" t="b">
        <f t="shared" si="43"/>
        <v>1</v>
      </c>
      <c r="AC188" s="3">
        <f t="shared" si="54"/>
        <v>1.3198627368719552E-2</v>
      </c>
      <c r="AE188" s="1">
        <v>44099</v>
      </c>
      <c r="AF188">
        <v>161.949997</v>
      </c>
      <c r="AG188">
        <v>164.85000600000001</v>
      </c>
      <c r="AH188">
        <v>157.64999399999999</v>
      </c>
      <c r="AI188">
        <v>162.050003</v>
      </c>
      <c r="AJ188">
        <v>160.93663000000001</v>
      </c>
      <c r="AK188">
        <v>20236970</v>
      </c>
      <c r="AL188" t="b">
        <f t="shared" si="44"/>
        <v>1</v>
      </c>
      <c r="AM188" s="3">
        <f t="shared" si="55"/>
        <v>1.854170784629984E-2</v>
      </c>
      <c r="AO188" s="1">
        <v>44099</v>
      </c>
      <c r="AP188">
        <v>508.95001200000002</v>
      </c>
      <c r="AQ188">
        <v>513.79998799999998</v>
      </c>
      <c r="AR188">
        <v>500.75</v>
      </c>
      <c r="AS188">
        <v>504.64999399999999</v>
      </c>
      <c r="AT188">
        <v>498.584137</v>
      </c>
      <c r="AU188">
        <v>4857500</v>
      </c>
      <c r="AV188" t="b">
        <f t="shared" si="45"/>
        <v>1</v>
      </c>
      <c r="AW188" s="3">
        <f t="shared" si="56"/>
        <v>-9.8980094549325649E-4</v>
      </c>
      <c r="AY188" s="1">
        <v>44099</v>
      </c>
      <c r="AZ188">
        <v>179</v>
      </c>
      <c r="BA188">
        <v>182.75</v>
      </c>
      <c r="BB188">
        <v>176.14999399999999</v>
      </c>
      <c r="BC188">
        <v>182.199997</v>
      </c>
      <c r="BD188">
        <v>180.53321800000001</v>
      </c>
      <c r="BE188">
        <v>46550127</v>
      </c>
      <c r="BF188" t="b">
        <f t="shared" si="46"/>
        <v>1</v>
      </c>
      <c r="BG188" s="3">
        <f t="shared" si="57"/>
        <v>3.3172634444250289E-2</v>
      </c>
      <c r="BI188" s="1">
        <v>44099</v>
      </c>
      <c r="BJ188">
        <v>975.79998799999998</v>
      </c>
      <c r="BK188">
        <v>1014.900024</v>
      </c>
      <c r="BL188">
        <v>975</v>
      </c>
      <c r="BM188">
        <v>1011.450012</v>
      </c>
      <c r="BN188">
        <v>990.01660200000003</v>
      </c>
      <c r="BO188">
        <v>13311078</v>
      </c>
      <c r="BP188" t="b">
        <f t="shared" si="47"/>
        <v>1</v>
      </c>
      <c r="BQ188" s="3">
        <f t="shared" si="58"/>
        <v>3.6959128923522711E-2</v>
      </c>
      <c r="BS188" s="1">
        <v>44099</v>
      </c>
      <c r="BT188">
        <v>306.29998799999998</v>
      </c>
      <c r="BU188">
        <v>315.25</v>
      </c>
      <c r="BV188">
        <v>304.20001200000002</v>
      </c>
      <c r="BW188">
        <v>313.89999399999999</v>
      </c>
      <c r="BX188">
        <v>313.19586199999998</v>
      </c>
      <c r="BY188">
        <v>22006895</v>
      </c>
      <c r="BZ188" t="b">
        <f t="shared" si="48"/>
        <v>1</v>
      </c>
      <c r="CA188" s="3">
        <f t="shared" si="59"/>
        <v>3.0193597051686418E-2</v>
      </c>
      <c r="CC188" s="1">
        <v>44099</v>
      </c>
      <c r="CD188">
        <v>755.04998799999998</v>
      </c>
      <c r="CE188">
        <v>777.34997599999997</v>
      </c>
      <c r="CF188">
        <v>748.65002400000003</v>
      </c>
      <c r="CG188">
        <v>772.34997599999997</v>
      </c>
      <c r="CH188">
        <v>738.12646500000005</v>
      </c>
      <c r="CI188">
        <v>6986586</v>
      </c>
      <c r="CJ188" t="b">
        <f t="shared" si="49"/>
        <v>1</v>
      </c>
      <c r="CK188" s="3">
        <f t="shared" si="60"/>
        <v>2.7266059499736151E-2</v>
      </c>
      <c r="CM188" s="1">
        <v>44099</v>
      </c>
      <c r="CN188">
        <v>339.04998799999998</v>
      </c>
      <c r="CO188">
        <v>350.5</v>
      </c>
      <c r="CP188">
        <v>336.60000600000001</v>
      </c>
      <c r="CQ188">
        <v>348.64999399999999</v>
      </c>
      <c r="CR188">
        <v>347.63211100000001</v>
      </c>
      <c r="CS188">
        <v>23231600</v>
      </c>
      <c r="CT188" t="b">
        <f t="shared" si="50"/>
        <v>1</v>
      </c>
      <c r="CU188" s="3">
        <f t="shared" si="61"/>
        <v>3.8576043602302275E-2</v>
      </c>
      <c r="CW188" s="1">
        <v>44099</v>
      </c>
      <c r="CX188">
        <v>2189</v>
      </c>
      <c r="CY188">
        <v>2212.8000489999999</v>
      </c>
      <c r="CZ188">
        <v>2167.3000489999999</v>
      </c>
      <c r="DA188">
        <v>2201.6999510000001</v>
      </c>
      <c r="DB188">
        <v>2194.639893</v>
      </c>
      <c r="DC188">
        <v>13095028</v>
      </c>
      <c r="DD188" t="b">
        <f t="shared" si="51"/>
        <v>1</v>
      </c>
      <c r="DE188" s="3">
        <f t="shared" si="62"/>
        <v>9.3984120070959645E-3</v>
      </c>
      <c r="DG188" s="148">
        <v>44099</v>
      </c>
    </row>
    <row r="189" spans="2:111" x14ac:dyDescent="0.25">
      <c r="B189" s="1">
        <v>44102</v>
      </c>
      <c r="C189">
        <v>11140.85</v>
      </c>
      <c r="D189">
        <v>11239.35</v>
      </c>
      <c r="E189">
        <v>11099.85</v>
      </c>
      <c r="F189">
        <v>11227.55</v>
      </c>
      <c r="G189">
        <v>11227.55</v>
      </c>
      <c r="H189" s="3">
        <f t="shared" si="52"/>
        <v>1.6044885862310742E-2</v>
      </c>
      <c r="K189" s="1">
        <v>44102</v>
      </c>
      <c r="L189">
        <v>2083</v>
      </c>
      <c r="M189">
        <v>2092.3500979999999</v>
      </c>
      <c r="N189">
        <v>2060</v>
      </c>
      <c r="O189">
        <v>2063.3000489999999</v>
      </c>
      <c r="P189">
        <v>2035.3027340000001</v>
      </c>
      <c r="Q189">
        <v>1523704</v>
      </c>
      <c r="R189" t="b">
        <f t="shared" si="42"/>
        <v>1</v>
      </c>
      <c r="S189" s="3">
        <f t="shared" si="53"/>
        <v>-7.5756196167060894E-3</v>
      </c>
      <c r="U189" s="1">
        <v>44102</v>
      </c>
      <c r="V189">
        <v>1048.9499510000001</v>
      </c>
      <c r="W189">
        <v>1059</v>
      </c>
      <c r="X189">
        <v>1042.650024</v>
      </c>
      <c r="Y189">
        <v>1054.1999510000001</v>
      </c>
      <c r="Z189">
        <v>1049.656982</v>
      </c>
      <c r="AA189">
        <v>8076211</v>
      </c>
      <c r="AB189" t="b">
        <f t="shared" si="43"/>
        <v>1</v>
      </c>
      <c r="AC189" s="3">
        <f t="shared" si="54"/>
        <v>9.7700773974357218E-3</v>
      </c>
      <c r="AE189" s="1">
        <v>44102</v>
      </c>
      <c r="AF189">
        <v>163.949997</v>
      </c>
      <c r="AG189">
        <v>168.699997</v>
      </c>
      <c r="AH189">
        <v>162.10000600000001</v>
      </c>
      <c r="AI189">
        <v>167.699997</v>
      </c>
      <c r="AJ189">
        <v>166.54780600000001</v>
      </c>
      <c r="AK189">
        <v>12412713</v>
      </c>
      <c r="AL189" t="b">
        <f t="shared" si="44"/>
        <v>1</v>
      </c>
      <c r="AM189" s="3">
        <f t="shared" si="55"/>
        <v>3.4865748089791614E-2</v>
      </c>
      <c r="AO189" s="1">
        <v>44102</v>
      </c>
      <c r="AP189">
        <v>506.39999399999999</v>
      </c>
      <c r="AQ189">
        <v>517.75</v>
      </c>
      <c r="AR189">
        <v>506</v>
      </c>
      <c r="AS189">
        <v>509.79998799999998</v>
      </c>
      <c r="AT189">
        <v>503.67224099999999</v>
      </c>
      <c r="AU189">
        <v>3786837</v>
      </c>
      <c r="AV189" t="b">
        <f t="shared" si="45"/>
        <v>1</v>
      </c>
      <c r="AW189" s="3">
        <f t="shared" si="56"/>
        <v>1.0205106064174655E-2</v>
      </c>
      <c r="AY189" s="1">
        <v>44102</v>
      </c>
      <c r="AZ189">
        <v>184</v>
      </c>
      <c r="BA189">
        <v>188.14999399999999</v>
      </c>
      <c r="BB189">
        <v>183.35000600000001</v>
      </c>
      <c r="BC189">
        <v>187.25</v>
      </c>
      <c r="BD189">
        <v>185.53703300000001</v>
      </c>
      <c r="BE189">
        <v>41921548</v>
      </c>
      <c r="BF189" t="b">
        <f t="shared" si="46"/>
        <v>1</v>
      </c>
      <c r="BG189" s="3">
        <f t="shared" si="57"/>
        <v>2.7716865934334603E-2</v>
      </c>
      <c r="BI189" s="1">
        <v>44102</v>
      </c>
      <c r="BJ189">
        <v>1014.799988</v>
      </c>
      <c r="BK189">
        <v>1016.150024</v>
      </c>
      <c r="BL189">
        <v>998.5</v>
      </c>
      <c r="BM189">
        <v>1010.400024</v>
      </c>
      <c r="BN189">
        <v>988.98889199999996</v>
      </c>
      <c r="BO189">
        <v>8554526</v>
      </c>
      <c r="BP189" t="b">
        <f t="shared" si="47"/>
        <v>1</v>
      </c>
      <c r="BQ189" s="3">
        <f t="shared" si="58"/>
        <v>-1.0380735009129372E-3</v>
      </c>
      <c r="BS189" s="1">
        <v>44102</v>
      </c>
      <c r="BT189">
        <v>315</v>
      </c>
      <c r="BU189">
        <v>317</v>
      </c>
      <c r="BV189">
        <v>309.60000600000001</v>
      </c>
      <c r="BW189">
        <v>311.54998799999998</v>
      </c>
      <c r="BX189">
        <v>310.851135</v>
      </c>
      <c r="BY189">
        <v>12460762</v>
      </c>
      <c r="BZ189" t="b">
        <f t="shared" si="48"/>
        <v>1</v>
      </c>
      <c r="CA189" s="3">
        <f t="shared" si="59"/>
        <v>-7.4864558715018329E-3</v>
      </c>
      <c r="CC189" s="1">
        <v>44102</v>
      </c>
      <c r="CD189">
        <v>779.34997599999997</v>
      </c>
      <c r="CE189">
        <v>784.40002400000003</v>
      </c>
      <c r="CF189">
        <v>772</v>
      </c>
      <c r="CG189">
        <v>779.40002400000003</v>
      </c>
      <c r="CH189">
        <v>744.86407499999996</v>
      </c>
      <c r="CI189">
        <v>3604366</v>
      </c>
      <c r="CJ189" t="b">
        <f t="shared" si="49"/>
        <v>1</v>
      </c>
      <c r="CK189" s="3">
        <f t="shared" si="60"/>
        <v>9.127988657065567E-3</v>
      </c>
      <c r="CM189" s="1">
        <v>44102</v>
      </c>
      <c r="CN189">
        <v>351.5</v>
      </c>
      <c r="CO189">
        <v>363.95001200000002</v>
      </c>
      <c r="CP189">
        <v>349.10000600000001</v>
      </c>
      <c r="CQ189">
        <v>363</v>
      </c>
      <c r="CR189">
        <v>361.94021600000002</v>
      </c>
      <c r="CS189">
        <v>18495592</v>
      </c>
      <c r="CT189" t="b">
        <f t="shared" si="50"/>
        <v>1</v>
      </c>
      <c r="CU189" s="3">
        <f t="shared" si="61"/>
        <v>4.1158755325683971E-2</v>
      </c>
      <c r="CW189" s="1">
        <v>44102</v>
      </c>
      <c r="CX189">
        <v>2227</v>
      </c>
      <c r="CY189">
        <v>2238</v>
      </c>
      <c r="CZ189">
        <v>2207.0500489999999</v>
      </c>
      <c r="DA189">
        <v>2216.25</v>
      </c>
      <c r="DB189">
        <v>2209.1433109999998</v>
      </c>
      <c r="DC189">
        <v>9076248</v>
      </c>
      <c r="DD189" t="b">
        <f t="shared" si="51"/>
        <v>1</v>
      </c>
      <c r="DE189" s="3">
        <f t="shared" si="62"/>
        <v>6.608563913496574E-3</v>
      </c>
      <c r="DG189" s="149">
        <v>44102</v>
      </c>
    </row>
    <row r="190" spans="2:111" x14ac:dyDescent="0.25">
      <c r="B190" s="1">
        <v>44103</v>
      </c>
      <c r="C190">
        <v>11288.6</v>
      </c>
      <c r="D190">
        <v>11305.4</v>
      </c>
      <c r="E190">
        <v>11181</v>
      </c>
      <c r="F190">
        <v>11222.4</v>
      </c>
      <c r="G190">
        <v>11222.4</v>
      </c>
      <c r="H190" s="3">
        <f t="shared" si="52"/>
        <v>-4.5869312539241746E-4</v>
      </c>
      <c r="K190" s="1">
        <v>44103</v>
      </c>
      <c r="L190">
        <v>2065</v>
      </c>
      <c r="M190">
        <v>2069.25</v>
      </c>
      <c r="N190">
        <v>2024.75</v>
      </c>
      <c r="O190">
        <v>2033.1999510000001</v>
      </c>
      <c r="P190">
        <v>2005.6110839999999</v>
      </c>
      <c r="Q190">
        <v>2298844</v>
      </c>
      <c r="R190" t="b">
        <f t="shared" si="42"/>
        <v>1</v>
      </c>
      <c r="S190" s="3">
        <f t="shared" si="53"/>
        <v>-1.4588321188783018E-2</v>
      </c>
      <c r="U190" s="1">
        <v>44103</v>
      </c>
      <c r="V190">
        <v>1058</v>
      </c>
      <c r="W190">
        <v>1069.900024</v>
      </c>
      <c r="X190">
        <v>1051</v>
      </c>
      <c r="Y190">
        <v>1062.5500489999999</v>
      </c>
      <c r="Z190">
        <v>1057.9711910000001</v>
      </c>
      <c r="AA190">
        <v>6322223</v>
      </c>
      <c r="AB190" t="b">
        <f t="shared" si="43"/>
        <v>1</v>
      </c>
      <c r="AC190" s="3">
        <f t="shared" si="54"/>
        <v>7.920881909591412E-3</v>
      </c>
      <c r="AE190" s="1">
        <v>44103</v>
      </c>
      <c r="AF190">
        <v>169.449997</v>
      </c>
      <c r="AG190">
        <v>177.300003</v>
      </c>
      <c r="AH190">
        <v>168.10000600000001</v>
      </c>
      <c r="AI190">
        <v>176.39999399999999</v>
      </c>
      <c r="AJ190">
        <v>175.18803399999999</v>
      </c>
      <c r="AK190">
        <v>36624865</v>
      </c>
      <c r="AL190" t="b">
        <f t="shared" si="44"/>
        <v>1</v>
      </c>
      <c r="AM190" s="3">
        <f t="shared" si="55"/>
        <v>5.1878365782855033E-2</v>
      </c>
      <c r="AO190" s="1">
        <v>44103</v>
      </c>
      <c r="AP190">
        <v>514.5</v>
      </c>
      <c r="AQ190">
        <v>514.5</v>
      </c>
      <c r="AR190">
        <v>490.60000600000001</v>
      </c>
      <c r="AS190">
        <v>493.10000600000001</v>
      </c>
      <c r="AT190">
        <v>487.17297400000001</v>
      </c>
      <c r="AU190">
        <v>5023517</v>
      </c>
      <c r="AV190" t="b">
        <f t="shared" si="45"/>
        <v>1</v>
      </c>
      <c r="AW190" s="3">
        <f t="shared" si="56"/>
        <v>-3.2757943870883238E-2</v>
      </c>
      <c r="AY190" s="1">
        <v>44103</v>
      </c>
      <c r="AZ190">
        <v>188.5</v>
      </c>
      <c r="BA190">
        <v>188.949997</v>
      </c>
      <c r="BB190">
        <v>183.25</v>
      </c>
      <c r="BC190">
        <v>185.050003</v>
      </c>
      <c r="BD190">
        <v>183.357147</v>
      </c>
      <c r="BE190">
        <v>35688726</v>
      </c>
      <c r="BF190" t="b">
        <f t="shared" si="46"/>
        <v>1</v>
      </c>
      <c r="BG190" s="3">
        <f t="shared" si="57"/>
        <v>-1.1749061439394744E-2</v>
      </c>
      <c r="BI190" s="1">
        <v>44103</v>
      </c>
      <c r="BJ190">
        <v>1018</v>
      </c>
      <c r="BK190">
        <v>1028</v>
      </c>
      <c r="BL190">
        <v>1004.099976</v>
      </c>
      <c r="BM190">
        <v>1009</v>
      </c>
      <c r="BN190">
        <v>987.61852999999996</v>
      </c>
      <c r="BO190">
        <v>8708463</v>
      </c>
      <c r="BP190" t="b">
        <f t="shared" si="47"/>
        <v>1</v>
      </c>
      <c r="BQ190" s="3">
        <f t="shared" si="58"/>
        <v>-1.3856192026876679E-3</v>
      </c>
      <c r="BS190" s="1">
        <v>44103</v>
      </c>
      <c r="BT190">
        <v>315</v>
      </c>
      <c r="BU190">
        <v>318.54998799999998</v>
      </c>
      <c r="BV190">
        <v>310.5</v>
      </c>
      <c r="BW190">
        <v>311.5</v>
      </c>
      <c r="BX190">
        <v>310.80126999999999</v>
      </c>
      <c r="BY190">
        <v>14830369</v>
      </c>
      <c r="BZ190" t="b">
        <f t="shared" si="48"/>
        <v>1</v>
      </c>
      <c r="CA190" s="3">
        <f t="shared" si="59"/>
        <v>-1.6041440543561517E-4</v>
      </c>
      <c r="CC190" s="1">
        <v>44103</v>
      </c>
      <c r="CD190">
        <v>785</v>
      </c>
      <c r="CE190">
        <v>790</v>
      </c>
      <c r="CF190">
        <v>764</v>
      </c>
      <c r="CG190">
        <v>768.15002400000003</v>
      </c>
      <c r="CH190">
        <v>734.11261000000002</v>
      </c>
      <c r="CI190">
        <v>7041805</v>
      </c>
      <c r="CJ190" t="b">
        <f t="shared" si="49"/>
        <v>1</v>
      </c>
      <c r="CK190" s="3">
        <f t="shared" si="60"/>
        <v>-1.4434130146496782E-2</v>
      </c>
      <c r="CM190" s="1">
        <v>44103</v>
      </c>
      <c r="CN190">
        <v>363.75</v>
      </c>
      <c r="CO190">
        <v>363.75</v>
      </c>
      <c r="CP190">
        <v>354.25</v>
      </c>
      <c r="CQ190">
        <v>357.04998799999998</v>
      </c>
      <c r="CR190">
        <v>356.00756799999999</v>
      </c>
      <c r="CS190">
        <v>17080848</v>
      </c>
      <c r="CT190" t="b">
        <f t="shared" si="50"/>
        <v>1</v>
      </c>
      <c r="CU190" s="3">
        <f t="shared" si="61"/>
        <v>-1.6391237386010813E-2</v>
      </c>
      <c r="CW190" s="1">
        <v>44103</v>
      </c>
      <c r="CX190">
        <v>2225</v>
      </c>
      <c r="CY190">
        <v>2264</v>
      </c>
      <c r="CZ190">
        <v>2216.25</v>
      </c>
      <c r="DA190">
        <v>2245.0500489999999</v>
      </c>
      <c r="DB190">
        <v>2237.8510740000002</v>
      </c>
      <c r="DC190">
        <v>11926328</v>
      </c>
      <c r="DD190" t="b">
        <f t="shared" si="51"/>
        <v>1</v>
      </c>
      <c r="DE190" s="3">
        <f t="shared" si="62"/>
        <v>1.2994975408365594E-2</v>
      </c>
      <c r="DG190" s="148">
        <v>44103</v>
      </c>
    </row>
    <row r="191" spans="2:111" x14ac:dyDescent="0.25">
      <c r="B191" s="1">
        <v>44104</v>
      </c>
      <c r="C191">
        <v>11244.45</v>
      </c>
      <c r="D191">
        <v>11295.4</v>
      </c>
      <c r="E191">
        <v>11184.55</v>
      </c>
      <c r="F191">
        <v>11247.55</v>
      </c>
      <c r="G191">
        <v>11247.55</v>
      </c>
      <c r="H191" s="3">
        <f t="shared" si="52"/>
        <v>2.2410536070715387E-3</v>
      </c>
      <c r="K191" s="1">
        <v>44104</v>
      </c>
      <c r="L191">
        <v>2038.9499510000001</v>
      </c>
      <c r="M191">
        <v>2097</v>
      </c>
      <c r="N191">
        <v>2034</v>
      </c>
      <c r="O191">
        <v>2068.25</v>
      </c>
      <c r="P191">
        <v>2040.185669</v>
      </c>
      <c r="Q191">
        <v>2417367</v>
      </c>
      <c r="R191" t="b">
        <f t="shared" si="42"/>
        <v>1</v>
      </c>
      <c r="S191" s="3">
        <f t="shared" si="53"/>
        <v>1.7238927963563286E-2</v>
      </c>
      <c r="U191" s="1">
        <v>44104</v>
      </c>
      <c r="V191">
        <v>1060</v>
      </c>
      <c r="W191">
        <v>1086.900024</v>
      </c>
      <c r="X191">
        <v>1052</v>
      </c>
      <c r="Y191">
        <v>1078.599976</v>
      </c>
      <c r="Z191">
        <v>1073.951904</v>
      </c>
      <c r="AA191">
        <v>9406921</v>
      </c>
      <c r="AB191" t="b">
        <f t="shared" si="43"/>
        <v>1</v>
      </c>
      <c r="AC191" s="3">
        <f t="shared" si="54"/>
        <v>1.5105054973089454E-2</v>
      </c>
      <c r="AE191" s="1">
        <v>44104</v>
      </c>
      <c r="AF191">
        <v>177.5</v>
      </c>
      <c r="AG191">
        <v>177.699997</v>
      </c>
      <c r="AH191">
        <v>172.699997</v>
      </c>
      <c r="AI191">
        <v>175.25</v>
      </c>
      <c r="AJ191">
        <v>174.04594399999999</v>
      </c>
      <c r="AK191">
        <v>15625518</v>
      </c>
      <c r="AL191" t="b">
        <f t="shared" si="44"/>
        <v>1</v>
      </c>
      <c r="AM191" s="3">
        <f t="shared" si="55"/>
        <v>-6.5192237958443906E-3</v>
      </c>
      <c r="AO191" s="1">
        <v>44104</v>
      </c>
      <c r="AP191">
        <v>494</v>
      </c>
      <c r="AQ191">
        <v>506</v>
      </c>
      <c r="AR191">
        <v>491.54998799999998</v>
      </c>
      <c r="AS191">
        <v>502.89999399999999</v>
      </c>
      <c r="AT191">
        <v>496.855164</v>
      </c>
      <c r="AU191">
        <v>4501371</v>
      </c>
      <c r="AV191" t="b">
        <f t="shared" si="45"/>
        <v>1</v>
      </c>
      <c r="AW191" s="3">
        <f t="shared" si="56"/>
        <v>1.9874234649149464E-2</v>
      </c>
      <c r="AY191" s="1">
        <v>44104</v>
      </c>
      <c r="AZ191">
        <v>185.050003</v>
      </c>
      <c r="BA191">
        <v>186.800003</v>
      </c>
      <c r="BB191">
        <v>182.39999399999999</v>
      </c>
      <c r="BC191">
        <v>185.39999399999999</v>
      </c>
      <c r="BD191">
        <v>183.70394899999999</v>
      </c>
      <c r="BE191">
        <v>37641083</v>
      </c>
      <c r="BF191" t="b">
        <f t="shared" si="46"/>
        <v>1</v>
      </c>
      <c r="BG191" s="3">
        <f t="shared" si="57"/>
        <v>1.8914015934159182E-3</v>
      </c>
      <c r="BI191" s="1">
        <v>44104</v>
      </c>
      <c r="BJ191">
        <v>1009</v>
      </c>
      <c r="BK191">
        <v>1023.950012</v>
      </c>
      <c r="BL191">
        <v>1005</v>
      </c>
      <c r="BM191">
        <v>1008.25</v>
      </c>
      <c r="BN191">
        <v>986.88445999999999</v>
      </c>
      <c r="BO191">
        <v>8048817</v>
      </c>
      <c r="BP191" t="b">
        <f t="shared" si="47"/>
        <v>1</v>
      </c>
      <c r="BQ191" s="3">
        <f t="shared" si="58"/>
        <v>-7.4327280999878995E-4</v>
      </c>
      <c r="BS191" s="1">
        <v>44104</v>
      </c>
      <c r="BT191">
        <v>312</v>
      </c>
      <c r="BU191">
        <v>315.85000600000001</v>
      </c>
      <c r="BV191">
        <v>309.60000600000001</v>
      </c>
      <c r="BW191">
        <v>313.54998799999998</v>
      </c>
      <c r="BX191">
        <v>312.84664900000001</v>
      </c>
      <c r="BY191">
        <v>12393317</v>
      </c>
      <c r="BZ191" t="b">
        <f t="shared" si="48"/>
        <v>1</v>
      </c>
      <c r="CA191" s="3">
        <f t="shared" si="59"/>
        <v>6.5809866220946445E-3</v>
      </c>
      <c r="CC191" s="1">
        <v>44104</v>
      </c>
      <c r="CD191">
        <v>773</v>
      </c>
      <c r="CE191">
        <v>794.79998799999998</v>
      </c>
      <c r="CF191">
        <v>765.65002400000003</v>
      </c>
      <c r="CG191">
        <v>791.75</v>
      </c>
      <c r="CH191">
        <v>756.66680899999994</v>
      </c>
      <c r="CI191">
        <v>5433474</v>
      </c>
      <c r="CJ191" t="b">
        <f t="shared" si="49"/>
        <v>1</v>
      </c>
      <c r="CK191" s="3">
        <f t="shared" si="60"/>
        <v>3.0723078030221992E-2</v>
      </c>
      <c r="CM191" s="1">
        <v>44104</v>
      </c>
      <c r="CN191">
        <v>356.95001200000002</v>
      </c>
      <c r="CO191">
        <v>357.5</v>
      </c>
      <c r="CP191">
        <v>349.35000600000001</v>
      </c>
      <c r="CQ191">
        <v>354.75</v>
      </c>
      <c r="CR191">
        <v>353.714294</v>
      </c>
      <c r="CS191">
        <v>19565058</v>
      </c>
      <c r="CT191" t="b">
        <f t="shared" si="50"/>
        <v>1</v>
      </c>
      <c r="CU191" s="3">
        <f t="shared" si="61"/>
        <v>-6.4416439596587365E-3</v>
      </c>
      <c r="CW191" s="1">
        <v>44104</v>
      </c>
      <c r="CX191">
        <v>2260</v>
      </c>
      <c r="CY191">
        <v>2267</v>
      </c>
      <c r="CZ191">
        <v>2225</v>
      </c>
      <c r="DA191">
        <v>2234.3500979999999</v>
      </c>
      <c r="DB191">
        <v>2227.1853030000002</v>
      </c>
      <c r="DC191">
        <v>11290667</v>
      </c>
      <c r="DD191" t="b">
        <f t="shared" si="51"/>
        <v>1</v>
      </c>
      <c r="DE191" s="3">
        <f t="shared" si="62"/>
        <v>-4.7660772085854845E-3</v>
      </c>
      <c r="DG191" s="149">
        <v>44104</v>
      </c>
    </row>
    <row r="192" spans="2:111" x14ac:dyDescent="0.25">
      <c r="B192" s="1">
        <v>44105</v>
      </c>
      <c r="C192">
        <v>11364.45</v>
      </c>
      <c r="D192">
        <v>11428.6</v>
      </c>
      <c r="E192">
        <v>11347.05</v>
      </c>
      <c r="F192">
        <v>11416.95</v>
      </c>
      <c r="G192">
        <v>11416.95</v>
      </c>
      <c r="H192" s="3">
        <f t="shared" si="52"/>
        <v>1.5061057741463827E-2</v>
      </c>
      <c r="K192" s="1">
        <v>44105</v>
      </c>
      <c r="L192">
        <v>2090</v>
      </c>
      <c r="M192">
        <v>2108.8999020000001</v>
      </c>
      <c r="N192">
        <v>2070</v>
      </c>
      <c r="O192">
        <v>2095</v>
      </c>
      <c r="P192">
        <v>2066.5727539999998</v>
      </c>
      <c r="Q192">
        <v>2131531</v>
      </c>
      <c r="R192" t="b">
        <f t="shared" si="42"/>
        <v>1</v>
      </c>
      <c r="S192" s="3">
        <f t="shared" si="53"/>
        <v>1.2933668440546154E-2</v>
      </c>
      <c r="U192" s="1">
        <v>44105</v>
      </c>
      <c r="V192">
        <v>1090.099976</v>
      </c>
      <c r="W192">
        <v>1110</v>
      </c>
      <c r="X192">
        <v>1090.099976</v>
      </c>
      <c r="Y192">
        <v>1106.9499510000001</v>
      </c>
      <c r="Z192">
        <v>1102.1796879999999</v>
      </c>
      <c r="AA192">
        <v>10601540</v>
      </c>
      <c r="AB192" t="b">
        <f t="shared" si="43"/>
        <v>1</v>
      </c>
      <c r="AC192" s="3">
        <f t="shared" si="54"/>
        <v>2.6284029941065153E-2</v>
      </c>
      <c r="AE192" s="1">
        <v>44105</v>
      </c>
      <c r="AF192">
        <v>177.199997</v>
      </c>
      <c r="AG192">
        <v>179.25</v>
      </c>
      <c r="AH192">
        <v>173.5</v>
      </c>
      <c r="AI192">
        <v>174.10000600000001</v>
      </c>
      <c r="AJ192">
        <v>172.903854</v>
      </c>
      <c r="AK192">
        <v>12663078</v>
      </c>
      <c r="AL192" t="b">
        <f t="shared" si="44"/>
        <v>1</v>
      </c>
      <c r="AM192" s="3">
        <f t="shared" si="55"/>
        <v>-6.5620029617007112E-3</v>
      </c>
      <c r="AO192" s="1">
        <v>44105</v>
      </c>
      <c r="AP192">
        <v>508</v>
      </c>
      <c r="AQ192">
        <v>512.70001200000002</v>
      </c>
      <c r="AR192">
        <v>503.29998799999998</v>
      </c>
      <c r="AS192">
        <v>505.64999399999999</v>
      </c>
      <c r="AT192">
        <v>499.572113</v>
      </c>
      <c r="AU192">
        <v>2462815</v>
      </c>
      <c r="AV192" t="b">
        <f t="shared" si="45"/>
        <v>1</v>
      </c>
      <c r="AW192" s="3">
        <f t="shared" si="56"/>
        <v>5.4682917615806433E-3</v>
      </c>
      <c r="AY192" s="1">
        <v>44105</v>
      </c>
      <c r="AZ192">
        <v>187</v>
      </c>
      <c r="BA192">
        <v>191.199997</v>
      </c>
      <c r="BB192">
        <v>186.89999399999999</v>
      </c>
      <c r="BC192">
        <v>190.300003</v>
      </c>
      <c r="BD192">
        <v>188.55912799999999</v>
      </c>
      <c r="BE192">
        <v>43588724</v>
      </c>
      <c r="BF192" t="b">
        <f t="shared" si="46"/>
        <v>1</v>
      </c>
      <c r="BG192" s="3">
        <f t="shared" si="57"/>
        <v>2.6429366523851878E-2</v>
      </c>
      <c r="BI192" s="1">
        <v>44105</v>
      </c>
      <c r="BJ192">
        <v>1020.599976</v>
      </c>
      <c r="BK192">
        <v>1026.5</v>
      </c>
      <c r="BL192">
        <v>1011.75</v>
      </c>
      <c r="BM192">
        <v>1017.650024</v>
      </c>
      <c r="BN192">
        <v>996.08532700000001</v>
      </c>
      <c r="BO192">
        <v>5563358</v>
      </c>
      <c r="BP192" t="b">
        <f t="shared" si="47"/>
        <v>1</v>
      </c>
      <c r="BQ192" s="3">
        <f t="shared" si="58"/>
        <v>9.3231450822520972E-3</v>
      </c>
      <c r="BS192" s="1">
        <v>44105</v>
      </c>
      <c r="BT192">
        <v>316.39999399999999</v>
      </c>
      <c r="BU192">
        <v>317.85000600000001</v>
      </c>
      <c r="BV192">
        <v>312.04998799999998</v>
      </c>
      <c r="BW192">
        <v>313.04998799999998</v>
      </c>
      <c r="BX192">
        <v>312.34777800000001</v>
      </c>
      <c r="BY192">
        <v>9257309</v>
      </c>
      <c r="BZ192" t="b">
        <f t="shared" si="48"/>
        <v>1</v>
      </c>
      <c r="CA192" s="3">
        <f t="shared" si="59"/>
        <v>-1.594618326885158E-3</v>
      </c>
      <c r="CC192" s="1">
        <v>44105</v>
      </c>
      <c r="CD192">
        <v>798.20001200000002</v>
      </c>
      <c r="CE192">
        <v>825.34997599999997</v>
      </c>
      <c r="CF192">
        <v>797.84997599999997</v>
      </c>
      <c r="CG192">
        <v>822.5</v>
      </c>
      <c r="CH192">
        <v>786.05432099999996</v>
      </c>
      <c r="CI192">
        <v>10104719</v>
      </c>
      <c r="CJ192" t="b">
        <f t="shared" si="49"/>
        <v>1</v>
      </c>
      <c r="CK192" s="3">
        <f t="shared" si="60"/>
        <v>3.8838114280231387E-2</v>
      </c>
      <c r="CM192" s="1">
        <v>44105</v>
      </c>
      <c r="CN192">
        <v>358.25</v>
      </c>
      <c r="CO192">
        <v>371.20001200000002</v>
      </c>
      <c r="CP192">
        <v>358.25</v>
      </c>
      <c r="CQ192">
        <v>369.20001200000002</v>
      </c>
      <c r="CR192">
        <v>368.12213100000002</v>
      </c>
      <c r="CS192">
        <v>23237122</v>
      </c>
      <c r="CT192" t="b">
        <f t="shared" si="50"/>
        <v>1</v>
      </c>
      <c r="CU192" s="3">
        <f t="shared" si="61"/>
        <v>4.0732979255851134E-2</v>
      </c>
      <c r="CW192" s="1">
        <v>44105</v>
      </c>
      <c r="CX192">
        <v>2263.8000489999999</v>
      </c>
      <c r="CY192">
        <v>2263.8000489999999</v>
      </c>
      <c r="CZ192">
        <v>2214</v>
      </c>
      <c r="DA192">
        <v>2225.25</v>
      </c>
      <c r="DB192">
        <v>2218.1145019999999</v>
      </c>
      <c r="DC192">
        <v>9591456</v>
      </c>
      <c r="DD192" t="b">
        <f t="shared" si="51"/>
        <v>1</v>
      </c>
      <c r="DE192" s="3">
        <f t="shared" si="62"/>
        <v>-4.0727643935967103E-3</v>
      </c>
      <c r="DG192" s="148">
        <v>44105</v>
      </c>
    </row>
    <row r="193" spans="2:111" x14ac:dyDescent="0.25">
      <c r="B193" s="1">
        <v>44109</v>
      </c>
      <c r="C193">
        <v>11487.8</v>
      </c>
      <c r="D193">
        <v>11578.05</v>
      </c>
      <c r="E193">
        <v>11452.3</v>
      </c>
      <c r="F193">
        <v>11503.35</v>
      </c>
      <c r="G193">
        <v>11503.35</v>
      </c>
      <c r="H193" s="3">
        <f t="shared" si="52"/>
        <v>7.5676954002601073E-3</v>
      </c>
      <c r="K193" s="1">
        <v>44109</v>
      </c>
      <c r="L193">
        <v>2100</v>
      </c>
      <c r="M193">
        <v>2123.3000489999999</v>
      </c>
      <c r="N193">
        <v>2082.1999510000001</v>
      </c>
      <c r="O193">
        <v>2111.0500489999999</v>
      </c>
      <c r="P193">
        <v>2082.4047850000002</v>
      </c>
      <c r="Q193">
        <v>1646110</v>
      </c>
      <c r="R193" t="b">
        <f t="shared" si="42"/>
        <v>1</v>
      </c>
      <c r="S193" s="3">
        <f t="shared" si="53"/>
        <v>7.6610082898636587E-3</v>
      </c>
      <c r="U193" s="1">
        <v>44109</v>
      </c>
      <c r="V193">
        <v>1112</v>
      </c>
      <c r="W193">
        <v>1132</v>
      </c>
      <c r="X193">
        <v>1111</v>
      </c>
      <c r="Y193">
        <v>1114.349976</v>
      </c>
      <c r="Z193">
        <v>1109.5478519999999</v>
      </c>
      <c r="AA193">
        <v>8470063</v>
      </c>
      <c r="AB193" t="b">
        <f t="shared" si="43"/>
        <v>1</v>
      </c>
      <c r="AC193" s="3">
        <f t="shared" si="54"/>
        <v>6.6850841838413371E-3</v>
      </c>
      <c r="AE193" s="1">
        <v>44109</v>
      </c>
      <c r="AF193">
        <v>175</v>
      </c>
      <c r="AG193">
        <v>179.89999399999999</v>
      </c>
      <c r="AH193">
        <v>172.800003</v>
      </c>
      <c r="AI193">
        <v>179.050003</v>
      </c>
      <c r="AJ193">
        <v>177.819839</v>
      </c>
      <c r="AK193">
        <v>13647813</v>
      </c>
      <c r="AL193" t="b">
        <f t="shared" si="44"/>
        <v>1</v>
      </c>
      <c r="AM193" s="3">
        <f t="shared" si="55"/>
        <v>2.8431899499475624E-2</v>
      </c>
      <c r="AO193" s="1">
        <v>44109</v>
      </c>
      <c r="AP193">
        <v>509.5</v>
      </c>
      <c r="AQ193">
        <v>510.14999399999999</v>
      </c>
      <c r="AR193">
        <v>502.10000600000001</v>
      </c>
      <c r="AS193">
        <v>507.10000600000001</v>
      </c>
      <c r="AT193">
        <v>501.00470000000001</v>
      </c>
      <c r="AU193">
        <v>2533219</v>
      </c>
      <c r="AV193" t="b">
        <f t="shared" si="45"/>
        <v>1</v>
      </c>
      <c r="AW193" s="3">
        <f t="shared" si="56"/>
        <v>2.8676280415196281E-3</v>
      </c>
      <c r="AY193" s="1">
        <v>44109</v>
      </c>
      <c r="AZ193">
        <v>192</v>
      </c>
      <c r="BA193">
        <v>193.800003</v>
      </c>
      <c r="BB193">
        <v>187.050003</v>
      </c>
      <c r="BC193">
        <v>188.75</v>
      </c>
      <c r="BD193">
        <v>187.02330000000001</v>
      </c>
      <c r="BE193">
        <v>41694686</v>
      </c>
      <c r="BF193" t="b">
        <f t="shared" si="46"/>
        <v>1</v>
      </c>
      <c r="BG193" s="3">
        <f t="shared" si="57"/>
        <v>-8.1450737298699276E-3</v>
      </c>
      <c r="BI193" s="1">
        <v>44109</v>
      </c>
      <c r="BJ193">
        <v>1018.049988</v>
      </c>
      <c r="BK193">
        <v>1054.900024</v>
      </c>
      <c r="BL193">
        <v>1018.049988</v>
      </c>
      <c r="BM193">
        <v>1048.6999510000001</v>
      </c>
      <c r="BN193">
        <v>1026.4772949999999</v>
      </c>
      <c r="BO193">
        <v>14212509</v>
      </c>
      <c r="BP193" t="b">
        <f t="shared" si="47"/>
        <v>1</v>
      </c>
      <c r="BQ193" s="3">
        <f t="shared" si="58"/>
        <v>3.0511410193677018E-2</v>
      </c>
      <c r="BS193" s="1">
        <v>44109</v>
      </c>
      <c r="BT193">
        <v>315.20001200000002</v>
      </c>
      <c r="BU193">
        <v>336</v>
      </c>
      <c r="BV193">
        <v>315.20001200000002</v>
      </c>
      <c r="BW193">
        <v>333.95001200000002</v>
      </c>
      <c r="BX193">
        <v>333.200897</v>
      </c>
      <c r="BY193">
        <v>38905631</v>
      </c>
      <c r="BZ193" t="b">
        <f t="shared" si="48"/>
        <v>1</v>
      </c>
      <c r="CA193" s="3">
        <f t="shared" si="59"/>
        <v>6.6762501508814937E-2</v>
      </c>
      <c r="CC193" s="1">
        <v>44109</v>
      </c>
      <c r="CD193">
        <v>822.54998799999998</v>
      </c>
      <c r="CE193">
        <v>850.95001200000002</v>
      </c>
      <c r="CF193">
        <v>821.84997599999997</v>
      </c>
      <c r="CG193">
        <v>841.25</v>
      </c>
      <c r="CH193">
        <v>803.97351100000003</v>
      </c>
      <c r="CI193">
        <v>8551125</v>
      </c>
      <c r="CJ193" t="b">
        <f t="shared" si="49"/>
        <v>1</v>
      </c>
      <c r="CK193" s="3">
        <f t="shared" si="60"/>
        <v>2.279637618072463E-2</v>
      </c>
      <c r="CM193" s="1">
        <v>44109</v>
      </c>
      <c r="CN193">
        <v>370.75</v>
      </c>
      <c r="CO193">
        <v>382.64999399999999</v>
      </c>
      <c r="CP193">
        <v>370.75</v>
      </c>
      <c r="CQ193">
        <v>373.10000600000001</v>
      </c>
      <c r="CR193">
        <v>372.01074199999999</v>
      </c>
      <c r="CS193">
        <v>26530105</v>
      </c>
      <c r="CT193" t="b">
        <f t="shared" si="50"/>
        <v>1</v>
      </c>
      <c r="CU193" s="3">
        <f t="shared" si="61"/>
        <v>1.0563371969613988E-2</v>
      </c>
      <c r="CW193" s="1">
        <v>44109</v>
      </c>
      <c r="CX193">
        <v>2244</v>
      </c>
      <c r="CY193">
        <v>2249.1499020000001</v>
      </c>
      <c r="CZ193">
        <v>2206</v>
      </c>
      <c r="DA193">
        <v>2212.1999510000001</v>
      </c>
      <c r="DB193">
        <v>2205.1062010000001</v>
      </c>
      <c r="DC193">
        <v>8732869</v>
      </c>
      <c r="DD193" t="b">
        <f t="shared" si="51"/>
        <v>1</v>
      </c>
      <c r="DE193" s="3">
        <f t="shared" si="62"/>
        <v>-5.8645759667820107E-3</v>
      </c>
      <c r="DG193" s="149">
        <v>44109</v>
      </c>
    </row>
    <row r="194" spans="2:111" x14ac:dyDescent="0.25">
      <c r="B194" s="1">
        <v>44110</v>
      </c>
      <c r="C194">
        <v>11603.45</v>
      </c>
      <c r="D194">
        <v>11680.3</v>
      </c>
      <c r="E194">
        <v>11564.3</v>
      </c>
      <c r="F194">
        <v>11662.4</v>
      </c>
      <c r="G194">
        <v>11662.4</v>
      </c>
      <c r="H194" s="3">
        <f t="shared" si="52"/>
        <v>1.382640709010847E-2</v>
      </c>
      <c r="K194" s="1">
        <v>44110</v>
      </c>
      <c r="L194">
        <v>2119</v>
      </c>
      <c r="M194">
        <v>2140</v>
      </c>
      <c r="N194">
        <v>2108.0500489999999</v>
      </c>
      <c r="O194">
        <v>2115.8999020000001</v>
      </c>
      <c r="P194">
        <v>2087.1889649999998</v>
      </c>
      <c r="Q194">
        <v>1679499</v>
      </c>
      <c r="R194" t="b">
        <f t="shared" si="42"/>
        <v>1</v>
      </c>
      <c r="S194" s="3">
        <f t="shared" si="53"/>
        <v>2.2974303720684403E-3</v>
      </c>
      <c r="U194" s="1">
        <v>44110</v>
      </c>
      <c r="V194">
        <v>1135.0500489999999</v>
      </c>
      <c r="W194">
        <v>1148</v>
      </c>
      <c r="X194">
        <v>1126.1999510000001</v>
      </c>
      <c r="Y194">
        <v>1144.099976</v>
      </c>
      <c r="Z194">
        <v>1139.169678</v>
      </c>
      <c r="AA194">
        <v>9685995</v>
      </c>
      <c r="AB194" t="b">
        <f t="shared" si="43"/>
        <v>1</v>
      </c>
      <c r="AC194" s="3">
        <f t="shared" si="54"/>
        <v>2.6697204583475735E-2</v>
      </c>
      <c r="AE194" s="1">
        <v>44110</v>
      </c>
      <c r="AF194">
        <v>180.60000600000001</v>
      </c>
      <c r="AG194">
        <v>182.39999399999999</v>
      </c>
      <c r="AH194">
        <v>175.60000600000001</v>
      </c>
      <c r="AI194">
        <v>176.89999399999999</v>
      </c>
      <c r="AJ194">
        <v>175.68460099999999</v>
      </c>
      <c r="AK194">
        <v>13192286</v>
      </c>
      <c r="AL194" t="b">
        <f t="shared" si="44"/>
        <v>1</v>
      </c>
      <c r="AM194" s="3">
        <f t="shared" si="55"/>
        <v>-1.2007872754850572E-2</v>
      </c>
      <c r="AO194" s="1">
        <v>44110</v>
      </c>
      <c r="AP194">
        <v>511.45001200000002</v>
      </c>
      <c r="AQ194">
        <v>519</v>
      </c>
      <c r="AR194">
        <v>508.25</v>
      </c>
      <c r="AS194">
        <v>509.54998799999998</v>
      </c>
      <c r="AT194">
        <v>503.42523199999999</v>
      </c>
      <c r="AU194">
        <v>3662177</v>
      </c>
      <c r="AV194" t="b">
        <f t="shared" si="45"/>
        <v>1</v>
      </c>
      <c r="AW194" s="3">
        <f t="shared" si="56"/>
        <v>4.8313558735077339E-3</v>
      </c>
      <c r="AY194" s="1">
        <v>44110</v>
      </c>
      <c r="AZ194">
        <v>191.10000600000001</v>
      </c>
      <c r="BA194">
        <v>192.10000600000001</v>
      </c>
      <c r="BB194">
        <v>188.300003</v>
      </c>
      <c r="BC194">
        <v>191.60000600000001</v>
      </c>
      <c r="BD194">
        <v>189.84724399999999</v>
      </c>
      <c r="BE194">
        <v>31098726</v>
      </c>
      <c r="BF194" t="b">
        <f t="shared" si="46"/>
        <v>1</v>
      </c>
      <c r="BG194" s="3">
        <f t="shared" si="57"/>
        <v>1.5099423440822523E-2</v>
      </c>
      <c r="BI194" s="1">
        <v>44110</v>
      </c>
      <c r="BJ194">
        <v>1055</v>
      </c>
      <c r="BK194">
        <v>1060</v>
      </c>
      <c r="BL194">
        <v>1031.349976</v>
      </c>
      <c r="BM194">
        <v>1055.75</v>
      </c>
      <c r="BN194">
        <v>1033.3779300000001</v>
      </c>
      <c r="BO194">
        <v>9090819</v>
      </c>
      <c r="BP194" t="b">
        <f t="shared" si="47"/>
        <v>1</v>
      </c>
      <c r="BQ194" s="3">
        <f t="shared" si="58"/>
        <v>6.7226377374476594E-3</v>
      </c>
      <c r="BS194" s="1">
        <v>44110</v>
      </c>
      <c r="BT194">
        <v>335</v>
      </c>
      <c r="BU194">
        <v>335.29998799999998</v>
      </c>
      <c r="BV194">
        <v>323</v>
      </c>
      <c r="BW194">
        <v>330.04998799999998</v>
      </c>
      <c r="BX194">
        <v>329.30963100000002</v>
      </c>
      <c r="BY194">
        <v>27579924</v>
      </c>
      <c r="BZ194" t="b">
        <f t="shared" si="48"/>
        <v>1</v>
      </c>
      <c r="CA194" s="3">
        <f t="shared" si="59"/>
        <v>-1.1678437948502802E-2</v>
      </c>
      <c r="CC194" s="1">
        <v>44110</v>
      </c>
      <c r="CD194">
        <v>854.95001200000002</v>
      </c>
      <c r="CE194">
        <v>854.95001200000002</v>
      </c>
      <c r="CF194">
        <v>832.5</v>
      </c>
      <c r="CG194">
        <v>847.40002400000003</v>
      </c>
      <c r="CH194">
        <v>809.85095200000001</v>
      </c>
      <c r="CI194">
        <v>4902535</v>
      </c>
      <c r="CJ194" t="b">
        <f t="shared" si="49"/>
        <v>1</v>
      </c>
      <c r="CK194" s="3">
        <f t="shared" si="60"/>
        <v>7.3104908552142286E-3</v>
      </c>
      <c r="CM194" s="1">
        <v>44110</v>
      </c>
      <c r="CN194">
        <v>377.10000600000001</v>
      </c>
      <c r="CO194">
        <v>381.79998799999998</v>
      </c>
      <c r="CP194">
        <v>375.10000600000001</v>
      </c>
      <c r="CQ194">
        <v>380.60000600000001</v>
      </c>
      <c r="CR194">
        <v>379.48886099999999</v>
      </c>
      <c r="CS194">
        <v>18093629</v>
      </c>
      <c r="CT194" t="b">
        <f t="shared" si="50"/>
        <v>1</v>
      </c>
      <c r="CU194" s="3">
        <f t="shared" si="61"/>
        <v>2.0101889961016212E-2</v>
      </c>
      <c r="CW194" s="1">
        <v>44110</v>
      </c>
      <c r="CX194">
        <v>2225.25</v>
      </c>
      <c r="CY194">
        <v>2233.8999020000001</v>
      </c>
      <c r="CZ194">
        <v>2201.6499020000001</v>
      </c>
      <c r="DA194">
        <v>2210.3500979999999</v>
      </c>
      <c r="DB194">
        <v>2203.2624510000001</v>
      </c>
      <c r="DC194">
        <v>8497216</v>
      </c>
      <c r="DD194" t="b">
        <f t="shared" si="51"/>
        <v>1</v>
      </c>
      <c r="DE194" s="3">
        <f t="shared" si="62"/>
        <v>-8.3612752944228828E-4</v>
      </c>
      <c r="DG194" s="148">
        <v>44110</v>
      </c>
    </row>
    <row r="195" spans="2:111" x14ac:dyDescent="0.25">
      <c r="B195" s="1">
        <v>44111</v>
      </c>
      <c r="C195">
        <v>11679.25</v>
      </c>
      <c r="D195">
        <v>11763.05</v>
      </c>
      <c r="E195">
        <v>11629.35</v>
      </c>
      <c r="F195">
        <v>11738.85</v>
      </c>
      <c r="G195">
        <v>11738.85</v>
      </c>
      <c r="H195" s="3">
        <f t="shared" si="52"/>
        <v>6.5552544930718142E-3</v>
      </c>
      <c r="K195" s="1">
        <v>44111</v>
      </c>
      <c r="L195">
        <v>2123</v>
      </c>
      <c r="M195">
        <v>2150</v>
      </c>
      <c r="N195">
        <v>2113</v>
      </c>
      <c r="O195">
        <v>2139.3500979999999</v>
      </c>
      <c r="P195">
        <v>2110.3210450000001</v>
      </c>
      <c r="Q195">
        <v>2428544</v>
      </c>
      <c r="R195" t="b">
        <f t="shared" si="42"/>
        <v>1</v>
      </c>
      <c r="S195" s="3">
        <f t="shared" si="53"/>
        <v>1.1082887265073442E-2</v>
      </c>
      <c r="U195" s="1">
        <v>44111</v>
      </c>
      <c r="V195">
        <v>1144.900024</v>
      </c>
      <c r="W195">
        <v>1164.849976</v>
      </c>
      <c r="X195">
        <v>1137.599976</v>
      </c>
      <c r="Y195">
        <v>1162.25</v>
      </c>
      <c r="Z195">
        <v>1157.2414550000001</v>
      </c>
      <c r="AA195">
        <v>10624389</v>
      </c>
      <c r="AB195" t="b">
        <f t="shared" si="43"/>
        <v>1</v>
      </c>
      <c r="AC195" s="3">
        <f t="shared" si="54"/>
        <v>1.586399054417257E-2</v>
      </c>
      <c r="AE195" s="1">
        <v>44111</v>
      </c>
      <c r="AF195">
        <v>176.89999399999999</v>
      </c>
      <c r="AG195">
        <v>177.949997</v>
      </c>
      <c r="AH195">
        <v>170.800003</v>
      </c>
      <c r="AI195">
        <v>172.85000600000001</v>
      </c>
      <c r="AJ195">
        <v>171.66244499999999</v>
      </c>
      <c r="AK195">
        <v>11851388</v>
      </c>
      <c r="AL195" t="b">
        <f t="shared" si="44"/>
        <v>1</v>
      </c>
      <c r="AM195" s="3">
        <f t="shared" si="55"/>
        <v>-2.289418638347248E-2</v>
      </c>
      <c r="AO195" s="1">
        <v>44111</v>
      </c>
      <c r="AP195">
        <v>511.45001200000002</v>
      </c>
      <c r="AQ195">
        <v>524.90002400000003</v>
      </c>
      <c r="AR195">
        <v>507.39999399999999</v>
      </c>
      <c r="AS195">
        <v>510.85000600000001</v>
      </c>
      <c r="AT195">
        <v>504.70962500000002</v>
      </c>
      <c r="AU195">
        <v>4997502</v>
      </c>
      <c r="AV195" t="b">
        <f t="shared" si="45"/>
        <v>1</v>
      </c>
      <c r="AW195" s="3">
        <f t="shared" si="56"/>
        <v>2.5513083539682865E-3</v>
      </c>
      <c r="AY195" s="1">
        <v>44111</v>
      </c>
      <c r="AZ195">
        <v>192.550003</v>
      </c>
      <c r="BA195">
        <v>193.14999399999999</v>
      </c>
      <c r="BB195">
        <v>189.10000600000001</v>
      </c>
      <c r="BC195">
        <v>190.699997</v>
      </c>
      <c r="BD195">
        <v>188.95545999999999</v>
      </c>
      <c r="BE195">
        <v>34578053</v>
      </c>
      <c r="BF195" t="b">
        <f t="shared" si="46"/>
        <v>1</v>
      </c>
      <c r="BG195" s="3">
        <f t="shared" si="57"/>
        <v>-4.6973765918877459E-3</v>
      </c>
      <c r="BI195" s="1">
        <v>44111</v>
      </c>
      <c r="BJ195">
        <v>1044.900024</v>
      </c>
      <c r="BK195">
        <v>1072</v>
      </c>
      <c r="BL195">
        <v>1035.5</v>
      </c>
      <c r="BM195">
        <v>1066.5500489999999</v>
      </c>
      <c r="BN195">
        <v>1043.9490969999999</v>
      </c>
      <c r="BO195">
        <v>9284008</v>
      </c>
      <c r="BP195" t="b">
        <f t="shared" si="47"/>
        <v>1</v>
      </c>
      <c r="BQ195" s="3">
        <f t="shared" si="58"/>
        <v>1.0229720117982229E-2</v>
      </c>
      <c r="BS195" s="1">
        <v>44111</v>
      </c>
      <c r="BT195">
        <v>327</v>
      </c>
      <c r="BU195">
        <v>336.54998799999998</v>
      </c>
      <c r="BV195">
        <v>325.5</v>
      </c>
      <c r="BW195">
        <v>335.29998799999998</v>
      </c>
      <c r="BX195">
        <v>334.54785199999998</v>
      </c>
      <c r="BY195">
        <v>17739958</v>
      </c>
      <c r="BZ195" t="b">
        <f t="shared" si="48"/>
        <v>1</v>
      </c>
      <c r="CA195" s="3">
        <f t="shared" si="59"/>
        <v>1.5906674165870213E-2</v>
      </c>
      <c r="CC195" s="1">
        <v>44111</v>
      </c>
      <c r="CD195">
        <v>847</v>
      </c>
      <c r="CE195">
        <v>848.15002400000003</v>
      </c>
      <c r="CF195">
        <v>837.25</v>
      </c>
      <c r="CG195">
        <v>846.34997599999997</v>
      </c>
      <c r="CH195">
        <v>808.84747300000004</v>
      </c>
      <c r="CI195">
        <v>3943817</v>
      </c>
      <c r="CJ195" t="b">
        <f t="shared" si="49"/>
        <v>1</v>
      </c>
      <c r="CK195" s="3">
        <f t="shared" si="60"/>
        <v>-1.2390909679389625E-3</v>
      </c>
      <c r="CM195" s="1">
        <v>44111</v>
      </c>
      <c r="CN195">
        <v>379.29998799999998</v>
      </c>
      <c r="CO195">
        <v>384.35000600000001</v>
      </c>
      <c r="CP195">
        <v>374.10000600000001</v>
      </c>
      <c r="CQ195">
        <v>382.64999399999999</v>
      </c>
      <c r="CR195">
        <v>381.53283699999997</v>
      </c>
      <c r="CS195">
        <v>21845743</v>
      </c>
      <c r="CT195" t="b">
        <f t="shared" si="50"/>
        <v>1</v>
      </c>
      <c r="CU195" s="3">
        <f t="shared" si="61"/>
        <v>5.3861291069620789E-3</v>
      </c>
      <c r="CW195" s="1">
        <v>44111</v>
      </c>
      <c r="CX195">
        <v>2235</v>
      </c>
      <c r="CY195">
        <v>2309</v>
      </c>
      <c r="CZ195">
        <v>2220</v>
      </c>
      <c r="DA195">
        <v>2257.5</v>
      </c>
      <c r="DB195">
        <v>2250.2609859999998</v>
      </c>
      <c r="DC195">
        <v>24538346</v>
      </c>
      <c r="DD195" t="b">
        <f t="shared" si="51"/>
        <v>1</v>
      </c>
      <c r="DE195" s="3">
        <f t="shared" si="62"/>
        <v>2.1331337525708014E-2</v>
      </c>
      <c r="DG195" s="149">
        <v>44111</v>
      </c>
    </row>
    <row r="196" spans="2:111" x14ac:dyDescent="0.25">
      <c r="B196" s="1">
        <v>44112</v>
      </c>
      <c r="C196">
        <v>11835.4</v>
      </c>
      <c r="D196">
        <v>11905.7</v>
      </c>
      <c r="E196">
        <v>11791.15</v>
      </c>
      <c r="F196">
        <v>11834.6</v>
      </c>
      <c r="G196">
        <v>11834.6</v>
      </c>
      <c r="H196" s="3">
        <f t="shared" si="52"/>
        <v>8.15667633541616E-3</v>
      </c>
      <c r="K196" s="1">
        <v>44112</v>
      </c>
      <c r="L196">
        <v>2147</v>
      </c>
      <c r="M196">
        <v>2165</v>
      </c>
      <c r="N196">
        <v>2146.25</v>
      </c>
      <c r="O196">
        <v>2160.8000489999999</v>
      </c>
      <c r="P196">
        <v>2131.4797359999998</v>
      </c>
      <c r="Q196">
        <v>1617365</v>
      </c>
      <c r="R196" t="b">
        <f t="shared" ref="R196:R253" si="63">K196=B196</f>
        <v>1</v>
      </c>
      <c r="S196" s="3">
        <f t="shared" si="53"/>
        <v>1.0026290099381364E-2</v>
      </c>
      <c r="U196" s="1">
        <v>44112</v>
      </c>
      <c r="V196">
        <v>1180</v>
      </c>
      <c r="W196">
        <v>1203</v>
      </c>
      <c r="X196">
        <v>1163.349976</v>
      </c>
      <c r="Y196">
        <v>1191.8000489999999</v>
      </c>
      <c r="Z196">
        <v>1186.6641850000001</v>
      </c>
      <c r="AA196">
        <v>17530337</v>
      </c>
      <c r="AB196" t="b">
        <f t="shared" ref="AB196:AB253" si="64">U196=B196</f>
        <v>1</v>
      </c>
      <c r="AC196" s="3">
        <f t="shared" si="54"/>
        <v>2.5424884213122143E-2</v>
      </c>
      <c r="AE196" s="1">
        <v>44112</v>
      </c>
      <c r="AF196">
        <v>172.85000600000001</v>
      </c>
      <c r="AG196">
        <v>176.449997</v>
      </c>
      <c r="AH196">
        <v>171.550003</v>
      </c>
      <c r="AI196">
        <v>174.25</v>
      </c>
      <c r="AJ196">
        <v>173.05281099999999</v>
      </c>
      <c r="AK196">
        <v>11214012</v>
      </c>
      <c r="AL196" t="b">
        <f t="shared" ref="AL196:AL253" si="65">AE196=B196</f>
        <v>1</v>
      </c>
      <c r="AM196" s="3">
        <f t="shared" si="55"/>
        <v>8.0994186002651906E-3</v>
      </c>
      <c r="AO196" s="1">
        <v>44112</v>
      </c>
      <c r="AP196">
        <v>513.95001200000002</v>
      </c>
      <c r="AQ196">
        <v>519.84997599999997</v>
      </c>
      <c r="AR196">
        <v>506.5</v>
      </c>
      <c r="AS196">
        <v>509.39999399999999</v>
      </c>
      <c r="AT196">
        <v>503.277039</v>
      </c>
      <c r="AU196">
        <v>2814293</v>
      </c>
      <c r="AV196" t="b">
        <f t="shared" ref="AV196:AV253" si="66">AO196=B196</f>
        <v>1</v>
      </c>
      <c r="AW196" s="3">
        <f t="shared" si="56"/>
        <v>-2.8384360611312192E-3</v>
      </c>
      <c r="AY196" s="1">
        <v>44112</v>
      </c>
      <c r="AZ196">
        <v>191.35000600000001</v>
      </c>
      <c r="BA196">
        <v>195.800003</v>
      </c>
      <c r="BB196">
        <v>190.550003</v>
      </c>
      <c r="BC196">
        <v>191.5</v>
      </c>
      <c r="BD196">
        <v>189.748154</v>
      </c>
      <c r="BE196">
        <v>43351606</v>
      </c>
      <c r="BF196" t="b">
        <f t="shared" ref="BF196:BF253" si="67">AY196=B196</f>
        <v>1</v>
      </c>
      <c r="BG196" s="3">
        <f t="shared" si="57"/>
        <v>4.1951367798528372E-3</v>
      </c>
      <c r="BI196" s="1">
        <v>44112</v>
      </c>
      <c r="BJ196">
        <v>1090</v>
      </c>
      <c r="BK196">
        <v>1124</v>
      </c>
      <c r="BL196">
        <v>1088.400024</v>
      </c>
      <c r="BM196">
        <v>1093.6999510000001</v>
      </c>
      <c r="BN196">
        <v>1070.523682</v>
      </c>
      <c r="BO196">
        <v>21482613</v>
      </c>
      <c r="BP196" t="b">
        <f t="shared" ref="BP196:BP253" si="68">BI196=B196</f>
        <v>1</v>
      </c>
      <c r="BQ196" s="3">
        <f t="shared" si="58"/>
        <v>2.5455824499841559E-2</v>
      </c>
      <c r="BS196" s="1">
        <v>44112</v>
      </c>
      <c r="BT196">
        <v>351</v>
      </c>
      <c r="BU196">
        <v>367.75</v>
      </c>
      <c r="BV196">
        <v>346.45001200000002</v>
      </c>
      <c r="BW196">
        <v>359.45001200000002</v>
      </c>
      <c r="BX196">
        <v>358.64370700000001</v>
      </c>
      <c r="BY196">
        <v>107270246</v>
      </c>
      <c r="BZ196" t="b">
        <f t="shared" ref="BZ196:BZ253" si="69">BS196=B196</f>
        <v>1</v>
      </c>
      <c r="CA196" s="3">
        <f t="shared" si="59"/>
        <v>7.2025137378553636E-2</v>
      </c>
      <c r="CC196" s="1">
        <v>44112</v>
      </c>
      <c r="CD196">
        <v>862</v>
      </c>
      <c r="CE196">
        <v>887.54998799999998</v>
      </c>
      <c r="CF196">
        <v>857.65002400000003</v>
      </c>
      <c r="CG196">
        <v>860.29998799999998</v>
      </c>
      <c r="CH196">
        <v>822.17932099999996</v>
      </c>
      <c r="CI196">
        <v>11398839</v>
      </c>
      <c r="CJ196" t="b">
        <f t="shared" ref="CJ196:CJ253" si="70">CC196=B196</f>
        <v>1</v>
      </c>
      <c r="CK196" s="3">
        <f t="shared" si="60"/>
        <v>1.6482524140864718E-2</v>
      </c>
      <c r="CM196" s="1">
        <v>44112</v>
      </c>
      <c r="CN196">
        <v>385</v>
      </c>
      <c r="CO196">
        <v>389.70001200000002</v>
      </c>
      <c r="CP196">
        <v>382.64999399999999</v>
      </c>
      <c r="CQ196">
        <v>387.5</v>
      </c>
      <c r="CR196">
        <v>386.36868299999998</v>
      </c>
      <c r="CS196">
        <v>21085500</v>
      </c>
      <c r="CT196" t="b">
        <f t="shared" ref="CT196:CT253" si="71">CM196=B196</f>
        <v>1</v>
      </c>
      <c r="CU196" s="3">
        <f t="shared" si="61"/>
        <v>1.2674783219248843E-2</v>
      </c>
      <c r="CW196" s="1">
        <v>44112</v>
      </c>
      <c r="CX196">
        <v>2259</v>
      </c>
      <c r="CY196">
        <v>2268</v>
      </c>
      <c r="CZ196">
        <v>2222.1000979999999</v>
      </c>
      <c r="DA196">
        <v>2239.25</v>
      </c>
      <c r="DB196">
        <v>2232.0695799999999</v>
      </c>
      <c r="DC196">
        <v>9727405</v>
      </c>
      <c r="DD196" t="b">
        <f t="shared" ref="DD196:DD253" si="72">CW196=B196</f>
        <v>1</v>
      </c>
      <c r="DE196" s="3">
        <f t="shared" si="62"/>
        <v>-8.0841316243661331E-3</v>
      </c>
      <c r="DG196" s="148">
        <v>44112</v>
      </c>
    </row>
    <row r="197" spans="2:111" x14ac:dyDescent="0.25">
      <c r="B197" s="1">
        <v>44113</v>
      </c>
      <c r="C197">
        <v>11852.05</v>
      </c>
      <c r="D197">
        <v>11938.6</v>
      </c>
      <c r="E197">
        <v>11805.2</v>
      </c>
      <c r="F197">
        <v>11914.2</v>
      </c>
      <c r="G197">
        <v>11914.2</v>
      </c>
      <c r="H197" s="3">
        <f t="shared" ref="H197:H253" si="73">(G197-G196)/G196</f>
        <v>6.7260405928379801E-3</v>
      </c>
      <c r="K197" s="1">
        <v>44113</v>
      </c>
      <c r="L197">
        <v>2150</v>
      </c>
      <c r="M197">
        <v>2166.9499510000001</v>
      </c>
      <c r="N197">
        <v>2121.1000979999999</v>
      </c>
      <c r="O197">
        <v>2139.6499020000001</v>
      </c>
      <c r="P197">
        <v>2110.6166990000002</v>
      </c>
      <c r="Q197">
        <v>2001026</v>
      </c>
      <c r="R197" t="b">
        <f t="shared" si="63"/>
        <v>1</v>
      </c>
      <c r="S197" s="3">
        <f t="shared" si="53"/>
        <v>-9.7880531762182445E-3</v>
      </c>
      <c r="U197" s="1">
        <v>44113</v>
      </c>
      <c r="V197">
        <v>1201</v>
      </c>
      <c r="W197">
        <v>1237</v>
      </c>
      <c r="X197">
        <v>1191.650024</v>
      </c>
      <c r="Y197">
        <v>1233.5500489999999</v>
      </c>
      <c r="Z197">
        <v>1228.2342530000001</v>
      </c>
      <c r="AA197">
        <v>22486194</v>
      </c>
      <c r="AB197" t="b">
        <f t="shared" si="64"/>
        <v>1</v>
      </c>
      <c r="AC197" s="3">
        <f t="shared" si="54"/>
        <v>3.5031029439891614E-2</v>
      </c>
      <c r="AE197" s="1">
        <v>44113</v>
      </c>
      <c r="AF197">
        <v>177</v>
      </c>
      <c r="AG197">
        <v>181.449997</v>
      </c>
      <c r="AH197">
        <v>169.25</v>
      </c>
      <c r="AI197">
        <v>170</v>
      </c>
      <c r="AJ197">
        <v>168.83201600000001</v>
      </c>
      <c r="AK197">
        <v>30474092</v>
      </c>
      <c r="AL197" t="b">
        <f t="shared" si="65"/>
        <v>1</v>
      </c>
      <c r="AM197" s="3">
        <f t="shared" si="55"/>
        <v>-2.4390213459173346E-2</v>
      </c>
      <c r="AO197" s="1">
        <v>44113</v>
      </c>
      <c r="AP197">
        <v>510.39999399999999</v>
      </c>
      <c r="AQ197">
        <v>513.20001200000002</v>
      </c>
      <c r="AR197">
        <v>495.89999399999999</v>
      </c>
      <c r="AS197">
        <v>497.29998799999998</v>
      </c>
      <c r="AT197">
        <v>491.32247899999999</v>
      </c>
      <c r="AU197">
        <v>3712048</v>
      </c>
      <c r="AV197" t="b">
        <f t="shared" si="66"/>
        <v>1</v>
      </c>
      <c r="AW197" s="3">
        <f t="shared" si="56"/>
        <v>-2.3753438113833791E-2</v>
      </c>
      <c r="AY197" s="1">
        <v>44113</v>
      </c>
      <c r="AZ197">
        <v>192</v>
      </c>
      <c r="BA197">
        <v>198.800003</v>
      </c>
      <c r="BB197">
        <v>190.550003</v>
      </c>
      <c r="BC197">
        <v>198.300003</v>
      </c>
      <c r="BD197">
        <v>196.48594700000001</v>
      </c>
      <c r="BE197">
        <v>64907230</v>
      </c>
      <c r="BF197" t="b">
        <f t="shared" si="67"/>
        <v>1</v>
      </c>
      <c r="BG197" s="3">
        <f t="shared" si="57"/>
        <v>3.5509135967668019E-2</v>
      </c>
      <c r="BI197" s="1">
        <v>44113</v>
      </c>
      <c r="BJ197">
        <v>1095.099976</v>
      </c>
      <c r="BK197">
        <v>1113.3000489999999</v>
      </c>
      <c r="BL197">
        <v>1088.4499510000001</v>
      </c>
      <c r="BM197">
        <v>1106.8000489999999</v>
      </c>
      <c r="BN197">
        <v>1083.3460689999999</v>
      </c>
      <c r="BO197">
        <v>10567867</v>
      </c>
      <c r="BP197" t="b">
        <f t="shared" si="68"/>
        <v>1</v>
      </c>
      <c r="BQ197" s="3">
        <f t="shared" si="58"/>
        <v>1.1977677108501309E-2</v>
      </c>
      <c r="BS197" s="1">
        <v>44113</v>
      </c>
      <c r="BT197">
        <v>362</v>
      </c>
      <c r="BU197">
        <v>376.10000600000001</v>
      </c>
      <c r="BV197">
        <v>357.25</v>
      </c>
      <c r="BW197">
        <v>374</v>
      </c>
      <c r="BX197">
        <v>373.16107199999999</v>
      </c>
      <c r="BY197">
        <v>55430752</v>
      </c>
      <c r="BZ197" t="b">
        <f t="shared" si="69"/>
        <v>1</v>
      </c>
      <c r="CA197" s="3">
        <f t="shared" si="59"/>
        <v>4.0478515910499398E-2</v>
      </c>
      <c r="CC197" s="1">
        <v>44113</v>
      </c>
      <c r="CD197">
        <v>860.5</v>
      </c>
      <c r="CE197">
        <v>862.45001200000002</v>
      </c>
      <c r="CF197">
        <v>845.25</v>
      </c>
      <c r="CG197">
        <v>854.15002400000003</v>
      </c>
      <c r="CH197">
        <v>816.30187999999998</v>
      </c>
      <c r="CI197">
        <v>5306496</v>
      </c>
      <c r="CJ197" t="b">
        <f t="shared" si="70"/>
        <v>1</v>
      </c>
      <c r="CK197" s="3">
        <f t="shared" si="60"/>
        <v>-7.148612048344106E-3</v>
      </c>
      <c r="CM197" s="1">
        <v>44113</v>
      </c>
      <c r="CN197">
        <v>390.70001200000002</v>
      </c>
      <c r="CO197">
        <v>403.5</v>
      </c>
      <c r="CP197">
        <v>386.89999399999999</v>
      </c>
      <c r="CQ197">
        <v>401.5</v>
      </c>
      <c r="CR197">
        <v>400.32781999999997</v>
      </c>
      <c r="CS197">
        <v>41641237</v>
      </c>
      <c r="CT197" t="b">
        <f t="shared" si="71"/>
        <v>1</v>
      </c>
      <c r="CU197" s="3">
        <f t="shared" si="61"/>
        <v>3.6129059145303448E-2</v>
      </c>
      <c r="CW197" s="1">
        <v>44113</v>
      </c>
      <c r="CX197">
        <v>2235</v>
      </c>
      <c r="CY197">
        <v>2253</v>
      </c>
      <c r="CZ197">
        <v>2217.1000979999999</v>
      </c>
      <c r="DA197">
        <v>2233.4499510000001</v>
      </c>
      <c r="DB197">
        <v>2226.288086</v>
      </c>
      <c r="DC197">
        <v>8558745</v>
      </c>
      <c r="DD197" t="b">
        <f t="shared" si="72"/>
        <v>1</v>
      </c>
      <c r="DE197" s="3">
        <f t="shared" si="62"/>
        <v>-2.5901943433142612E-3</v>
      </c>
      <c r="DG197" s="149">
        <v>44113</v>
      </c>
    </row>
    <row r="198" spans="2:111" x14ac:dyDescent="0.25">
      <c r="B198" s="1">
        <v>44116</v>
      </c>
      <c r="C198">
        <v>11973.55</v>
      </c>
      <c r="D198">
        <v>12022.05</v>
      </c>
      <c r="E198">
        <v>11867.2</v>
      </c>
      <c r="F198">
        <v>11930.95</v>
      </c>
      <c r="G198">
        <v>11930.95</v>
      </c>
      <c r="H198" s="3">
        <f t="shared" si="73"/>
        <v>1.4058854140437461E-3</v>
      </c>
      <c r="K198" s="1">
        <v>44116</v>
      </c>
      <c r="L198">
        <v>2145.1999510000001</v>
      </c>
      <c r="M198">
        <v>2147.6000979999999</v>
      </c>
      <c r="N198">
        <v>2123.3000489999999</v>
      </c>
      <c r="O198">
        <v>2138.3999020000001</v>
      </c>
      <c r="P198">
        <v>2109.383789</v>
      </c>
      <c r="Q198">
        <v>1741166</v>
      </c>
      <c r="R198" t="b">
        <f t="shared" si="63"/>
        <v>1</v>
      </c>
      <c r="S198" s="3">
        <f t="shared" ref="S198:S253" si="74">(P198-P197)/P197</f>
        <v>-5.8414680438391355E-4</v>
      </c>
      <c r="U198" s="1">
        <v>44116</v>
      </c>
      <c r="V198">
        <v>1231.5500489999999</v>
      </c>
      <c r="W198">
        <v>1242.75</v>
      </c>
      <c r="X198">
        <v>1205.599976</v>
      </c>
      <c r="Y198">
        <v>1213.650024</v>
      </c>
      <c r="Z198">
        <v>1208.419922</v>
      </c>
      <c r="AA198">
        <v>9610273</v>
      </c>
      <c r="AB198" t="b">
        <f t="shared" si="64"/>
        <v>1</v>
      </c>
      <c r="AC198" s="3">
        <f t="shared" ref="AC198:AC253" si="75">(Z198-Z197)/Z197</f>
        <v>-1.6132371289599622E-2</v>
      </c>
      <c r="AE198" s="1">
        <v>44116</v>
      </c>
      <c r="AF198">
        <v>174</v>
      </c>
      <c r="AG198">
        <v>175</v>
      </c>
      <c r="AH198">
        <v>169.699997</v>
      </c>
      <c r="AI198">
        <v>172.14999399999999</v>
      </c>
      <c r="AJ198">
        <v>170.96723900000001</v>
      </c>
      <c r="AK198">
        <v>16792391</v>
      </c>
      <c r="AL198" t="b">
        <f t="shared" si="65"/>
        <v>1</v>
      </c>
      <c r="AM198" s="3">
        <f t="shared" ref="AM198:AM253" si="76">(AJ198-AJ197)/AJ197</f>
        <v>1.2647026616089191E-2</v>
      </c>
      <c r="AO198" s="1">
        <v>44116</v>
      </c>
      <c r="AP198">
        <v>499.89999399999999</v>
      </c>
      <c r="AQ198">
        <v>508.29998799999998</v>
      </c>
      <c r="AR198">
        <v>493.14999399999999</v>
      </c>
      <c r="AS198">
        <v>507.10000600000001</v>
      </c>
      <c r="AT198">
        <v>501.00470000000001</v>
      </c>
      <c r="AU198">
        <v>3332184</v>
      </c>
      <c r="AV198" t="b">
        <f t="shared" si="66"/>
        <v>1</v>
      </c>
      <c r="AW198" s="3">
        <f t="shared" ref="AW198:AW253" si="77">(AT198-AT197)/AT197</f>
        <v>1.9706448236820908E-2</v>
      </c>
      <c r="AY198" s="1">
        <v>44116</v>
      </c>
      <c r="AZ198">
        <v>199.699997</v>
      </c>
      <c r="BA198">
        <v>205.949997</v>
      </c>
      <c r="BB198">
        <v>197.25</v>
      </c>
      <c r="BC198">
        <v>198.699997</v>
      </c>
      <c r="BD198">
        <v>196.88227800000001</v>
      </c>
      <c r="BE198">
        <v>69122798</v>
      </c>
      <c r="BF198" t="b">
        <f t="shared" si="67"/>
        <v>1</v>
      </c>
      <c r="BG198" s="3">
        <f t="shared" ref="BG198:BG253" si="78">(BD198-BD197)/BD197</f>
        <v>2.0170959096632163E-3</v>
      </c>
      <c r="BI198" s="1">
        <v>44116</v>
      </c>
      <c r="BJ198">
        <v>1123</v>
      </c>
      <c r="BK198">
        <v>1140</v>
      </c>
      <c r="BL198">
        <v>1112.099976</v>
      </c>
      <c r="BM198">
        <v>1132.099976</v>
      </c>
      <c r="BN198">
        <v>1108.1098629999999</v>
      </c>
      <c r="BO198">
        <v>14633537</v>
      </c>
      <c r="BP198" t="b">
        <f t="shared" si="68"/>
        <v>1</v>
      </c>
      <c r="BQ198" s="3">
        <f t="shared" ref="BQ198:BQ253" si="79">(BN198-BN197)/BN197</f>
        <v>2.2858618043317017E-2</v>
      </c>
      <c r="BS198" s="1">
        <v>44116</v>
      </c>
      <c r="BT198">
        <v>377</v>
      </c>
      <c r="BU198">
        <v>379.79998799999998</v>
      </c>
      <c r="BV198">
        <v>369.10000600000001</v>
      </c>
      <c r="BW198">
        <v>377.5</v>
      </c>
      <c r="BX198">
        <v>376.65319799999997</v>
      </c>
      <c r="BY198">
        <v>52965959</v>
      </c>
      <c r="BZ198" t="b">
        <f t="shared" si="69"/>
        <v>1</v>
      </c>
      <c r="CA198" s="3">
        <f t="shared" ref="CA198:CA253" si="80">(BX198-BX197)/BX197</f>
        <v>9.3582269481742326E-3</v>
      </c>
      <c r="CC198" s="1">
        <v>44116</v>
      </c>
      <c r="CD198">
        <v>861</v>
      </c>
      <c r="CE198">
        <v>864.79998799999998</v>
      </c>
      <c r="CF198">
        <v>848.40002400000003</v>
      </c>
      <c r="CG198">
        <v>856.90002400000003</v>
      </c>
      <c r="CH198">
        <v>818.93005400000004</v>
      </c>
      <c r="CI198">
        <v>3343240</v>
      </c>
      <c r="CJ198" t="b">
        <f t="shared" si="70"/>
        <v>1</v>
      </c>
      <c r="CK198" s="3">
        <f t="shared" ref="CK198:CK253" si="81">(CH198-CH197)/CH197</f>
        <v>3.219610372574492E-3</v>
      </c>
      <c r="CM198" s="1">
        <v>44116</v>
      </c>
      <c r="CN198">
        <v>403.45001200000002</v>
      </c>
      <c r="CO198">
        <v>410</v>
      </c>
      <c r="CP198">
        <v>400.70001200000002</v>
      </c>
      <c r="CQ198">
        <v>404.04998799999998</v>
      </c>
      <c r="CR198">
        <v>402.870361</v>
      </c>
      <c r="CS198">
        <v>25742564</v>
      </c>
      <c r="CT198" t="b">
        <f t="shared" si="71"/>
        <v>1</v>
      </c>
      <c r="CU198" s="3">
        <f t="shared" ref="CU198:CU253" si="82">(CR198-CR197)/CR197</f>
        <v>6.3511474171343589E-3</v>
      </c>
      <c r="CW198" s="1">
        <v>44116</v>
      </c>
      <c r="CX198">
        <v>2235</v>
      </c>
      <c r="CY198">
        <v>2255.75</v>
      </c>
      <c r="CZ198">
        <v>2226.25</v>
      </c>
      <c r="DA198">
        <v>2237.0500489999999</v>
      </c>
      <c r="DB198">
        <v>2229.8767090000001</v>
      </c>
      <c r="DC198">
        <v>6565515</v>
      </c>
      <c r="DD198" t="b">
        <f t="shared" si="72"/>
        <v>1</v>
      </c>
      <c r="DE198" s="3">
        <f t="shared" ref="DE198:DE253" si="83">(DB198-DB197)/DB197</f>
        <v>1.6119310984805304E-3</v>
      </c>
      <c r="DG198" s="148">
        <v>44116</v>
      </c>
    </row>
    <row r="199" spans="2:111" x14ac:dyDescent="0.25">
      <c r="B199" s="1">
        <v>44117</v>
      </c>
      <c r="C199">
        <v>11934.65</v>
      </c>
      <c r="D199">
        <v>11988.2</v>
      </c>
      <c r="E199">
        <v>11888.9</v>
      </c>
      <c r="F199">
        <v>11934.5</v>
      </c>
      <c r="G199">
        <v>11934.5</v>
      </c>
      <c r="H199" s="3">
        <f t="shared" si="73"/>
        <v>2.9754545949813488E-4</v>
      </c>
      <c r="K199" s="1">
        <v>44117</v>
      </c>
      <c r="L199">
        <v>2137.9499510000001</v>
      </c>
      <c r="M199">
        <v>2153.25</v>
      </c>
      <c r="N199">
        <v>2128</v>
      </c>
      <c r="O199">
        <v>2138.1999510000001</v>
      </c>
      <c r="P199">
        <v>2109.186279</v>
      </c>
      <c r="Q199">
        <v>1679160</v>
      </c>
      <c r="R199" t="b">
        <f t="shared" si="63"/>
        <v>1</v>
      </c>
      <c r="S199" s="3">
        <f t="shared" si="74"/>
        <v>-9.3633980231544131E-5</v>
      </c>
      <c r="U199" s="1">
        <v>44117</v>
      </c>
      <c r="V199">
        <v>1213.400024</v>
      </c>
      <c r="W199">
        <v>1222.4499510000001</v>
      </c>
      <c r="X199">
        <v>1195</v>
      </c>
      <c r="Y199">
        <v>1198.4499510000001</v>
      </c>
      <c r="Z199">
        <v>1193.2854</v>
      </c>
      <c r="AA199">
        <v>9176976</v>
      </c>
      <c r="AB199" t="b">
        <f t="shared" si="64"/>
        <v>1</v>
      </c>
      <c r="AC199" s="3">
        <f t="shared" si="75"/>
        <v>-1.252422417445056E-2</v>
      </c>
      <c r="AE199" s="1">
        <v>44117</v>
      </c>
      <c r="AF199">
        <v>170.449997</v>
      </c>
      <c r="AG199">
        <v>174.89999399999999</v>
      </c>
      <c r="AH199">
        <v>169.75</v>
      </c>
      <c r="AI199">
        <v>173.25</v>
      </c>
      <c r="AJ199">
        <v>172.05967699999999</v>
      </c>
      <c r="AK199">
        <v>9712302</v>
      </c>
      <c r="AL199" t="b">
        <f t="shared" si="65"/>
        <v>1</v>
      </c>
      <c r="AM199" s="3">
        <f t="shared" si="76"/>
        <v>6.3897504948301062E-3</v>
      </c>
      <c r="AO199" s="1">
        <v>44117</v>
      </c>
      <c r="AP199">
        <v>507.79998799999998</v>
      </c>
      <c r="AQ199">
        <v>515.54998799999998</v>
      </c>
      <c r="AR199">
        <v>504.10000600000001</v>
      </c>
      <c r="AS199">
        <v>506.5</v>
      </c>
      <c r="AT199">
        <v>500.41189600000001</v>
      </c>
      <c r="AU199">
        <v>3992135</v>
      </c>
      <c r="AV199" t="b">
        <f t="shared" si="66"/>
        <v>1</v>
      </c>
      <c r="AW199" s="3">
        <f t="shared" si="77"/>
        <v>-1.183230416800483E-3</v>
      </c>
      <c r="AY199" s="1">
        <v>44117</v>
      </c>
      <c r="AZ199">
        <v>198.64999399999999</v>
      </c>
      <c r="BA199">
        <v>200</v>
      </c>
      <c r="BB199">
        <v>195.10000600000001</v>
      </c>
      <c r="BC199">
        <v>195.699997</v>
      </c>
      <c r="BD199">
        <v>193.909729</v>
      </c>
      <c r="BE199">
        <v>34948525</v>
      </c>
      <c r="BF199" t="b">
        <f t="shared" si="67"/>
        <v>1</v>
      </c>
      <c r="BG199" s="3">
        <f t="shared" si="78"/>
        <v>-1.5098103446365115E-2</v>
      </c>
      <c r="BI199" s="1">
        <v>44117</v>
      </c>
      <c r="BJ199">
        <v>1135.5500489999999</v>
      </c>
      <c r="BK199">
        <v>1166.0500489999999</v>
      </c>
      <c r="BL199">
        <v>1135.5500489999999</v>
      </c>
      <c r="BM199">
        <v>1157.8000489999999</v>
      </c>
      <c r="BN199">
        <v>1133.2655030000001</v>
      </c>
      <c r="BO199">
        <v>17523825</v>
      </c>
      <c r="BP199" t="b">
        <f t="shared" si="68"/>
        <v>1</v>
      </c>
      <c r="BQ199" s="3">
        <f t="shared" si="79"/>
        <v>2.2701395267700254E-2</v>
      </c>
      <c r="BS199" s="1">
        <v>44117</v>
      </c>
      <c r="BT199">
        <v>377.29998799999998</v>
      </c>
      <c r="BU199">
        <v>381.70001200000002</v>
      </c>
      <c r="BV199">
        <v>372.95001200000002</v>
      </c>
      <c r="BW199">
        <v>375.95001200000002</v>
      </c>
      <c r="BX199">
        <v>375.10668900000002</v>
      </c>
      <c r="BY199">
        <v>36088143</v>
      </c>
      <c r="BZ199" t="b">
        <f t="shared" si="69"/>
        <v>1</v>
      </c>
      <c r="CA199" s="3">
        <f t="shared" si="80"/>
        <v>-4.1059229238243657E-3</v>
      </c>
      <c r="CC199" s="1">
        <v>44117</v>
      </c>
      <c r="CD199">
        <v>856.90002400000003</v>
      </c>
      <c r="CE199">
        <v>879.90002400000003</v>
      </c>
      <c r="CF199">
        <v>851</v>
      </c>
      <c r="CG199">
        <v>868.20001200000002</v>
      </c>
      <c r="CH199">
        <v>829.72930899999994</v>
      </c>
      <c r="CI199">
        <v>7327471</v>
      </c>
      <c r="CJ199" t="b">
        <f t="shared" si="70"/>
        <v>1</v>
      </c>
      <c r="CK199" s="3">
        <f t="shared" si="81"/>
        <v>1.3187029767990298E-2</v>
      </c>
      <c r="CM199" s="1">
        <v>44117</v>
      </c>
      <c r="CN199">
        <v>401</v>
      </c>
      <c r="CO199">
        <v>401</v>
      </c>
      <c r="CP199">
        <v>393.5</v>
      </c>
      <c r="CQ199">
        <v>396.25</v>
      </c>
      <c r="CR199">
        <v>395.09314000000001</v>
      </c>
      <c r="CS199">
        <v>19922778</v>
      </c>
      <c r="CT199" t="b">
        <f t="shared" si="71"/>
        <v>1</v>
      </c>
      <c r="CU199" s="3">
        <f t="shared" si="82"/>
        <v>-1.930452511000182E-2</v>
      </c>
      <c r="CW199" s="1">
        <v>44117</v>
      </c>
      <c r="CX199">
        <v>2230.6000979999999</v>
      </c>
      <c r="CY199">
        <v>2285.75</v>
      </c>
      <c r="CZ199">
        <v>2225.8500979999999</v>
      </c>
      <c r="DA199">
        <v>2280.6999510000001</v>
      </c>
      <c r="DB199">
        <v>2273.3867190000001</v>
      </c>
      <c r="DC199">
        <v>10666190</v>
      </c>
      <c r="DD199" t="b">
        <f t="shared" si="72"/>
        <v>1</v>
      </c>
      <c r="DE199" s="3">
        <f t="shared" si="83"/>
        <v>1.9512294031499282E-2</v>
      </c>
      <c r="DG199" s="149">
        <v>44117</v>
      </c>
    </row>
    <row r="200" spans="2:111" x14ac:dyDescent="0.25">
      <c r="B200" s="1">
        <v>44118</v>
      </c>
      <c r="C200">
        <v>11917.4</v>
      </c>
      <c r="D200">
        <v>11997.2</v>
      </c>
      <c r="E200">
        <v>11822.15</v>
      </c>
      <c r="F200">
        <v>11971.05</v>
      </c>
      <c r="G200">
        <v>11971.05</v>
      </c>
      <c r="H200" s="3">
        <f t="shared" si="73"/>
        <v>3.0625497507226337E-3</v>
      </c>
      <c r="K200" s="1">
        <v>44118</v>
      </c>
      <c r="L200">
        <v>2132.6000979999999</v>
      </c>
      <c r="M200">
        <v>2165</v>
      </c>
      <c r="N200">
        <v>2131</v>
      </c>
      <c r="O200">
        <v>2158.1499020000001</v>
      </c>
      <c r="P200">
        <v>2128.8654790000001</v>
      </c>
      <c r="Q200">
        <v>2123033</v>
      </c>
      <c r="R200" t="b">
        <f t="shared" si="63"/>
        <v>1</v>
      </c>
      <c r="S200" s="3">
        <f t="shared" si="74"/>
        <v>9.3302332733409734E-3</v>
      </c>
      <c r="U200" s="1">
        <v>44118</v>
      </c>
      <c r="V200">
        <v>1195.5500489999999</v>
      </c>
      <c r="W200">
        <v>1214.3000489999999</v>
      </c>
      <c r="X200">
        <v>1175.5</v>
      </c>
      <c r="Y200">
        <v>1211.5</v>
      </c>
      <c r="Z200">
        <v>1206.2791749999999</v>
      </c>
      <c r="AA200">
        <v>11291459</v>
      </c>
      <c r="AB200" t="b">
        <f t="shared" si="64"/>
        <v>1</v>
      </c>
      <c r="AC200" s="3">
        <f t="shared" si="75"/>
        <v>1.0889075656167346E-2</v>
      </c>
      <c r="AE200" s="1">
        <v>44118</v>
      </c>
      <c r="AF200">
        <v>173</v>
      </c>
      <c r="AG200">
        <v>175</v>
      </c>
      <c r="AH200">
        <v>171.050003</v>
      </c>
      <c r="AI200">
        <v>174.199997</v>
      </c>
      <c r="AJ200">
        <v>173.00315900000001</v>
      </c>
      <c r="AK200">
        <v>10703596</v>
      </c>
      <c r="AL200" t="b">
        <f t="shared" si="65"/>
        <v>1</v>
      </c>
      <c r="AM200" s="3">
        <f t="shared" si="76"/>
        <v>5.4834579283792179E-3</v>
      </c>
      <c r="AO200" s="1">
        <v>44118</v>
      </c>
      <c r="AP200">
        <v>501.35000600000001</v>
      </c>
      <c r="AQ200">
        <v>513</v>
      </c>
      <c r="AR200">
        <v>495.29998799999998</v>
      </c>
      <c r="AS200">
        <v>510.89999399999999</v>
      </c>
      <c r="AT200">
        <v>504.75900300000001</v>
      </c>
      <c r="AU200">
        <v>3424208</v>
      </c>
      <c r="AV200" t="b">
        <f t="shared" si="66"/>
        <v>1</v>
      </c>
      <c r="AW200" s="3">
        <f t="shared" si="77"/>
        <v>8.6870576713867602E-3</v>
      </c>
      <c r="AY200" s="1">
        <v>44118</v>
      </c>
      <c r="AZ200">
        <v>194.050003</v>
      </c>
      <c r="BA200">
        <v>200.89999399999999</v>
      </c>
      <c r="BB200">
        <v>193.050003</v>
      </c>
      <c r="BC200">
        <v>200.050003</v>
      </c>
      <c r="BD200">
        <v>198.21994000000001</v>
      </c>
      <c r="BE200">
        <v>40548275</v>
      </c>
      <c r="BF200" t="b">
        <f t="shared" si="67"/>
        <v>1</v>
      </c>
      <c r="BG200" s="3">
        <f t="shared" si="78"/>
        <v>2.2227925448753579E-2</v>
      </c>
      <c r="BI200" s="1">
        <v>44118</v>
      </c>
      <c r="BJ200">
        <v>1162</v>
      </c>
      <c r="BK200">
        <v>1164.900024</v>
      </c>
      <c r="BL200">
        <v>1131.099976</v>
      </c>
      <c r="BM200">
        <v>1137</v>
      </c>
      <c r="BN200">
        <v>1112.9061280000001</v>
      </c>
      <c r="BO200">
        <v>16649573</v>
      </c>
      <c r="BP200" t="b">
        <f t="shared" si="68"/>
        <v>1</v>
      </c>
      <c r="BQ200" s="3">
        <f t="shared" si="79"/>
        <v>-1.7965229636042312E-2</v>
      </c>
      <c r="BS200" s="1">
        <v>44118</v>
      </c>
      <c r="BT200">
        <v>365</v>
      </c>
      <c r="BU200">
        <v>365</v>
      </c>
      <c r="BV200">
        <v>348.29998799999998</v>
      </c>
      <c r="BW200">
        <v>350.45001200000002</v>
      </c>
      <c r="BX200">
        <v>349.66390999999999</v>
      </c>
      <c r="BY200">
        <v>74131951</v>
      </c>
      <c r="BZ200" t="b">
        <f t="shared" si="69"/>
        <v>1</v>
      </c>
      <c r="CA200" s="3">
        <f t="shared" si="80"/>
        <v>-6.7828113297121254E-2</v>
      </c>
      <c r="CC200" s="1">
        <v>44118</v>
      </c>
      <c r="CD200">
        <v>869</v>
      </c>
      <c r="CE200">
        <v>873.79998799999998</v>
      </c>
      <c r="CF200">
        <v>845.59997599999997</v>
      </c>
      <c r="CG200">
        <v>848.84997599999997</v>
      </c>
      <c r="CH200">
        <v>811.23669400000006</v>
      </c>
      <c r="CI200">
        <v>5346616</v>
      </c>
      <c r="CJ200" t="b">
        <f t="shared" si="70"/>
        <v>1</v>
      </c>
      <c r="CK200" s="3">
        <f t="shared" si="81"/>
        <v>-2.2287527750812389E-2</v>
      </c>
      <c r="CM200" s="1">
        <v>44118</v>
      </c>
      <c r="CN200">
        <v>394.35000600000001</v>
      </c>
      <c r="CO200">
        <v>409.25</v>
      </c>
      <c r="CP200">
        <v>389</v>
      </c>
      <c r="CQ200">
        <v>406.79998799999998</v>
      </c>
      <c r="CR200">
        <v>405.61233499999997</v>
      </c>
      <c r="CS200">
        <v>23368177</v>
      </c>
      <c r="CT200" t="b">
        <f t="shared" si="71"/>
        <v>1</v>
      </c>
      <c r="CU200" s="3">
        <f t="shared" si="82"/>
        <v>2.6624595405528851E-2</v>
      </c>
      <c r="CW200" s="1">
        <v>44118</v>
      </c>
      <c r="CX200">
        <v>2278.8999020000001</v>
      </c>
      <c r="CY200">
        <v>2304</v>
      </c>
      <c r="CZ200">
        <v>2268.5</v>
      </c>
      <c r="DA200">
        <v>2287.5</v>
      </c>
      <c r="DB200">
        <v>2280.1647950000001</v>
      </c>
      <c r="DC200">
        <v>12341434</v>
      </c>
      <c r="DD200" t="b">
        <f t="shared" si="72"/>
        <v>1</v>
      </c>
      <c r="DE200" s="3">
        <f t="shared" si="83"/>
        <v>2.9814883421952704E-3</v>
      </c>
      <c r="DG200" s="148">
        <v>44118</v>
      </c>
    </row>
    <row r="201" spans="2:111" x14ac:dyDescent="0.25">
      <c r="B201" s="1">
        <v>44119</v>
      </c>
      <c r="C201">
        <v>12023.45</v>
      </c>
      <c r="D201">
        <v>12025.45</v>
      </c>
      <c r="E201">
        <v>11661.3</v>
      </c>
      <c r="F201">
        <v>11680.35</v>
      </c>
      <c r="G201">
        <v>11680.35</v>
      </c>
      <c r="H201" s="3">
        <f t="shared" si="73"/>
        <v>-2.4283584146753953E-2</v>
      </c>
      <c r="K201" s="1">
        <v>44119</v>
      </c>
      <c r="L201">
        <v>2160</v>
      </c>
      <c r="M201">
        <v>2179.6999510000001</v>
      </c>
      <c r="N201">
        <v>2141.0500489999999</v>
      </c>
      <c r="O201">
        <v>2152.5500489999999</v>
      </c>
      <c r="P201">
        <v>2123.341797</v>
      </c>
      <c r="Q201">
        <v>2344437</v>
      </c>
      <c r="R201" t="b">
        <f t="shared" si="63"/>
        <v>1</v>
      </c>
      <c r="S201" s="3">
        <f t="shared" si="74"/>
        <v>-2.5946599512688177E-3</v>
      </c>
      <c r="U201" s="1">
        <v>44119</v>
      </c>
      <c r="V201">
        <v>1214.1999510000001</v>
      </c>
      <c r="W201">
        <v>1217</v>
      </c>
      <c r="X201">
        <v>1164</v>
      </c>
      <c r="Y201">
        <v>1169.25</v>
      </c>
      <c r="Z201">
        <v>1164.2113039999999</v>
      </c>
      <c r="AA201">
        <v>14123448</v>
      </c>
      <c r="AB201" t="b">
        <f t="shared" si="64"/>
        <v>1</v>
      </c>
      <c r="AC201" s="3">
        <f t="shared" si="75"/>
        <v>-3.4874075480910108E-2</v>
      </c>
      <c r="AE201" s="1">
        <v>44119</v>
      </c>
      <c r="AF201">
        <v>174.89999399999999</v>
      </c>
      <c r="AG201">
        <v>178.25</v>
      </c>
      <c r="AH201">
        <v>171.699997</v>
      </c>
      <c r="AI201">
        <v>173.64999399999999</v>
      </c>
      <c r="AJ201">
        <v>172.45692399999999</v>
      </c>
      <c r="AK201">
        <v>19813786</v>
      </c>
      <c r="AL201" t="b">
        <f t="shared" si="65"/>
        <v>1</v>
      </c>
      <c r="AM201" s="3">
        <f t="shared" si="76"/>
        <v>-3.1573700917219912E-3</v>
      </c>
      <c r="AO201" s="1">
        <v>44119</v>
      </c>
      <c r="AP201">
        <v>510</v>
      </c>
      <c r="AQ201">
        <v>520</v>
      </c>
      <c r="AR201">
        <v>502.89999399999999</v>
      </c>
      <c r="AS201">
        <v>506.54998799999998</v>
      </c>
      <c r="AT201">
        <v>500.46130399999998</v>
      </c>
      <c r="AU201">
        <v>4927083</v>
      </c>
      <c r="AV201" t="b">
        <f t="shared" si="66"/>
        <v>1</v>
      </c>
      <c r="AW201" s="3">
        <f t="shared" si="77"/>
        <v>-8.5143582867406985E-3</v>
      </c>
      <c r="AY201" s="1">
        <v>44119</v>
      </c>
      <c r="AZ201">
        <v>201</v>
      </c>
      <c r="BA201">
        <v>202.5</v>
      </c>
      <c r="BB201">
        <v>192</v>
      </c>
      <c r="BC201">
        <v>192.85000600000001</v>
      </c>
      <c r="BD201">
        <v>191.08580000000001</v>
      </c>
      <c r="BE201">
        <v>49184123</v>
      </c>
      <c r="BF201" t="b">
        <f t="shared" si="67"/>
        <v>1</v>
      </c>
      <c r="BG201" s="3">
        <f t="shared" si="78"/>
        <v>-3.599103097296872E-2</v>
      </c>
      <c r="BI201" s="1">
        <v>44119</v>
      </c>
      <c r="BJ201">
        <v>1180</v>
      </c>
      <c r="BK201">
        <v>1186</v>
      </c>
      <c r="BL201">
        <v>1092.5</v>
      </c>
      <c r="BM201">
        <v>1108.25</v>
      </c>
      <c r="BN201">
        <v>1084.7653809999999</v>
      </c>
      <c r="BO201">
        <v>44288251</v>
      </c>
      <c r="BP201" t="b">
        <f t="shared" si="68"/>
        <v>1</v>
      </c>
      <c r="BQ201" s="3">
        <f t="shared" si="79"/>
        <v>-2.528582266913364E-2</v>
      </c>
      <c r="BS201" s="1">
        <v>44119</v>
      </c>
      <c r="BT201">
        <v>351</v>
      </c>
      <c r="BU201">
        <v>354.25</v>
      </c>
      <c r="BV201">
        <v>338.95001200000002</v>
      </c>
      <c r="BW201">
        <v>341.60000600000001</v>
      </c>
      <c r="BX201">
        <v>340.83373999999998</v>
      </c>
      <c r="BY201">
        <v>38961179</v>
      </c>
      <c r="BZ201" t="b">
        <f t="shared" si="69"/>
        <v>1</v>
      </c>
      <c r="CA201" s="3">
        <f t="shared" si="80"/>
        <v>-2.5253306811103295E-2</v>
      </c>
      <c r="CC201" s="1">
        <v>44119</v>
      </c>
      <c r="CD201">
        <v>853</v>
      </c>
      <c r="CE201">
        <v>858.34997599999997</v>
      </c>
      <c r="CF201">
        <v>806.70001200000002</v>
      </c>
      <c r="CG201">
        <v>812.40002400000003</v>
      </c>
      <c r="CH201">
        <v>776.40185499999995</v>
      </c>
      <c r="CI201">
        <v>8893099</v>
      </c>
      <c r="CJ201" t="b">
        <f t="shared" si="70"/>
        <v>1</v>
      </c>
      <c r="CK201" s="3">
        <f t="shared" si="81"/>
        <v>-4.2940413393085616E-2</v>
      </c>
      <c r="CM201" s="1">
        <v>44119</v>
      </c>
      <c r="CN201">
        <v>406.89999399999999</v>
      </c>
      <c r="CO201">
        <v>409.89999399999999</v>
      </c>
      <c r="CP201">
        <v>389.14999399999999</v>
      </c>
      <c r="CQ201">
        <v>391</v>
      </c>
      <c r="CR201">
        <v>389.85849000000002</v>
      </c>
      <c r="CS201">
        <v>34234586</v>
      </c>
      <c r="CT201" t="b">
        <f t="shared" si="71"/>
        <v>1</v>
      </c>
      <c r="CU201" s="3">
        <f t="shared" si="82"/>
        <v>-3.883965954832206E-2</v>
      </c>
      <c r="CW201" s="1">
        <v>44119</v>
      </c>
      <c r="CX201">
        <v>2290</v>
      </c>
      <c r="CY201">
        <v>2290</v>
      </c>
      <c r="CZ201">
        <v>2195</v>
      </c>
      <c r="DA201">
        <v>2206.5</v>
      </c>
      <c r="DB201">
        <v>2199.4245609999998</v>
      </c>
      <c r="DC201">
        <v>9246702</v>
      </c>
      <c r="DD201" t="b">
        <f t="shared" si="72"/>
        <v>1</v>
      </c>
      <c r="DE201" s="3">
        <f t="shared" si="83"/>
        <v>-3.5409823964061476E-2</v>
      </c>
      <c r="DG201" s="149">
        <v>44119</v>
      </c>
    </row>
    <row r="202" spans="2:111" x14ac:dyDescent="0.25">
      <c r="B202" s="1">
        <v>44120</v>
      </c>
      <c r="C202">
        <v>11727.4</v>
      </c>
      <c r="D202">
        <v>11789.75</v>
      </c>
      <c r="E202">
        <v>11667.85</v>
      </c>
      <c r="F202">
        <v>11762.45</v>
      </c>
      <c r="G202">
        <v>11762.45</v>
      </c>
      <c r="H202" s="3">
        <f t="shared" si="73"/>
        <v>7.0288989627879609E-3</v>
      </c>
      <c r="K202" s="1">
        <v>44120</v>
      </c>
      <c r="L202">
        <v>2171.8999020000001</v>
      </c>
      <c r="M202">
        <v>2171.8999020000001</v>
      </c>
      <c r="N202">
        <v>2144.0500489999999</v>
      </c>
      <c r="O202">
        <v>2150.5500489999999</v>
      </c>
      <c r="P202">
        <v>2121.3688959999999</v>
      </c>
      <c r="Q202">
        <v>1640399</v>
      </c>
      <c r="R202" t="b">
        <f t="shared" si="63"/>
        <v>1</v>
      </c>
      <c r="S202" s="3">
        <f t="shared" si="74"/>
        <v>-9.2914904363844756E-4</v>
      </c>
      <c r="U202" s="1">
        <v>44120</v>
      </c>
      <c r="V202">
        <v>1180</v>
      </c>
      <c r="W202">
        <v>1203.5</v>
      </c>
      <c r="X202">
        <v>1173</v>
      </c>
      <c r="Y202">
        <v>1199.349976</v>
      </c>
      <c r="Z202">
        <v>1194.181519</v>
      </c>
      <c r="AA202">
        <v>12911424</v>
      </c>
      <c r="AB202" t="b">
        <f t="shared" si="64"/>
        <v>1</v>
      </c>
      <c r="AC202" s="3">
        <f t="shared" si="75"/>
        <v>2.5742934205352858E-2</v>
      </c>
      <c r="AE202" s="1">
        <v>44120</v>
      </c>
      <c r="AF202">
        <v>174.10000600000001</v>
      </c>
      <c r="AG202">
        <v>180.550003</v>
      </c>
      <c r="AH202">
        <v>172.35000600000001</v>
      </c>
      <c r="AI202">
        <v>179.800003</v>
      </c>
      <c r="AJ202">
        <v>178.564682</v>
      </c>
      <c r="AK202">
        <v>15546394</v>
      </c>
      <c r="AL202" t="b">
        <f t="shared" si="65"/>
        <v>1</v>
      </c>
      <c r="AM202" s="3">
        <f t="shared" si="76"/>
        <v>3.5416136727569249E-2</v>
      </c>
      <c r="AO202" s="1">
        <v>44120</v>
      </c>
      <c r="AP202">
        <v>490</v>
      </c>
      <c r="AQ202">
        <v>490</v>
      </c>
      <c r="AR202">
        <v>458.25</v>
      </c>
      <c r="AS202">
        <v>466.95001200000002</v>
      </c>
      <c r="AT202">
        <v>461.337311</v>
      </c>
      <c r="AU202">
        <v>22982744</v>
      </c>
      <c r="AV202" t="b">
        <f t="shared" si="66"/>
        <v>1</v>
      </c>
      <c r="AW202" s="3">
        <f t="shared" si="77"/>
        <v>-7.8175860325856453E-2</v>
      </c>
      <c r="AY202" s="1">
        <v>44120</v>
      </c>
      <c r="AZ202">
        <v>194</v>
      </c>
      <c r="BA202">
        <v>196.75</v>
      </c>
      <c r="BB202">
        <v>191.60000600000001</v>
      </c>
      <c r="BC202">
        <v>195.949997</v>
      </c>
      <c r="BD202">
        <v>194.15744000000001</v>
      </c>
      <c r="BE202">
        <v>36893126</v>
      </c>
      <c r="BF202" t="b">
        <f t="shared" si="67"/>
        <v>1</v>
      </c>
      <c r="BG202" s="3">
        <f t="shared" si="78"/>
        <v>1.607466384210654E-2</v>
      </c>
      <c r="BI202" s="1">
        <v>44120</v>
      </c>
      <c r="BJ202">
        <v>1113.849976</v>
      </c>
      <c r="BK202">
        <v>1135.9499510000001</v>
      </c>
      <c r="BL202">
        <v>1096.900024</v>
      </c>
      <c r="BM202">
        <v>1127.5</v>
      </c>
      <c r="BN202">
        <v>1103.607422</v>
      </c>
      <c r="BO202">
        <v>18365685</v>
      </c>
      <c r="BP202" t="b">
        <f t="shared" si="68"/>
        <v>1</v>
      </c>
      <c r="BQ202" s="3">
        <f t="shared" si="79"/>
        <v>1.7369692405403293E-2</v>
      </c>
      <c r="BS202" s="1">
        <v>44120</v>
      </c>
      <c r="BT202">
        <v>342.89999399999999</v>
      </c>
      <c r="BU202">
        <v>348.10000600000001</v>
      </c>
      <c r="BV202">
        <v>338.60000600000001</v>
      </c>
      <c r="BW202">
        <v>339.64999399999999</v>
      </c>
      <c r="BX202">
        <v>338.88809199999997</v>
      </c>
      <c r="BY202">
        <v>25244229</v>
      </c>
      <c r="BZ202" t="b">
        <f t="shared" si="69"/>
        <v>1</v>
      </c>
      <c r="CA202" s="3">
        <f t="shared" si="80"/>
        <v>-5.7084958783716827E-3</v>
      </c>
      <c r="CC202" s="1">
        <v>44120</v>
      </c>
      <c r="CD202">
        <v>813.20001200000002</v>
      </c>
      <c r="CE202">
        <v>828.29998799999998</v>
      </c>
      <c r="CF202">
        <v>798.79998799999998</v>
      </c>
      <c r="CG202">
        <v>822.75</v>
      </c>
      <c r="CH202">
        <v>786.29321300000004</v>
      </c>
      <c r="CI202">
        <v>7978964</v>
      </c>
      <c r="CJ202" t="b">
        <f t="shared" si="70"/>
        <v>1</v>
      </c>
      <c r="CK202" s="3">
        <f t="shared" si="81"/>
        <v>1.2739997897094259E-2</v>
      </c>
      <c r="CM202" s="1">
        <v>44120</v>
      </c>
      <c r="CN202">
        <v>394</v>
      </c>
      <c r="CO202">
        <v>401.29998799999998</v>
      </c>
      <c r="CP202">
        <v>390.5</v>
      </c>
      <c r="CQ202">
        <v>396.10000600000001</v>
      </c>
      <c r="CR202">
        <v>394.94360399999999</v>
      </c>
      <c r="CS202">
        <v>25339096</v>
      </c>
      <c r="CT202" t="b">
        <f t="shared" si="71"/>
        <v>1</v>
      </c>
      <c r="CU202" s="3">
        <f t="shared" si="82"/>
        <v>1.3043486625108448E-2</v>
      </c>
      <c r="CW202" s="1">
        <v>44120</v>
      </c>
      <c r="CX202">
        <v>2215</v>
      </c>
      <c r="CY202">
        <v>2232.5</v>
      </c>
      <c r="CZ202">
        <v>2172.6499020000001</v>
      </c>
      <c r="DA202">
        <v>2175.8000489999999</v>
      </c>
      <c r="DB202">
        <v>2168.8229980000001</v>
      </c>
      <c r="DC202">
        <v>9960828</v>
      </c>
      <c r="DD202" t="b">
        <f t="shared" si="72"/>
        <v>1</v>
      </c>
      <c r="DE202" s="3">
        <f t="shared" si="83"/>
        <v>-1.3913440607431554E-2</v>
      </c>
      <c r="DG202" s="148">
        <v>44120</v>
      </c>
    </row>
    <row r="203" spans="2:111" x14ac:dyDescent="0.25">
      <c r="B203" s="1">
        <v>44123</v>
      </c>
      <c r="C203">
        <v>11879.2</v>
      </c>
      <c r="D203">
        <v>11898.25</v>
      </c>
      <c r="E203">
        <v>11820.4</v>
      </c>
      <c r="F203">
        <v>11873.05</v>
      </c>
      <c r="G203">
        <v>11873.05</v>
      </c>
      <c r="H203" s="3">
        <f t="shared" si="73"/>
        <v>9.4028029874727234E-3</v>
      </c>
      <c r="K203" s="1">
        <v>44123</v>
      </c>
      <c r="L203">
        <v>2153.5500489999999</v>
      </c>
      <c r="M203">
        <v>2185</v>
      </c>
      <c r="N203">
        <v>2152.1000979999999</v>
      </c>
      <c r="O203">
        <v>2177.8000489999999</v>
      </c>
      <c r="P203">
        <v>2148.2490229999999</v>
      </c>
      <c r="Q203">
        <v>1605969</v>
      </c>
      <c r="R203" t="b">
        <f t="shared" si="63"/>
        <v>1</v>
      </c>
      <c r="S203" s="3">
        <f t="shared" si="74"/>
        <v>1.2671123372594175E-2</v>
      </c>
      <c r="U203" s="1">
        <v>44123</v>
      </c>
      <c r="V203">
        <v>1235</v>
      </c>
      <c r="W203">
        <v>1235</v>
      </c>
      <c r="X203">
        <v>1192.599976</v>
      </c>
      <c r="Y203">
        <v>1203.5500489999999</v>
      </c>
      <c r="Z203">
        <v>1198.363525</v>
      </c>
      <c r="AA203">
        <v>21179778</v>
      </c>
      <c r="AB203" t="b">
        <f t="shared" si="64"/>
        <v>1</v>
      </c>
      <c r="AC203" s="3">
        <f t="shared" si="75"/>
        <v>3.5019851952674554E-3</v>
      </c>
      <c r="AE203" s="1">
        <v>44123</v>
      </c>
      <c r="AF203">
        <v>181</v>
      </c>
      <c r="AG203">
        <v>183.85000600000001</v>
      </c>
      <c r="AH203">
        <v>177.699997</v>
      </c>
      <c r="AI203">
        <v>182.699997</v>
      </c>
      <c r="AJ203">
        <v>181.444748</v>
      </c>
      <c r="AK203">
        <v>17095601</v>
      </c>
      <c r="AL203" t="b">
        <f t="shared" si="65"/>
        <v>1</v>
      </c>
      <c r="AM203" s="3">
        <f t="shared" si="76"/>
        <v>1.6128978965728503E-2</v>
      </c>
      <c r="AO203" s="1">
        <v>44123</v>
      </c>
      <c r="AP203">
        <v>474.79998799999998</v>
      </c>
      <c r="AQ203">
        <v>474.79998799999998</v>
      </c>
      <c r="AR203">
        <v>447.5</v>
      </c>
      <c r="AS203">
        <v>463.45001200000002</v>
      </c>
      <c r="AT203">
        <v>457.87936400000001</v>
      </c>
      <c r="AU203">
        <v>13195978</v>
      </c>
      <c r="AV203" t="b">
        <f t="shared" si="66"/>
        <v>1</v>
      </c>
      <c r="AW203" s="3">
        <f t="shared" si="77"/>
        <v>-7.4954852285944633E-3</v>
      </c>
      <c r="AY203" s="1">
        <v>44123</v>
      </c>
      <c r="AZ203">
        <v>196.199997</v>
      </c>
      <c r="BA203">
        <v>204.60000600000001</v>
      </c>
      <c r="BB203">
        <v>196.050003</v>
      </c>
      <c r="BC203">
        <v>204</v>
      </c>
      <c r="BD203">
        <v>202.13378900000001</v>
      </c>
      <c r="BE203">
        <v>60220779</v>
      </c>
      <c r="BF203" t="b">
        <f t="shared" si="67"/>
        <v>1</v>
      </c>
      <c r="BG203" s="3">
        <f t="shared" si="78"/>
        <v>4.1081861194708781E-2</v>
      </c>
      <c r="BI203" s="1">
        <v>44123</v>
      </c>
      <c r="BJ203">
        <v>1135</v>
      </c>
      <c r="BK203">
        <v>1139</v>
      </c>
      <c r="BL203">
        <v>1115.3000489999999</v>
      </c>
      <c r="BM203">
        <v>1125.900024</v>
      </c>
      <c r="BN203">
        <v>1102.0413820000001</v>
      </c>
      <c r="BO203">
        <v>12902123</v>
      </c>
      <c r="BP203" t="b">
        <f t="shared" si="68"/>
        <v>1</v>
      </c>
      <c r="BQ203" s="3">
        <f t="shared" si="79"/>
        <v>-1.4190190902865548E-3</v>
      </c>
      <c r="BS203" s="1">
        <v>44123</v>
      </c>
      <c r="BT203">
        <v>342.45001200000002</v>
      </c>
      <c r="BU203">
        <v>346.5</v>
      </c>
      <c r="BV203">
        <v>338.64999399999999</v>
      </c>
      <c r="BW203">
        <v>343.20001200000002</v>
      </c>
      <c r="BX203">
        <v>342.43014499999998</v>
      </c>
      <c r="BY203">
        <v>12846874</v>
      </c>
      <c r="BZ203" t="b">
        <f t="shared" si="69"/>
        <v>1</v>
      </c>
      <c r="CA203" s="3">
        <f t="shared" si="80"/>
        <v>1.0451984249715125E-2</v>
      </c>
      <c r="CC203" s="1">
        <v>44123</v>
      </c>
      <c r="CD203">
        <v>828</v>
      </c>
      <c r="CE203">
        <v>836.59997599999997</v>
      </c>
      <c r="CF203">
        <v>817.59997599999997</v>
      </c>
      <c r="CG203">
        <v>824.15002400000003</v>
      </c>
      <c r="CH203">
        <v>787.63116500000001</v>
      </c>
      <c r="CI203">
        <v>4558879</v>
      </c>
      <c r="CJ203" t="b">
        <f t="shared" si="70"/>
        <v>1</v>
      </c>
      <c r="CK203" s="3">
        <f t="shared" si="81"/>
        <v>1.7015942372123373E-3</v>
      </c>
      <c r="CM203" s="1">
        <v>44123</v>
      </c>
      <c r="CN203">
        <v>402.04998799999998</v>
      </c>
      <c r="CO203">
        <v>418.75</v>
      </c>
      <c r="CP203">
        <v>401.14999399999999</v>
      </c>
      <c r="CQ203">
        <v>417.10000600000001</v>
      </c>
      <c r="CR203">
        <v>415.882294</v>
      </c>
      <c r="CS203">
        <v>41072871</v>
      </c>
      <c r="CT203" t="b">
        <f t="shared" si="71"/>
        <v>1</v>
      </c>
      <c r="CU203" s="3">
        <f t="shared" si="82"/>
        <v>5.3016911244877403E-2</v>
      </c>
      <c r="CW203" s="1">
        <v>44123</v>
      </c>
      <c r="CX203">
        <v>2190.0500489999999</v>
      </c>
      <c r="CY203">
        <v>2228.6999510000001</v>
      </c>
      <c r="CZ203">
        <v>2155.1499020000001</v>
      </c>
      <c r="DA203">
        <v>2176.1999510000001</v>
      </c>
      <c r="DB203">
        <v>2169.2216800000001</v>
      </c>
      <c r="DC203">
        <v>14398973</v>
      </c>
      <c r="DD203" t="b">
        <f t="shared" si="72"/>
        <v>1</v>
      </c>
      <c r="DE203" s="3">
        <f t="shared" si="83"/>
        <v>1.8382412966279693E-4</v>
      </c>
      <c r="DG203" s="149">
        <v>44123</v>
      </c>
    </row>
    <row r="204" spans="2:111" x14ac:dyDescent="0.25">
      <c r="B204" s="1">
        <v>44124</v>
      </c>
      <c r="C204">
        <v>11861</v>
      </c>
      <c r="D204">
        <v>11949.25</v>
      </c>
      <c r="E204">
        <v>11837.25</v>
      </c>
      <c r="F204">
        <v>11896.8</v>
      </c>
      <c r="G204">
        <v>11896.8</v>
      </c>
      <c r="H204" s="3">
        <f t="shared" si="73"/>
        <v>2.0003284749916831E-3</v>
      </c>
      <c r="K204" s="1">
        <v>44124</v>
      </c>
      <c r="L204">
        <v>2182.1000979999999</v>
      </c>
      <c r="M204">
        <v>2208.5</v>
      </c>
      <c r="N204">
        <v>2132.5500489999999</v>
      </c>
      <c r="O204">
        <v>2173.1000979999999</v>
      </c>
      <c r="P204">
        <v>2143.6130370000001</v>
      </c>
      <c r="Q204">
        <v>5855290</v>
      </c>
      <c r="R204" t="b">
        <f t="shared" si="63"/>
        <v>1</v>
      </c>
      <c r="S204" s="3">
        <f t="shared" si="74"/>
        <v>-2.1580300748959193E-3</v>
      </c>
      <c r="U204" s="1">
        <v>44124</v>
      </c>
      <c r="V204">
        <v>1207.5</v>
      </c>
      <c r="W204">
        <v>1227.400024</v>
      </c>
      <c r="X204">
        <v>1205.900024</v>
      </c>
      <c r="Y204">
        <v>1223.9499510000001</v>
      </c>
      <c r="Z204">
        <v>1218.6755370000001</v>
      </c>
      <c r="AA204">
        <v>13705989</v>
      </c>
      <c r="AB204" t="b">
        <f t="shared" si="64"/>
        <v>1</v>
      </c>
      <c r="AC204" s="3">
        <f t="shared" si="75"/>
        <v>1.6949791591829445E-2</v>
      </c>
      <c r="AE204" s="1">
        <v>44124</v>
      </c>
      <c r="AF204">
        <v>181.800003</v>
      </c>
      <c r="AG204">
        <v>183.14999399999999</v>
      </c>
      <c r="AH204">
        <v>179.300003</v>
      </c>
      <c r="AI204">
        <v>180.800003</v>
      </c>
      <c r="AJ204">
        <v>179.557816</v>
      </c>
      <c r="AK204">
        <v>10427991</v>
      </c>
      <c r="AL204" t="b">
        <f t="shared" si="65"/>
        <v>1</v>
      </c>
      <c r="AM204" s="3">
        <f t="shared" si="76"/>
        <v>-1.0399485357382741E-2</v>
      </c>
      <c r="AO204" s="1">
        <v>44124</v>
      </c>
      <c r="AP204">
        <v>464</v>
      </c>
      <c r="AQ204">
        <v>467.70001200000002</v>
      </c>
      <c r="AR204">
        <v>453.95001200000002</v>
      </c>
      <c r="AS204">
        <v>455.95001200000002</v>
      </c>
      <c r="AT204">
        <v>450.46951300000001</v>
      </c>
      <c r="AU204">
        <v>7254934</v>
      </c>
      <c r="AV204" t="b">
        <f t="shared" si="66"/>
        <v>1</v>
      </c>
      <c r="AW204" s="3">
        <f t="shared" si="77"/>
        <v>-1.6182976527415644E-2</v>
      </c>
      <c r="AY204" s="1">
        <v>44124</v>
      </c>
      <c r="AZ204">
        <v>201</v>
      </c>
      <c r="BA204">
        <v>204.35000600000001</v>
      </c>
      <c r="BB204">
        <v>200.699997</v>
      </c>
      <c r="BC204">
        <v>203.050003</v>
      </c>
      <c r="BD204">
        <v>201.19248999999999</v>
      </c>
      <c r="BE204">
        <v>39316753</v>
      </c>
      <c r="BF204" t="b">
        <f t="shared" si="67"/>
        <v>1</v>
      </c>
      <c r="BG204" s="3">
        <f t="shared" si="78"/>
        <v>-4.656811731758588E-3</v>
      </c>
      <c r="BI204" s="1">
        <v>44124</v>
      </c>
      <c r="BJ204">
        <v>1118.900024</v>
      </c>
      <c r="BK204">
        <v>1144.6999510000001</v>
      </c>
      <c r="BL204">
        <v>1110</v>
      </c>
      <c r="BM204">
        <v>1137.5</v>
      </c>
      <c r="BN204">
        <v>1113.3955080000001</v>
      </c>
      <c r="BO204">
        <v>10448776</v>
      </c>
      <c r="BP204" t="b">
        <f t="shared" si="68"/>
        <v>1</v>
      </c>
      <c r="BQ204" s="3">
        <f t="shared" si="79"/>
        <v>1.0302812748641366E-2</v>
      </c>
      <c r="BS204" s="1">
        <v>44124</v>
      </c>
      <c r="BT204">
        <v>344.75</v>
      </c>
      <c r="BU204">
        <v>349.5</v>
      </c>
      <c r="BV204">
        <v>341.85000600000001</v>
      </c>
      <c r="BW204">
        <v>346.75</v>
      </c>
      <c r="BX204">
        <v>345.97219799999999</v>
      </c>
      <c r="BY204">
        <v>16996774</v>
      </c>
      <c r="BZ204" t="b">
        <f t="shared" si="69"/>
        <v>1</v>
      </c>
      <c r="CA204" s="3">
        <f t="shared" si="80"/>
        <v>1.0343870280462634E-2</v>
      </c>
      <c r="CC204" s="1">
        <v>44124</v>
      </c>
      <c r="CD204">
        <v>820.59997599999997</v>
      </c>
      <c r="CE204">
        <v>852.90002400000003</v>
      </c>
      <c r="CF204">
        <v>819.59997599999997</v>
      </c>
      <c r="CG204">
        <v>849.84997599999997</v>
      </c>
      <c r="CH204">
        <v>812.19238299999995</v>
      </c>
      <c r="CI204">
        <v>7382532</v>
      </c>
      <c r="CJ204" t="b">
        <f t="shared" si="70"/>
        <v>1</v>
      </c>
      <c r="CK204" s="3">
        <f t="shared" si="81"/>
        <v>3.1183654344098914E-2</v>
      </c>
      <c r="CM204" s="1">
        <v>44124</v>
      </c>
      <c r="CN204">
        <v>413.5</v>
      </c>
      <c r="CO204">
        <v>416.89999399999999</v>
      </c>
      <c r="CP204">
        <v>411</v>
      </c>
      <c r="CQ204">
        <v>414.60000600000001</v>
      </c>
      <c r="CR204">
        <v>413.38958700000001</v>
      </c>
      <c r="CS204">
        <v>26158669</v>
      </c>
      <c r="CT204" t="b">
        <f t="shared" si="71"/>
        <v>1</v>
      </c>
      <c r="CU204" s="3">
        <f t="shared" si="82"/>
        <v>-5.9937800573928637E-3</v>
      </c>
      <c r="CW204" s="1">
        <v>44124</v>
      </c>
      <c r="CX204">
        <v>2179</v>
      </c>
      <c r="CY204">
        <v>2193</v>
      </c>
      <c r="CZ204">
        <v>2152.25</v>
      </c>
      <c r="DA204">
        <v>2155.8999020000001</v>
      </c>
      <c r="DB204">
        <v>2148.9868160000001</v>
      </c>
      <c r="DC204">
        <v>8529573</v>
      </c>
      <c r="DD204" t="b">
        <f t="shared" si="72"/>
        <v>1</v>
      </c>
      <c r="DE204" s="3">
        <f t="shared" si="83"/>
        <v>-9.3281678800112375E-3</v>
      </c>
      <c r="DG204" s="148">
        <v>44124</v>
      </c>
    </row>
    <row r="205" spans="2:111" x14ac:dyDescent="0.25">
      <c r="B205" s="1">
        <v>44125</v>
      </c>
      <c r="C205">
        <v>11958.55</v>
      </c>
      <c r="D205">
        <v>12018.65</v>
      </c>
      <c r="E205">
        <v>11775.75</v>
      </c>
      <c r="F205">
        <v>11937.65</v>
      </c>
      <c r="G205">
        <v>11937.65</v>
      </c>
      <c r="H205" s="3">
        <f t="shared" si="73"/>
        <v>3.4336964561899304E-3</v>
      </c>
      <c r="K205" s="1">
        <v>44125</v>
      </c>
      <c r="L205">
        <v>2190</v>
      </c>
      <c r="M205">
        <v>2196.75</v>
      </c>
      <c r="N205">
        <v>2136</v>
      </c>
      <c r="O205">
        <v>2163.1499020000001</v>
      </c>
      <c r="P205">
        <v>2133.797607</v>
      </c>
      <c r="Q205">
        <v>3954242</v>
      </c>
      <c r="R205" t="b">
        <f t="shared" si="63"/>
        <v>1</v>
      </c>
      <c r="S205" s="3">
        <f t="shared" si="74"/>
        <v>-4.5789187836517645E-3</v>
      </c>
      <c r="U205" s="1">
        <v>44125</v>
      </c>
      <c r="V205">
        <v>1230.599976</v>
      </c>
      <c r="W205">
        <v>1251</v>
      </c>
      <c r="X205">
        <v>1221.6999510000001</v>
      </c>
      <c r="Y205">
        <v>1246.6999510000001</v>
      </c>
      <c r="Z205">
        <v>1241.3275149999999</v>
      </c>
      <c r="AA205">
        <v>17820376</v>
      </c>
      <c r="AB205" t="b">
        <f t="shared" si="64"/>
        <v>1</v>
      </c>
      <c r="AC205" s="3">
        <f t="shared" si="75"/>
        <v>1.8587374007491768E-2</v>
      </c>
      <c r="AE205" s="1">
        <v>44125</v>
      </c>
      <c r="AF205">
        <v>181.10000600000001</v>
      </c>
      <c r="AG205">
        <v>187.5</v>
      </c>
      <c r="AH205">
        <v>181</v>
      </c>
      <c r="AI205">
        <v>185.949997</v>
      </c>
      <c r="AJ205">
        <v>184.67242400000001</v>
      </c>
      <c r="AK205">
        <v>24286914</v>
      </c>
      <c r="AL205" t="b">
        <f t="shared" si="65"/>
        <v>1</v>
      </c>
      <c r="AM205" s="3">
        <f t="shared" si="76"/>
        <v>2.8484463188168895E-2</v>
      </c>
      <c r="AO205" s="1">
        <v>44125</v>
      </c>
      <c r="AP205">
        <v>459.89999399999999</v>
      </c>
      <c r="AQ205">
        <v>463.5</v>
      </c>
      <c r="AR205">
        <v>446.75</v>
      </c>
      <c r="AS205">
        <v>454.20001200000002</v>
      </c>
      <c r="AT205">
        <v>448.74056999999999</v>
      </c>
      <c r="AU205">
        <v>6312534</v>
      </c>
      <c r="AV205" t="b">
        <f t="shared" si="66"/>
        <v>1</v>
      </c>
      <c r="AW205" s="3">
        <f t="shared" si="77"/>
        <v>-3.8380910363627987E-3</v>
      </c>
      <c r="AY205" s="1">
        <v>44125</v>
      </c>
      <c r="AZ205">
        <v>204.699997</v>
      </c>
      <c r="BA205">
        <v>207.300003</v>
      </c>
      <c r="BB205">
        <v>198.85000600000001</v>
      </c>
      <c r="BC205">
        <v>203.75</v>
      </c>
      <c r="BD205">
        <v>201.886078</v>
      </c>
      <c r="BE205">
        <v>54515523</v>
      </c>
      <c r="BF205" t="b">
        <f t="shared" si="67"/>
        <v>1</v>
      </c>
      <c r="BG205" s="3">
        <f t="shared" si="78"/>
        <v>3.4473851384810906E-3</v>
      </c>
      <c r="BI205" s="1">
        <v>44125</v>
      </c>
      <c r="BJ205">
        <v>1141.150024</v>
      </c>
      <c r="BK205">
        <v>1154.349976</v>
      </c>
      <c r="BL205">
        <v>1135</v>
      </c>
      <c r="BM205">
        <v>1148.349976</v>
      </c>
      <c r="BN205">
        <v>1124.015625</v>
      </c>
      <c r="BO205">
        <v>19811433</v>
      </c>
      <c r="BP205" t="b">
        <f t="shared" si="68"/>
        <v>1</v>
      </c>
      <c r="BQ205" s="3">
        <f t="shared" si="79"/>
        <v>9.5384945634251084E-3</v>
      </c>
      <c r="BS205" s="1">
        <v>44125</v>
      </c>
      <c r="BT205">
        <v>349.60000600000001</v>
      </c>
      <c r="BU205">
        <v>350.10000600000001</v>
      </c>
      <c r="BV205">
        <v>339.10000600000001</v>
      </c>
      <c r="BW205">
        <v>343.45001200000002</v>
      </c>
      <c r="BX205">
        <v>342.679596</v>
      </c>
      <c r="BY205">
        <v>9967461</v>
      </c>
      <c r="BZ205" t="b">
        <f t="shared" si="69"/>
        <v>1</v>
      </c>
      <c r="CA205" s="3">
        <f t="shared" si="80"/>
        <v>-9.5169554635716365E-3</v>
      </c>
      <c r="CC205" s="1">
        <v>44125</v>
      </c>
      <c r="CD205">
        <v>851.09997599999997</v>
      </c>
      <c r="CE205">
        <v>857.20001200000002</v>
      </c>
      <c r="CF205">
        <v>833.95001200000002</v>
      </c>
      <c r="CG205">
        <v>845.90002400000003</v>
      </c>
      <c r="CH205">
        <v>808.417419</v>
      </c>
      <c r="CI205">
        <v>4818496</v>
      </c>
      <c r="CJ205" t="b">
        <f t="shared" si="70"/>
        <v>1</v>
      </c>
      <c r="CK205" s="3">
        <f t="shared" si="81"/>
        <v>-4.6478692475006318E-3</v>
      </c>
      <c r="CM205" s="1">
        <v>44125</v>
      </c>
      <c r="CN205">
        <v>416</v>
      </c>
      <c r="CO205">
        <v>428.5</v>
      </c>
      <c r="CP205">
        <v>410.29998799999998</v>
      </c>
      <c r="CQ205">
        <v>420.29998799999998</v>
      </c>
      <c r="CR205">
        <v>419.07293700000002</v>
      </c>
      <c r="CS205">
        <v>43124966</v>
      </c>
      <c r="CT205" t="b">
        <f t="shared" si="71"/>
        <v>1</v>
      </c>
      <c r="CU205" s="3">
        <f t="shared" si="82"/>
        <v>1.3748169230010186E-2</v>
      </c>
      <c r="CW205" s="1">
        <v>44125</v>
      </c>
      <c r="CX205">
        <v>2168</v>
      </c>
      <c r="CY205">
        <v>2192</v>
      </c>
      <c r="CZ205">
        <v>2097.75</v>
      </c>
      <c r="DA205">
        <v>2124.6000979999999</v>
      </c>
      <c r="DB205">
        <v>2117.7873540000001</v>
      </c>
      <c r="DC205">
        <v>15728986</v>
      </c>
      <c r="DD205" t="b">
        <f t="shared" si="72"/>
        <v>1</v>
      </c>
      <c r="DE205" s="3">
        <f t="shared" si="83"/>
        <v>-1.4518219361658494E-2</v>
      </c>
      <c r="DG205" s="149">
        <v>44125</v>
      </c>
    </row>
    <row r="206" spans="2:111" x14ac:dyDescent="0.25">
      <c r="B206" s="1">
        <v>44126</v>
      </c>
      <c r="C206">
        <v>11890</v>
      </c>
      <c r="D206">
        <v>11939.55</v>
      </c>
      <c r="E206">
        <v>11823.45</v>
      </c>
      <c r="F206">
        <v>11896.45</v>
      </c>
      <c r="G206">
        <v>11896.45</v>
      </c>
      <c r="H206" s="3">
        <f t="shared" si="73"/>
        <v>-3.4512655338361327E-3</v>
      </c>
      <c r="K206" s="1">
        <v>44126</v>
      </c>
      <c r="L206">
        <v>2160</v>
      </c>
      <c r="M206">
        <v>2187.25</v>
      </c>
      <c r="N206">
        <v>2153.1999510000001</v>
      </c>
      <c r="O206">
        <v>2179.3500979999999</v>
      </c>
      <c r="P206">
        <v>2149.7783199999999</v>
      </c>
      <c r="Q206">
        <v>2632958</v>
      </c>
      <c r="R206" t="b">
        <f t="shared" si="63"/>
        <v>1</v>
      </c>
      <c r="S206" s="3">
        <f t="shared" si="74"/>
        <v>7.489329328880405E-3</v>
      </c>
      <c r="U206" s="1">
        <v>44126</v>
      </c>
      <c r="V206">
        <v>1239.9499510000001</v>
      </c>
      <c r="W206">
        <v>1250</v>
      </c>
      <c r="X206">
        <v>1223</v>
      </c>
      <c r="Y206">
        <v>1233.3000489999999</v>
      </c>
      <c r="Z206">
        <v>1227.9853519999999</v>
      </c>
      <c r="AA206">
        <v>10956530</v>
      </c>
      <c r="AB206" t="b">
        <f t="shared" si="64"/>
        <v>1</v>
      </c>
      <c r="AC206" s="3">
        <f t="shared" si="75"/>
        <v>-1.0748301990228604E-2</v>
      </c>
      <c r="AE206" s="1">
        <v>44126</v>
      </c>
      <c r="AF206">
        <v>184.89999399999999</v>
      </c>
      <c r="AG206">
        <v>187.699997</v>
      </c>
      <c r="AH206">
        <v>182.10000600000001</v>
      </c>
      <c r="AI206">
        <v>184.449997</v>
      </c>
      <c r="AJ206">
        <v>183.182739</v>
      </c>
      <c r="AK206">
        <v>17453750</v>
      </c>
      <c r="AL206" t="b">
        <f t="shared" si="65"/>
        <v>1</v>
      </c>
      <c r="AM206" s="3">
        <f t="shared" si="76"/>
        <v>-8.0666347889602006E-3</v>
      </c>
      <c r="AO206" s="1">
        <v>44126</v>
      </c>
      <c r="AP206">
        <v>452.79998799999998</v>
      </c>
      <c r="AQ206">
        <v>458.20001200000002</v>
      </c>
      <c r="AR206">
        <v>450.20001200000002</v>
      </c>
      <c r="AS206">
        <v>454.5</v>
      </c>
      <c r="AT206">
        <v>449.03692599999999</v>
      </c>
      <c r="AU206">
        <v>4495403</v>
      </c>
      <c r="AV206" t="b">
        <f t="shared" si="66"/>
        <v>1</v>
      </c>
      <c r="AW206" s="3">
        <f t="shared" si="77"/>
        <v>6.6041722057803452E-4</v>
      </c>
      <c r="AY206" s="1">
        <v>44126</v>
      </c>
      <c r="AZ206">
        <v>201.89999399999999</v>
      </c>
      <c r="BA206">
        <v>204.60000600000001</v>
      </c>
      <c r="BB206">
        <v>201.10000600000001</v>
      </c>
      <c r="BC206">
        <v>203.300003</v>
      </c>
      <c r="BD206">
        <v>201.440201</v>
      </c>
      <c r="BE206">
        <v>33721637</v>
      </c>
      <c r="BF206" t="b">
        <f t="shared" si="67"/>
        <v>1</v>
      </c>
      <c r="BG206" s="3">
        <f t="shared" si="78"/>
        <v>-2.2085574419846614E-3</v>
      </c>
      <c r="BI206" s="1">
        <v>44126</v>
      </c>
      <c r="BJ206">
        <v>1142</v>
      </c>
      <c r="BK206">
        <v>1158</v>
      </c>
      <c r="BL206">
        <v>1123.8000489999999</v>
      </c>
      <c r="BM206">
        <v>1129.0500489999999</v>
      </c>
      <c r="BN206">
        <v>1105.124634</v>
      </c>
      <c r="BO206">
        <v>11271335</v>
      </c>
      <c r="BP206" t="b">
        <f t="shared" si="68"/>
        <v>1</v>
      </c>
      <c r="BQ206" s="3">
        <f t="shared" si="79"/>
        <v>-1.6806697860628037E-2</v>
      </c>
      <c r="BS206" s="1">
        <v>44126</v>
      </c>
      <c r="BT206">
        <v>341</v>
      </c>
      <c r="BU206">
        <v>348.20001200000002</v>
      </c>
      <c r="BV206">
        <v>340.85000600000001</v>
      </c>
      <c r="BW206">
        <v>344.45001200000002</v>
      </c>
      <c r="BX206">
        <v>343.677368</v>
      </c>
      <c r="BY206">
        <v>9541248</v>
      </c>
      <c r="BZ206" t="b">
        <f t="shared" si="69"/>
        <v>1</v>
      </c>
      <c r="CA206" s="3">
        <f t="shared" si="80"/>
        <v>2.9116761302590004E-3</v>
      </c>
      <c r="CC206" s="1">
        <v>44126</v>
      </c>
      <c r="CD206">
        <v>844.84997599999997</v>
      </c>
      <c r="CE206">
        <v>853.90002400000003</v>
      </c>
      <c r="CF206">
        <v>828.79998799999998</v>
      </c>
      <c r="CG206">
        <v>837.45001200000002</v>
      </c>
      <c r="CH206">
        <v>800.341858</v>
      </c>
      <c r="CI206">
        <v>3962610</v>
      </c>
      <c r="CJ206" t="b">
        <f t="shared" si="70"/>
        <v>1</v>
      </c>
      <c r="CK206" s="3">
        <f t="shared" si="81"/>
        <v>-9.9893456155229054E-3</v>
      </c>
      <c r="CM206" s="1">
        <v>44126</v>
      </c>
      <c r="CN206">
        <v>416.39999399999999</v>
      </c>
      <c r="CO206">
        <v>419.64999399999999</v>
      </c>
      <c r="CP206">
        <v>407.64999399999999</v>
      </c>
      <c r="CQ206">
        <v>412.89999399999999</v>
      </c>
      <c r="CR206">
        <v>411.69454999999999</v>
      </c>
      <c r="CS206">
        <v>33088074</v>
      </c>
      <c r="CT206" t="b">
        <f t="shared" si="71"/>
        <v>1</v>
      </c>
      <c r="CU206" s="3">
        <f t="shared" si="82"/>
        <v>-1.7606450688081612E-2</v>
      </c>
      <c r="CW206" s="1">
        <v>44126</v>
      </c>
      <c r="CX206">
        <v>2127.3999020000001</v>
      </c>
      <c r="CY206">
        <v>2132.5</v>
      </c>
      <c r="CZ206">
        <v>2091</v>
      </c>
      <c r="DA206">
        <v>2106.9499510000001</v>
      </c>
      <c r="DB206">
        <v>2100.1938479999999</v>
      </c>
      <c r="DC206">
        <v>14215215</v>
      </c>
      <c r="DD206" t="b">
        <f t="shared" si="72"/>
        <v>1</v>
      </c>
      <c r="DE206" s="3">
        <f t="shared" si="83"/>
        <v>-8.3074941243605899E-3</v>
      </c>
      <c r="DG206" s="148">
        <v>44126</v>
      </c>
    </row>
    <row r="207" spans="2:111" x14ac:dyDescent="0.25">
      <c r="B207" s="1">
        <v>44127</v>
      </c>
      <c r="C207">
        <v>11957.9</v>
      </c>
      <c r="D207">
        <v>11974.55</v>
      </c>
      <c r="E207">
        <v>11908.75</v>
      </c>
      <c r="F207">
        <v>11930.35</v>
      </c>
      <c r="G207">
        <v>11930.35</v>
      </c>
      <c r="H207" s="3">
        <f t="shared" si="73"/>
        <v>2.8495895834471322E-3</v>
      </c>
      <c r="K207" s="1">
        <v>44127</v>
      </c>
      <c r="L207">
        <v>2188.8999020000001</v>
      </c>
      <c r="M207">
        <v>2188.8999020000001</v>
      </c>
      <c r="N207">
        <v>2140</v>
      </c>
      <c r="O207">
        <v>2143.8500979999999</v>
      </c>
      <c r="P207">
        <v>2114.7597660000001</v>
      </c>
      <c r="Q207">
        <v>2805684</v>
      </c>
      <c r="R207" t="b">
        <f t="shared" si="63"/>
        <v>1</v>
      </c>
      <c r="S207" s="3">
        <f t="shared" si="74"/>
        <v>-1.6289379083513956E-2</v>
      </c>
      <c r="U207" s="1">
        <v>44127</v>
      </c>
      <c r="V207">
        <v>1243.5</v>
      </c>
      <c r="W207">
        <v>1248.4499510000001</v>
      </c>
      <c r="X207">
        <v>1231.1999510000001</v>
      </c>
      <c r="Y207">
        <v>1235.8000489999999</v>
      </c>
      <c r="Z207">
        <v>1230.474487</v>
      </c>
      <c r="AA207">
        <v>7933115</v>
      </c>
      <c r="AB207" t="b">
        <f t="shared" si="64"/>
        <v>1</v>
      </c>
      <c r="AC207" s="3">
        <f t="shared" si="75"/>
        <v>2.0270070778499261E-3</v>
      </c>
      <c r="AE207" s="1">
        <v>44127</v>
      </c>
      <c r="AF207">
        <v>185.60000600000001</v>
      </c>
      <c r="AG207">
        <v>186.60000600000001</v>
      </c>
      <c r="AH207">
        <v>181.64999399999999</v>
      </c>
      <c r="AI207">
        <v>182.25</v>
      </c>
      <c r="AJ207">
        <v>180.997849</v>
      </c>
      <c r="AK207">
        <v>9732876</v>
      </c>
      <c r="AL207" t="b">
        <f t="shared" si="65"/>
        <v>1</v>
      </c>
      <c r="AM207" s="3">
        <f t="shared" si="76"/>
        <v>-1.192737924941714E-2</v>
      </c>
      <c r="AO207" s="1">
        <v>44127</v>
      </c>
      <c r="AP207">
        <v>458.5</v>
      </c>
      <c r="AQ207">
        <v>458.5</v>
      </c>
      <c r="AR207">
        <v>450</v>
      </c>
      <c r="AS207">
        <v>450.95001200000002</v>
      </c>
      <c r="AT207">
        <v>445.52963299999999</v>
      </c>
      <c r="AU207">
        <v>3682002</v>
      </c>
      <c r="AV207" t="b">
        <f t="shared" si="66"/>
        <v>1</v>
      </c>
      <c r="AW207" s="3">
        <f t="shared" si="77"/>
        <v>-7.8107006282151599E-3</v>
      </c>
      <c r="AY207" s="1">
        <v>44127</v>
      </c>
      <c r="AZ207">
        <v>204</v>
      </c>
      <c r="BA207">
        <v>205.60000600000001</v>
      </c>
      <c r="BB207">
        <v>201.550003</v>
      </c>
      <c r="BC207">
        <v>202.800003</v>
      </c>
      <c r="BD207">
        <v>200.94477800000001</v>
      </c>
      <c r="BE207">
        <v>32707020</v>
      </c>
      <c r="BF207" t="b">
        <f t="shared" si="67"/>
        <v>1</v>
      </c>
      <c r="BG207" s="3">
        <f t="shared" si="78"/>
        <v>-2.459404813639896E-3</v>
      </c>
      <c r="BI207" s="1">
        <v>44127</v>
      </c>
      <c r="BJ207">
        <v>1133</v>
      </c>
      <c r="BK207">
        <v>1135</v>
      </c>
      <c r="BL207">
        <v>1120.150024</v>
      </c>
      <c r="BM207">
        <v>1122.5</v>
      </c>
      <c r="BN207">
        <v>1110.5164789999999</v>
      </c>
      <c r="BO207">
        <v>9069862</v>
      </c>
      <c r="BP207" t="b">
        <f t="shared" si="68"/>
        <v>1</v>
      </c>
      <c r="BQ207" s="3">
        <f t="shared" si="79"/>
        <v>4.8789474364389889E-3</v>
      </c>
      <c r="BS207" s="1">
        <v>44127</v>
      </c>
      <c r="BT207">
        <v>346.89999399999999</v>
      </c>
      <c r="BU207">
        <v>347.10000600000001</v>
      </c>
      <c r="BV207">
        <v>341.29998799999998</v>
      </c>
      <c r="BW207">
        <v>342.39999399999999</v>
      </c>
      <c r="BX207">
        <v>341.63192700000002</v>
      </c>
      <c r="BY207">
        <v>8673048</v>
      </c>
      <c r="BZ207" t="b">
        <f t="shared" si="69"/>
        <v>1</v>
      </c>
      <c r="CA207" s="3">
        <f t="shared" si="80"/>
        <v>-5.9516313567670905E-3</v>
      </c>
      <c r="CC207" s="1">
        <v>44127</v>
      </c>
      <c r="CD207">
        <v>840</v>
      </c>
      <c r="CE207">
        <v>857.45001200000002</v>
      </c>
      <c r="CF207">
        <v>833.54998799999998</v>
      </c>
      <c r="CG207">
        <v>848.25</v>
      </c>
      <c r="CH207">
        <v>810.66326900000001</v>
      </c>
      <c r="CI207">
        <v>7356677</v>
      </c>
      <c r="CJ207" t="b">
        <f t="shared" si="70"/>
        <v>1</v>
      </c>
      <c r="CK207" s="3">
        <f t="shared" si="81"/>
        <v>1.2896252890974012E-2</v>
      </c>
      <c r="CM207" s="1">
        <v>44127</v>
      </c>
      <c r="CN207">
        <v>417</v>
      </c>
      <c r="CO207">
        <v>420.5</v>
      </c>
      <c r="CP207">
        <v>411.75</v>
      </c>
      <c r="CQ207">
        <v>416.95001200000002</v>
      </c>
      <c r="CR207">
        <v>415.73272700000001</v>
      </c>
      <c r="CS207">
        <v>22151463</v>
      </c>
      <c r="CT207" t="b">
        <f t="shared" si="71"/>
        <v>1</v>
      </c>
      <c r="CU207" s="3">
        <f t="shared" si="82"/>
        <v>9.8086724733179465E-3</v>
      </c>
      <c r="CW207" s="1">
        <v>44127</v>
      </c>
      <c r="CX207">
        <v>2106</v>
      </c>
      <c r="CY207">
        <v>2135</v>
      </c>
      <c r="CZ207">
        <v>2096.3999020000001</v>
      </c>
      <c r="DA207">
        <v>2113.0500489999999</v>
      </c>
      <c r="DB207">
        <v>2106.274414</v>
      </c>
      <c r="DC207">
        <v>10809307</v>
      </c>
      <c r="DD207" t="b">
        <f t="shared" si="72"/>
        <v>1</v>
      </c>
      <c r="DE207" s="3">
        <f t="shared" si="83"/>
        <v>2.8952403635457606E-3</v>
      </c>
      <c r="DG207" s="149">
        <v>44127</v>
      </c>
    </row>
    <row r="208" spans="2:111" x14ac:dyDescent="0.25">
      <c r="B208" s="1">
        <v>44130</v>
      </c>
      <c r="C208">
        <v>11937.4</v>
      </c>
      <c r="D208">
        <v>11942.85</v>
      </c>
      <c r="E208">
        <v>11711.7</v>
      </c>
      <c r="F208">
        <v>11767.75</v>
      </c>
      <c r="G208">
        <v>11767.75</v>
      </c>
      <c r="H208" s="3">
        <f t="shared" si="73"/>
        <v>-1.3629105600422482E-2</v>
      </c>
      <c r="K208" s="1">
        <v>44130</v>
      </c>
      <c r="L208">
        <v>2150</v>
      </c>
      <c r="M208">
        <v>2172</v>
      </c>
      <c r="N208">
        <v>2142.3000489999999</v>
      </c>
      <c r="O208">
        <v>2166.75</v>
      </c>
      <c r="P208">
        <v>2137.3488769999999</v>
      </c>
      <c r="Q208">
        <v>1646050</v>
      </c>
      <c r="R208" t="b">
        <f t="shared" si="63"/>
        <v>1</v>
      </c>
      <c r="S208" s="3">
        <f t="shared" si="74"/>
        <v>1.0681644016107963E-2</v>
      </c>
      <c r="U208" s="1">
        <v>44130</v>
      </c>
      <c r="V208">
        <v>1229.8000489999999</v>
      </c>
      <c r="W208">
        <v>1242</v>
      </c>
      <c r="X208">
        <v>1204.599976</v>
      </c>
      <c r="Y208">
        <v>1210.900024</v>
      </c>
      <c r="Z208">
        <v>1205.681885</v>
      </c>
      <c r="AA208">
        <v>9785988</v>
      </c>
      <c r="AB208" t="b">
        <f t="shared" si="64"/>
        <v>1</v>
      </c>
      <c r="AC208" s="3">
        <f t="shared" si="75"/>
        <v>-2.0148814349208028E-2</v>
      </c>
      <c r="AE208" s="1">
        <v>44130</v>
      </c>
      <c r="AF208">
        <v>182.300003</v>
      </c>
      <c r="AG208">
        <v>182.89999399999999</v>
      </c>
      <c r="AH208">
        <v>169.60000600000001</v>
      </c>
      <c r="AI208">
        <v>172.39999399999999</v>
      </c>
      <c r="AJ208">
        <v>171.21551500000001</v>
      </c>
      <c r="AK208">
        <v>15615702</v>
      </c>
      <c r="AL208" t="b">
        <f t="shared" si="65"/>
        <v>1</v>
      </c>
      <c r="AM208" s="3">
        <f t="shared" si="76"/>
        <v>-5.4046686488522809E-2</v>
      </c>
      <c r="AO208" s="1">
        <v>44130</v>
      </c>
      <c r="AP208">
        <v>454.95001200000002</v>
      </c>
      <c r="AQ208">
        <v>454.95001200000002</v>
      </c>
      <c r="AR208">
        <v>431.5</v>
      </c>
      <c r="AS208">
        <v>433.39999399999999</v>
      </c>
      <c r="AT208">
        <v>428.19055200000003</v>
      </c>
      <c r="AU208">
        <v>6279910</v>
      </c>
      <c r="AV208" t="b">
        <f t="shared" si="66"/>
        <v>1</v>
      </c>
      <c r="AW208" s="3">
        <f t="shared" si="77"/>
        <v>-3.8917907397643212E-2</v>
      </c>
      <c r="AY208" s="1">
        <v>44130</v>
      </c>
      <c r="AZ208">
        <v>202.699997</v>
      </c>
      <c r="BA208">
        <v>204</v>
      </c>
      <c r="BB208">
        <v>195.60000600000001</v>
      </c>
      <c r="BC208">
        <v>196.699997</v>
      </c>
      <c r="BD208">
        <v>194.90057400000001</v>
      </c>
      <c r="BE208">
        <v>45470123</v>
      </c>
      <c r="BF208" t="b">
        <f t="shared" si="67"/>
        <v>1</v>
      </c>
      <c r="BG208" s="3">
        <f t="shared" si="78"/>
        <v>-3.0078930441277789E-2</v>
      </c>
      <c r="BI208" s="1">
        <v>44130</v>
      </c>
      <c r="BJ208">
        <v>1122.25</v>
      </c>
      <c r="BK208">
        <v>1129.599976</v>
      </c>
      <c r="BL208">
        <v>1103.150024</v>
      </c>
      <c r="BM208">
        <v>1112.4499510000001</v>
      </c>
      <c r="BN208">
        <v>1100.5737300000001</v>
      </c>
      <c r="BO208">
        <v>6309368</v>
      </c>
      <c r="BP208" t="b">
        <f t="shared" si="68"/>
        <v>1</v>
      </c>
      <c r="BQ208" s="3">
        <f t="shared" si="79"/>
        <v>-8.9532656093073808E-3</v>
      </c>
      <c r="BS208" s="1">
        <v>44130</v>
      </c>
      <c r="BT208">
        <v>343.70001200000002</v>
      </c>
      <c r="BU208">
        <v>344.89999399999999</v>
      </c>
      <c r="BV208">
        <v>336.70001200000002</v>
      </c>
      <c r="BW208">
        <v>339.79998799999998</v>
      </c>
      <c r="BX208">
        <v>339.03775000000002</v>
      </c>
      <c r="BY208">
        <v>8695169</v>
      </c>
      <c r="BZ208" t="b">
        <f t="shared" si="69"/>
        <v>1</v>
      </c>
      <c r="CA208" s="3">
        <f t="shared" si="80"/>
        <v>-7.5934852540875137E-3</v>
      </c>
      <c r="CC208" s="1">
        <v>44130</v>
      </c>
      <c r="CD208">
        <v>830</v>
      </c>
      <c r="CE208">
        <v>854.70001200000002</v>
      </c>
      <c r="CF208">
        <v>814</v>
      </c>
      <c r="CG208">
        <v>819.25</v>
      </c>
      <c r="CH208">
        <v>782.94830300000001</v>
      </c>
      <c r="CI208">
        <v>9770648</v>
      </c>
      <c r="CJ208" t="b">
        <f t="shared" si="70"/>
        <v>1</v>
      </c>
      <c r="CK208" s="3">
        <f t="shared" si="81"/>
        <v>-3.4188012532241671E-2</v>
      </c>
      <c r="CM208" s="1">
        <v>44130</v>
      </c>
      <c r="CN208">
        <v>418.04998799999998</v>
      </c>
      <c r="CO208">
        <v>419.14999399999999</v>
      </c>
      <c r="CP208">
        <v>401.45001200000002</v>
      </c>
      <c r="CQ208">
        <v>404.45001200000002</v>
      </c>
      <c r="CR208">
        <v>403.269226</v>
      </c>
      <c r="CS208">
        <v>21712057</v>
      </c>
      <c r="CT208" t="b">
        <f t="shared" si="71"/>
        <v>1</v>
      </c>
      <c r="CU208" s="3">
        <f t="shared" si="82"/>
        <v>-2.9979600331055987E-2</v>
      </c>
      <c r="CW208" s="1">
        <v>44130</v>
      </c>
      <c r="CX208">
        <v>2101.9499510000001</v>
      </c>
      <c r="CY208">
        <v>2101.9499510000001</v>
      </c>
      <c r="CZ208">
        <v>2018.5</v>
      </c>
      <c r="DA208">
        <v>2029.099976</v>
      </c>
      <c r="DB208">
        <v>2022.593384</v>
      </c>
      <c r="DC208">
        <v>17225212</v>
      </c>
      <c r="DD208" t="b">
        <f t="shared" si="72"/>
        <v>1</v>
      </c>
      <c r="DE208" s="3">
        <f t="shared" si="83"/>
        <v>-3.9729405363227263E-2</v>
      </c>
      <c r="DG208" s="148">
        <v>44130</v>
      </c>
    </row>
    <row r="209" spans="2:111" x14ac:dyDescent="0.25">
      <c r="B209" s="1">
        <v>44131</v>
      </c>
      <c r="C209">
        <v>11807.1</v>
      </c>
      <c r="D209">
        <v>11899.05</v>
      </c>
      <c r="E209">
        <v>11723</v>
      </c>
      <c r="F209">
        <v>11889.4</v>
      </c>
      <c r="G209">
        <v>11889.4</v>
      </c>
      <c r="H209" s="3">
        <f t="shared" si="73"/>
        <v>1.0337575152429277E-2</v>
      </c>
      <c r="K209" s="1">
        <v>44131</v>
      </c>
      <c r="L209">
        <v>2157</v>
      </c>
      <c r="M209">
        <v>2189</v>
      </c>
      <c r="N209">
        <v>2152.4499510000001</v>
      </c>
      <c r="O209">
        <v>2176.6999510000001</v>
      </c>
      <c r="P209">
        <v>2147.1640630000002</v>
      </c>
      <c r="Q209">
        <v>2334808</v>
      </c>
      <c r="R209" t="b">
        <f t="shared" si="63"/>
        <v>1</v>
      </c>
      <c r="S209" s="3">
        <f t="shared" si="74"/>
        <v>4.5922245570769625E-3</v>
      </c>
      <c r="U209" s="1">
        <v>44131</v>
      </c>
      <c r="V209">
        <v>1226</v>
      </c>
      <c r="W209">
        <v>1236</v>
      </c>
      <c r="X209">
        <v>1197.849976</v>
      </c>
      <c r="Y209">
        <v>1233.099976</v>
      </c>
      <c r="Z209">
        <v>1227.7861330000001</v>
      </c>
      <c r="AA209">
        <v>12158890</v>
      </c>
      <c r="AB209" t="b">
        <f t="shared" si="64"/>
        <v>1</v>
      </c>
      <c r="AC209" s="3">
        <f t="shared" si="75"/>
        <v>1.8333399775679719E-2</v>
      </c>
      <c r="AE209" s="1">
        <v>44131</v>
      </c>
      <c r="AF209">
        <v>172.89999399999999</v>
      </c>
      <c r="AG209">
        <v>175.39999399999999</v>
      </c>
      <c r="AH209">
        <v>171.050003</v>
      </c>
      <c r="AI209">
        <v>174.449997</v>
      </c>
      <c r="AJ209">
        <v>173.25143399999999</v>
      </c>
      <c r="AK209">
        <v>15437539</v>
      </c>
      <c r="AL209" t="b">
        <f t="shared" si="65"/>
        <v>1</v>
      </c>
      <c r="AM209" s="3">
        <f t="shared" si="76"/>
        <v>1.1890972614251568E-2</v>
      </c>
      <c r="AO209" s="1">
        <v>44131</v>
      </c>
      <c r="AP209">
        <v>435</v>
      </c>
      <c r="AQ209">
        <v>441.39999399999999</v>
      </c>
      <c r="AR209">
        <v>429.35000600000001</v>
      </c>
      <c r="AS209">
        <v>438.54998799999998</v>
      </c>
      <c r="AT209">
        <v>433.27865600000001</v>
      </c>
      <c r="AU209">
        <v>4881972</v>
      </c>
      <c r="AV209" t="b">
        <f t="shared" si="66"/>
        <v>1</v>
      </c>
      <c r="AW209" s="3">
        <f t="shared" si="77"/>
        <v>1.1882803056336438E-2</v>
      </c>
      <c r="AY209" s="1">
        <v>44131</v>
      </c>
      <c r="AZ209">
        <v>197.25</v>
      </c>
      <c r="BA209">
        <v>197.550003</v>
      </c>
      <c r="BB209">
        <v>192.25</v>
      </c>
      <c r="BC209">
        <v>194.64999399999999</v>
      </c>
      <c r="BD209">
        <v>192.86932400000001</v>
      </c>
      <c r="BE209">
        <v>37794381</v>
      </c>
      <c r="BF209" t="b">
        <f t="shared" si="67"/>
        <v>1</v>
      </c>
      <c r="BG209" s="3">
        <f t="shared" si="78"/>
        <v>-1.0421980594064335E-2</v>
      </c>
      <c r="BI209" s="1">
        <v>44131</v>
      </c>
      <c r="BJ209">
        <v>1105.6999510000001</v>
      </c>
      <c r="BK209">
        <v>1109.6999510000001</v>
      </c>
      <c r="BL209">
        <v>1077.150024</v>
      </c>
      <c r="BM209">
        <v>1090.849976</v>
      </c>
      <c r="BN209">
        <v>1079.204346</v>
      </c>
      <c r="BO209">
        <v>10172479</v>
      </c>
      <c r="BP209" t="b">
        <f t="shared" si="68"/>
        <v>1</v>
      </c>
      <c r="BQ209" s="3">
        <f t="shared" si="79"/>
        <v>-1.9416585565784929E-2</v>
      </c>
      <c r="BS209" s="1">
        <v>44131</v>
      </c>
      <c r="BT209">
        <v>338.29998799999998</v>
      </c>
      <c r="BU209">
        <v>339.75</v>
      </c>
      <c r="BV209">
        <v>331.04998799999998</v>
      </c>
      <c r="BW209">
        <v>334.04998799999998</v>
      </c>
      <c r="BX209">
        <v>333.300659</v>
      </c>
      <c r="BY209">
        <v>9910578</v>
      </c>
      <c r="BZ209" t="b">
        <f t="shared" si="69"/>
        <v>1</v>
      </c>
      <c r="CA209" s="3">
        <f t="shared" si="80"/>
        <v>-1.6921687924132404E-2</v>
      </c>
      <c r="CC209" s="1">
        <v>44131</v>
      </c>
      <c r="CD209">
        <v>826.40002400000003</v>
      </c>
      <c r="CE209">
        <v>833.75</v>
      </c>
      <c r="CF209">
        <v>816</v>
      </c>
      <c r="CG209">
        <v>828.65002400000003</v>
      </c>
      <c r="CH209">
        <v>791.93176300000005</v>
      </c>
      <c r="CI209">
        <v>5479538</v>
      </c>
      <c r="CJ209" t="b">
        <f t="shared" si="70"/>
        <v>1</v>
      </c>
      <c r="CK209" s="3">
        <f t="shared" si="81"/>
        <v>1.1473886545993364E-2</v>
      </c>
      <c r="CM209" s="1">
        <v>44131</v>
      </c>
      <c r="CN209">
        <v>406.35000600000001</v>
      </c>
      <c r="CO209">
        <v>412.39999399999999</v>
      </c>
      <c r="CP209">
        <v>393.25</v>
      </c>
      <c r="CQ209">
        <v>409.95001200000002</v>
      </c>
      <c r="CR209">
        <v>408.753174</v>
      </c>
      <c r="CS209">
        <v>33571163</v>
      </c>
      <c r="CT209" t="b">
        <f t="shared" si="71"/>
        <v>1</v>
      </c>
      <c r="CU209" s="3">
        <f t="shared" si="82"/>
        <v>1.3598726722579118E-2</v>
      </c>
      <c r="CW209" s="1">
        <v>44131</v>
      </c>
      <c r="CX209">
        <v>2034.900024</v>
      </c>
      <c r="CY209">
        <v>2059.8500979999999</v>
      </c>
      <c r="CZ209">
        <v>2005</v>
      </c>
      <c r="DA209">
        <v>2034.5</v>
      </c>
      <c r="DB209">
        <v>2027.9761960000001</v>
      </c>
      <c r="DC209">
        <v>16835005</v>
      </c>
      <c r="DD209" t="b">
        <f t="shared" si="72"/>
        <v>1</v>
      </c>
      <c r="DE209" s="3">
        <f t="shared" si="83"/>
        <v>2.6613416431505829E-3</v>
      </c>
      <c r="DG209" s="149">
        <v>44131</v>
      </c>
    </row>
    <row r="210" spans="2:111" x14ac:dyDescent="0.25">
      <c r="B210" s="1">
        <v>44132</v>
      </c>
      <c r="C210">
        <v>11922.6</v>
      </c>
      <c r="D210">
        <v>11929.4</v>
      </c>
      <c r="E210">
        <v>11684.85</v>
      </c>
      <c r="F210">
        <v>11729.6</v>
      </c>
      <c r="G210">
        <v>11729.6</v>
      </c>
      <c r="H210" s="3">
        <f t="shared" si="73"/>
        <v>-1.3440543677561465E-2</v>
      </c>
      <c r="K210" s="1">
        <v>44132</v>
      </c>
      <c r="L210">
        <v>2183.9499510000001</v>
      </c>
      <c r="M210">
        <v>2183.9499510000001</v>
      </c>
      <c r="N210">
        <v>2144.1000979999999</v>
      </c>
      <c r="O210">
        <v>2164.3500979999999</v>
      </c>
      <c r="P210">
        <v>2148.8022460000002</v>
      </c>
      <c r="Q210">
        <v>1555483</v>
      </c>
      <c r="R210" t="b">
        <f t="shared" si="63"/>
        <v>1</v>
      </c>
      <c r="S210" s="3">
        <f t="shared" si="74"/>
        <v>7.6295194588492246E-4</v>
      </c>
      <c r="U210" s="1">
        <v>44132</v>
      </c>
      <c r="V210">
        <v>1228</v>
      </c>
      <c r="W210">
        <v>1232</v>
      </c>
      <c r="X210">
        <v>1201.5</v>
      </c>
      <c r="Y210">
        <v>1209.599976</v>
      </c>
      <c r="Z210">
        <v>1204.3873289999999</v>
      </c>
      <c r="AA210">
        <v>8285593</v>
      </c>
      <c r="AB210" t="b">
        <f t="shared" si="64"/>
        <v>1</v>
      </c>
      <c r="AC210" s="3">
        <f t="shared" si="75"/>
        <v>-1.9057719720963939E-2</v>
      </c>
      <c r="AE210" s="1">
        <v>44132</v>
      </c>
      <c r="AF210">
        <v>174.449997</v>
      </c>
      <c r="AG210">
        <v>177.10000600000001</v>
      </c>
      <c r="AH210">
        <v>169.25</v>
      </c>
      <c r="AI210">
        <v>170.449997</v>
      </c>
      <c r="AJ210">
        <v>169.27891500000001</v>
      </c>
      <c r="AK210">
        <v>14425414</v>
      </c>
      <c r="AL210" t="b">
        <f t="shared" si="65"/>
        <v>1</v>
      </c>
      <c r="AM210" s="3">
        <f t="shared" si="76"/>
        <v>-2.2929212811017639E-2</v>
      </c>
      <c r="AO210" s="1">
        <v>44132</v>
      </c>
      <c r="AP210">
        <v>440.35000600000001</v>
      </c>
      <c r="AQ210">
        <v>454.5</v>
      </c>
      <c r="AR210">
        <v>437.5</v>
      </c>
      <c r="AS210">
        <v>450.75</v>
      </c>
      <c r="AT210">
        <v>445.33200099999999</v>
      </c>
      <c r="AU210">
        <v>7235494</v>
      </c>
      <c r="AV210" t="b">
        <f t="shared" si="66"/>
        <v>1</v>
      </c>
      <c r="AW210" s="3">
        <f t="shared" si="77"/>
        <v>2.7818921687201639E-2</v>
      </c>
      <c r="AY210" s="1">
        <v>44132</v>
      </c>
      <c r="AZ210">
        <v>195</v>
      </c>
      <c r="BA210">
        <v>195</v>
      </c>
      <c r="BB210">
        <v>189.050003</v>
      </c>
      <c r="BC210">
        <v>190.449997</v>
      </c>
      <c r="BD210">
        <v>188.70774800000001</v>
      </c>
      <c r="BE210">
        <v>46458319</v>
      </c>
      <c r="BF210" t="b">
        <f t="shared" si="67"/>
        <v>1</v>
      </c>
      <c r="BG210" s="3">
        <f t="shared" si="78"/>
        <v>-2.1577179375606648E-2</v>
      </c>
      <c r="BI210" s="1">
        <v>44132</v>
      </c>
      <c r="BJ210">
        <v>1095.5</v>
      </c>
      <c r="BK210">
        <v>1104.75</v>
      </c>
      <c r="BL210">
        <v>1070.0500489999999</v>
      </c>
      <c r="BM210">
        <v>1076.5500489999999</v>
      </c>
      <c r="BN210">
        <v>1065.0570070000001</v>
      </c>
      <c r="BO210">
        <v>7608392</v>
      </c>
      <c r="BP210" t="b">
        <f t="shared" si="68"/>
        <v>1</v>
      </c>
      <c r="BQ210" s="3">
        <f t="shared" si="79"/>
        <v>-1.3109045615351769E-2</v>
      </c>
      <c r="BS210" s="1">
        <v>44132</v>
      </c>
      <c r="BT210">
        <v>335.75</v>
      </c>
      <c r="BU210">
        <v>339.85000600000001</v>
      </c>
      <c r="BV210">
        <v>334.39999399999999</v>
      </c>
      <c r="BW210">
        <v>335.64999399999999</v>
      </c>
      <c r="BX210">
        <v>334.897064</v>
      </c>
      <c r="BY210">
        <v>8984589</v>
      </c>
      <c r="BZ210" t="b">
        <f t="shared" si="69"/>
        <v>1</v>
      </c>
      <c r="CA210" s="3">
        <f t="shared" si="80"/>
        <v>4.7896844992436826E-3</v>
      </c>
      <c r="CC210" s="1">
        <v>44132</v>
      </c>
      <c r="CD210">
        <v>830</v>
      </c>
      <c r="CE210">
        <v>836.45001200000002</v>
      </c>
      <c r="CF210">
        <v>801</v>
      </c>
      <c r="CG210">
        <v>804.29998799999998</v>
      </c>
      <c r="CH210">
        <v>768.660706</v>
      </c>
      <c r="CI210">
        <v>6829067</v>
      </c>
      <c r="CJ210" t="b">
        <f t="shared" si="70"/>
        <v>1</v>
      </c>
      <c r="CK210" s="3">
        <f t="shared" si="81"/>
        <v>-2.9385179490521381E-2</v>
      </c>
      <c r="CM210" s="1">
        <v>44132</v>
      </c>
      <c r="CN210">
        <v>409.89999399999999</v>
      </c>
      <c r="CO210">
        <v>409.89999399999999</v>
      </c>
      <c r="CP210">
        <v>394.79998799999998</v>
      </c>
      <c r="CQ210">
        <v>396.04998799999998</v>
      </c>
      <c r="CR210">
        <v>394.89370700000001</v>
      </c>
      <c r="CS210">
        <v>28145103</v>
      </c>
      <c r="CT210" t="b">
        <f t="shared" si="71"/>
        <v>1</v>
      </c>
      <c r="CU210" s="3">
        <f t="shared" si="82"/>
        <v>-3.3906689615087846E-2</v>
      </c>
      <c r="CW210" s="1">
        <v>44132</v>
      </c>
      <c r="CX210">
        <v>2041.8000489999999</v>
      </c>
      <c r="CY210">
        <v>2057.6999510000001</v>
      </c>
      <c r="CZ210">
        <v>2007.400024</v>
      </c>
      <c r="DA210">
        <v>2011.4499510000001</v>
      </c>
      <c r="DB210">
        <v>2005</v>
      </c>
      <c r="DC210">
        <v>13809929</v>
      </c>
      <c r="DD210" t="b">
        <f t="shared" si="72"/>
        <v>1</v>
      </c>
      <c r="DE210" s="3">
        <f t="shared" si="83"/>
        <v>-1.1329618190449446E-2</v>
      </c>
      <c r="DG210" s="148">
        <v>44132</v>
      </c>
    </row>
    <row r="211" spans="2:111" x14ac:dyDescent="0.25">
      <c r="B211" s="1">
        <v>44133</v>
      </c>
      <c r="C211">
        <v>11633.3</v>
      </c>
      <c r="D211">
        <v>11744.15</v>
      </c>
      <c r="E211">
        <v>11606.45</v>
      </c>
      <c r="F211">
        <v>11670.8</v>
      </c>
      <c r="G211">
        <v>11670.8</v>
      </c>
      <c r="H211" s="3">
        <f t="shared" si="73"/>
        <v>-5.0129586686673963E-3</v>
      </c>
      <c r="K211" s="1">
        <v>44133</v>
      </c>
      <c r="L211">
        <v>2142</v>
      </c>
      <c r="M211">
        <v>2160</v>
      </c>
      <c r="N211">
        <v>2116</v>
      </c>
      <c r="O211">
        <v>2122.1000979999999</v>
      </c>
      <c r="P211">
        <v>2106.8557129999999</v>
      </c>
      <c r="Q211">
        <v>1934367</v>
      </c>
      <c r="R211" t="b">
        <f t="shared" si="63"/>
        <v>1</v>
      </c>
      <c r="S211" s="3">
        <f t="shared" si="74"/>
        <v>-1.9520890336969736E-2</v>
      </c>
      <c r="U211" s="1">
        <v>44133</v>
      </c>
      <c r="V211">
        <v>1200.599976</v>
      </c>
      <c r="W211">
        <v>1204.4499510000001</v>
      </c>
      <c r="X211">
        <v>1178.5</v>
      </c>
      <c r="Y211">
        <v>1187.1999510000001</v>
      </c>
      <c r="Z211">
        <v>1182.083862</v>
      </c>
      <c r="AA211">
        <v>11530012</v>
      </c>
      <c r="AB211" t="b">
        <f t="shared" si="64"/>
        <v>1</v>
      </c>
      <c r="AC211" s="3">
        <f t="shared" si="75"/>
        <v>-1.8518516811795484E-2</v>
      </c>
      <c r="AE211" s="1">
        <v>44133</v>
      </c>
      <c r="AF211">
        <v>168.5</v>
      </c>
      <c r="AG211">
        <v>170.5</v>
      </c>
      <c r="AH211">
        <v>165.300003</v>
      </c>
      <c r="AI211">
        <v>167.89999399999999</v>
      </c>
      <c r="AJ211">
        <v>166.74642900000001</v>
      </c>
      <c r="AK211">
        <v>12266096</v>
      </c>
      <c r="AL211" t="b">
        <f t="shared" si="65"/>
        <v>1</v>
      </c>
      <c r="AM211" s="3">
        <f t="shared" si="76"/>
        <v>-1.4960433790587598E-2</v>
      </c>
      <c r="AO211" s="1">
        <v>44133</v>
      </c>
      <c r="AP211">
        <v>447.39999399999999</v>
      </c>
      <c r="AQ211">
        <v>455.60000600000001</v>
      </c>
      <c r="AR211">
        <v>444.25</v>
      </c>
      <c r="AS211">
        <v>450.25</v>
      </c>
      <c r="AT211">
        <v>444.83801299999999</v>
      </c>
      <c r="AU211">
        <v>4598075</v>
      </c>
      <c r="AV211" t="b">
        <f t="shared" si="66"/>
        <v>1</v>
      </c>
      <c r="AW211" s="3">
        <f t="shared" si="77"/>
        <v>-1.1092578096582862E-3</v>
      </c>
      <c r="AY211" s="1">
        <v>44133</v>
      </c>
      <c r="AZ211">
        <v>189.35000600000001</v>
      </c>
      <c r="BA211">
        <v>190.699997</v>
      </c>
      <c r="BB211">
        <v>185.89999399999999</v>
      </c>
      <c r="BC211">
        <v>188.699997</v>
      </c>
      <c r="BD211">
        <v>186.97375500000001</v>
      </c>
      <c r="BE211">
        <v>44822673</v>
      </c>
      <c r="BF211" t="b">
        <f t="shared" si="67"/>
        <v>1</v>
      </c>
      <c r="BG211" s="3">
        <f t="shared" si="78"/>
        <v>-9.1887748032476024E-3</v>
      </c>
      <c r="BI211" s="1">
        <v>44133</v>
      </c>
      <c r="BJ211">
        <v>1070</v>
      </c>
      <c r="BK211">
        <v>1082</v>
      </c>
      <c r="BL211">
        <v>1060.099976</v>
      </c>
      <c r="BM211">
        <v>1074.849976</v>
      </c>
      <c r="BN211">
        <v>1063.3751219999999</v>
      </c>
      <c r="BO211">
        <v>6935616</v>
      </c>
      <c r="BP211" t="b">
        <f t="shared" si="68"/>
        <v>1</v>
      </c>
      <c r="BQ211" s="3">
        <f t="shared" si="79"/>
        <v>-1.5791502135060766E-3</v>
      </c>
      <c r="BS211" s="1">
        <v>44133</v>
      </c>
      <c r="BT211">
        <v>333.64999399999999</v>
      </c>
      <c r="BU211">
        <v>340</v>
      </c>
      <c r="BV211">
        <v>331.14999399999999</v>
      </c>
      <c r="BW211">
        <v>337.45001200000002</v>
      </c>
      <c r="BX211">
        <v>336.69305400000002</v>
      </c>
      <c r="BY211">
        <v>7239961</v>
      </c>
      <c r="BZ211" t="b">
        <f t="shared" si="69"/>
        <v>1</v>
      </c>
      <c r="CA211" s="3">
        <f t="shared" si="80"/>
        <v>5.3628120191582737E-3</v>
      </c>
      <c r="CC211" s="1">
        <v>44133</v>
      </c>
      <c r="CD211">
        <v>790</v>
      </c>
      <c r="CE211">
        <v>809.40002400000003</v>
      </c>
      <c r="CF211">
        <v>781.84997599999997</v>
      </c>
      <c r="CG211">
        <v>804.25</v>
      </c>
      <c r="CH211">
        <v>783.21984899999995</v>
      </c>
      <c r="CI211">
        <v>6477299</v>
      </c>
      <c r="CJ211" t="b">
        <f t="shared" si="70"/>
        <v>1</v>
      </c>
      <c r="CK211" s="3">
        <f t="shared" si="81"/>
        <v>1.8940922680650139E-2</v>
      </c>
      <c r="CM211" s="1">
        <v>44133</v>
      </c>
      <c r="CN211">
        <v>392.25</v>
      </c>
      <c r="CO211">
        <v>402.89999399999999</v>
      </c>
      <c r="CP211">
        <v>389.64999399999999</v>
      </c>
      <c r="CQ211">
        <v>399.89999399999999</v>
      </c>
      <c r="CR211">
        <v>398.732483</v>
      </c>
      <c r="CS211">
        <v>32615425</v>
      </c>
      <c r="CT211" t="b">
        <f t="shared" si="71"/>
        <v>1</v>
      </c>
      <c r="CU211" s="3">
        <f t="shared" si="82"/>
        <v>9.7210361470763968E-3</v>
      </c>
      <c r="CW211" s="1">
        <v>44133</v>
      </c>
      <c r="CX211">
        <v>1997</v>
      </c>
      <c r="CY211">
        <v>2042</v>
      </c>
      <c r="CZ211">
        <v>1991</v>
      </c>
      <c r="DA211">
        <v>2026.900024</v>
      </c>
      <c r="DB211">
        <v>2020.400513</v>
      </c>
      <c r="DC211">
        <v>14147418</v>
      </c>
      <c r="DD211" t="b">
        <f t="shared" si="72"/>
        <v>1</v>
      </c>
      <c r="DE211" s="3">
        <f t="shared" si="83"/>
        <v>7.6810538653366818E-3</v>
      </c>
      <c r="DG211" s="149">
        <v>44133</v>
      </c>
    </row>
    <row r="212" spans="2:111" x14ac:dyDescent="0.25">
      <c r="B212" s="1">
        <v>44134</v>
      </c>
      <c r="C212">
        <v>11678.45</v>
      </c>
      <c r="D212">
        <v>11748.95</v>
      </c>
      <c r="E212">
        <v>11535.45</v>
      </c>
      <c r="F212">
        <v>11642.4</v>
      </c>
      <c r="G212">
        <v>11642.4</v>
      </c>
      <c r="H212" s="3">
        <f t="shared" si="73"/>
        <v>-2.4334235870719779E-3</v>
      </c>
      <c r="K212" s="1">
        <v>44134</v>
      </c>
      <c r="L212">
        <v>2118.1999510000001</v>
      </c>
      <c r="M212">
        <v>2120</v>
      </c>
      <c r="N212">
        <v>2068</v>
      </c>
      <c r="O212">
        <v>2071.3000489999999</v>
      </c>
      <c r="P212">
        <v>2056.420654</v>
      </c>
      <c r="Q212">
        <v>2414313</v>
      </c>
      <c r="R212" t="b">
        <f t="shared" si="63"/>
        <v>1</v>
      </c>
      <c r="S212" s="3">
        <f t="shared" si="74"/>
        <v>-2.3938544385739773E-2</v>
      </c>
      <c r="U212" s="1">
        <v>44134</v>
      </c>
      <c r="V212">
        <v>1182.5500489999999</v>
      </c>
      <c r="W212">
        <v>1199.3000489999999</v>
      </c>
      <c r="X212">
        <v>1176.349976</v>
      </c>
      <c r="Y212">
        <v>1183.5500489999999</v>
      </c>
      <c r="Z212">
        <v>1178.449707</v>
      </c>
      <c r="AA212">
        <v>5761358</v>
      </c>
      <c r="AB212" t="b">
        <f t="shared" si="64"/>
        <v>1</v>
      </c>
      <c r="AC212" s="3">
        <f t="shared" si="75"/>
        <v>-3.0743630945534086E-3</v>
      </c>
      <c r="AE212" s="1">
        <v>44134</v>
      </c>
      <c r="AF212">
        <v>168.199997</v>
      </c>
      <c r="AG212">
        <v>171.949997</v>
      </c>
      <c r="AH212">
        <v>166.89999399999999</v>
      </c>
      <c r="AI212">
        <v>170.64999399999999</v>
      </c>
      <c r="AJ212">
        <v>169.47753900000001</v>
      </c>
      <c r="AK212">
        <v>12957793</v>
      </c>
      <c r="AL212" t="b">
        <f t="shared" si="65"/>
        <v>1</v>
      </c>
      <c r="AM212" s="3">
        <f t="shared" si="76"/>
        <v>1.6378821521868998E-2</v>
      </c>
      <c r="AO212" s="1">
        <v>44134</v>
      </c>
      <c r="AP212">
        <v>451.89999399999999</v>
      </c>
      <c r="AQ212">
        <v>457.5</v>
      </c>
      <c r="AR212">
        <v>446.45001200000002</v>
      </c>
      <c r="AS212">
        <v>453.25</v>
      </c>
      <c r="AT212">
        <v>447.80197099999998</v>
      </c>
      <c r="AU212">
        <v>3684166</v>
      </c>
      <c r="AV212" t="b">
        <f t="shared" si="66"/>
        <v>1</v>
      </c>
      <c r="AW212" s="3">
        <f t="shared" si="77"/>
        <v>6.6630052139900892E-3</v>
      </c>
      <c r="AY212" s="1">
        <v>44134</v>
      </c>
      <c r="AZ212">
        <v>189.35000600000001</v>
      </c>
      <c r="BA212">
        <v>192</v>
      </c>
      <c r="BB212">
        <v>186.14999399999999</v>
      </c>
      <c r="BC212">
        <v>189.25</v>
      </c>
      <c r="BD212">
        <v>187.51872299999999</v>
      </c>
      <c r="BE212">
        <v>41519686</v>
      </c>
      <c r="BF212" t="b">
        <f t="shared" si="67"/>
        <v>1</v>
      </c>
      <c r="BG212" s="3">
        <f t="shared" si="78"/>
        <v>2.9146764475045336E-3</v>
      </c>
      <c r="BI212" s="1">
        <v>44134</v>
      </c>
      <c r="BJ212">
        <v>1072</v>
      </c>
      <c r="BK212">
        <v>1083.599976</v>
      </c>
      <c r="BL212">
        <v>1052.349976</v>
      </c>
      <c r="BM212">
        <v>1060.599976</v>
      </c>
      <c r="BN212">
        <v>1049.2772219999999</v>
      </c>
      <c r="BO212">
        <v>8800386</v>
      </c>
      <c r="BP212" t="b">
        <f t="shared" si="68"/>
        <v>1</v>
      </c>
      <c r="BQ212" s="3">
        <f t="shared" si="79"/>
        <v>-1.325769214299898E-2</v>
      </c>
      <c r="BS212" s="1">
        <v>44134</v>
      </c>
      <c r="BT212">
        <v>339.25</v>
      </c>
      <c r="BU212">
        <v>345</v>
      </c>
      <c r="BV212">
        <v>338.45001200000002</v>
      </c>
      <c r="BW212">
        <v>340.70001200000002</v>
      </c>
      <c r="BX212">
        <v>339.93576000000002</v>
      </c>
      <c r="BY212">
        <v>11495534</v>
      </c>
      <c r="BZ212" t="b">
        <f t="shared" si="69"/>
        <v>1</v>
      </c>
      <c r="CA212" s="3">
        <f t="shared" si="80"/>
        <v>9.6310451358464864E-3</v>
      </c>
      <c r="CC212" s="1">
        <v>44134</v>
      </c>
      <c r="CD212">
        <v>806.70001200000002</v>
      </c>
      <c r="CE212">
        <v>818.65002400000003</v>
      </c>
      <c r="CF212">
        <v>802.70001200000002</v>
      </c>
      <c r="CG212">
        <v>813.29998799999998</v>
      </c>
      <c r="CH212">
        <v>792.033142</v>
      </c>
      <c r="CI212">
        <v>6189261</v>
      </c>
      <c r="CJ212" t="b">
        <f t="shared" si="70"/>
        <v>1</v>
      </c>
      <c r="CK212" s="3">
        <f t="shared" si="81"/>
        <v>1.1252642551453066E-2</v>
      </c>
      <c r="CM212" s="1">
        <v>44134</v>
      </c>
      <c r="CN212">
        <v>399.39999399999999</v>
      </c>
      <c r="CO212">
        <v>402.70001200000002</v>
      </c>
      <c r="CP212">
        <v>388.04998799999998</v>
      </c>
      <c r="CQ212">
        <v>392.60000600000001</v>
      </c>
      <c r="CR212">
        <v>391.45382699999999</v>
      </c>
      <c r="CS212">
        <v>27225165</v>
      </c>
      <c r="CT212" t="b">
        <f t="shared" si="71"/>
        <v>1</v>
      </c>
      <c r="CU212" s="3">
        <f t="shared" si="82"/>
        <v>-1.825448467412677E-2</v>
      </c>
      <c r="CW212" s="1">
        <v>44134</v>
      </c>
      <c r="CX212">
        <v>2033.5</v>
      </c>
      <c r="CY212">
        <v>2065.1000979999999</v>
      </c>
      <c r="CZ212">
        <v>2021.8000489999999</v>
      </c>
      <c r="DA212">
        <v>2054.5</v>
      </c>
      <c r="DB212">
        <v>2047.911987</v>
      </c>
      <c r="DC212">
        <v>15700946</v>
      </c>
      <c r="DD212" t="b">
        <f t="shared" si="72"/>
        <v>1</v>
      </c>
      <c r="DE212" s="3">
        <f t="shared" si="83"/>
        <v>1.3616841721718523E-2</v>
      </c>
      <c r="DG212" s="148">
        <v>44134</v>
      </c>
    </row>
    <row r="213" spans="2:111" x14ac:dyDescent="0.25">
      <c r="B213" s="1">
        <v>44137</v>
      </c>
      <c r="C213">
        <v>11697.35</v>
      </c>
      <c r="D213">
        <v>11725.65</v>
      </c>
      <c r="E213">
        <v>11557.4</v>
      </c>
      <c r="F213">
        <v>11669.15</v>
      </c>
      <c r="G213">
        <v>11669.15</v>
      </c>
      <c r="H213" s="3">
        <f t="shared" si="73"/>
        <v>2.2976362262076546E-3</v>
      </c>
      <c r="K213" s="1">
        <v>44137</v>
      </c>
      <c r="L213">
        <v>2072</v>
      </c>
      <c r="M213">
        <v>2087.6499020000001</v>
      </c>
      <c r="N213">
        <v>2056</v>
      </c>
      <c r="O213">
        <v>2072</v>
      </c>
      <c r="P213">
        <v>2057.1154790000001</v>
      </c>
      <c r="Q213">
        <v>1486077</v>
      </c>
      <c r="R213" t="b">
        <f t="shared" si="63"/>
        <v>1</v>
      </c>
      <c r="S213" s="3">
        <f t="shared" si="74"/>
        <v>3.3788077290923627E-4</v>
      </c>
      <c r="U213" s="1">
        <v>44137</v>
      </c>
      <c r="V213">
        <v>1194.349976</v>
      </c>
      <c r="W213">
        <v>1225</v>
      </c>
      <c r="X213">
        <v>1177.5</v>
      </c>
      <c r="Y213">
        <v>1215.25</v>
      </c>
      <c r="Z213">
        <v>1210.013062</v>
      </c>
      <c r="AA213">
        <v>10963040</v>
      </c>
      <c r="AB213" t="b">
        <f t="shared" si="64"/>
        <v>1</v>
      </c>
      <c r="AC213" s="3">
        <f t="shared" si="75"/>
        <v>2.6783794685944967E-2</v>
      </c>
      <c r="AE213" s="1">
        <v>44137</v>
      </c>
      <c r="AF213">
        <v>171.5</v>
      </c>
      <c r="AG213">
        <v>172.5</v>
      </c>
      <c r="AH213">
        <v>167.64999399999999</v>
      </c>
      <c r="AI213">
        <v>170.75</v>
      </c>
      <c r="AJ213">
        <v>169.57685900000001</v>
      </c>
      <c r="AK213">
        <v>11083051</v>
      </c>
      <c r="AL213" t="b">
        <f t="shared" si="65"/>
        <v>1</v>
      </c>
      <c r="AM213" s="3">
        <f t="shared" si="76"/>
        <v>5.8603635966183011E-4</v>
      </c>
      <c r="AO213" s="1">
        <v>44137</v>
      </c>
      <c r="AP213">
        <v>465</v>
      </c>
      <c r="AQ213">
        <v>465</v>
      </c>
      <c r="AR213">
        <v>431.64999399999999</v>
      </c>
      <c r="AS213">
        <v>445.35000600000001</v>
      </c>
      <c r="AT213">
        <v>439.99691799999999</v>
      </c>
      <c r="AU213">
        <v>10356782</v>
      </c>
      <c r="AV213" t="b">
        <f t="shared" si="66"/>
        <v>1</v>
      </c>
      <c r="AW213" s="3">
        <f t="shared" si="77"/>
        <v>-1.7429697735743079E-2</v>
      </c>
      <c r="AY213" s="1">
        <v>44137</v>
      </c>
      <c r="AZ213">
        <v>192.199997</v>
      </c>
      <c r="BA213">
        <v>197.25</v>
      </c>
      <c r="BB213">
        <v>190.050003</v>
      </c>
      <c r="BC213">
        <v>196.050003</v>
      </c>
      <c r="BD213">
        <v>194.256531</v>
      </c>
      <c r="BE213">
        <v>52600119</v>
      </c>
      <c r="BF213" t="b">
        <f t="shared" si="67"/>
        <v>1</v>
      </c>
      <c r="BG213" s="3">
        <f t="shared" si="78"/>
        <v>3.5931388035316356E-2</v>
      </c>
      <c r="BI213" s="1">
        <v>44137</v>
      </c>
      <c r="BJ213">
        <v>1065</v>
      </c>
      <c r="BK213">
        <v>1079.9499510000001</v>
      </c>
      <c r="BL213">
        <v>1051.099976</v>
      </c>
      <c r="BM213">
        <v>1072.3000489999999</v>
      </c>
      <c r="BN213">
        <v>1060.8524170000001</v>
      </c>
      <c r="BO213">
        <v>7183119</v>
      </c>
      <c r="BP213" t="b">
        <f t="shared" si="68"/>
        <v>1</v>
      </c>
      <c r="BQ213" s="3">
        <f t="shared" si="79"/>
        <v>1.1031588942659924E-2</v>
      </c>
      <c r="BS213" s="1">
        <v>44137</v>
      </c>
      <c r="BT213">
        <v>341.75</v>
      </c>
      <c r="BU213">
        <v>341.75</v>
      </c>
      <c r="BV213">
        <v>333.70001200000002</v>
      </c>
      <c r="BW213">
        <v>334.79998799999998</v>
      </c>
      <c r="BX213">
        <v>334.04898100000003</v>
      </c>
      <c r="BY213">
        <v>4831133</v>
      </c>
      <c r="BZ213" t="b">
        <f t="shared" si="69"/>
        <v>1</v>
      </c>
      <c r="CA213" s="3">
        <f t="shared" si="80"/>
        <v>-1.7317327838648072E-2</v>
      </c>
      <c r="CC213" s="1">
        <v>44137</v>
      </c>
      <c r="CD213">
        <v>821.40002400000003</v>
      </c>
      <c r="CE213">
        <v>824.79998799999998</v>
      </c>
      <c r="CF213">
        <v>809.40002400000003</v>
      </c>
      <c r="CG213">
        <v>814.65002400000003</v>
      </c>
      <c r="CH213">
        <v>793.34789999999998</v>
      </c>
      <c r="CI213">
        <v>4433983</v>
      </c>
      <c r="CJ213" t="b">
        <f t="shared" si="70"/>
        <v>1</v>
      </c>
      <c r="CK213" s="3">
        <f t="shared" si="81"/>
        <v>1.6599785164040312E-3</v>
      </c>
      <c r="CM213" s="1">
        <v>44137</v>
      </c>
      <c r="CN213">
        <v>417</v>
      </c>
      <c r="CO213">
        <v>422.79998799999998</v>
      </c>
      <c r="CP213">
        <v>407</v>
      </c>
      <c r="CQ213">
        <v>417.45001200000002</v>
      </c>
      <c r="CR213">
        <v>416.23126200000002</v>
      </c>
      <c r="CS213">
        <v>72698777</v>
      </c>
      <c r="CT213" t="b">
        <f t="shared" si="71"/>
        <v>1</v>
      </c>
      <c r="CU213" s="3">
        <f t="shared" si="82"/>
        <v>6.3295932472771627E-2</v>
      </c>
      <c r="CW213" s="1">
        <v>44137</v>
      </c>
      <c r="CX213">
        <v>2027</v>
      </c>
      <c r="CY213">
        <v>2027</v>
      </c>
      <c r="CZ213">
        <v>1859.150024</v>
      </c>
      <c r="DA213">
        <v>1877.4499510000001</v>
      </c>
      <c r="DB213">
        <v>1871.4296879999999</v>
      </c>
      <c r="DC213">
        <v>45857806</v>
      </c>
      <c r="DD213" t="b">
        <f t="shared" si="72"/>
        <v>1</v>
      </c>
      <c r="DE213" s="3">
        <f t="shared" si="83"/>
        <v>-8.6176701010735393E-2</v>
      </c>
      <c r="DG213" s="149">
        <v>44137</v>
      </c>
    </row>
    <row r="214" spans="2:111" x14ac:dyDescent="0.25">
      <c r="B214" s="1">
        <v>44138</v>
      </c>
      <c r="C214">
        <v>11734.45</v>
      </c>
      <c r="D214">
        <v>11836.2</v>
      </c>
      <c r="E214">
        <v>11723.3</v>
      </c>
      <c r="F214">
        <v>11813.5</v>
      </c>
      <c r="G214">
        <v>11813.5</v>
      </c>
      <c r="H214" s="3">
        <f t="shared" si="73"/>
        <v>1.2370224052308898E-2</v>
      </c>
      <c r="K214" s="1">
        <v>44138</v>
      </c>
      <c r="L214">
        <v>2091.8000489999999</v>
      </c>
      <c r="M214">
        <v>2091.8000489999999</v>
      </c>
      <c r="N214">
        <v>2043</v>
      </c>
      <c r="O214">
        <v>2055.6999510000001</v>
      </c>
      <c r="P214">
        <v>2040.9326169999999</v>
      </c>
      <c r="Q214">
        <v>2227402</v>
      </c>
      <c r="R214" t="b">
        <f t="shared" si="63"/>
        <v>1</v>
      </c>
      <c r="S214" s="3">
        <f t="shared" si="74"/>
        <v>-7.8667737252489517E-3</v>
      </c>
      <c r="U214" s="1">
        <v>44138</v>
      </c>
      <c r="V214">
        <v>1226.4499510000001</v>
      </c>
      <c r="W214">
        <v>1250.75</v>
      </c>
      <c r="X214">
        <v>1225.5</v>
      </c>
      <c r="Y214">
        <v>1247.9499510000001</v>
      </c>
      <c r="Z214">
        <v>1242.572144</v>
      </c>
      <c r="AA214">
        <v>14082115</v>
      </c>
      <c r="AB214" t="b">
        <f t="shared" si="64"/>
        <v>1</v>
      </c>
      <c r="AC214" s="3">
        <f t="shared" si="75"/>
        <v>2.6908041757982271E-2</v>
      </c>
      <c r="AE214" s="1">
        <v>44138</v>
      </c>
      <c r="AF214">
        <v>172.449997</v>
      </c>
      <c r="AG214">
        <v>180.39999399999999</v>
      </c>
      <c r="AH214">
        <v>171.85000600000001</v>
      </c>
      <c r="AI214">
        <v>179.75</v>
      </c>
      <c r="AJ214">
        <v>178.51503</v>
      </c>
      <c r="AK214">
        <v>22507173</v>
      </c>
      <c r="AL214" t="b">
        <f t="shared" si="65"/>
        <v>1</v>
      </c>
      <c r="AM214" s="3">
        <f t="shared" si="76"/>
        <v>5.2708671765172757E-2</v>
      </c>
      <c r="AO214" s="1">
        <v>44138</v>
      </c>
      <c r="AP214">
        <v>444.39999399999999</v>
      </c>
      <c r="AQ214">
        <v>449.5</v>
      </c>
      <c r="AR214">
        <v>414</v>
      </c>
      <c r="AS214">
        <v>417.04998799999998</v>
      </c>
      <c r="AT214">
        <v>412.03707900000001</v>
      </c>
      <c r="AU214">
        <v>16512536</v>
      </c>
      <c r="AV214" t="b">
        <f t="shared" si="66"/>
        <v>1</v>
      </c>
      <c r="AW214" s="3">
        <f t="shared" si="77"/>
        <v>-6.3545533743943158E-2</v>
      </c>
      <c r="AY214" s="1">
        <v>44138</v>
      </c>
      <c r="AZ214">
        <v>198</v>
      </c>
      <c r="BA214">
        <v>205.800003</v>
      </c>
      <c r="BB214">
        <v>197.60000600000001</v>
      </c>
      <c r="BC214">
        <v>204.75</v>
      </c>
      <c r="BD214">
        <v>202.876938</v>
      </c>
      <c r="BE214">
        <v>69890201</v>
      </c>
      <c r="BF214" t="b">
        <f t="shared" si="67"/>
        <v>1</v>
      </c>
      <c r="BG214" s="3">
        <f t="shared" si="78"/>
        <v>4.4376407607114123E-2</v>
      </c>
      <c r="BI214" s="1">
        <v>44138</v>
      </c>
      <c r="BJ214">
        <v>1072</v>
      </c>
      <c r="BK214">
        <v>1079.400024</v>
      </c>
      <c r="BL214">
        <v>1057.5</v>
      </c>
      <c r="BM214">
        <v>1062.5500489999999</v>
      </c>
      <c r="BN214">
        <v>1051.206543</v>
      </c>
      <c r="BO214">
        <v>7204782</v>
      </c>
      <c r="BP214" t="b">
        <f t="shared" si="68"/>
        <v>1</v>
      </c>
      <c r="BQ214" s="3">
        <f t="shared" si="79"/>
        <v>-9.0925691881607387E-3</v>
      </c>
      <c r="BS214" s="1">
        <v>44138</v>
      </c>
      <c r="BT214">
        <v>335.5</v>
      </c>
      <c r="BU214">
        <v>339.45001200000002</v>
      </c>
      <c r="BV214">
        <v>332.64999399999999</v>
      </c>
      <c r="BW214">
        <v>335.64999399999999</v>
      </c>
      <c r="BX214">
        <v>334.897064</v>
      </c>
      <c r="BY214">
        <v>4757798</v>
      </c>
      <c r="BZ214" t="b">
        <f t="shared" si="69"/>
        <v>1</v>
      </c>
      <c r="CA214" s="3">
        <f t="shared" si="80"/>
        <v>2.5387983446654313E-3</v>
      </c>
      <c r="CC214" s="1">
        <v>44138</v>
      </c>
      <c r="CD214">
        <v>821</v>
      </c>
      <c r="CE214">
        <v>825</v>
      </c>
      <c r="CF214">
        <v>804.29998799999998</v>
      </c>
      <c r="CG214">
        <v>808.09997599999997</v>
      </c>
      <c r="CH214">
        <v>786.96911599999999</v>
      </c>
      <c r="CI214">
        <v>4599741</v>
      </c>
      <c r="CJ214" t="b">
        <f t="shared" si="70"/>
        <v>1</v>
      </c>
      <c r="CK214" s="3">
        <f t="shared" si="81"/>
        <v>-8.0403364022265597E-3</v>
      </c>
      <c r="CM214" s="1">
        <v>44138</v>
      </c>
      <c r="CN214">
        <v>425</v>
      </c>
      <c r="CO214">
        <v>446.89999399999999</v>
      </c>
      <c r="CP214">
        <v>424.20001200000002</v>
      </c>
      <c r="CQ214">
        <v>443.85000600000001</v>
      </c>
      <c r="CR214">
        <v>442.55419899999998</v>
      </c>
      <c r="CS214">
        <v>61813071</v>
      </c>
      <c r="CT214" t="b">
        <f t="shared" si="71"/>
        <v>1</v>
      </c>
      <c r="CU214" s="3">
        <f t="shared" si="82"/>
        <v>6.3241133963647278E-2</v>
      </c>
      <c r="CW214" s="1">
        <v>44138</v>
      </c>
      <c r="CX214">
        <v>1890</v>
      </c>
      <c r="CY214">
        <v>1909</v>
      </c>
      <c r="CZ214">
        <v>1835.099976</v>
      </c>
      <c r="DA214">
        <v>1850.400024</v>
      </c>
      <c r="DB214">
        <v>1844.466553</v>
      </c>
      <c r="DC214">
        <v>40931170</v>
      </c>
      <c r="DD214" t="b">
        <f t="shared" si="72"/>
        <v>1</v>
      </c>
      <c r="DE214" s="3">
        <f t="shared" si="83"/>
        <v>-1.4407773464797127E-2</v>
      </c>
      <c r="DG214" s="148">
        <v>44138</v>
      </c>
    </row>
    <row r="215" spans="2:111" x14ac:dyDescent="0.25">
      <c r="B215" s="1">
        <v>44139</v>
      </c>
      <c r="C215">
        <v>11783.35</v>
      </c>
      <c r="D215">
        <v>11929.65</v>
      </c>
      <c r="E215">
        <v>11756.4</v>
      </c>
      <c r="F215">
        <v>11908.5</v>
      </c>
      <c r="G215">
        <v>11908.5</v>
      </c>
      <c r="H215" s="3">
        <f t="shared" si="73"/>
        <v>8.041647267956151E-3</v>
      </c>
      <c r="K215" s="1">
        <v>44139</v>
      </c>
      <c r="L215">
        <v>2050</v>
      </c>
      <c r="M215">
        <v>2085</v>
      </c>
      <c r="N215">
        <v>2049.9499510000001</v>
      </c>
      <c r="O215">
        <v>2060.0500489999999</v>
      </c>
      <c r="P215">
        <v>2045.2514650000001</v>
      </c>
      <c r="Q215">
        <v>1479878</v>
      </c>
      <c r="R215" t="b">
        <f t="shared" si="63"/>
        <v>1</v>
      </c>
      <c r="S215" s="3">
        <f t="shared" si="74"/>
        <v>2.1161149388402942E-3</v>
      </c>
      <c r="U215" s="1">
        <v>44139</v>
      </c>
      <c r="V215">
        <v>1252</v>
      </c>
      <c r="W215">
        <v>1264.8000489999999</v>
      </c>
      <c r="X215">
        <v>1230</v>
      </c>
      <c r="Y215">
        <v>1257.400024</v>
      </c>
      <c r="Z215">
        <v>1251.9814449999999</v>
      </c>
      <c r="AA215">
        <v>11702411</v>
      </c>
      <c r="AB215" t="b">
        <f t="shared" si="64"/>
        <v>1</v>
      </c>
      <c r="AC215" s="3">
        <f t="shared" si="75"/>
        <v>7.5724383855171259E-3</v>
      </c>
      <c r="AE215" s="1">
        <v>44139</v>
      </c>
      <c r="AF215">
        <v>177</v>
      </c>
      <c r="AG215">
        <v>181.199997</v>
      </c>
      <c r="AH215">
        <v>174.10000600000001</v>
      </c>
      <c r="AI215">
        <v>176.5</v>
      </c>
      <c r="AJ215">
        <v>175.28735399999999</v>
      </c>
      <c r="AK215">
        <v>11618409</v>
      </c>
      <c r="AL215" t="b">
        <f t="shared" si="65"/>
        <v>1</v>
      </c>
      <c r="AM215" s="3">
        <f t="shared" si="76"/>
        <v>-1.8080696062398795E-2</v>
      </c>
      <c r="AO215" s="1">
        <v>44139</v>
      </c>
      <c r="AP215">
        <v>415.70001200000002</v>
      </c>
      <c r="AQ215">
        <v>415.70001200000002</v>
      </c>
      <c r="AR215">
        <v>399</v>
      </c>
      <c r="AS215">
        <v>401.35000600000001</v>
      </c>
      <c r="AT215">
        <v>396.52581800000002</v>
      </c>
      <c r="AU215">
        <v>19363947</v>
      </c>
      <c r="AV215" t="b">
        <f t="shared" si="66"/>
        <v>1</v>
      </c>
      <c r="AW215" s="3">
        <f t="shared" si="77"/>
        <v>-3.7645303761606345E-2</v>
      </c>
      <c r="AY215" s="1">
        <v>44139</v>
      </c>
      <c r="AZ215">
        <v>203.5</v>
      </c>
      <c r="BA215">
        <v>209</v>
      </c>
      <c r="BB215">
        <v>198.050003</v>
      </c>
      <c r="BC215">
        <v>207</v>
      </c>
      <c r="BD215">
        <v>205.10635400000001</v>
      </c>
      <c r="BE215">
        <v>117577856</v>
      </c>
      <c r="BF215" t="b">
        <f t="shared" si="67"/>
        <v>1</v>
      </c>
      <c r="BG215" s="3">
        <f t="shared" si="78"/>
        <v>1.0989006547407644E-2</v>
      </c>
      <c r="BI215" s="1">
        <v>44139</v>
      </c>
      <c r="BJ215">
        <v>1068</v>
      </c>
      <c r="BK215">
        <v>1116</v>
      </c>
      <c r="BL215">
        <v>1066.8000489999999</v>
      </c>
      <c r="BM215">
        <v>1093.9499510000001</v>
      </c>
      <c r="BN215">
        <v>1082.2711179999999</v>
      </c>
      <c r="BO215">
        <v>15702690</v>
      </c>
      <c r="BP215" t="b">
        <f t="shared" si="68"/>
        <v>1</v>
      </c>
      <c r="BQ215" s="3">
        <f t="shared" si="79"/>
        <v>2.9551352402493444E-2</v>
      </c>
      <c r="BS215" s="1">
        <v>44139</v>
      </c>
      <c r="BT215">
        <v>338</v>
      </c>
      <c r="BU215">
        <v>351.54998799999998</v>
      </c>
      <c r="BV215">
        <v>337.5</v>
      </c>
      <c r="BW215">
        <v>342.95001200000002</v>
      </c>
      <c r="BX215">
        <v>342.180725</v>
      </c>
      <c r="BY215">
        <v>15381900</v>
      </c>
      <c r="BZ215" t="b">
        <f t="shared" si="69"/>
        <v>1</v>
      </c>
      <c r="CA215" s="3">
        <f t="shared" si="80"/>
        <v>2.1748954478740951E-2</v>
      </c>
      <c r="CC215" s="1">
        <v>44139</v>
      </c>
      <c r="CD215">
        <v>816</v>
      </c>
      <c r="CE215">
        <v>836</v>
      </c>
      <c r="CF215">
        <v>812.59997599999997</v>
      </c>
      <c r="CG215">
        <v>826.84997599999997</v>
      </c>
      <c r="CH215">
        <v>805.22882100000004</v>
      </c>
      <c r="CI215">
        <v>5017595</v>
      </c>
      <c r="CJ215" t="b">
        <f t="shared" si="70"/>
        <v>1</v>
      </c>
      <c r="CK215" s="3">
        <f t="shared" si="81"/>
        <v>2.3202568726979185E-2</v>
      </c>
      <c r="CM215" s="1">
        <v>44139</v>
      </c>
      <c r="CN215">
        <v>437.29998799999998</v>
      </c>
      <c r="CO215">
        <v>442</v>
      </c>
      <c r="CP215">
        <v>425.29998799999998</v>
      </c>
      <c r="CQ215">
        <v>437.04998799999998</v>
      </c>
      <c r="CR215">
        <v>435.77401700000001</v>
      </c>
      <c r="CS215">
        <v>43426662</v>
      </c>
      <c r="CT215" t="b">
        <f t="shared" si="71"/>
        <v>1</v>
      </c>
      <c r="CU215" s="3">
        <f t="shared" si="82"/>
        <v>-1.5320568679091819E-2</v>
      </c>
      <c r="CW215" s="1">
        <v>44139</v>
      </c>
      <c r="CX215">
        <v>1837</v>
      </c>
      <c r="CY215">
        <v>1929</v>
      </c>
      <c r="CZ215">
        <v>1837</v>
      </c>
      <c r="DA215">
        <v>1913.1999510000001</v>
      </c>
      <c r="DB215">
        <v>1907.065063</v>
      </c>
      <c r="DC215">
        <v>37003111</v>
      </c>
      <c r="DD215" t="b">
        <f t="shared" si="72"/>
        <v>1</v>
      </c>
      <c r="DE215" s="3">
        <f t="shared" si="83"/>
        <v>3.3938544398207926E-2</v>
      </c>
      <c r="DG215" s="149">
        <v>44139</v>
      </c>
    </row>
    <row r="216" spans="2:111" x14ac:dyDescent="0.25">
      <c r="B216" s="1">
        <v>44140</v>
      </c>
      <c r="C216">
        <v>12062.4</v>
      </c>
      <c r="D216">
        <v>12131.1</v>
      </c>
      <c r="E216">
        <v>12027.6</v>
      </c>
      <c r="F216">
        <v>12120.3</v>
      </c>
      <c r="G216">
        <v>12120.3</v>
      </c>
      <c r="H216" s="3">
        <f t="shared" si="73"/>
        <v>1.7785615316790467E-2</v>
      </c>
      <c r="K216" s="1">
        <v>44140</v>
      </c>
      <c r="L216">
        <v>2087</v>
      </c>
      <c r="M216">
        <v>2112</v>
      </c>
      <c r="N216">
        <v>2061.3000489999999</v>
      </c>
      <c r="O216">
        <v>2102.3500979999999</v>
      </c>
      <c r="P216">
        <v>2087.2475589999999</v>
      </c>
      <c r="Q216">
        <v>2083827</v>
      </c>
      <c r="R216" t="b">
        <f t="shared" si="63"/>
        <v>1</v>
      </c>
      <c r="S216" s="3">
        <f t="shared" si="74"/>
        <v>2.0533462373048518E-2</v>
      </c>
      <c r="U216" s="1">
        <v>44140</v>
      </c>
      <c r="V216">
        <v>1266</v>
      </c>
      <c r="W216">
        <v>1276</v>
      </c>
      <c r="X216">
        <v>1252.349976</v>
      </c>
      <c r="Y216">
        <v>1269.1999510000001</v>
      </c>
      <c r="Z216">
        <v>1263.7304690000001</v>
      </c>
      <c r="AA216">
        <v>10716964</v>
      </c>
      <c r="AB216" t="b">
        <f t="shared" si="64"/>
        <v>1</v>
      </c>
      <c r="AC216" s="3">
        <f t="shared" si="75"/>
        <v>9.3843435515134112E-3</v>
      </c>
      <c r="AE216" s="1">
        <v>44140</v>
      </c>
      <c r="AF216">
        <v>178.89999399999999</v>
      </c>
      <c r="AG216">
        <v>187.949997</v>
      </c>
      <c r="AH216">
        <v>178.10000600000001</v>
      </c>
      <c r="AI216">
        <v>187.35000600000001</v>
      </c>
      <c r="AJ216">
        <v>186.06281999999999</v>
      </c>
      <c r="AK216">
        <v>23733769</v>
      </c>
      <c r="AL216" t="b">
        <f t="shared" si="65"/>
        <v>1</v>
      </c>
      <c r="AM216" s="3">
        <f t="shared" si="76"/>
        <v>6.1473151109349249E-2</v>
      </c>
      <c r="AO216" s="1">
        <v>44140</v>
      </c>
      <c r="AP216">
        <v>407.95001200000002</v>
      </c>
      <c r="AQ216">
        <v>419.60000600000001</v>
      </c>
      <c r="AR216">
        <v>405.14999399999999</v>
      </c>
      <c r="AS216">
        <v>418.39999399999999</v>
      </c>
      <c r="AT216">
        <v>413.37085000000002</v>
      </c>
      <c r="AU216">
        <v>11470585</v>
      </c>
      <c r="AV216" t="b">
        <f t="shared" si="66"/>
        <v>1</v>
      </c>
      <c r="AW216" s="3">
        <f t="shared" si="77"/>
        <v>4.2481551604793617E-2</v>
      </c>
      <c r="AY216" s="1">
        <v>44140</v>
      </c>
      <c r="AZ216">
        <v>216</v>
      </c>
      <c r="BA216">
        <v>221</v>
      </c>
      <c r="BB216">
        <v>214.75</v>
      </c>
      <c r="BC216">
        <v>218.64999399999999</v>
      </c>
      <c r="BD216">
        <v>216.649765</v>
      </c>
      <c r="BE216">
        <v>138023646</v>
      </c>
      <c r="BF216" t="b">
        <f t="shared" si="67"/>
        <v>1</v>
      </c>
      <c r="BG216" s="3">
        <f t="shared" si="78"/>
        <v>5.6280123822980109E-2</v>
      </c>
      <c r="BI216" s="1">
        <v>44140</v>
      </c>
      <c r="BJ216">
        <v>1109.900024</v>
      </c>
      <c r="BK216">
        <v>1123</v>
      </c>
      <c r="BL216">
        <v>1099</v>
      </c>
      <c r="BM216">
        <v>1104</v>
      </c>
      <c r="BN216">
        <v>1092.2139890000001</v>
      </c>
      <c r="BO216">
        <v>9568890</v>
      </c>
      <c r="BP216" t="b">
        <f t="shared" si="68"/>
        <v>1</v>
      </c>
      <c r="BQ216" s="3">
        <f t="shared" si="79"/>
        <v>9.187042723984247E-3</v>
      </c>
      <c r="BS216" s="1">
        <v>44140</v>
      </c>
      <c r="BT216">
        <v>347.95001200000002</v>
      </c>
      <c r="BU216">
        <v>349</v>
      </c>
      <c r="BV216">
        <v>344.04998799999998</v>
      </c>
      <c r="BW216">
        <v>345.39999399999999</v>
      </c>
      <c r="BX216">
        <v>344.62521400000003</v>
      </c>
      <c r="BY216">
        <v>5602436</v>
      </c>
      <c r="BZ216" t="b">
        <f t="shared" si="69"/>
        <v>1</v>
      </c>
      <c r="CA216" s="3">
        <f t="shared" si="80"/>
        <v>7.1438535878957906E-3</v>
      </c>
      <c r="CC216" s="1">
        <v>44140</v>
      </c>
      <c r="CD216">
        <v>836</v>
      </c>
      <c r="CE216">
        <v>849.70001200000002</v>
      </c>
      <c r="CF216">
        <v>833.75</v>
      </c>
      <c r="CG216">
        <v>840.70001200000002</v>
      </c>
      <c r="CH216">
        <v>818.71673599999997</v>
      </c>
      <c r="CI216">
        <v>4269675</v>
      </c>
      <c r="CJ216" t="b">
        <f t="shared" si="70"/>
        <v>1</v>
      </c>
      <c r="CK216" s="3">
        <f t="shared" si="81"/>
        <v>1.6750412613460004E-2</v>
      </c>
      <c r="CM216" s="1">
        <v>44140</v>
      </c>
      <c r="CN216">
        <v>445</v>
      </c>
      <c r="CO216">
        <v>446.25</v>
      </c>
      <c r="CP216">
        <v>435.60000600000001</v>
      </c>
      <c r="CQ216">
        <v>438.5</v>
      </c>
      <c r="CR216">
        <v>437.21978799999999</v>
      </c>
      <c r="CS216">
        <v>30129938</v>
      </c>
      <c r="CT216" t="b">
        <f t="shared" si="71"/>
        <v>1</v>
      </c>
      <c r="CU216" s="3">
        <f t="shared" si="82"/>
        <v>3.3177081321945343E-3</v>
      </c>
      <c r="CW216" s="1">
        <v>44140</v>
      </c>
      <c r="CX216">
        <v>1954.9499510000001</v>
      </c>
      <c r="CY216">
        <v>1960.9499510000001</v>
      </c>
      <c r="CZ216">
        <v>1932</v>
      </c>
      <c r="DA216">
        <v>1955</v>
      </c>
      <c r="DB216">
        <v>1948.7310789999999</v>
      </c>
      <c r="DC216">
        <v>17170274</v>
      </c>
      <c r="DD216" t="b">
        <f t="shared" si="72"/>
        <v>1</v>
      </c>
      <c r="DE216" s="3">
        <f t="shared" si="83"/>
        <v>2.1848240423667127E-2</v>
      </c>
      <c r="DG216" s="148">
        <v>44140</v>
      </c>
    </row>
    <row r="217" spans="2:111" x14ac:dyDescent="0.25">
      <c r="B217" s="1">
        <v>44141</v>
      </c>
      <c r="C217">
        <v>12156.65</v>
      </c>
      <c r="D217">
        <v>12280.4</v>
      </c>
      <c r="E217">
        <v>12131.85</v>
      </c>
      <c r="F217">
        <v>12263.55</v>
      </c>
      <c r="G217">
        <v>12263.55</v>
      </c>
      <c r="H217" s="3">
        <f t="shared" si="73"/>
        <v>1.1819014380832158E-2</v>
      </c>
      <c r="K217" s="1">
        <v>44141</v>
      </c>
      <c r="L217">
        <v>2105</v>
      </c>
      <c r="M217">
        <v>2123.9499510000001</v>
      </c>
      <c r="N217">
        <v>2086</v>
      </c>
      <c r="O217">
        <v>2094.1499020000001</v>
      </c>
      <c r="P217">
        <v>2079.1064449999999</v>
      </c>
      <c r="Q217">
        <v>2127821</v>
      </c>
      <c r="R217" t="b">
        <f t="shared" si="63"/>
        <v>1</v>
      </c>
      <c r="S217" s="3">
        <f t="shared" si="74"/>
        <v>-3.9004065257598973E-3</v>
      </c>
      <c r="U217" s="1">
        <v>44141</v>
      </c>
      <c r="V217">
        <v>1266.25</v>
      </c>
      <c r="W217">
        <v>1310</v>
      </c>
      <c r="X217">
        <v>1265.5</v>
      </c>
      <c r="Y217">
        <v>1307.650024</v>
      </c>
      <c r="Z217">
        <v>1302.014893</v>
      </c>
      <c r="AA217">
        <v>17852862</v>
      </c>
      <c r="AB217" t="b">
        <f t="shared" si="64"/>
        <v>1</v>
      </c>
      <c r="AC217" s="3">
        <f t="shared" si="75"/>
        <v>3.0294770078856066E-2</v>
      </c>
      <c r="AE217" s="1">
        <v>44141</v>
      </c>
      <c r="AF217">
        <v>186</v>
      </c>
      <c r="AG217">
        <v>190.35000600000001</v>
      </c>
      <c r="AH217">
        <v>185.39999399999999</v>
      </c>
      <c r="AI217">
        <v>188.14999399999999</v>
      </c>
      <c r="AJ217">
        <v>186.857315</v>
      </c>
      <c r="AK217">
        <v>14037270</v>
      </c>
      <c r="AL217" t="b">
        <f t="shared" si="65"/>
        <v>1</v>
      </c>
      <c r="AM217" s="3">
        <f t="shared" si="76"/>
        <v>4.2700363242909678E-3</v>
      </c>
      <c r="AO217" s="1">
        <v>44141</v>
      </c>
      <c r="AP217">
        <v>421.45001200000002</v>
      </c>
      <c r="AQ217">
        <v>428</v>
      </c>
      <c r="AR217">
        <v>417.79998799999998</v>
      </c>
      <c r="AS217">
        <v>422.39999399999999</v>
      </c>
      <c r="AT217">
        <v>417.32278400000001</v>
      </c>
      <c r="AU217">
        <v>7614066</v>
      </c>
      <c r="AV217" t="b">
        <f t="shared" si="66"/>
        <v>1</v>
      </c>
      <c r="AW217" s="3">
        <f t="shared" si="77"/>
        <v>9.5602628971055755E-3</v>
      </c>
      <c r="AY217" s="1">
        <v>44141</v>
      </c>
      <c r="AZ217">
        <v>219</v>
      </c>
      <c r="BA217">
        <v>221.85000600000001</v>
      </c>
      <c r="BB217">
        <v>217.050003</v>
      </c>
      <c r="BC217">
        <v>219.199997</v>
      </c>
      <c r="BD217">
        <v>217.194748</v>
      </c>
      <c r="BE217">
        <v>73147085</v>
      </c>
      <c r="BF217" t="b">
        <f t="shared" si="67"/>
        <v>1</v>
      </c>
      <c r="BG217" s="3">
        <f t="shared" si="78"/>
        <v>2.5155023823820073E-3</v>
      </c>
      <c r="BI217" s="1">
        <v>44141</v>
      </c>
      <c r="BJ217">
        <v>1108</v>
      </c>
      <c r="BK217">
        <v>1121.099976</v>
      </c>
      <c r="BL217">
        <v>1091.6999510000001</v>
      </c>
      <c r="BM217">
        <v>1112.75</v>
      </c>
      <c r="BN217">
        <v>1100.8704829999999</v>
      </c>
      <c r="BO217">
        <v>8807127</v>
      </c>
      <c r="BP217" t="b">
        <f t="shared" si="68"/>
        <v>1</v>
      </c>
      <c r="BQ217" s="3">
        <f t="shared" si="79"/>
        <v>7.9256391945002249E-3</v>
      </c>
      <c r="BS217" s="1">
        <v>44141</v>
      </c>
      <c r="BT217">
        <v>346.14999399999999</v>
      </c>
      <c r="BU217">
        <v>349</v>
      </c>
      <c r="BV217">
        <v>343.39999399999999</v>
      </c>
      <c r="BW217">
        <v>345.75</v>
      </c>
      <c r="BX217">
        <v>344.97442599999999</v>
      </c>
      <c r="BY217">
        <v>5457793</v>
      </c>
      <c r="BZ217" t="b">
        <f t="shared" si="69"/>
        <v>1</v>
      </c>
      <c r="CA217" s="3">
        <f t="shared" si="80"/>
        <v>1.0133094904656798E-3</v>
      </c>
      <c r="CC217" s="1">
        <v>44141</v>
      </c>
      <c r="CD217">
        <v>835</v>
      </c>
      <c r="CE217">
        <v>854</v>
      </c>
      <c r="CF217">
        <v>824.09997599999997</v>
      </c>
      <c r="CG217">
        <v>851.15002400000003</v>
      </c>
      <c r="CH217">
        <v>828.89349400000003</v>
      </c>
      <c r="CI217">
        <v>4123331</v>
      </c>
      <c r="CJ217" t="b">
        <f t="shared" si="70"/>
        <v>1</v>
      </c>
      <c r="CK217" s="3">
        <f t="shared" si="81"/>
        <v>1.2430133100393911E-2</v>
      </c>
      <c r="CM217" s="1">
        <v>44141</v>
      </c>
      <c r="CN217">
        <v>439.85000600000001</v>
      </c>
      <c r="CO217">
        <v>444.89999399999999</v>
      </c>
      <c r="CP217">
        <v>436.20001200000002</v>
      </c>
      <c r="CQ217">
        <v>442.79998799999998</v>
      </c>
      <c r="CR217">
        <v>441.50723299999999</v>
      </c>
      <c r="CS217">
        <v>27831424</v>
      </c>
      <c r="CT217" t="b">
        <f t="shared" si="71"/>
        <v>1</v>
      </c>
      <c r="CU217" s="3">
        <f t="shared" si="82"/>
        <v>9.8061549766818683E-3</v>
      </c>
      <c r="CW217" s="1">
        <v>44141</v>
      </c>
      <c r="CX217">
        <v>1990</v>
      </c>
      <c r="CY217">
        <v>2040</v>
      </c>
      <c r="CZ217">
        <v>1978.150024</v>
      </c>
      <c r="DA217">
        <v>2029.150024</v>
      </c>
      <c r="DB217">
        <v>2022.643311</v>
      </c>
      <c r="DC217">
        <v>30770080</v>
      </c>
      <c r="DD217" t="b">
        <f t="shared" si="72"/>
        <v>1</v>
      </c>
      <c r="DE217" s="3">
        <f t="shared" si="83"/>
        <v>3.7928389810423985E-2</v>
      </c>
      <c r="DG217" s="149">
        <v>44141</v>
      </c>
    </row>
    <row r="218" spans="2:111" x14ac:dyDescent="0.25">
      <c r="B218" s="1">
        <v>44144</v>
      </c>
      <c r="C218">
        <v>12399.4</v>
      </c>
      <c r="D218">
        <v>12474.05</v>
      </c>
      <c r="E218">
        <v>12367.35</v>
      </c>
      <c r="F218">
        <v>12461.05</v>
      </c>
      <c r="G218">
        <v>12461.05</v>
      </c>
      <c r="H218" s="3">
        <f t="shared" si="73"/>
        <v>1.6104635280974923E-2</v>
      </c>
      <c r="K218" s="1">
        <v>44144</v>
      </c>
      <c r="L218">
        <v>2120</v>
      </c>
      <c r="M218">
        <v>2137.6499020000001</v>
      </c>
      <c r="N218">
        <v>2108.0500489999999</v>
      </c>
      <c r="O218">
        <v>2132.5500489999999</v>
      </c>
      <c r="P218">
        <v>2117.2307129999999</v>
      </c>
      <c r="Q218">
        <v>2194404</v>
      </c>
      <c r="R218" t="b">
        <f t="shared" si="63"/>
        <v>1</v>
      </c>
      <c r="S218" s="3">
        <f t="shared" si="74"/>
        <v>1.8336852397184519E-2</v>
      </c>
      <c r="U218" s="1">
        <v>44144</v>
      </c>
      <c r="V218">
        <v>1315.1999510000001</v>
      </c>
      <c r="W218">
        <v>1345.9499510000001</v>
      </c>
      <c r="X218">
        <v>1315.1999510000001</v>
      </c>
      <c r="Y218">
        <v>1340.5500489999999</v>
      </c>
      <c r="Z218">
        <v>1334.773193</v>
      </c>
      <c r="AA218">
        <v>13144220</v>
      </c>
      <c r="AB218" t="b">
        <f t="shared" si="64"/>
        <v>1</v>
      </c>
      <c r="AC218" s="3">
        <f t="shared" si="75"/>
        <v>2.5159696848413824E-2</v>
      </c>
      <c r="AE218" s="1">
        <v>44144</v>
      </c>
      <c r="AF218">
        <v>189.85000600000001</v>
      </c>
      <c r="AG218">
        <v>195.75</v>
      </c>
      <c r="AH218">
        <v>189.300003</v>
      </c>
      <c r="AI218">
        <v>194.699997</v>
      </c>
      <c r="AJ218">
        <v>193.36230499999999</v>
      </c>
      <c r="AK218">
        <v>14673743</v>
      </c>
      <c r="AL218" t="b">
        <f t="shared" si="65"/>
        <v>1</v>
      </c>
      <c r="AM218" s="3">
        <f t="shared" si="76"/>
        <v>3.4812605543432927E-2</v>
      </c>
      <c r="AO218" s="1">
        <v>44144</v>
      </c>
      <c r="AP218">
        <v>426.60000600000001</v>
      </c>
      <c r="AQ218">
        <v>431</v>
      </c>
      <c r="AR218">
        <v>424.14999399999999</v>
      </c>
      <c r="AS218">
        <v>426.75</v>
      </c>
      <c r="AT218">
        <v>421.62048299999998</v>
      </c>
      <c r="AU218">
        <v>4271081</v>
      </c>
      <c r="AV218" t="b">
        <f t="shared" si="66"/>
        <v>1</v>
      </c>
      <c r="AW218" s="3">
        <f t="shared" si="77"/>
        <v>1.0298261117705871E-2</v>
      </c>
      <c r="AY218" s="1">
        <v>44144</v>
      </c>
      <c r="AZ218">
        <v>222.5</v>
      </c>
      <c r="BA218">
        <v>222.64999399999999</v>
      </c>
      <c r="BB218">
        <v>217.050003</v>
      </c>
      <c r="BC218">
        <v>219.5</v>
      </c>
      <c r="BD218">
        <v>217.49200400000001</v>
      </c>
      <c r="BE218">
        <v>60359458</v>
      </c>
      <c r="BF218" t="b">
        <f t="shared" si="67"/>
        <v>1</v>
      </c>
      <c r="BG218" s="3">
        <f t="shared" si="78"/>
        <v>1.3686150458850155E-3</v>
      </c>
      <c r="BI218" s="1">
        <v>44144</v>
      </c>
      <c r="BJ218">
        <v>1129.3000489999999</v>
      </c>
      <c r="BK218">
        <v>1146</v>
      </c>
      <c r="BL218">
        <v>1121.150024</v>
      </c>
      <c r="BM218">
        <v>1136.5500489999999</v>
      </c>
      <c r="BN218">
        <v>1124.416504</v>
      </c>
      <c r="BO218">
        <v>10160320</v>
      </c>
      <c r="BP218" t="b">
        <f t="shared" si="68"/>
        <v>1</v>
      </c>
      <c r="BQ218" s="3">
        <f t="shared" si="79"/>
        <v>2.138854784791256E-2</v>
      </c>
      <c r="BS218" s="1">
        <v>44144</v>
      </c>
      <c r="BT218">
        <v>350</v>
      </c>
      <c r="BU218">
        <v>352.79998799999998</v>
      </c>
      <c r="BV218">
        <v>347</v>
      </c>
      <c r="BW218">
        <v>351.95001200000002</v>
      </c>
      <c r="BX218">
        <v>351.16052200000001</v>
      </c>
      <c r="BY218">
        <v>7107285</v>
      </c>
      <c r="BZ218" t="b">
        <f t="shared" si="69"/>
        <v>1</v>
      </c>
      <c r="CA218" s="3">
        <f t="shared" si="80"/>
        <v>1.7932042301593745E-2</v>
      </c>
      <c r="CC218" s="1">
        <v>44144</v>
      </c>
      <c r="CD218">
        <v>859</v>
      </c>
      <c r="CE218">
        <v>877</v>
      </c>
      <c r="CF218">
        <v>855.25</v>
      </c>
      <c r="CG218">
        <v>872.75</v>
      </c>
      <c r="CH218">
        <v>849.92858899999999</v>
      </c>
      <c r="CI218">
        <v>4297119</v>
      </c>
      <c r="CJ218" t="b">
        <f t="shared" si="70"/>
        <v>1</v>
      </c>
      <c r="CK218" s="3">
        <f t="shared" si="81"/>
        <v>2.5377319465364215E-2</v>
      </c>
      <c r="CM218" s="1">
        <v>44144</v>
      </c>
      <c r="CN218">
        <v>450</v>
      </c>
      <c r="CO218">
        <v>464.60000600000001</v>
      </c>
      <c r="CP218">
        <v>449</v>
      </c>
      <c r="CQ218">
        <v>462.70001200000002</v>
      </c>
      <c r="CR218">
        <v>461.349152</v>
      </c>
      <c r="CS218">
        <v>40995422</v>
      </c>
      <c r="CT218" t="b">
        <f t="shared" si="71"/>
        <v>1</v>
      </c>
      <c r="CU218" s="3">
        <f t="shared" si="82"/>
        <v>4.4941322626078063E-2</v>
      </c>
      <c r="CW218" s="1">
        <v>44144</v>
      </c>
      <c r="CX218">
        <v>2062.1000979999999</v>
      </c>
      <c r="CY218">
        <v>2069</v>
      </c>
      <c r="CZ218">
        <v>2036</v>
      </c>
      <c r="DA218">
        <v>2050.6999510000001</v>
      </c>
      <c r="DB218">
        <v>2044.1241460000001</v>
      </c>
      <c r="DC218">
        <v>16539467</v>
      </c>
      <c r="DD218" t="b">
        <f t="shared" si="72"/>
        <v>1</v>
      </c>
      <c r="DE218" s="3">
        <f t="shared" si="83"/>
        <v>1.062017948650565E-2</v>
      </c>
      <c r="DG218" s="148">
        <v>44144</v>
      </c>
    </row>
    <row r="219" spans="2:111" x14ac:dyDescent="0.25">
      <c r="B219" s="1">
        <v>44145</v>
      </c>
      <c r="C219">
        <v>12556.4</v>
      </c>
      <c r="D219">
        <v>12643.9</v>
      </c>
      <c r="E219">
        <v>12475.25</v>
      </c>
      <c r="F219">
        <v>12631.1</v>
      </c>
      <c r="G219">
        <v>12631.1</v>
      </c>
      <c r="H219" s="3">
        <f t="shared" si="73"/>
        <v>1.364652256431048E-2</v>
      </c>
      <c r="K219" s="1">
        <v>44145</v>
      </c>
      <c r="L219">
        <v>2140</v>
      </c>
      <c r="M219">
        <v>2144.1999510000001</v>
      </c>
      <c r="N219">
        <v>2092.5</v>
      </c>
      <c r="O219">
        <v>2136.6000979999999</v>
      </c>
      <c r="P219">
        <v>2121.2517090000001</v>
      </c>
      <c r="Q219">
        <v>2471703</v>
      </c>
      <c r="R219" t="b">
        <f t="shared" si="63"/>
        <v>1</v>
      </c>
      <c r="S219" s="3">
        <f t="shared" si="74"/>
        <v>1.8991770595952978E-3</v>
      </c>
      <c r="U219" s="1">
        <v>44145</v>
      </c>
      <c r="V219">
        <v>1357</v>
      </c>
      <c r="W219">
        <v>1395</v>
      </c>
      <c r="X219">
        <v>1351.5500489999999</v>
      </c>
      <c r="Y219">
        <v>1393.650024</v>
      </c>
      <c r="Z219">
        <v>1387.6442870000001</v>
      </c>
      <c r="AA219">
        <v>20758678</v>
      </c>
      <c r="AB219" t="b">
        <f t="shared" si="64"/>
        <v>1</v>
      </c>
      <c r="AC219" s="3">
        <f t="shared" si="75"/>
        <v>3.9610545280107441E-2</v>
      </c>
      <c r="AE219" s="1">
        <v>44145</v>
      </c>
      <c r="AF219">
        <v>198.050003</v>
      </c>
      <c r="AG219">
        <v>200.64999399999999</v>
      </c>
      <c r="AH219">
        <v>190.10000600000001</v>
      </c>
      <c r="AI219">
        <v>192.35000600000001</v>
      </c>
      <c r="AJ219">
        <v>191.028458</v>
      </c>
      <c r="AK219">
        <v>23544708</v>
      </c>
      <c r="AL219" t="b">
        <f t="shared" si="65"/>
        <v>1</v>
      </c>
      <c r="AM219" s="3">
        <f t="shared" si="76"/>
        <v>-1.2069813710588481E-2</v>
      </c>
      <c r="AO219" s="1">
        <v>44145</v>
      </c>
      <c r="AP219">
        <v>430.10000600000001</v>
      </c>
      <c r="AQ219">
        <v>438.5</v>
      </c>
      <c r="AR219">
        <v>426.54998799999998</v>
      </c>
      <c r="AS219">
        <v>432.79998799999998</v>
      </c>
      <c r="AT219">
        <v>427.59774800000002</v>
      </c>
      <c r="AU219">
        <v>6424909</v>
      </c>
      <c r="AV219" t="b">
        <f t="shared" si="66"/>
        <v>1</v>
      </c>
      <c r="AW219" s="3">
        <f t="shared" si="77"/>
        <v>1.4176884760126907E-2</v>
      </c>
      <c r="AY219" s="1">
        <v>44145</v>
      </c>
      <c r="AZ219">
        <v>223.10000600000001</v>
      </c>
      <c r="BA219">
        <v>235</v>
      </c>
      <c r="BB219">
        <v>223</v>
      </c>
      <c r="BC219">
        <v>231.699997</v>
      </c>
      <c r="BD219">
        <v>229.580399</v>
      </c>
      <c r="BE219">
        <v>135294550</v>
      </c>
      <c r="BF219" t="b">
        <f t="shared" si="67"/>
        <v>1</v>
      </c>
      <c r="BG219" s="3">
        <f t="shared" si="78"/>
        <v>5.5580870917902758E-2</v>
      </c>
      <c r="BI219" s="1">
        <v>44145</v>
      </c>
      <c r="BJ219">
        <v>1113.849976</v>
      </c>
      <c r="BK219">
        <v>1113.849976</v>
      </c>
      <c r="BL219">
        <v>1078</v>
      </c>
      <c r="BM219">
        <v>1091.0500489999999</v>
      </c>
      <c r="BN219">
        <v>1079.4022219999999</v>
      </c>
      <c r="BO219">
        <v>15622869</v>
      </c>
      <c r="BP219" t="b">
        <f t="shared" si="68"/>
        <v>1</v>
      </c>
      <c r="BQ219" s="3">
        <f t="shared" si="79"/>
        <v>-4.0033458989499227E-2</v>
      </c>
      <c r="BS219" s="1">
        <v>44145</v>
      </c>
      <c r="BT219">
        <v>350.75</v>
      </c>
      <c r="BU219">
        <v>350.75</v>
      </c>
      <c r="BV219">
        <v>341.14999399999999</v>
      </c>
      <c r="BW219">
        <v>342.29998799999998</v>
      </c>
      <c r="BX219">
        <v>341.53216600000002</v>
      </c>
      <c r="BY219">
        <v>9049620</v>
      </c>
      <c r="BZ219" t="b">
        <f t="shared" si="69"/>
        <v>1</v>
      </c>
      <c r="CA219" s="3">
        <f t="shared" si="80"/>
        <v>-2.7418674357705838E-2</v>
      </c>
      <c r="CC219" s="1">
        <v>44145</v>
      </c>
      <c r="CD219">
        <v>872</v>
      </c>
      <c r="CE219">
        <v>872</v>
      </c>
      <c r="CF219">
        <v>819.09997599999997</v>
      </c>
      <c r="CG219">
        <v>821.29998799999998</v>
      </c>
      <c r="CH219">
        <v>799.82397500000002</v>
      </c>
      <c r="CI219">
        <v>6889383</v>
      </c>
      <c r="CJ219" t="b">
        <f t="shared" si="70"/>
        <v>1</v>
      </c>
      <c r="CK219" s="3">
        <f t="shared" si="81"/>
        <v>-5.8951557399606391E-2</v>
      </c>
      <c r="CM219" s="1">
        <v>44145</v>
      </c>
      <c r="CN219">
        <v>485.79998799999998</v>
      </c>
      <c r="CO219">
        <v>487.04998799999998</v>
      </c>
      <c r="CP219">
        <v>473</v>
      </c>
      <c r="CQ219">
        <v>483.85000600000001</v>
      </c>
      <c r="CR219">
        <v>482.437408</v>
      </c>
      <c r="CS219">
        <v>57535138</v>
      </c>
      <c r="CT219" t="b">
        <f t="shared" si="71"/>
        <v>1</v>
      </c>
      <c r="CU219" s="3">
        <f t="shared" si="82"/>
        <v>4.5709970222292728E-2</v>
      </c>
      <c r="CW219" s="1">
        <v>44145</v>
      </c>
      <c r="CX219">
        <v>2077</v>
      </c>
      <c r="CY219">
        <v>2090</v>
      </c>
      <c r="CZ219">
        <v>2041.1999510000001</v>
      </c>
      <c r="DA219">
        <v>2084.5500489999999</v>
      </c>
      <c r="DB219">
        <v>2077.8657229999999</v>
      </c>
      <c r="DC219">
        <v>17045147</v>
      </c>
      <c r="DD219" t="b">
        <f t="shared" si="72"/>
        <v>1</v>
      </c>
      <c r="DE219" s="3">
        <f t="shared" si="83"/>
        <v>1.6506618282468924E-2</v>
      </c>
      <c r="DG219" s="149">
        <v>44145</v>
      </c>
    </row>
    <row r="220" spans="2:111" x14ac:dyDescent="0.25">
      <c r="B220" s="1">
        <v>44146</v>
      </c>
      <c r="C220">
        <v>12680.6</v>
      </c>
      <c r="D220">
        <v>12769.75</v>
      </c>
      <c r="E220">
        <v>12571.1</v>
      </c>
      <c r="F220">
        <v>12749.15</v>
      </c>
      <c r="G220">
        <v>12749.15</v>
      </c>
      <c r="H220" s="3">
        <f t="shared" si="73"/>
        <v>9.3459793683843273E-3</v>
      </c>
      <c r="K220" s="1">
        <v>44146</v>
      </c>
      <c r="L220">
        <v>2136.6000979999999</v>
      </c>
      <c r="M220">
        <v>2138.6000979999999</v>
      </c>
      <c r="N220">
        <v>2104.6000979999999</v>
      </c>
      <c r="O220">
        <v>2131.1499020000001</v>
      </c>
      <c r="P220">
        <v>2115.8405760000001</v>
      </c>
      <c r="Q220">
        <v>2759942</v>
      </c>
      <c r="R220" t="b">
        <f t="shared" si="63"/>
        <v>1</v>
      </c>
      <c r="S220" s="3">
        <f t="shared" si="74"/>
        <v>-2.5509150927453951E-3</v>
      </c>
      <c r="U220" s="1">
        <v>44146</v>
      </c>
      <c r="V220">
        <v>1399.900024</v>
      </c>
      <c r="W220">
        <v>1414.8000489999999</v>
      </c>
      <c r="X220">
        <v>1370.5</v>
      </c>
      <c r="Y220">
        <v>1389.9499510000001</v>
      </c>
      <c r="Z220">
        <v>1383.9602050000001</v>
      </c>
      <c r="AA220">
        <v>18058097</v>
      </c>
      <c r="AB220" t="b">
        <f t="shared" si="64"/>
        <v>1</v>
      </c>
      <c r="AC220" s="3">
        <f t="shared" si="75"/>
        <v>-2.6549181476217825E-3</v>
      </c>
      <c r="AE220" s="1">
        <v>44146</v>
      </c>
      <c r="AF220">
        <v>192.5</v>
      </c>
      <c r="AG220">
        <v>208.25</v>
      </c>
      <c r="AH220">
        <v>192.10000600000001</v>
      </c>
      <c r="AI220">
        <v>204.050003</v>
      </c>
      <c r="AJ220">
        <v>202.64807099999999</v>
      </c>
      <c r="AK220">
        <v>42959437</v>
      </c>
      <c r="AL220" t="b">
        <f t="shared" si="65"/>
        <v>1</v>
      </c>
      <c r="AM220" s="3">
        <f t="shared" si="76"/>
        <v>6.0826607311042565E-2</v>
      </c>
      <c r="AO220" s="1">
        <v>44146</v>
      </c>
      <c r="AP220">
        <v>429</v>
      </c>
      <c r="AQ220">
        <v>442.95001200000002</v>
      </c>
      <c r="AR220">
        <v>429</v>
      </c>
      <c r="AS220">
        <v>435.70001200000002</v>
      </c>
      <c r="AT220">
        <v>430.46292099999999</v>
      </c>
      <c r="AU220">
        <v>7504886</v>
      </c>
      <c r="AV220" t="b">
        <f t="shared" si="66"/>
        <v>1</v>
      </c>
      <c r="AW220" s="3">
        <f t="shared" si="77"/>
        <v>6.7006269640128464E-3</v>
      </c>
      <c r="AY220" s="1">
        <v>44146</v>
      </c>
      <c r="AZ220">
        <v>232.75</v>
      </c>
      <c r="BA220">
        <v>239.35000600000001</v>
      </c>
      <c r="BB220">
        <v>227.75</v>
      </c>
      <c r="BC220">
        <v>234.199997</v>
      </c>
      <c r="BD220">
        <v>232.057526</v>
      </c>
      <c r="BE220">
        <v>107094861</v>
      </c>
      <c r="BF220" t="b">
        <f t="shared" si="67"/>
        <v>1</v>
      </c>
      <c r="BG220" s="3">
        <f t="shared" si="78"/>
        <v>1.0789801789655379E-2</v>
      </c>
      <c r="BI220" s="1">
        <v>44146</v>
      </c>
      <c r="BJ220">
        <v>1096</v>
      </c>
      <c r="BK220">
        <v>1126.349976</v>
      </c>
      <c r="BL220">
        <v>1087</v>
      </c>
      <c r="BM220">
        <v>1122.5</v>
      </c>
      <c r="BN220">
        <v>1110.5164789999999</v>
      </c>
      <c r="BO220">
        <v>12514800</v>
      </c>
      <c r="BP220" t="b">
        <f t="shared" si="68"/>
        <v>1</v>
      </c>
      <c r="BQ220" s="3">
        <f t="shared" si="79"/>
        <v>2.8825452056555016E-2</v>
      </c>
      <c r="BS220" s="1">
        <v>44146</v>
      </c>
      <c r="BT220">
        <v>344.5</v>
      </c>
      <c r="BU220">
        <v>347.75</v>
      </c>
      <c r="BV220">
        <v>341.5</v>
      </c>
      <c r="BW220">
        <v>346.75</v>
      </c>
      <c r="BX220">
        <v>345.97219799999999</v>
      </c>
      <c r="BY220">
        <v>7637879</v>
      </c>
      <c r="BZ220" t="b">
        <f t="shared" si="69"/>
        <v>1</v>
      </c>
      <c r="CA220" s="3">
        <f t="shared" si="80"/>
        <v>1.3000333327315277E-2</v>
      </c>
      <c r="CC220" s="1">
        <v>44146</v>
      </c>
      <c r="CD220">
        <v>820</v>
      </c>
      <c r="CE220">
        <v>840.65002400000003</v>
      </c>
      <c r="CF220">
        <v>812.45001200000002</v>
      </c>
      <c r="CG220">
        <v>837.5</v>
      </c>
      <c r="CH220">
        <v>815.60034199999996</v>
      </c>
      <c r="CI220">
        <v>5387431</v>
      </c>
      <c r="CJ220" t="b">
        <f t="shared" si="70"/>
        <v>1</v>
      </c>
      <c r="CK220" s="3">
        <f t="shared" si="81"/>
        <v>1.9724798822140753E-2</v>
      </c>
      <c r="CM220" s="1">
        <v>44146</v>
      </c>
      <c r="CN220">
        <v>484.75</v>
      </c>
      <c r="CO220">
        <v>490.54998799999998</v>
      </c>
      <c r="CP220">
        <v>472.10000600000001</v>
      </c>
      <c r="CQ220">
        <v>486.54998799999998</v>
      </c>
      <c r="CR220">
        <v>485.12951700000002</v>
      </c>
      <c r="CS220">
        <v>45609279</v>
      </c>
      <c r="CT220" t="b">
        <f t="shared" si="71"/>
        <v>1</v>
      </c>
      <c r="CU220" s="3">
        <f t="shared" si="82"/>
        <v>5.5802244091320884E-3</v>
      </c>
      <c r="CW220" s="1">
        <v>44146</v>
      </c>
      <c r="CX220">
        <v>2089</v>
      </c>
      <c r="CY220">
        <v>2095</v>
      </c>
      <c r="CZ220">
        <v>1978.099976</v>
      </c>
      <c r="DA220">
        <v>1997.1999510000001</v>
      </c>
      <c r="DB220">
        <v>1990.795654</v>
      </c>
      <c r="DC220">
        <v>26178477</v>
      </c>
      <c r="DD220" t="b">
        <f t="shared" si="72"/>
        <v>1</v>
      </c>
      <c r="DE220" s="3">
        <f t="shared" si="83"/>
        <v>-4.1903607165861063E-2</v>
      </c>
      <c r="DG220" s="148">
        <v>44146</v>
      </c>
    </row>
    <row r="221" spans="2:111" x14ac:dyDescent="0.25">
      <c r="B221" s="1">
        <v>44147</v>
      </c>
      <c r="C221">
        <v>12702.15</v>
      </c>
      <c r="D221">
        <v>12741.15</v>
      </c>
      <c r="E221">
        <v>12624.85</v>
      </c>
      <c r="F221">
        <v>12690.8</v>
      </c>
      <c r="G221">
        <v>12690.8</v>
      </c>
      <c r="H221" s="3">
        <f t="shared" si="73"/>
        <v>-4.5767757066157641E-3</v>
      </c>
      <c r="K221" s="1">
        <v>44147</v>
      </c>
      <c r="L221">
        <v>2129</v>
      </c>
      <c r="M221">
        <v>2204</v>
      </c>
      <c r="N221">
        <v>2123.25</v>
      </c>
      <c r="O221">
        <v>2192.1000979999999</v>
      </c>
      <c r="P221">
        <v>2176.3527829999998</v>
      </c>
      <c r="Q221">
        <v>3010512</v>
      </c>
      <c r="R221" t="b">
        <f t="shared" si="63"/>
        <v>1</v>
      </c>
      <c r="S221" s="3">
        <f t="shared" si="74"/>
        <v>2.8599606079205732E-2</v>
      </c>
      <c r="U221" s="1">
        <v>44147</v>
      </c>
      <c r="V221">
        <v>1377.400024</v>
      </c>
      <c r="W221">
        <v>1388.5500489999999</v>
      </c>
      <c r="X221">
        <v>1360</v>
      </c>
      <c r="Y221">
        <v>1371.6999510000001</v>
      </c>
      <c r="Z221">
        <v>1365.788818</v>
      </c>
      <c r="AA221">
        <v>13526974</v>
      </c>
      <c r="AB221" t="b">
        <f t="shared" si="64"/>
        <v>1</v>
      </c>
      <c r="AC221" s="3">
        <f t="shared" si="75"/>
        <v>-1.3129992419110125E-2</v>
      </c>
      <c r="AE221" s="1">
        <v>44147</v>
      </c>
      <c r="AF221">
        <v>205.050003</v>
      </c>
      <c r="AG221">
        <v>211.39999399999999</v>
      </c>
      <c r="AH221">
        <v>204.25</v>
      </c>
      <c r="AI221">
        <v>208.60000600000001</v>
      </c>
      <c r="AJ221">
        <v>207.16682399999999</v>
      </c>
      <c r="AK221">
        <v>40805593</v>
      </c>
      <c r="AL221" t="b">
        <f t="shared" si="65"/>
        <v>1</v>
      </c>
      <c r="AM221" s="3">
        <f t="shared" si="76"/>
        <v>2.2298524618080396E-2</v>
      </c>
      <c r="AO221" s="1">
        <v>44147</v>
      </c>
      <c r="AP221">
        <v>436.79998799999998</v>
      </c>
      <c r="AQ221">
        <v>437.79998799999998</v>
      </c>
      <c r="AR221">
        <v>425.10000600000001</v>
      </c>
      <c r="AS221">
        <v>429.60000600000001</v>
      </c>
      <c r="AT221">
        <v>424.43624899999998</v>
      </c>
      <c r="AU221">
        <v>5511536</v>
      </c>
      <c r="AV221" t="b">
        <f t="shared" si="66"/>
        <v>1</v>
      </c>
      <c r="AW221" s="3">
        <f t="shared" si="77"/>
        <v>-1.4000443954614198E-2</v>
      </c>
      <c r="AY221" s="1">
        <v>44147</v>
      </c>
      <c r="AZ221">
        <v>233.199997</v>
      </c>
      <c r="BA221">
        <v>233.35000600000001</v>
      </c>
      <c r="BB221">
        <v>225.64999399999999</v>
      </c>
      <c r="BC221">
        <v>226.800003</v>
      </c>
      <c r="BD221">
        <v>224.72522000000001</v>
      </c>
      <c r="BE221">
        <v>58859905</v>
      </c>
      <c r="BF221" t="b">
        <f t="shared" si="67"/>
        <v>1</v>
      </c>
      <c r="BG221" s="3">
        <f t="shared" si="78"/>
        <v>-3.1596932564040128E-2</v>
      </c>
      <c r="BI221" s="1">
        <v>44147</v>
      </c>
      <c r="BJ221">
        <v>1128.099976</v>
      </c>
      <c r="BK221">
        <v>1142</v>
      </c>
      <c r="BL221">
        <v>1113.75</v>
      </c>
      <c r="BM221">
        <v>1117.75</v>
      </c>
      <c r="BN221">
        <v>1105.817139</v>
      </c>
      <c r="BO221">
        <v>9180976</v>
      </c>
      <c r="BP221" t="b">
        <f t="shared" si="68"/>
        <v>1</v>
      </c>
      <c r="BQ221" s="3">
        <f t="shared" si="79"/>
        <v>-4.2316706585313925E-3</v>
      </c>
      <c r="BS221" s="1">
        <v>44147</v>
      </c>
      <c r="BT221">
        <v>348</v>
      </c>
      <c r="BU221">
        <v>350.70001200000002</v>
      </c>
      <c r="BV221">
        <v>344.29998799999998</v>
      </c>
      <c r="BW221">
        <v>345.54998799999998</v>
      </c>
      <c r="BX221">
        <v>344.77487200000002</v>
      </c>
      <c r="BY221">
        <v>5114424</v>
      </c>
      <c r="BZ221" t="b">
        <f t="shared" si="69"/>
        <v>1</v>
      </c>
      <c r="CA221" s="3">
        <f t="shared" si="80"/>
        <v>-3.4607578496812495E-3</v>
      </c>
      <c r="CC221" s="1">
        <v>44147</v>
      </c>
      <c r="CD221">
        <v>837</v>
      </c>
      <c r="CE221">
        <v>848</v>
      </c>
      <c r="CF221">
        <v>834.54998799999998</v>
      </c>
      <c r="CG221">
        <v>843.25</v>
      </c>
      <c r="CH221">
        <v>821.20001200000002</v>
      </c>
      <c r="CI221">
        <v>3150886</v>
      </c>
      <c r="CJ221" t="b">
        <f t="shared" si="70"/>
        <v>1</v>
      </c>
      <c r="CK221" s="3">
        <f t="shared" si="81"/>
        <v>6.8657033495947949E-3</v>
      </c>
      <c r="CM221" s="1">
        <v>44147</v>
      </c>
      <c r="CN221">
        <v>481.60000600000001</v>
      </c>
      <c r="CO221">
        <v>483.54998799999998</v>
      </c>
      <c r="CP221">
        <v>471.35000600000001</v>
      </c>
      <c r="CQ221">
        <v>476.70001200000002</v>
      </c>
      <c r="CR221">
        <v>475.308289</v>
      </c>
      <c r="CS221">
        <v>31071572</v>
      </c>
      <c r="CT221" t="b">
        <f t="shared" si="71"/>
        <v>1</v>
      </c>
      <c r="CU221" s="3">
        <f t="shared" si="82"/>
        <v>-2.0244548426436026E-2</v>
      </c>
      <c r="CW221" s="1">
        <v>44147</v>
      </c>
      <c r="CX221">
        <v>1981</v>
      </c>
      <c r="CY221">
        <v>2008.4499510000001</v>
      </c>
      <c r="CZ221">
        <v>1965</v>
      </c>
      <c r="DA221">
        <v>1980</v>
      </c>
      <c r="DB221">
        <v>1973.650879</v>
      </c>
      <c r="DC221">
        <v>18481466</v>
      </c>
      <c r="DD221" t="b">
        <f t="shared" si="72"/>
        <v>1</v>
      </c>
      <c r="DE221" s="3">
        <f t="shared" si="83"/>
        <v>-8.6120215128819948E-3</v>
      </c>
      <c r="DG221" s="149">
        <v>44147</v>
      </c>
    </row>
    <row r="222" spans="2:111" x14ac:dyDescent="0.25">
      <c r="B222" s="1">
        <v>44148</v>
      </c>
      <c r="C222">
        <v>12659.7</v>
      </c>
      <c r="D222">
        <v>12735.95</v>
      </c>
      <c r="E222">
        <v>12607.7</v>
      </c>
      <c r="F222">
        <v>12719.95</v>
      </c>
      <c r="G222">
        <v>12719.95</v>
      </c>
      <c r="H222" s="3">
        <f t="shared" si="73"/>
        <v>2.2969395152395008E-3</v>
      </c>
      <c r="K222" s="1">
        <v>44148</v>
      </c>
      <c r="L222">
        <v>2205</v>
      </c>
      <c r="M222">
        <v>2218.3999020000001</v>
      </c>
      <c r="N222">
        <v>2178.25</v>
      </c>
      <c r="O222">
        <v>2185.3500979999999</v>
      </c>
      <c r="P222">
        <v>2169.6513669999999</v>
      </c>
      <c r="Q222">
        <v>2799165</v>
      </c>
      <c r="R222" t="b">
        <f t="shared" si="63"/>
        <v>1</v>
      </c>
      <c r="S222" s="3">
        <f t="shared" si="74"/>
        <v>-3.0791956397630969E-3</v>
      </c>
      <c r="U222" s="1">
        <v>44148</v>
      </c>
      <c r="V222">
        <v>1368.8000489999999</v>
      </c>
      <c r="W222">
        <v>1368.8000489999999</v>
      </c>
      <c r="X222">
        <v>1347</v>
      </c>
      <c r="Y222">
        <v>1358.8000489999999</v>
      </c>
      <c r="Z222">
        <v>1352.9444579999999</v>
      </c>
      <c r="AA222">
        <v>11236240</v>
      </c>
      <c r="AB222" t="b">
        <f t="shared" si="64"/>
        <v>1</v>
      </c>
      <c r="AC222" s="3">
        <f t="shared" si="75"/>
        <v>-9.4043528770492921E-3</v>
      </c>
      <c r="AE222" s="1">
        <v>44148</v>
      </c>
      <c r="AF222">
        <v>206</v>
      </c>
      <c r="AG222">
        <v>211.050003</v>
      </c>
      <c r="AH222">
        <v>204.300003</v>
      </c>
      <c r="AI222">
        <v>210.550003</v>
      </c>
      <c r="AJ222">
        <v>209.10342399999999</v>
      </c>
      <c r="AK222">
        <v>15133046</v>
      </c>
      <c r="AL222" t="b">
        <f t="shared" si="65"/>
        <v>1</v>
      </c>
      <c r="AM222" s="3">
        <f t="shared" si="76"/>
        <v>9.3480218628055941E-3</v>
      </c>
      <c r="AO222" s="1">
        <v>44148</v>
      </c>
      <c r="AP222">
        <v>429</v>
      </c>
      <c r="AQ222">
        <v>431.10000600000001</v>
      </c>
      <c r="AR222">
        <v>423</v>
      </c>
      <c r="AS222">
        <v>425.35000600000001</v>
      </c>
      <c r="AT222">
        <v>420.23733499999997</v>
      </c>
      <c r="AU222">
        <v>4644051</v>
      </c>
      <c r="AV222" t="b">
        <f t="shared" si="66"/>
        <v>1</v>
      </c>
      <c r="AW222" s="3">
        <f t="shared" si="77"/>
        <v>-9.8929203381966611E-3</v>
      </c>
      <c r="AY222" s="1">
        <v>44148</v>
      </c>
      <c r="AZ222">
        <v>225</v>
      </c>
      <c r="BA222">
        <v>230.64999399999999</v>
      </c>
      <c r="BB222">
        <v>220.10000600000001</v>
      </c>
      <c r="BC222">
        <v>229.449997</v>
      </c>
      <c r="BD222">
        <v>227.350967</v>
      </c>
      <c r="BE222">
        <v>70676525</v>
      </c>
      <c r="BF222" t="b">
        <f t="shared" si="67"/>
        <v>1</v>
      </c>
      <c r="BG222" s="3">
        <f t="shared" si="78"/>
        <v>1.1684255999393347E-2</v>
      </c>
      <c r="BI222" s="1">
        <v>44148</v>
      </c>
      <c r="BJ222">
        <v>1120</v>
      </c>
      <c r="BK222">
        <v>1133</v>
      </c>
      <c r="BL222">
        <v>1117</v>
      </c>
      <c r="BM222">
        <v>1124.1999510000001</v>
      </c>
      <c r="BN222">
        <v>1112.1982419999999</v>
      </c>
      <c r="BO222">
        <v>6363212</v>
      </c>
      <c r="BP222" t="b">
        <f t="shared" si="68"/>
        <v>1</v>
      </c>
      <c r="BQ222" s="3">
        <f t="shared" si="79"/>
        <v>5.7704866156898472E-3</v>
      </c>
      <c r="BS222" s="1">
        <v>44148</v>
      </c>
      <c r="BT222">
        <v>344.5</v>
      </c>
      <c r="BU222">
        <v>346.25</v>
      </c>
      <c r="BV222">
        <v>342.70001200000002</v>
      </c>
      <c r="BW222">
        <v>344.14999399999999</v>
      </c>
      <c r="BX222">
        <v>343.37802099999999</v>
      </c>
      <c r="BY222">
        <v>4727888</v>
      </c>
      <c r="BZ222" t="b">
        <f t="shared" si="69"/>
        <v>1</v>
      </c>
      <c r="CA222" s="3">
        <f t="shared" si="80"/>
        <v>-4.0514872557186428E-3</v>
      </c>
      <c r="CC222" s="1">
        <v>44148</v>
      </c>
      <c r="CD222">
        <v>838</v>
      </c>
      <c r="CE222">
        <v>845.70001200000002</v>
      </c>
      <c r="CF222">
        <v>833.34997599999997</v>
      </c>
      <c r="CG222">
        <v>838.84997599999997</v>
      </c>
      <c r="CH222">
        <v>816.91510000000005</v>
      </c>
      <c r="CI222">
        <v>2839192</v>
      </c>
      <c r="CJ222" t="b">
        <f t="shared" si="70"/>
        <v>1</v>
      </c>
      <c r="CK222" s="3">
        <f t="shared" si="81"/>
        <v>-5.2178664605279654E-3</v>
      </c>
      <c r="CM222" s="1">
        <v>44148</v>
      </c>
      <c r="CN222">
        <v>472.70001200000002</v>
      </c>
      <c r="CO222">
        <v>487.10000600000001</v>
      </c>
      <c r="CP222">
        <v>467.54998799999998</v>
      </c>
      <c r="CQ222">
        <v>485.54998799999998</v>
      </c>
      <c r="CR222">
        <v>484.13241599999998</v>
      </c>
      <c r="CS222">
        <v>34815091</v>
      </c>
      <c r="CT222" t="b">
        <f t="shared" si="71"/>
        <v>1</v>
      </c>
      <c r="CU222" s="3">
        <f t="shared" si="82"/>
        <v>1.8565060202432059E-2</v>
      </c>
      <c r="CW222" s="1">
        <v>44148</v>
      </c>
      <c r="CX222">
        <v>1982</v>
      </c>
      <c r="CY222">
        <v>2036.650024</v>
      </c>
      <c r="CZ222">
        <v>1981.75</v>
      </c>
      <c r="DA222">
        <v>1996.400024</v>
      </c>
      <c r="DB222">
        <v>1989.9982910000001</v>
      </c>
      <c r="DC222">
        <v>20946864</v>
      </c>
      <c r="DD222" t="b">
        <f t="shared" si="72"/>
        <v>1</v>
      </c>
      <c r="DE222" s="3">
        <f t="shared" si="83"/>
        <v>8.282828626855681E-3</v>
      </c>
      <c r="DG222" s="148">
        <v>44148</v>
      </c>
    </row>
    <row r="223" spans="2:111" x14ac:dyDescent="0.25">
      <c r="B223" s="1">
        <v>44152</v>
      </c>
      <c r="C223">
        <v>12932.5</v>
      </c>
      <c r="D223">
        <v>12934.05</v>
      </c>
      <c r="E223">
        <v>12797.1</v>
      </c>
      <c r="F223">
        <v>12874.2</v>
      </c>
      <c r="G223">
        <v>12874.2</v>
      </c>
      <c r="H223" s="3">
        <f t="shared" si="73"/>
        <v>1.212661999457545E-2</v>
      </c>
      <c r="K223" s="1">
        <v>44152</v>
      </c>
      <c r="L223">
        <v>2220.3500979999999</v>
      </c>
      <c r="M223">
        <v>2220.3500979999999</v>
      </c>
      <c r="N223">
        <v>2172</v>
      </c>
      <c r="O223">
        <v>2177.6000979999999</v>
      </c>
      <c r="P223">
        <v>2161.9570309999999</v>
      </c>
      <c r="Q223">
        <v>2733542</v>
      </c>
      <c r="R223" t="b">
        <f t="shared" si="63"/>
        <v>1</v>
      </c>
      <c r="S223" s="3">
        <f t="shared" si="74"/>
        <v>-3.5463467158961402E-3</v>
      </c>
      <c r="U223" s="1">
        <v>44152</v>
      </c>
      <c r="V223">
        <v>1385.8000489999999</v>
      </c>
      <c r="W223">
        <v>1412.599976</v>
      </c>
      <c r="X223">
        <v>1380.599976</v>
      </c>
      <c r="Y223">
        <v>1408.4499510000001</v>
      </c>
      <c r="Z223">
        <v>1402.3804929999999</v>
      </c>
      <c r="AA223">
        <v>15529950</v>
      </c>
      <c r="AB223" t="b">
        <f t="shared" si="64"/>
        <v>1</v>
      </c>
      <c r="AC223" s="3">
        <f t="shared" si="75"/>
        <v>3.6539589417498429E-2</v>
      </c>
      <c r="AE223" s="1">
        <v>44152</v>
      </c>
      <c r="AF223">
        <v>210.300003</v>
      </c>
      <c r="AG223">
        <v>216</v>
      </c>
      <c r="AH223">
        <v>210.10000600000001</v>
      </c>
      <c r="AI223">
        <v>213.550003</v>
      </c>
      <c r="AJ223">
        <v>212.082809</v>
      </c>
      <c r="AK223">
        <v>22284208</v>
      </c>
      <c r="AL223" t="b">
        <f t="shared" si="65"/>
        <v>1</v>
      </c>
      <c r="AM223" s="3">
        <f t="shared" si="76"/>
        <v>1.4248379787410883E-2</v>
      </c>
      <c r="AO223" s="1">
        <v>44152</v>
      </c>
      <c r="AP223">
        <v>431.39999399999999</v>
      </c>
      <c r="AQ223">
        <v>434.5</v>
      </c>
      <c r="AR223">
        <v>428.25</v>
      </c>
      <c r="AS223">
        <v>429.64999399999999</v>
      </c>
      <c r="AT223">
        <v>424.48562600000002</v>
      </c>
      <c r="AU223">
        <v>5929010</v>
      </c>
      <c r="AV223" t="b">
        <f t="shared" si="66"/>
        <v>1</v>
      </c>
      <c r="AW223" s="3">
        <f t="shared" si="77"/>
        <v>1.0109265993703419E-2</v>
      </c>
      <c r="AY223" s="1">
        <v>44152</v>
      </c>
      <c r="AZ223">
        <v>231.85000600000001</v>
      </c>
      <c r="BA223">
        <v>241.60000600000001</v>
      </c>
      <c r="BB223">
        <v>231</v>
      </c>
      <c r="BC223">
        <v>240.199997</v>
      </c>
      <c r="BD223">
        <v>238.00264000000001</v>
      </c>
      <c r="BE223">
        <v>80501583</v>
      </c>
      <c r="BF223" t="b">
        <f t="shared" si="67"/>
        <v>1</v>
      </c>
      <c r="BG223" s="3">
        <f t="shared" si="78"/>
        <v>4.6851232438347254E-2</v>
      </c>
      <c r="BI223" s="1">
        <v>44152</v>
      </c>
      <c r="BJ223">
        <v>1144.75</v>
      </c>
      <c r="BK223">
        <v>1145</v>
      </c>
      <c r="BL223">
        <v>1112.650024</v>
      </c>
      <c r="BM223">
        <v>1123.6999510000001</v>
      </c>
      <c r="BN223">
        <v>1111.7036129999999</v>
      </c>
      <c r="BO223">
        <v>12813968</v>
      </c>
      <c r="BP223" t="b">
        <f t="shared" si="68"/>
        <v>1</v>
      </c>
      <c r="BQ223" s="3">
        <f t="shared" si="79"/>
        <v>-4.4473096730540576E-4</v>
      </c>
      <c r="BS223" s="1">
        <v>44152</v>
      </c>
      <c r="BT223">
        <v>347</v>
      </c>
      <c r="BU223">
        <v>350.5</v>
      </c>
      <c r="BV223">
        <v>343.70001200000002</v>
      </c>
      <c r="BW223">
        <v>348.70001200000002</v>
      </c>
      <c r="BX223">
        <v>347.91781600000002</v>
      </c>
      <c r="BY223">
        <v>6653834</v>
      </c>
      <c r="BZ223" t="b">
        <f t="shared" si="69"/>
        <v>1</v>
      </c>
      <c r="CA223" s="3">
        <f t="shared" si="80"/>
        <v>1.3220983063444316E-2</v>
      </c>
      <c r="CC223" s="1">
        <v>44152</v>
      </c>
      <c r="CD223">
        <v>848.54998799999998</v>
      </c>
      <c r="CE223">
        <v>856.5</v>
      </c>
      <c r="CF223">
        <v>830.90002400000003</v>
      </c>
      <c r="CG223">
        <v>845.25</v>
      </c>
      <c r="CH223">
        <v>823.14770499999997</v>
      </c>
      <c r="CI223">
        <v>3635434</v>
      </c>
      <c r="CJ223" t="b">
        <f t="shared" si="70"/>
        <v>1</v>
      </c>
      <c r="CK223" s="3">
        <f t="shared" si="81"/>
        <v>7.6294403176045108E-3</v>
      </c>
      <c r="CM223" s="1">
        <v>44152</v>
      </c>
      <c r="CN223">
        <v>490.5</v>
      </c>
      <c r="CO223">
        <v>493</v>
      </c>
      <c r="CP223">
        <v>478.14999399999999</v>
      </c>
      <c r="CQ223">
        <v>486.39999399999999</v>
      </c>
      <c r="CR223">
        <v>484.97994999999997</v>
      </c>
      <c r="CS223">
        <v>36127378</v>
      </c>
      <c r="CT223" t="b">
        <f t="shared" si="71"/>
        <v>1</v>
      </c>
      <c r="CU223" s="3">
        <f t="shared" si="82"/>
        <v>1.750624358109489E-3</v>
      </c>
      <c r="CW223" s="1">
        <v>44152</v>
      </c>
      <c r="CX223">
        <v>2085</v>
      </c>
      <c r="CY223">
        <v>2085</v>
      </c>
      <c r="CZ223">
        <v>1985</v>
      </c>
      <c r="DA223">
        <v>1993.25</v>
      </c>
      <c r="DB223">
        <v>1986.8583980000001</v>
      </c>
      <c r="DC223">
        <v>21479385</v>
      </c>
      <c r="DD223" t="b">
        <f t="shared" si="72"/>
        <v>1</v>
      </c>
      <c r="DE223" s="3">
        <f t="shared" si="83"/>
        <v>-1.5778370334289041E-3</v>
      </c>
      <c r="DG223" s="149">
        <v>44152</v>
      </c>
    </row>
    <row r="224" spans="2:111" x14ac:dyDescent="0.25">
      <c r="B224" s="1">
        <v>44153</v>
      </c>
      <c r="C224">
        <v>12860.1</v>
      </c>
      <c r="D224">
        <v>12948.85</v>
      </c>
      <c r="E224">
        <v>12819.35</v>
      </c>
      <c r="F224">
        <v>12938.25</v>
      </c>
      <c r="G224">
        <v>12938.25</v>
      </c>
      <c r="H224" s="3">
        <f t="shared" si="73"/>
        <v>4.9750664118934978E-3</v>
      </c>
      <c r="K224" s="1">
        <v>44153</v>
      </c>
      <c r="L224">
        <v>2170</v>
      </c>
      <c r="M224">
        <v>2170</v>
      </c>
      <c r="N224">
        <v>2125.8999020000001</v>
      </c>
      <c r="O224">
        <v>2132.1000979999999</v>
      </c>
      <c r="P224">
        <v>2116.7839359999998</v>
      </c>
      <c r="Q224">
        <v>3315051</v>
      </c>
      <c r="R224" t="b">
        <f t="shared" si="63"/>
        <v>1</v>
      </c>
      <c r="S224" s="3">
        <f t="shared" si="74"/>
        <v>-2.0894538768471992E-2</v>
      </c>
      <c r="U224" s="1">
        <v>44153</v>
      </c>
      <c r="V224">
        <v>1403</v>
      </c>
      <c r="W224">
        <v>1419</v>
      </c>
      <c r="X224">
        <v>1399.0500489999999</v>
      </c>
      <c r="Y224">
        <v>1408.6999510000001</v>
      </c>
      <c r="Z224">
        <v>1402.6293949999999</v>
      </c>
      <c r="AA224">
        <v>9431388</v>
      </c>
      <c r="AB224" t="b">
        <f t="shared" si="64"/>
        <v>1</v>
      </c>
      <c r="AC224" s="3">
        <f t="shared" si="75"/>
        <v>1.7748535525304382E-4</v>
      </c>
      <c r="AE224" s="1">
        <v>44153</v>
      </c>
      <c r="AF224">
        <v>212.449997</v>
      </c>
      <c r="AG224">
        <v>220.25</v>
      </c>
      <c r="AH224">
        <v>210.550003</v>
      </c>
      <c r="AI224">
        <v>219.35000600000001</v>
      </c>
      <c r="AJ224">
        <v>217.84295700000001</v>
      </c>
      <c r="AK224">
        <v>16606283</v>
      </c>
      <c r="AL224" t="b">
        <f t="shared" si="65"/>
        <v>1</v>
      </c>
      <c r="AM224" s="3">
        <f t="shared" si="76"/>
        <v>2.715990054620606E-2</v>
      </c>
      <c r="AO224" s="1">
        <v>44153</v>
      </c>
      <c r="AP224">
        <v>430</v>
      </c>
      <c r="AQ224">
        <v>430</v>
      </c>
      <c r="AR224">
        <v>424.04998799999998</v>
      </c>
      <c r="AS224">
        <v>426.29998799999998</v>
      </c>
      <c r="AT224">
        <v>421.17590300000001</v>
      </c>
      <c r="AU224">
        <v>4415523</v>
      </c>
      <c r="AV224" t="b">
        <f t="shared" si="66"/>
        <v>1</v>
      </c>
      <c r="AW224" s="3">
        <f t="shared" si="77"/>
        <v>-7.7970201987476E-3</v>
      </c>
      <c r="AY224" s="1">
        <v>44153</v>
      </c>
      <c r="AZ224">
        <v>239.39999399999999</v>
      </c>
      <c r="BA224">
        <v>253</v>
      </c>
      <c r="BB224">
        <v>237.89999399999999</v>
      </c>
      <c r="BC224">
        <v>252</v>
      </c>
      <c r="BD224">
        <v>249.69468699999999</v>
      </c>
      <c r="BE224">
        <v>104514060</v>
      </c>
      <c r="BF224" t="b">
        <f t="shared" si="67"/>
        <v>1</v>
      </c>
      <c r="BG224" s="3">
        <f t="shared" si="78"/>
        <v>4.9125702975395452E-2</v>
      </c>
      <c r="BI224" s="1">
        <v>44153</v>
      </c>
      <c r="BJ224">
        <v>1128.5</v>
      </c>
      <c r="BK224">
        <v>1132.6999510000001</v>
      </c>
      <c r="BL224">
        <v>1101.4499510000001</v>
      </c>
      <c r="BM224">
        <v>1110.5500489999999</v>
      </c>
      <c r="BN224">
        <v>1098.694092</v>
      </c>
      <c r="BO224">
        <v>9839468</v>
      </c>
      <c r="BP224" t="b">
        <f t="shared" si="68"/>
        <v>1</v>
      </c>
      <c r="BQ224" s="3">
        <f t="shared" si="79"/>
        <v>-1.1702328613372916E-2</v>
      </c>
      <c r="BS224" s="1">
        <v>44153</v>
      </c>
      <c r="BT224">
        <v>349.75</v>
      </c>
      <c r="BU224">
        <v>352.35000600000001</v>
      </c>
      <c r="BV224">
        <v>341.79998799999998</v>
      </c>
      <c r="BW224">
        <v>345.29998799999998</v>
      </c>
      <c r="BX224">
        <v>344.52542099999999</v>
      </c>
      <c r="BY224">
        <v>7407808</v>
      </c>
      <c r="BZ224" t="b">
        <f t="shared" si="69"/>
        <v>1</v>
      </c>
      <c r="CA224" s="3">
        <f t="shared" si="80"/>
        <v>-9.750564196459607E-3</v>
      </c>
      <c r="CC224" s="1">
        <v>44153</v>
      </c>
      <c r="CD224">
        <v>844</v>
      </c>
      <c r="CE224">
        <v>844.90002400000003</v>
      </c>
      <c r="CF224">
        <v>830.15002400000003</v>
      </c>
      <c r="CG224">
        <v>836.09997599999997</v>
      </c>
      <c r="CH224">
        <v>814.23693800000001</v>
      </c>
      <c r="CI224">
        <v>2772377</v>
      </c>
      <c r="CJ224" t="b">
        <f t="shared" si="70"/>
        <v>1</v>
      </c>
      <c r="CK224" s="3">
        <f t="shared" si="81"/>
        <v>-1.0825234579254479E-2</v>
      </c>
      <c r="CM224" s="1">
        <v>44153</v>
      </c>
      <c r="CN224">
        <v>488</v>
      </c>
      <c r="CO224">
        <v>499</v>
      </c>
      <c r="CP224">
        <v>486.25</v>
      </c>
      <c r="CQ224">
        <v>497.64999399999999</v>
      </c>
      <c r="CR224">
        <v>496.197113</v>
      </c>
      <c r="CS224">
        <v>29156543</v>
      </c>
      <c r="CT224" t="b">
        <f t="shared" si="71"/>
        <v>1</v>
      </c>
      <c r="CU224" s="3">
        <f t="shared" si="82"/>
        <v>2.3129127296912022E-2</v>
      </c>
      <c r="CW224" s="1">
        <v>44153</v>
      </c>
      <c r="CX224">
        <v>1993.25</v>
      </c>
      <c r="CY224">
        <v>2006.5</v>
      </c>
      <c r="CZ224">
        <v>1960.099976</v>
      </c>
      <c r="DA224">
        <v>1987.1999510000001</v>
      </c>
      <c r="DB224">
        <v>1980.827759</v>
      </c>
      <c r="DC224">
        <v>14030652</v>
      </c>
      <c r="DD224" t="b">
        <f t="shared" si="72"/>
        <v>1</v>
      </c>
      <c r="DE224" s="3">
        <f t="shared" si="83"/>
        <v>-3.0352636131848105E-3</v>
      </c>
      <c r="DG224" s="148">
        <v>44153</v>
      </c>
    </row>
    <row r="225" spans="2:111" x14ac:dyDescent="0.25">
      <c r="B225" s="1">
        <v>44154</v>
      </c>
      <c r="C225">
        <v>12839.5</v>
      </c>
      <c r="D225">
        <v>12963</v>
      </c>
      <c r="E225">
        <v>12745.75</v>
      </c>
      <c r="F225">
        <v>12771.7</v>
      </c>
      <c r="G225">
        <v>12771.7</v>
      </c>
      <c r="H225" s="3">
        <f t="shared" si="73"/>
        <v>-1.2872683709156901E-2</v>
      </c>
      <c r="K225" s="1">
        <v>44154</v>
      </c>
      <c r="L225">
        <v>2125.8000489999999</v>
      </c>
      <c r="M225">
        <v>2147.3999020000001</v>
      </c>
      <c r="N225">
        <v>2114.5</v>
      </c>
      <c r="O225">
        <v>2130.75</v>
      </c>
      <c r="P225">
        <v>2115.4436040000001</v>
      </c>
      <c r="Q225">
        <v>2704650</v>
      </c>
      <c r="R225" t="b">
        <f t="shared" si="63"/>
        <v>1</v>
      </c>
      <c r="S225" s="3">
        <f t="shared" si="74"/>
        <v>-6.3319263586841682E-4</v>
      </c>
      <c r="U225" s="1">
        <v>44154</v>
      </c>
      <c r="V225">
        <v>1389.6999510000001</v>
      </c>
      <c r="W225">
        <v>1399.4499510000001</v>
      </c>
      <c r="X225">
        <v>1368</v>
      </c>
      <c r="Y225">
        <v>1374.349976</v>
      </c>
      <c r="Z225">
        <v>1368.4273679999999</v>
      </c>
      <c r="AA225">
        <v>10133441</v>
      </c>
      <c r="AB225" t="b">
        <f t="shared" si="64"/>
        <v>1</v>
      </c>
      <c r="AC225" s="3">
        <f t="shared" si="75"/>
        <v>-2.4384222319823866E-2</v>
      </c>
      <c r="AE225" s="1">
        <v>44154</v>
      </c>
      <c r="AF225">
        <v>217.449997</v>
      </c>
      <c r="AG225">
        <v>227.25</v>
      </c>
      <c r="AH225">
        <v>212.699997</v>
      </c>
      <c r="AI225">
        <v>213.85000600000001</v>
      </c>
      <c r="AJ225">
        <v>212.380753</v>
      </c>
      <c r="AK225">
        <v>28576299</v>
      </c>
      <c r="AL225" t="b">
        <f t="shared" si="65"/>
        <v>1</v>
      </c>
      <c r="AM225" s="3">
        <f t="shared" si="76"/>
        <v>-2.5074044509963266E-2</v>
      </c>
      <c r="AO225" s="1">
        <v>44154</v>
      </c>
      <c r="AP225">
        <v>425.89999399999999</v>
      </c>
      <c r="AQ225">
        <v>425.89999399999999</v>
      </c>
      <c r="AR225">
        <v>415.04998799999998</v>
      </c>
      <c r="AS225">
        <v>416.5</v>
      </c>
      <c r="AT225">
        <v>411.49371300000001</v>
      </c>
      <c r="AU225">
        <v>6331928</v>
      </c>
      <c r="AV225" t="b">
        <f t="shared" si="66"/>
        <v>1</v>
      </c>
      <c r="AW225" s="3">
        <f t="shared" si="77"/>
        <v>-2.2988470923988241E-2</v>
      </c>
      <c r="AY225" s="1">
        <v>44154</v>
      </c>
      <c r="AZ225">
        <v>248</v>
      </c>
      <c r="BA225">
        <v>251.800003</v>
      </c>
      <c r="BB225">
        <v>239</v>
      </c>
      <c r="BC225">
        <v>239.75</v>
      </c>
      <c r="BD225">
        <v>237.556747</v>
      </c>
      <c r="BE225">
        <v>82284278</v>
      </c>
      <c r="BF225" t="b">
        <f t="shared" si="67"/>
        <v>1</v>
      </c>
      <c r="BG225" s="3">
        <f t="shared" si="78"/>
        <v>-4.8611126435381409E-2</v>
      </c>
      <c r="BI225" s="1">
        <v>44154</v>
      </c>
      <c r="BJ225">
        <v>1100</v>
      </c>
      <c r="BK225">
        <v>1114.6999510000001</v>
      </c>
      <c r="BL225">
        <v>1093.8000489999999</v>
      </c>
      <c r="BM225">
        <v>1096.75</v>
      </c>
      <c r="BN225">
        <v>1085.0413820000001</v>
      </c>
      <c r="BO225">
        <v>10092343</v>
      </c>
      <c r="BP225" t="b">
        <f t="shared" si="68"/>
        <v>1</v>
      </c>
      <c r="BQ225" s="3">
        <f t="shared" si="79"/>
        <v>-1.2426306921471862E-2</v>
      </c>
      <c r="BS225" s="1">
        <v>44154</v>
      </c>
      <c r="BT225">
        <v>347.70001200000002</v>
      </c>
      <c r="BU225">
        <v>349.5</v>
      </c>
      <c r="BV225">
        <v>341.60000600000001</v>
      </c>
      <c r="BW225">
        <v>342.60000600000001</v>
      </c>
      <c r="BX225">
        <v>341.83151199999998</v>
      </c>
      <c r="BY225">
        <v>11056851</v>
      </c>
      <c r="BZ225" t="b">
        <f t="shared" si="69"/>
        <v>1</v>
      </c>
      <c r="CA225" s="3">
        <f t="shared" si="80"/>
        <v>-7.8191878909278489E-3</v>
      </c>
      <c r="CC225" s="1">
        <v>44154</v>
      </c>
      <c r="CD225">
        <v>833</v>
      </c>
      <c r="CE225">
        <v>849</v>
      </c>
      <c r="CF225">
        <v>820</v>
      </c>
      <c r="CG225">
        <v>822.90002400000003</v>
      </c>
      <c r="CH225">
        <v>801.38214100000005</v>
      </c>
      <c r="CI225">
        <v>5593368</v>
      </c>
      <c r="CJ225" t="b">
        <f t="shared" si="70"/>
        <v>1</v>
      </c>
      <c r="CK225" s="3">
        <f t="shared" si="81"/>
        <v>-1.5787538491652122E-2</v>
      </c>
      <c r="CM225" s="1">
        <v>44154</v>
      </c>
      <c r="CN225">
        <v>490</v>
      </c>
      <c r="CO225">
        <v>493.35000600000001</v>
      </c>
      <c r="CP225">
        <v>475.79998799999998</v>
      </c>
      <c r="CQ225">
        <v>478.75</v>
      </c>
      <c r="CR225">
        <v>477.35229500000003</v>
      </c>
      <c r="CS225">
        <v>31896908</v>
      </c>
      <c r="CT225" t="b">
        <f t="shared" si="71"/>
        <v>1</v>
      </c>
      <c r="CU225" s="3">
        <f t="shared" si="82"/>
        <v>-3.7978491825686973E-2</v>
      </c>
      <c r="CW225" s="1">
        <v>44154</v>
      </c>
      <c r="CX225">
        <v>1987.1999510000001</v>
      </c>
      <c r="CY225">
        <v>2010.4499510000001</v>
      </c>
      <c r="CZ225">
        <v>1968.1999510000001</v>
      </c>
      <c r="DA225">
        <v>1973.150024</v>
      </c>
      <c r="DB225">
        <v>1966.822876</v>
      </c>
      <c r="DC225">
        <v>12828008</v>
      </c>
      <c r="DD225" t="b">
        <f t="shared" si="72"/>
        <v>1</v>
      </c>
      <c r="DE225" s="3">
        <f t="shared" si="83"/>
        <v>-7.070217456499237E-3</v>
      </c>
      <c r="DG225" s="149">
        <v>44154</v>
      </c>
    </row>
    <row r="226" spans="2:111" x14ac:dyDescent="0.25">
      <c r="B226" s="1">
        <v>44155</v>
      </c>
      <c r="C226">
        <v>12813.4</v>
      </c>
      <c r="D226">
        <v>12892.45</v>
      </c>
      <c r="E226">
        <v>12730.25</v>
      </c>
      <c r="F226">
        <v>12859.05</v>
      </c>
      <c r="G226">
        <v>12859.05</v>
      </c>
      <c r="H226" s="3">
        <f t="shared" si="73"/>
        <v>6.8393401035099898E-3</v>
      </c>
      <c r="K226" s="1">
        <v>44155</v>
      </c>
      <c r="L226">
        <v>2135</v>
      </c>
      <c r="M226">
        <v>2142</v>
      </c>
      <c r="N226">
        <v>2100.5</v>
      </c>
      <c r="O226">
        <v>2120.25</v>
      </c>
      <c r="P226">
        <v>2105.0190429999998</v>
      </c>
      <c r="Q226">
        <v>2827038</v>
      </c>
      <c r="R226" t="b">
        <f t="shared" si="63"/>
        <v>1</v>
      </c>
      <c r="S226" s="3">
        <f t="shared" si="74"/>
        <v>-4.9278368755796276E-3</v>
      </c>
      <c r="U226" s="1">
        <v>44155</v>
      </c>
      <c r="V226">
        <v>1372.650024</v>
      </c>
      <c r="W226">
        <v>1408.400024</v>
      </c>
      <c r="X226">
        <v>1365.0500489999999</v>
      </c>
      <c r="Y226">
        <v>1403.650024</v>
      </c>
      <c r="Z226">
        <v>1397.6011960000001</v>
      </c>
      <c r="AA226">
        <v>10202681</v>
      </c>
      <c r="AB226" t="b">
        <f t="shared" si="64"/>
        <v>1</v>
      </c>
      <c r="AC226" s="3">
        <f t="shared" si="75"/>
        <v>2.1319237456233181E-2</v>
      </c>
      <c r="AE226" s="1">
        <v>44155</v>
      </c>
      <c r="AF226">
        <v>214.550003</v>
      </c>
      <c r="AG226">
        <v>220</v>
      </c>
      <c r="AH226">
        <v>212.10000600000001</v>
      </c>
      <c r="AI226">
        <v>215.550003</v>
      </c>
      <c r="AJ226">
        <v>214.069061</v>
      </c>
      <c r="AK226">
        <v>17773062</v>
      </c>
      <c r="AL226" t="b">
        <f t="shared" si="65"/>
        <v>1</v>
      </c>
      <c r="AM226" s="3">
        <f t="shared" si="76"/>
        <v>7.949439749844028E-3</v>
      </c>
      <c r="AO226" s="1">
        <v>44155</v>
      </c>
      <c r="AP226">
        <v>416.5</v>
      </c>
      <c r="AQ226">
        <v>422.39999399999999</v>
      </c>
      <c r="AR226">
        <v>406.54998799999998</v>
      </c>
      <c r="AS226">
        <v>420.39999399999999</v>
      </c>
      <c r="AT226">
        <v>415.34680200000003</v>
      </c>
      <c r="AU226">
        <v>12763134</v>
      </c>
      <c r="AV226" t="b">
        <f t="shared" si="66"/>
        <v>1</v>
      </c>
      <c r="AW226" s="3">
        <f t="shared" si="77"/>
        <v>9.3636643240768321E-3</v>
      </c>
      <c r="AY226" s="1">
        <v>44155</v>
      </c>
      <c r="AZ226">
        <v>241.5</v>
      </c>
      <c r="BA226">
        <v>245.39999399999999</v>
      </c>
      <c r="BB226">
        <v>233.949997</v>
      </c>
      <c r="BC226">
        <v>242.75</v>
      </c>
      <c r="BD226">
        <v>240.529312</v>
      </c>
      <c r="BE226">
        <v>84411129</v>
      </c>
      <c r="BF226" t="b">
        <f t="shared" si="67"/>
        <v>1</v>
      </c>
      <c r="BG226" s="3">
        <f t="shared" si="78"/>
        <v>1.251307335000678E-2</v>
      </c>
      <c r="BI226" s="1">
        <v>44155</v>
      </c>
      <c r="BJ226">
        <v>1106</v>
      </c>
      <c r="BK226">
        <v>1109</v>
      </c>
      <c r="BL226">
        <v>1091.099976</v>
      </c>
      <c r="BM226">
        <v>1103.349976</v>
      </c>
      <c r="BN226">
        <v>1091.5708010000001</v>
      </c>
      <c r="BO226">
        <v>8063554</v>
      </c>
      <c r="BP226" t="b">
        <f t="shared" si="68"/>
        <v>1</v>
      </c>
      <c r="BQ226" s="3">
        <f t="shared" si="79"/>
        <v>6.0176681814334346E-3</v>
      </c>
      <c r="BS226" s="1">
        <v>44155</v>
      </c>
      <c r="BT226">
        <v>343.79998799999998</v>
      </c>
      <c r="BU226">
        <v>348.5</v>
      </c>
      <c r="BV226">
        <v>342.04998799999998</v>
      </c>
      <c r="BW226">
        <v>346.29998799999998</v>
      </c>
      <c r="BX226">
        <v>345.52319299999999</v>
      </c>
      <c r="BY226">
        <v>6181393</v>
      </c>
      <c r="BZ226" t="b">
        <f t="shared" si="69"/>
        <v>1</v>
      </c>
      <c r="CA226" s="3">
        <f t="shared" si="80"/>
        <v>1.0799709419417181E-2</v>
      </c>
      <c r="CC226" s="1">
        <v>44155</v>
      </c>
      <c r="CD226">
        <v>829</v>
      </c>
      <c r="CE226">
        <v>844.95001200000002</v>
      </c>
      <c r="CF226">
        <v>826.40002400000003</v>
      </c>
      <c r="CG226">
        <v>837.54998799999998</v>
      </c>
      <c r="CH226">
        <v>815.64904799999999</v>
      </c>
      <c r="CI226">
        <v>6063818</v>
      </c>
      <c r="CJ226" t="b">
        <f t="shared" si="70"/>
        <v>1</v>
      </c>
      <c r="CK226" s="3">
        <f t="shared" si="81"/>
        <v>1.7802876143704762E-2</v>
      </c>
      <c r="CM226" s="1">
        <v>44155</v>
      </c>
      <c r="CN226">
        <v>479.5</v>
      </c>
      <c r="CO226">
        <v>483.45001200000002</v>
      </c>
      <c r="CP226">
        <v>468.10000600000001</v>
      </c>
      <c r="CQ226">
        <v>480.20001200000002</v>
      </c>
      <c r="CR226">
        <v>478.79806500000001</v>
      </c>
      <c r="CS226">
        <v>30089190</v>
      </c>
      <c r="CT226" t="b">
        <f t="shared" si="71"/>
        <v>1</v>
      </c>
      <c r="CU226" s="3">
        <f t="shared" si="82"/>
        <v>3.0287274517031108E-3</v>
      </c>
      <c r="CW226" s="1">
        <v>44155</v>
      </c>
      <c r="CX226">
        <v>1975</v>
      </c>
      <c r="CY226">
        <v>1983.8000489999999</v>
      </c>
      <c r="CZ226">
        <v>1895</v>
      </c>
      <c r="DA226">
        <v>1899.5</v>
      </c>
      <c r="DB226">
        <v>1893.409058</v>
      </c>
      <c r="DC226">
        <v>26522972</v>
      </c>
      <c r="DD226" t="b">
        <f t="shared" si="72"/>
        <v>1</v>
      </c>
      <c r="DE226" s="3">
        <f t="shared" si="83"/>
        <v>-3.7326095245192779E-2</v>
      </c>
      <c r="DG226" s="148">
        <v>44155</v>
      </c>
    </row>
    <row r="227" spans="2:111" x14ac:dyDescent="0.25">
      <c r="B227" s="1">
        <v>44158</v>
      </c>
      <c r="C227">
        <v>12960.3</v>
      </c>
      <c r="D227">
        <v>12968.85</v>
      </c>
      <c r="E227">
        <v>12825.7</v>
      </c>
      <c r="F227">
        <v>12926.45</v>
      </c>
      <c r="G227">
        <v>12926.45</v>
      </c>
      <c r="H227" s="3">
        <f t="shared" si="73"/>
        <v>5.2414447412523829E-3</v>
      </c>
      <c r="K227" s="1">
        <v>44158</v>
      </c>
      <c r="L227">
        <v>2140</v>
      </c>
      <c r="M227">
        <v>2140</v>
      </c>
      <c r="N227">
        <v>2095</v>
      </c>
      <c r="O227">
        <v>2129.3999020000001</v>
      </c>
      <c r="P227">
        <v>2114.1030270000001</v>
      </c>
      <c r="Q227">
        <v>3244576</v>
      </c>
      <c r="R227" t="b">
        <f t="shared" si="63"/>
        <v>1</v>
      </c>
      <c r="S227" s="3">
        <f t="shared" si="74"/>
        <v>4.3153927895370247E-3</v>
      </c>
      <c r="U227" s="1">
        <v>44158</v>
      </c>
      <c r="V227">
        <v>1415</v>
      </c>
      <c r="W227">
        <v>1423.650024</v>
      </c>
      <c r="X227">
        <v>1375.349976</v>
      </c>
      <c r="Y227">
        <v>1394.599976</v>
      </c>
      <c r="Z227">
        <v>1388.5900879999999</v>
      </c>
      <c r="AA227">
        <v>12623318</v>
      </c>
      <c r="AB227" t="b">
        <f t="shared" si="64"/>
        <v>1</v>
      </c>
      <c r="AC227" s="3">
        <f t="shared" si="75"/>
        <v>-6.4475531544981226E-3</v>
      </c>
      <c r="AE227" s="1">
        <v>44158</v>
      </c>
      <c r="AF227">
        <v>217</v>
      </c>
      <c r="AG227">
        <v>221.949997</v>
      </c>
      <c r="AH227">
        <v>215.550003</v>
      </c>
      <c r="AI227">
        <v>218.050003</v>
      </c>
      <c r="AJ227">
        <v>216.551895</v>
      </c>
      <c r="AK227">
        <v>22567883</v>
      </c>
      <c r="AL227" t="b">
        <f t="shared" si="65"/>
        <v>1</v>
      </c>
      <c r="AM227" s="3">
        <f t="shared" si="76"/>
        <v>1.1598285097349947E-2</v>
      </c>
      <c r="AO227" s="1">
        <v>44158</v>
      </c>
      <c r="AP227">
        <v>423</v>
      </c>
      <c r="AQ227">
        <v>429.5</v>
      </c>
      <c r="AR227">
        <v>421.35000600000001</v>
      </c>
      <c r="AS227">
        <v>426.45001200000002</v>
      </c>
      <c r="AT227">
        <v>421.32412699999998</v>
      </c>
      <c r="AU227">
        <v>5172468</v>
      </c>
      <c r="AV227" t="b">
        <f t="shared" si="66"/>
        <v>1</v>
      </c>
      <c r="AW227" s="3">
        <f t="shared" si="77"/>
        <v>1.4391166541351991E-2</v>
      </c>
      <c r="AY227" s="1">
        <v>44158</v>
      </c>
      <c r="AZ227">
        <v>243.5</v>
      </c>
      <c r="BA227">
        <v>246.14999399999999</v>
      </c>
      <c r="BB227">
        <v>238.10000600000001</v>
      </c>
      <c r="BC227">
        <v>238.699997</v>
      </c>
      <c r="BD227">
        <v>236.516357</v>
      </c>
      <c r="BE227">
        <v>57538324</v>
      </c>
      <c r="BF227" t="b">
        <f t="shared" si="67"/>
        <v>1</v>
      </c>
      <c r="BG227" s="3">
        <f t="shared" si="78"/>
        <v>-1.668385015793836E-2</v>
      </c>
      <c r="BI227" s="1">
        <v>44158</v>
      </c>
      <c r="BJ227">
        <v>1105</v>
      </c>
      <c r="BK227">
        <v>1144.8000489999999</v>
      </c>
      <c r="BL227">
        <v>1101.9499510000001</v>
      </c>
      <c r="BM227">
        <v>1139.849976</v>
      </c>
      <c r="BN227">
        <v>1127.6811520000001</v>
      </c>
      <c r="BO227">
        <v>10546363</v>
      </c>
      <c r="BP227" t="b">
        <f t="shared" si="68"/>
        <v>1</v>
      </c>
      <c r="BQ227" s="3">
        <f t="shared" si="79"/>
        <v>3.3081089167023292E-2</v>
      </c>
      <c r="BS227" s="1">
        <v>44158</v>
      </c>
      <c r="BT227">
        <v>348</v>
      </c>
      <c r="BU227">
        <v>357.39999399999999</v>
      </c>
      <c r="BV227">
        <v>346</v>
      </c>
      <c r="BW227">
        <v>355.85000600000001</v>
      </c>
      <c r="BX227">
        <v>355.05178799999999</v>
      </c>
      <c r="BY227">
        <v>10333347</v>
      </c>
      <c r="BZ227" t="b">
        <f t="shared" si="69"/>
        <v>1</v>
      </c>
      <c r="CA227" s="3">
        <f t="shared" si="80"/>
        <v>2.7577294934294023E-2</v>
      </c>
      <c r="CC227" s="1">
        <v>44158</v>
      </c>
      <c r="CD227">
        <v>838</v>
      </c>
      <c r="CE227">
        <v>869.40002400000003</v>
      </c>
      <c r="CF227">
        <v>836.75</v>
      </c>
      <c r="CG227">
        <v>865.75</v>
      </c>
      <c r="CH227">
        <v>843.11169400000006</v>
      </c>
      <c r="CI227">
        <v>6251814</v>
      </c>
      <c r="CJ227" t="b">
        <f t="shared" si="70"/>
        <v>1</v>
      </c>
      <c r="CK227" s="3">
        <f t="shared" si="81"/>
        <v>3.3669684366504728E-2</v>
      </c>
      <c r="CM227" s="1">
        <v>44158</v>
      </c>
      <c r="CN227">
        <v>481.79998799999998</v>
      </c>
      <c r="CO227">
        <v>483.35000600000001</v>
      </c>
      <c r="CP227">
        <v>466.5</v>
      </c>
      <c r="CQ227">
        <v>468.25</v>
      </c>
      <c r="CR227">
        <v>466.88293499999997</v>
      </c>
      <c r="CS227">
        <v>29513544</v>
      </c>
      <c r="CT227" t="b">
        <f t="shared" si="71"/>
        <v>1</v>
      </c>
      <c r="CU227" s="3">
        <f t="shared" si="82"/>
        <v>-2.4885501573612318E-2</v>
      </c>
      <c r="CW227" s="1">
        <v>44158</v>
      </c>
      <c r="CX227">
        <v>1951</v>
      </c>
      <c r="CY227">
        <v>1970</v>
      </c>
      <c r="CZ227">
        <v>1926.25</v>
      </c>
      <c r="DA227">
        <v>1950.6999510000001</v>
      </c>
      <c r="DB227">
        <v>1944.4448239999999</v>
      </c>
      <c r="DC227">
        <v>20918665</v>
      </c>
      <c r="DD227" t="b">
        <f t="shared" si="72"/>
        <v>1</v>
      </c>
      <c r="DE227" s="3">
        <f t="shared" si="83"/>
        <v>2.6954432157364257E-2</v>
      </c>
      <c r="DG227" s="149">
        <v>44158</v>
      </c>
    </row>
    <row r="228" spans="2:111" x14ac:dyDescent="0.25">
      <c r="B228" s="1">
        <v>44159</v>
      </c>
      <c r="C228">
        <v>13002.6</v>
      </c>
      <c r="D228">
        <v>13079.1</v>
      </c>
      <c r="E228">
        <v>12978</v>
      </c>
      <c r="F228">
        <v>13055.15</v>
      </c>
      <c r="G228">
        <v>13055.15</v>
      </c>
      <c r="H228" s="3">
        <f t="shared" si="73"/>
        <v>9.9563298508096882E-3</v>
      </c>
      <c r="K228" s="1">
        <v>44159</v>
      </c>
      <c r="L228">
        <v>2132</v>
      </c>
      <c r="M228">
        <v>2161</v>
      </c>
      <c r="N228">
        <v>2122.3999020000001</v>
      </c>
      <c r="O228">
        <v>2157.3500979999999</v>
      </c>
      <c r="P228">
        <v>2141.852539</v>
      </c>
      <c r="Q228">
        <v>1989749</v>
      </c>
      <c r="R228" t="b">
        <f t="shared" si="63"/>
        <v>1</v>
      </c>
      <c r="S228" s="3">
        <f t="shared" si="74"/>
        <v>1.3125903347944957E-2</v>
      </c>
      <c r="U228" s="1">
        <v>44159</v>
      </c>
      <c r="V228">
        <v>1408</v>
      </c>
      <c r="W228">
        <v>1445</v>
      </c>
      <c r="X228">
        <v>1402.0500489999999</v>
      </c>
      <c r="Y228">
        <v>1438.1999510000001</v>
      </c>
      <c r="Z228">
        <v>1432.002197</v>
      </c>
      <c r="AA228">
        <v>20077200</v>
      </c>
      <c r="AB228" t="b">
        <f t="shared" si="64"/>
        <v>1</v>
      </c>
      <c r="AC228" s="3">
        <f t="shared" si="75"/>
        <v>3.1263444392381476E-2</v>
      </c>
      <c r="AE228" s="1">
        <v>44159</v>
      </c>
      <c r="AF228">
        <v>220</v>
      </c>
      <c r="AG228">
        <v>227.25</v>
      </c>
      <c r="AH228">
        <v>218.60000600000001</v>
      </c>
      <c r="AI228">
        <v>226</v>
      </c>
      <c r="AJ228">
        <v>224.44726600000001</v>
      </c>
      <c r="AK228">
        <v>18538052</v>
      </c>
      <c r="AL228" t="b">
        <f t="shared" si="65"/>
        <v>1</v>
      </c>
      <c r="AM228" s="3">
        <f t="shared" si="76"/>
        <v>3.6459486997331571E-2</v>
      </c>
      <c r="AO228" s="1">
        <v>44159</v>
      </c>
      <c r="AP228">
        <v>428</v>
      </c>
      <c r="AQ228">
        <v>431.5</v>
      </c>
      <c r="AR228">
        <v>426.45001200000002</v>
      </c>
      <c r="AS228">
        <v>427.45001200000002</v>
      </c>
      <c r="AT228">
        <v>422.31210299999998</v>
      </c>
      <c r="AU228">
        <v>4538696</v>
      </c>
      <c r="AV228" t="b">
        <f t="shared" si="66"/>
        <v>1</v>
      </c>
      <c r="AW228" s="3">
        <f t="shared" si="77"/>
        <v>2.3449309846905668E-3</v>
      </c>
      <c r="AY228" s="1">
        <v>44159</v>
      </c>
      <c r="AZ228">
        <v>240.5</v>
      </c>
      <c r="BA228">
        <v>245</v>
      </c>
      <c r="BB228">
        <v>239.5</v>
      </c>
      <c r="BC228">
        <v>243.85000600000001</v>
      </c>
      <c r="BD228">
        <v>241.619247</v>
      </c>
      <c r="BE228">
        <v>47636611</v>
      </c>
      <c r="BF228" t="b">
        <f t="shared" si="67"/>
        <v>1</v>
      </c>
      <c r="BG228" s="3">
        <f t="shared" si="78"/>
        <v>2.1575209701035613E-2</v>
      </c>
      <c r="BI228" s="1">
        <v>44159</v>
      </c>
      <c r="BJ228">
        <v>1145</v>
      </c>
      <c r="BK228">
        <v>1154.900024</v>
      </c>
      <c r="BL228">
        <v>1133.349976</v>
      </c>
      <c r="BM228">
        <v>1140.0500489999999</v>
      </c>
      <c r="BN228">
        <v>1127.87915</v>
      </c>
      <c r="BO228">
        <v>8515426</v>
      </c>
      <c r="BP228" t="b">
        <f t="shared" si="68"/>
        <v>1</v>
      </c>
      <c r="BQ228" s="3">
        <f t="shared" si="79"/>
        <v>1.7557977239285313E-4</v>
      </c>
      <c r="BS228" s="1">
        <v>44159</v>
      </c>
      <c r="BT228">
        <v>359</v>
      </c>
      <c r="BU228">
        <v>361.39999399999999</v>
      </c>
      <c r="BV228">
        <v>355</v>
      </c>
      <c r="BW228">
        <v>355.5</v>
      </c>
      <c r="BX228">
        <v>354.70254499999999</v>
      </c>
      <c r="BY228">
        <v>10092441</v>
      </c>
      <c r="BZ228" t="b">
        <f t="shared" si="69"/>
        <v>1</v>
      </c>
      <c r="CA228" s="3">
        <f t="shared" si="80"/>
        <v>-9.836396035836927E-4</v>
      </c>
      <c r="CC228" s="1">
        <v>44159</v>
      </c>
      <c r="CD228">
        <v>870</v>
      </c>
      <c r="CE228">
        <v>890</v>
      </c>
      <c r="CF228">
        <v>864.29998799999998</v>
      </c>
      <c r="CG228">
        <v>877.65002400000003</v>
      </c>
      <c r="CH228">
        <v>854.70056199999999</v>
      </c>
      <c r="CI228">
        <v>7068121</v>
      </c>
      <c r="CJ228" t="b">
        <f t="shared" si="70"/>
        <v>1</v>
      </c>
      <c r="CK228" s="3">
        <f t="shared" si="81"/>
        <v>1.3745353174996922E-2</v>
      </c>
      <c r="CM228" s="1">
        <v>44159</v>
      </c>
      <c r="CN228">
        <v>474</v>
      </c>
      <c r="CO228">
        <v>480</v>
      </c>
      <c r="CP228">
        <v>471.20001200000002</v>
      </c>
      <c r="CQ228">
        <v>478.20001200000002</v>
      </c>
      <c r="CR228">
        <v>476.80392499999999</v>
      </c>
      <c r="CS228">
        <v>23135994</v>
      </c>
      <c r="CT228" t="b">
        <f t="shared" si="71"/>
        <v>1</v>
      </c>
      <c r="CU228" s="3">
        <f t="shared" si="82"/>
        <v>2.1249416623034246E-2</v>
      </c>
      <c r="CW228" s="1">
        <v>44159</v>
      </c>
      <c r="CX228">
        <v>1964</v>
      </c>
      <c r="CY228">
        <v>1974</v>
      </c>
      <c r="CZ228">
        <v>1932</v>
      </c>
      <c r="DA228">
        <v>1964.0500489999999</v>
      </c>
      <c r="DB228">
        <v>1957.7520750000001</v>
      </c>
      <c r="DC228">
        <v>14277083</v>
      </c>
      <c r="DD228" t="b">
        <f t="shared" si="72"/>
        <v>1</v>
      </c>
      <c r="DE228" s="3">
        <f t="shared" si="83"/>
        <v>6.843727749818721E-3</v>
      </c>
      <c r="DG228" s="148">
        <v>44159</v>
      </c>
    </row>
    <row r="229" spans="2:111" x14ac:dyDescent="0.25">
      <c r="B229" s="1">
        <v>44160</v>
      </c>
      <c r="C229">
        <v>13130</v>
      </c>
      <c r="D229">
        <v>13145.85</v>
      </c>
      <c r="E229">
        <v>12833.65</v>
      </c>
      <c r="F229">
        <v>12858.4</v>
      </c>
      <c r="G229">
        <v>12858.4</v>
      </c>
      <c r="H229" s="3">
        <f t="shared" si="73"/>
        <v>-1.5070680919024294E-2</v>
      </c>
      <c r="K229" s="1">
        <v>44160</v>
      </c>
      <c r="L229">
        <v>2162</v>
      </c>
      <c r="M229">
        <v>2171</v>
      </c>
      <c r="N229">
        <v>2128</v>
      </c>
      <c r="O229">
        <v>2135.8500979999999</v>
      </c>
      <c r="P229">
        <v>2120.5070799999999</v>
      </c>
      <c r="Q229">
        <v>1786536</v>
      </c>
      <c r="R229" t="b">
        <f t="shared" si="63"/>
        <v>1</v>
      </c>
      <c r="S229" s="3">
        <f t="shared" si="74"/>
        <v>-9.9658863583419258E-3</v>
      </c>
      <c r="U229" s="1">
        <v>44160</v>
      </c>
      <c r="V229">
        <v>1451.3000489999999</v>
      </c>
      <c r="W229">
        <v>1464.400024</v>
      </c>
      <c r="X229">
        <v>1397</v>
      </c>
      <c r="Y229">
        <v>1402.8000489999999</v>
      </c>
      <c r="Z229">
        <v>1396.7548830000001</v>
      </c>
      <c r="AA229">
        <v>12076301</v>
      </c>
      <c r="AB229" t="b">
        <f t="shared" si="64"/>
        <v>1</v>
      </c>
      <c r="AC229" s="3">
        <f t="shared" si="75"/>
        <v>-2.4614008326133845E-2</v>
      </c>
      <c r="AE229" s="1">
        <v>44160</v>
      </c>
      <c r="AF229">
        <v>226</v>
      </c>
      <c r="AG229">
        <v>230</v>
      </c>
      <c r="AH229">
        <v>222</v>
      </c>
      <c r="AI229">
        <v>223.449997</v>
      </c>
      <c r="AJ229">
        <v>221.91478000000001</v>
      </c>
      <c r="AK229">
        <v>18591189</v>
      </c>
      <c r="AL229" t="b">
        <f t="shared" si="65"/>
        <v>1</v>
      </c>
      <c r="AM229" s="3">
        <f t="shared" si="76"/>
        <v>-1.128321162085354E-2</v>
      </c>
      <c r="AO229" s="1">
        <v>44160</v>
      </c>
      <c r="AP229">
        <v>428.79998799999998</v>
      </c>
      <c r="AQ229">
        <v>430.14999399999999</v>
      </c>
      <c r="AR229">
        <v>417.60000600000001</v>
      </c>
      <c r="AS229">
        <v>418.60000600000001</v>
      </c>
      <c r="AT229">
        <v>413.56845099999998</v>
      </c>
      <c r="AU229">
        <v>4753592</v>
      </c>
      <c r="AV229" t="b">
        <f t="shared" si="66"/>
        <v>1</v>
      </c>
      <c r="AW229" s="3">
        <f t="shared" si="77"/>
        <v>-2.0704242047261425E-2</v>
      </c>
      <c r="AY229" s="1">
        <v>44160</v>
      </c>
      <c r="AZ229">
        <v>245.449997</v>
      </c>
      <c r="BA229">
        <v>249.89999399999999</v>
      </c>
      <c r="BB229">
        <v>241.60000600000001</v>
      </c>
      <c r="BC229">
        <v>243</v>
      </c>
      <c r="BD229">
        <v>240.77702300000001</v>
      </c>
      <c r="BE229">
        <v>74767232</v>
      </c>
      <c r="BF229" t="b">
        <f t="shared" si="67"/>
        <v>1</v>
      </c>
      <c r="BG229" s="3">
        <f t="shared" si="78"/>
        <v>-3.485748798811493E-3</v>
      </c>
      <c r="BI229" s="1">
        <v>44160</v>
      </c>
      <c r="BJ229">
        <v>1137</v>
      </c>
      <c r="BK229">
        <v>1143.5</v>
      </c>
      <c r="BL229">
        <v>1111.25</v>
      </c>
      <c r="BM229">
        <v>1115.650024</v>
      </c>
      <c r="BN229">
        <v>1103.739624</v>
      </c>
      <c r="BO229">
        <v>8958701</v>
      </c>
      <c r="BP229" t="b">
        <f t="shared" si="68"/>
        <v>1</v>
      </c>
      <c r="BQ229" s="3">
        <f t="shared" si="79"/>
        <v>-2.1402582005350425E-2</v>
      </c>
      <c r="BS229" s="1">
        <v>44160</v>
      </c>
      <c r="BT229">
        <v>357.89999399999999</v>
      </c>
      <c r="BU229">
        <v>358.79998799999998</v>
      </c>
      <c r="BV229">
        <v>349.54998799999998</v>
      </c>
      <c r="BW229">
        <v>350</v>
      </c>
      <c r="BX229">
        <v>349.21490499999999</v>
      </c>
      <c r="BY229">
        <v>6812338</v>
      </c>
      <c r="BZ229" t="b">
        <f t="shared" si="69"/>
        <v>1</v>
      </c>
      <c r="CA229" s="3">
        <f t="shared" si="80"/>
        <v>-1.547110410499028E-2</v>
      </c>
      <c r="CC229" s="1">
        <v>44160</v>
      </c>
      <c r="CD229">
        <v>875</v>
      </c>
      <c r="CE229">
        <v>880</v>
      </c>
      <c r="CF229">
        <v>855.25</v>
      </c>
      <c r="CG229">
        <v>862.25</v>
      </c>
      <c r="CH229">
        <v>839.70318599999996</v>
      </c>
      <c r="CI229">
        <v>4445185</v>
      </c>
      <c r="CJ229" t="b">
        <f t="shared" si="70"/>
        <v>1</v>
      </c>
      <c r="CK229" s="3">
        <f t="shared" si="81"/>
        <v>-1.7546935929123715E-2</v>
      </c>
      <c r="CM229" s="1">
        <v>44160</v>
      </c>
      <c r="CN229">
        <v>485</v>
      </c>
      <c r="CO229">
        <v>489.95001200000002</v>
      </c>
      <c r="CP229">
        <v>471.10000600000001</v>
      </c>
      <c r="CQ229">
        <v>472.70001200000002</v>
      </c>
      <c r="CR229">
        <v>471.31997699999999</v>
      </c>
      <c r="CS229">
        <v>34168305</v>
      </c>
      <c r="CT229" t="b">
        <f t="shared" si="71"/>
        <v>1</v>
      </c>
      <c r="CU229" s="3">
        <f t="shared" si="82"/>
        <v>-1.1501474112235965E-2</v>
      </c>
      <c r="CW229" s="1">
        <v>44160</v>
      </c>
      <c r="CX229">
        <v>1980</v>
      </c>
      <c r="CY229">
        <v>1992.9499510000001</v>
      </c>
      <c r="CZ229">
        <v>1942.1999510000001</v>
      </c>
      <c r="DA229">
        <v>1947.8000489999999</v>
      </c>
      <c r="DB229">
        <v>1941.5541989999999</v>
      </c>
      <c r="DC229">
        <v>15062376</v>
      </c>
      <c r="DD229" t="b">
        <f t="shared" si="72"/>
        <v>1</v>
      </c>
      <c r="DE229" s="3">
        <f t="shared" si="83"/>
        <v>-8.2737115730040414E-3</v>
      </c>
      <c r="DG229" s="149">
        <v>44160</v>
      </c>
    </row>
    <row r="230" spans="2:111" x14ac:dyDescent="0.25">
      <c r="B230" s="1">
        <v>44161</v>
      </c>
      <c r="C230">
        <v>12906.45</v>
      </c>
      <c r="D230">
        <v>13018</v>
      </c>
      <c r="E230">
        <v>12790.4</v>
      </c>
      <c r="F230">
        <v>12987</v>
      </c>
      <c r="G230">
        <v>12987</v>
      </c>
      <c r="H230" s="3">
        <f t="shared" si="73"/>
        <v>1.0001244322777356E-2</v>
      </c>
      <c r="K230" s="1">
        <v>44161</v>
      </c>
      <c r="L230">
        <v>2140</v>
      </c>
      <c r="M230">
        <v>2162</v>
      </c>
      <c r="N230">
        <v>2122.5500489999999</v>
      </c>
      <c r="O230">
        <v>2154.1999510000001</v>
      </c>
      <c r="P230">
        <v>2138.7250979999999</v>
      </c>
      <c r="Q230">
        <v>1630887</v>
      </c>
      <c r="R230" t="b">
        <f t="shared" si="63"/>
        <v>1</v>
      </c>
      <c r="S230" s="3">
        <f t="shared" si="74"/>
        <v>8.5913497633783101E-3</v>
      </c>
      <c r="U230" s="1">
        <v>44161</v>
      </c>
      <c r="V230">
        <v>1415</v>
      </c>
      <c r="W230">
        <v>1432</v>
      </c>
      <c r="X230">
        <v>1387</v>
      </c>
      <c r="Y230">
        <v>1426.650024</v>
      </c>
      <c r="Z230">
        <v>1420.5020750000001</v>
      </c>
      <c r="AA230">
        <v>13971563</v>
      </c>
      <c r="AB230" t="b">
        <f t="shared" si="64"/>
        <v>1</v>
      </c>
      <c r="AC230" s="3">
        <f t="shared" si="75"/>
        <v>1.7001688906929019E-2</v>
      </c>
      <c r="AE230" s="1">
        <v>44161</v>
      </c>
      <c r="AF230">
        <v>224.199997</v>
      </c>
      <c r="AG230">
        <v>231.25</v>
      </c>
      <c r="AH230">
        <v>220.35000600000001</v>
      </c>
      <c r="AI230">
        <v>229.89999399999999</v>
      </c>
      <c r="AJ230">
        <v>228.32046500000001</v>
      </c>
      <c r="AK230">
        <v>16363181</v>
      </c>
      <c r="AL230" t="b">
        <f t="shared" si="65"/>
        <v>1</v>
      </c>
      <c r="AM230" s="3">
        <f t="shared" si="76"/>
        <v>2.8865517655020569E-2</v>
      </c>
      <c r="AO230" s="1">
        <v>44161</v>
      </c>
      <c r="AP230">
        <v>418.60000600000001</v>
      </c>
      <c r="AQ230">
        <v>422.29998799999998</v>
      </c>
      <c r="AR230">
        <v>414.14999399999999</v>
      </c>
      <c r="AS230">
        <v>420.54998799999998</v>
      </c>
      <c r="AT230">
        <v>415.49499500000002</v>
      </c>
      <c r="AU230">
        <v>3896795</v>
      </c>
      <c r="AV230" t="b">
        <f t="shared" si="66"/>
        <v>1</v>
      </c>
      <c r="AW230" s="3">
        <f t="shared" si="77"/>
        <v>4.6583437284485598E-3</v>
      </c>
      <c r="AY230" s="1">
        <v>44161</v>
      </c>
      <c r="AZ230">
        <v>244</v>
      </c>
      <c r="BA230">
        <v>246.25</v>
      </c>
      <c r="BB230">
        <v>240.14999399999999</v>
      </c>
      <c r="BC230">
        <v>245.449997</v>
      </c>
      <c r="BD230">
        <v>243.20460499999999</v>
      </c>
      <c r="BE230">
        <v>64248318</v>
      </c>
      <c r="BF230" t="b">
        <f t="shared" si="67"/>
        <v>1</v>
      </c>
      <c r="BG230" s="3">
        <f t="shared" si="78"/>
        <v>1.0082282643722082E-2</v>
      </c>
      <c r="BI230" s="1">
        <v>44161</v>
      </c>
      <c r="BJ230">
        <v>1119.9499510000001</v>
      </c>
      <c r="BK230">
        <v>1119.9499510000001</v>
      </c>
      <c r="BL230">
        <v>1098.3000489999999</v>
      </c>
      <c r="BM230">
        <v>1113.1999510000001</v>
      </c>
      <c r="BN230">
        <v>1101.3156739999999</v>
      </c>
      <c r="BO230">
        <v>10962256</v>
      </c>
      <c r="BP230" t="b">
        <f t="shared" si="68"/>
        <v>1</v>
      </c>
      <c r="BQ230" s="3">
        <f t="shared" si="79"/>
        <v>-2.1961248353262928E-3</v>
      </c>
      <c r="BS230" s="1">
        <v>44161</v>
      </c>
      <c r="BT230">
        <v>351</v>
      </c>
      <c r="BU230">
        <v>356.39999399999999</v>
      </c>
      <c r="BV230">
        <v>347.20001200000002</v>
      </c>
      <c r="BW230">
        <v>354.85000600000001</v>
      </c>
      <c r="BX230">
        <v>354.05401599999999</v>
      </c>
      <c r="BY230">
        <v>7366370</v>
      </c>
      <c r="BZ230" t="b">
        <f t="shared" si="69"/>
        <v>1</v>
      </c>
      <c r="CA230" s="3">
        <f t="shared" si="80"/>
        <v>1.3857114718514099E-2</v>
      </c>
      <c r="CC230" s="1">
        <v>44161</v>
      </c>
      <c r="CD230">
        <v>866.5</v>
      </c>
      <c r="CE230">
        <v>867.95001200000002</v>
      </c>
      <c r="CF230">
        <v>846.70001200000002</v>
      </c>
      <c r="CG230">
        <v>857.04998799999998</v>
      </c>
      <c r="CH230">
        <v>834.63909899999999</v>
      </c>
      <c r="CI230">
        <v>5169423</v>
      </c>
      <c r="CJ230" t="b">
        <f t="shared" si="70"/>
        <v>1</v>
      </c>
      <c r="CK230" s="3">
        <f t="shared" si="81"/>
        <v>-6.0308059852948711E-3</v>
      </c>
      <c r="CM230" s="1">
        <v>44161</v>
      </c>
      <c r="CN230">
        <v>475.10000600000001</v>
      </c>
      <c r="CO230">
        <v>477.20001200000002</v>
      </c>
      <c r="CP230">
        <v>465.79998799999998</v>
      </c>
      <c r="CQ230">
        <v>475.29998799999998</v>
      </c>
      <c r="CR230">
        <v>473.91235399999999</v>
      </c>
      <c r="CS230">
        <v>28707911</v>
      </c>
      <c r="CT230" t="b">
        <f t="shared" si="71"/>
        <v>1</v>
      </c>
      <c r="CU230" s="3">
        <f t="shared" si="82"/>
        <v>5.5002485073956438E-3</v>
      </c>
      <c r="CW230" s="1">
        <v>44161</v>
      </c>
      <c r="CX230">
        <v>1953.0500489999999</v>
      </c>
      <c r="CY230">
        <v>1965</v>
      </c>
      <c r="CZ230">
        <v>1930.0500489999999</v>
      </c>
      <c r="DA230">
        <v>1952.599976</v>
      </c>
      <c r="DB230">
        <v>1946.338745</v>
      </c>
      <c r="DC230">
        <v>11924527</v>
      </c>
      <c r="DD230" t="b">
        <f t="shared" si="72"/>
        <v>1</v>
      </c>
      <c r="DE230" s="3">
        <f t="shared" si="83"/>
        <v>2.4642866021790059E-3</v>
      </c>
      <c r="DG230" s="148">
        <v>44161</v>
      </c>
    </row>
    <row r="231" spans="2:111" x14ac:dyDescent="0.25">
      <c r="B231" s="1">
        <v>44162</v>
      </c>
      <c r="C231">
        <v>13012.05</v>
      </c>
      <c r="D231">
        <v>13035.3</v>
      </c>
      <c r="E231">
        <v>12914.3</v>
      </c>
      <c r="F231">
        <v>12968.95</v>
      </c>
      <c r="G231">
        <v>12968.95</v>
      </c>
      <c r="H231" s="3">
        <f t="shared" si="73"/>
        <v>-1.3898513898513338E-3</v>
      </c>
      <c r="K231" s="1">
        <v>44162</v>
      </c>
      <c r="L231">
        <v>2167</v>
      </c>
      <c r="M231">
        <v>2167.5</v>
      </c>
      <c r="N231">
        <v>2126</v>
      </c>
      <c r="O231">
        <v>2138.1999510000001</v>
      </c>
      <c r="P231">
        <v>2122.8398440000001</v>
      </c>
      <c r="Q231">
        <v>5687861</v>
      </c>
      <c r="R231" t="b">
        <f t="shared" si="63"/>
        <v>1</v>
      </c>
      <c r="S231" s="3">
        <f t="shared" si="74"/>
        <v>-7.4274407752799492E-3</v>
      </c>
      <c r="U231" s="1">
        <v>44162</v>
      </c>
      <c r="V231">
        <v>1431.8000489999999</v>
      </c>
      <c r="W231">
        <v>1446</v>
      </c>
      <c r="X231">
        <v>1415.5500489999999</v>
      </c>
      <c r="Y231">
        <v>1440.849976</v>
      </c>
      <c r="Z231">
        <v>1434.6408690000001</v>
      </c>
      <c r="AA231">
        <v>8997290</v>
      </c>
      <c r="AB231" t="b">
        <f t="shared" si="64"/>
        <v>1</v>
      </c>
      <c r="AC231" s="3">
        <f t="shared" si="75"/>
        <v>9.9533779280117987E-3</v>
      </c>
      <c r="AE231" s="1">
        <v>44162</v>
      </c>
      <c r="AF231">
        <v>230</v>
      </c>
      <c r="AG231">
        <v>230.60000600000001</v>
      </c>
      <c r="AH231">
        <v>220.550003</v>
      </c>
      <c r="AI231">
        <v>226.35000600000001</v>
      </c>
      <c r="AJ231">
        <v>224.794861</v>
      </c>
      <c r="AK231">
        <v>42583153</v>
      </c>
      <c r="AL231" t="b">
        <f t="shared" si="65"/>
        <v>1</v>
      </c>
      <c r="AM231" s="3">
        <f t="shared" si="76"/>
        <v>-1.5441471705131712E-2</v>
      </c>
      <c r="AO231" s="1">
        <v>44162</v>
      </c>
      <c r="AP231">
        <v>421.20001200000002</v>
      </c>
      <c r="AQ231">
        <v>425.5</v>
      </c>
      <c r="AR231">
        <v>416.29998799999998</v>
      </c>
      <c r="AS231">
        <v>417.70001200000002</v>
      </c>
      <c r="AT231">
        <v>412.67929099999998</v>
      </c>
      <c r="AU231">
        <v>7024437</v>
      </c>
      <c r="AV231" t="b">
        <f t="shared" si="66"/>
        <v>1</v>
      </c>
      <c r="AW231" s="3">
        <f t="shared" si="77"/>
        <v>-6.7767458907658784E-3</v>
      </c>
      <c r="AY231" s="1">
        <v>44162</v>
      </c>
      <c r="AZ231">
        <v>245.449997</v>
      </c>
      <c r="BA231">
        <v>246.25</v>
      </c>
      <c r="BB231">
        <v>242.050003</v>
      </c>
      <c r="BC231">
        <v>244.25</v>
      </c>
      <c r="BD231">
        <v>242.015579</v>
      </c>
      <c r="BE231">
        <v>54355703</v>
      </c>
      <c r="BF231" t="b">
        <f t="shared" si="67"/>
        <v>1</v>
      </c>
      <c r="BG231" s="3">
        <f t="shared" si="78"/>
        <v>-4.8889945977790353E-3</v>
      </c>
      <c r="BI231" s="1">
        <v>44162</v>
      </c>
      <c r="BJ231">
        <v>1118</v>
      </c>
      <c r="BK231">
        <v>1121</v>
      </c>
      <c r="BL231">
        <v>1091</v>
      </c>
      <c r="BM231">
        <v>1100</v>
      </c>
      <c r="BN231">
        <v>1088.256592</v>
      </c>
      <c r="BO231">
        <v>25306145</v>
      </c>
      <c r="BP231" t="b">
        <f t="shared" si="68"/>
        <v>1</v>
      </c>
      <c r="BQ231" s="3">
        <f t="shared" si="79"/>
        <v>-1.1857710108282713E-2</v>
      </c>
      <c r="BS231" s="1">
        <v>44162</v>
      </c>
      <c r="BT231">
        <v>354.85000600000001</v>
      </c>
      <c r="BU231">
        <v>357.5</v>
      </c>
      <c r="BV231">
        <v>347.85000600000001</v>
      </c>
      <c r="BW231">
        <v>350.5</v>
      </c>
      <c r="BX231">
        <v>349.713776</v>
      </c>
      <c r="BY231">
        <v>12402084</v>
      </c>
      <c r="BZ231" t="b">
        <f t="shared" si="69"/>
        <v>1</v>
      </c>
      <c r="CA231" s="3">
        <f t="shared" si="80"/>
        <v>-1.2258694447346685E-2</v>
      </c>
      <c r="CC231" s="1">
        <v>44162</v>
      </c>
      <c r="CD231">
        <v>864</v>
      </c>
      <c r="CE231">
        <v>885.95001200000002</v>
      </c>
      <c r="CF231">
        <v>855.29998799999998</v>
      </c>
      <c r="CG231">
        <v>876.84997599999997</v>
      </c>
      <c r="CH231">
        <v>853.92138699999998</v>
      </c>
      <c r="CI231">
        <v>16482729</v>
      </c>
      <c r="CJ231" t="b">
        <f t="shared" si="70"/>
        <v>1</v>
      </c>
      <c r="CK231" s="3">
        <f t="shared" si="81"/>
        <v>2.3102545786678984E-2</v>
      </c>
      <c r="CM231" s="1">
        <v>44162</v>
      </c>
      <c r="CN231">
        <v>476.39999399999999</v>
      </c>
      <c r="CO231">
        <v>479.54998799999998</v>
      </c>
      <c r="CP231">
        <v>471.29998799999998</v>
      </c>
      <c r="CQ231">
        <v>473.35000600000001</v>
      </c>
      <c r="CR231">
        <v>471.96804800000001</v>
      </c>
      <c r="CS231">
        <v>48390771</v>
      </c>
      <c r="CT231" t="b">
        <f t="shared" si="71"/>
        <v>1</v>
      </c>
      <c r="CU231" s="3">
        <f t="shared" si="82"/>
        <v>-4.1026700055174824E-3</v>
      </c>
      <c r="CW231" s="1">
        <v>44162</v>
      </c>
      <c r="CX231">
        <v>1940.5</v>
      </c>
      <c r="CY231">
        <v>1956.099976</v>
      </c>
      <c r="CZ231">
        <v>1921.400024</v>
      </c>
      <c r="DA231">
        <v>1929.8000489999999</v>
      </c>
      <c r="DB231">
        <v>1923.611938</v>
      </c>
      <c r="DC231">
        <v>21845931</v>
      </c>
      <c r="DD231" t="b">
        <f t="shared" si="72"/>
        <v>1</v>
      </c>
      <c r="DE231" s="3">
        <f t="shared" si="83"/>
        <v>-1.1676696596819794E-2</v>
      </c>
      <c r="DG231" s="149">
        <v>44162</v>
      </c>
    </row>
    <row r="232" spans="2:111" x14ac:dyDescent="0.25">
      <c r="B232" s="1">
        <v>44166</v>
      </c>
      <c r="C232">
        <v>13062.2</v>
      </c>
      <c r="D232">
        <v>13128.4</v>
      </c>
      <c r="E232">
        <v>12962.8</v>
      </c>
      <c r="F232">
        <v>13109.05</v>
      </c>
      <c r="G232">
        <v>13109.05</v>
      </c>
      <c r="H232" s="3">
        <f t="shared" si="73"/>
        <v>1.0802724970024446E-2</v>
      </c>
      <c r="K232" s="1">
        <v>44166</v>
      </c>
      <c r="L232">
        <v>2159</v>
      </c>
      <c r="M232">
        <v>2159</v>
      </c>
      <c r="N232">
        <v>2129.6000979999999</v>
      </c>
      <c r="O232">
        <v>2133.0500489999999</v>
      </c>
      <c r="P232">
        <v>2117.7270509999998</v>
      </c>
      <c r="Q232">
        <v>2226742</v>
      </c>
      <c r="R232" t="b">
        <f t="shared" si="63"/>
        <v>1</v>
      </c>
      <c r="S232" s="3">
        <f t="shared" si="74"/>
        <v>-2.4084685495474609E-3</v>
      </c>
      <c r="U232" s="1">
        <v>44166</v>
      </c>
      <c r="V232">
        <v>1440.849976</v>
      </c>
      <c r="W232">
        <v>1449</v>
      </c>
      <c r="X232">
        <v>1425.5</v>
      </c>
      <c r="Y232">
        <v>1433.3000489999999</v>
      </c>
      <c r="Z232">
        <v>1427.123413</v>
      </c>
      <c r="AA232">
        <v>8573787</v>
      </c>
      <c r="AB232" t="b">
        <f t="shared" si="64"/>
        <v>1</v>
      </c>
      <c r="AC232" s="3">
        <f t="shared" si="75"/>
        <v>-5.2399566765723013E-3</v>
      </c>
      <c r="AE232" s="1">
        <v>44166</v>
      </c>
      <c r="AF232">
        <v>230.800003</v>
      </c>
      <c r="AG232">
        <v>231.5</v>
      </c>
      <c r="AH232">
        <v>222.5</v>
      </c>
      <c r="AI232">
        <v>229.300003</v>
      </c>
      <c r="AJ232">
        <v>227.724594</v>
      </c>
      <c r="AK232">
        <v>16869243</v>
      </c>
      <c r="AL232" t="b">
        <f t="shared" si="65"/>
        <v>1</v>
      </c>
      <c r="AM232" s="3">
        <f t="shared" si="76"/>
        <v>1.3032918043442279E-2</v>
      </c>
      <c r="AO232" s="1">
        <v>44166</v>
      </c>
      <c r="AP232">
        <v>420</v>
      </c>
      <c r="AQ232">
        <v>434.20001200000002</v>
      </c>
      <c r="AR232">
        <v>418</v>
      </c>
      <c r="AS232">
        <v>433.04998799999998</v>
      </c>
      <c r="AT232">
        <v>427.84475700000002</v>
      </c>
      <c r="AU232">
        <v>14928450</v>
      </c>
      <c r="AV232" t="b">
        <f t="shared" si="66"/>
        <v>1</v>
      </c>
      <c r="AW232" s="3">
        <f t="shared" si="77"/>
        <v>3.6748793386872515E-2</v>
      </c>
      <c r="AY232" s="1">
        <v>44166</v>
      </c>
      <c r="AZ232">
        <v>245</v>
      </c>
      <c r="BA232">
        <v>248.949997</v>
      </c>
      <c r="BB232">
        <v>244.25</v>
      </c>
      <c r="BC232">
        <v>248.050003</v>
      </c>
      <c r="BD232">
        <v>245.780823</v>
      </c>
      <c r="BE232">
        <v>37003272</v>
      </c>
      <c r="BF232" t="b">
        <f t="shared" si="67"/>
        <v>1</v>
      </c>
      <c r="BG232" s="3">
        <f t="shared" si="78"/>
        <v>1.5557857950954454E-2</v>
      </c>
      <c r="BI232" s="1">
        <v>44166</v>
      </c>
      <c r="BJ232">
        <v>1105.0500489999999</v>
      </c>
      <c r="BK232">
        <v>1140.25</v>
      </c>
      <c r="BL232">
        <v>1105.0500489999999</v>
      </c>
      <c r="BM232">
        <v>1137.849976</v>
      </c>
      <c r="BN232">
        <v>1125.7025149999999</v>
      </c>
      <c r="BO232">
        <v>8933802</v>
      </c>
      <c r="BP232" t="b">
        <f t="shared" si="68"/>
        <v>1</v>
      </c>
      <c r="BQ232" s="3">
        <f t="shared" si="79"/>
        <v>3.4409093659779087E-2</v>
      </c>
      <c r="BS232" s="1">
        <v>44166</v>
      </c>
      <c r="BT232">
        <v>352.70001200000002</v>
      </c>
      <c r="BU232">
        <v>353.89999399999999</v>
      </c>
      <c r="BV232">
        <v>346.25</v>
      </c>
      <c r="BW232">
        <v>352.85000600000001</v>
      </c>
      <c r="BX232">
        <v>352.05850199999998</v>
      </c>
      <c r="BY232">
        <v>10693567</v>
      </c>
      <c r="BZ232" t="b">
        <f t="shared" si="69"/>
        <v>1</v>
      </c>
      <c r="CA232" s="3">
        <f t="shared" si="80"/>
        <v>6.7047001316870632E-3</v>
      </c>
      <c r="CC232" s="1">
        <v>44166</v>
      </c>
      <c r="CD232">
        <v>900</v>
      </c>
      <c r="CE232">
        <v>914.15002400000003</v>
      </c>
      <c r="CF232">
        <v>871.65002400000003</v>
      </c>
      <c r="CG232">
        <v>907.29998799999998</v>
      </c>
      <c r="CH232">
        <v>883.57519500000001</v>
      </c>
      <c r="CI232">
        <v>5821698</v>
      </c>
      <c r="CJ232" t="b">
        <f t="shared" si="70"/>
        <v>1</v>
      </c>
      <c r="CK232" s="3">
        <f t="shared" si="81"/>
        <v>3.4726625250808982E-2</v>
      </c>
      <c r="CM232" s="1">
        <v>44166</v>
      </c>
      <c r="CN232">
        <v>479.70001200000002</v>
      </c>
      <c r="CO232">
        <v>488.5</v>
      </c>
      <c r="CP232">
        <v>474.29998799999998</v>
      </c>
      <c r="CQ232">
        <v>485.10000600000001</v>
      </c>
      <c r="CR232">
        <v>483.68374599999999</v>
      </c>
      <c r="CS232">
        <v>20120049</v>
      </c>
      <c r="CT232" t="b">
        <f t="shared" si="71"/>
        <v>1</v>
      </c>
      <c r="CU232" s="3">
        <f t="shared" si="82"/>
        <v>2.4823074463718727E-2</v>
      </c>
      <c r="CW232" s="1">
        <v>44166</v>
      </c>
      <c r="CX232">
        <v>1940.349976</v>
      </c>
      <c r="CY232">
        <v>1966.25</v>
      </c>
      <c r="CZ232">
        <v>1930.0500489999999</v>
      </c>
      <c r="DA232">
        <v>1954.900024</v>
      </c>
      <c r="DB232">
        <v>1948.63147</v>
      </c>
      <c r="DC232">
        <v>9114939</v>
      </c>
      <c r="DD232" t="b">
        <f t="shared" si="72"/>
        <v>1</v>
      </c>
      <c r="DE232" s="3">
        <f t="shared" si="83"/>
        <v>1.3006538120164248E-2</v>
      </c>
      <c r="DG232" s="148">
        <v>44166</v>
      </c>
    </row>
    <row r="233" spans="2:111" x14ac:dyDescent="0.25">
      <c r="B233" s="1">
        <v>44167</v>
      </c>
      <c r="C233">
        <v>13121.4</v>
      </c>
      <c r="D233">
        <v>13128.5</v>
      </c>
      <c r="E233">
        <v>12983.55</v>
      </c>
      <c r="F233">
        <v>13113.75</v>
      </c>
      <c r="G233">
        <v>13113.75</v>
      </c>
      <c r="H233" s="3">
        <f t="shared" si="73"/>
        <v>3.5853093855014117E-4</v>
      </c>
      <c r="K233" s="1">
        <v>44167</v>
      </c>
      <c r="L233">
        <v>2145</v>
      </c>
      <c r="M233">
        <v>2149.8999020000001</v>
      </c>
      <c r="N233">
        <v>2122.1000979999999</v>
      </c>
      <c r="O233">
        <v>2139.3000489999999</v>
      </c>
      <c r="P233">
        <v>2123.9321289999998</v>
      </c>
      <c r="Q233">
        <v>1634682</v>
      </c>
      <c r="R233" t="b">
        <f t="shared" si="63"/>
        <v>1</v>
      </c>
      <c r="S233" s="3">
        <f t="shared" si="74"/>
        <v>2.9300650417011451E-3</v>
      </c>
      <c r="U233" s="1">
        <v>44167</v>
      </c>
      <c r="V233">
        <v>1431</v>
      </c>
      <c r="W233">
        <v>1431.8000489999999</v>
      </c>
      <c r="X233">
        <v>1394.8000489999999</v>
      </c>
      <c r="Y233">
        <v>1406.9499510000001</v>
      </c>
      <c r="Z233">
        <v>1400.8869629999999</v>
      </c>
      <c r="AA233">
        <v>8946075</v>
      </c>
      <c r="AB233" t="b">
        <f t="shared" si="64"/>
        <v>1</v>
      </c>
      <c r="AC233" s="3">
        <f t="shared" si="75"/>
        <v>-1.8384149374192985E-2</v>
      </c>
      <c r="AE233" s="1">
        <v>44167</v>
      </c>
      <c r="AF233">
        <v>229.35000600000001</v>
      </c>
      <c r="AG233">
        <v>236.89999399999999</v>
      </c>
      <c r="AH233">
        <v>228.550003</v>
      </c>
      <c r="AI233">
        <v>231.85000600000001</v>
      </c>
      <c r="AJ233">
        <v>230.25708</v>
      </c>
      <c r="AK233">
        <v>20100114</v>
      </c>
      <c r="AL233" t="b">
        <f t="shared" si="65"/>
        <v>1</v>
      </c>
      <c r="AM233" s="3">
        <f t="shared" si="76"/>
        <v>1.1120827818887256E-2</v>
      </c>
      <c r="AO233" s="1">
        <v>44167</v>
      </c>
      <c r="AP233">
        <v>442.75</v>
      </c>
      <c r="AQ233">
        <v>447</v>
      </c>
      <c r="AR233">
        <v>437.45001200000002</v>
      </c>
      <c r="AS233">
        <v>441.95001200000002</v>
      </c>
      <c r="AT233">
        <v>436.63781699999998</v>
      </c>
      <c r="AU233">
        <v>14187495</v>
      </c>
      <c r="AV233" t="b">
        <f t="shared" si="66"/>
        <v>1</v>
      </c>
      <c r="AW233" s="3">
        <f t="shared" si="77"/>
        <v>2.0551987271401735E-2</v>
      </c>
      <c r="AY233" s="1">
        <v>44167</v>
      </c>
      <c r="AZ233">
        <v>248.35000600000001</v>
      </c>
      <c r="BA233">
        <v>250.85000600000001</v>
      </c>
      <c r="BB233">
        <v>244.10000600000001</v>
      </c>
      <c r="BC233">
        <v>246.949997</v>
      </c>
      <c r="BD233">
        <v>244.690887</v>
      </c>
      <c r="BE233">
        <v>56723083</v>
      </c>
      <c r="BF233" t="b">
        <f t="shared" si="67"/>
        <v>1</v>
      </c>
      <c r="BG233" s="3">
        <f t="shared" si="78"/>
        <v>-4.4345851995132857E-3</v>
      </c>
      <c r="BI233" s="1">
        <v>44167</v>
      </c>
      <c r="BJ233">
        <v>1134</v>
      </c>
      <c r="BK233">
        <v>1147.4499510000001</v>
      </c>
      <c r="BL233">
        <v>1121</v>
      </c>
      <c r="BM233">
        <v>1140.900024</v>
      </c>
      <c r="BN233">
        <v>1128.719971</v>
      </c>
      <c r="BO233">
        <v>6741637</v>
      </c>
      <c r="BP233" t="b">
        <f t="shared" si="68"/>
        <v>1</v>
      </c>
      <c r="BQ233" s="3">
        <f t="shared" si="79"/>
        <v>2.6805092462639105E-3</v>
      </c>
      <c r="BS233" s="1">
        <v>44167</v>
      </c>
      <c r="BT233">
        <v>354.45001200000002</v>
      </c>
      <c r="BU233">
        <v>360.29998799999998</v>
      </c>
      <c r="BV233">
        <v>354.20001200000002</v>
      </c>
      <c r="BW233">
        <v>358.89999399999999</v>
      </c>
      <c r="BX233">
        <v>358.09491000000003</v>
      </c>
      <c r="BY233">
        <v>9434077</v>
      </c>
      <c r="BZ233" t="b">
        <f t="shared" si="69"/>
        <v>1</v>
      </c>
      <c r="CA233" s="3">
        <f t="shared" si="80"/>
        <v>1.7146036711819138E-2</v>
      </c>
      <c r="CC233" s="1">
        <v>44167</v>
      </c>
      <c r="CD233">
        <v>897.04998799999998</v>
      </c>
      <c r="CE233">
        <v>912.5</v>
      </c>
      <c r="CF233">
        <v>887.20001200000002</v>
      </c>
      <c r="CG233">
        <v>908.70001200000002</v>
      </c>
      <c r="CH233">
        <v>884.93859899999995</v>
      </c>
      <c r="CI233">
        <v>5516684</v>
      </c>
      <c r="CJ233" t="b">
        <f t="shared" si="70"/>
        <v>1</v>
      </c>
      <c r="CK233" s="3">
        <f t="shared" si="81"/>
        <v>1.5430537295696104E-3</v>
      </c>
      <c r="CM233" s="1">
        <v>44167</v>
      </c>
      <c r="CN233">
        <v>486.35000600000001</v>
      </c>
      <c r="CO233">
        <v>487</v>
      </c>
      <c r="CP233">
        <v>472.20001200000002</v>
      </c>
      <c r="CQ233">
        <v>480.45001200000002</v>
      </c>
      <c r="CR233">
        <v>479.04733299999998</v>
      </c>
      <c r="CS233">
        <v>21244707</v>
      </c>
      <c r="CT233" t="b">
        <f t="shared" si="71"/>
        <v>1</v>
      </c>
      <c r="CU233" s="3">
        <f t="shared" si="82"/>
        <v>-9.585629118907802E-3</v>
      </c>
      <c r="CW233" s="1">
        <v>44167</v>
      </c>
      <c r="CX233">
        <v>1958.5</v>
      </c>
      <c r="CY233">
        <v>1962</v>
      </c>
      <c r="CZ233">
        <v>1935</v>
      </c>
      <c r="DA233">
        <v>1958.150024</v>
      </c>
      <c r="DB233">
        <v>1951.8709719999999</v>
      </c>
      <c r="DC233">
        <v>10240168</v>
      </c>
      <c r="DD233" t="b">
        <f t="shared" si="72"/>
        <v>1</v>
      </c>
      <c r="DE233" s="3">
        <f t="shared" si="83"/>
        <v>1.6624498012443071E-3</v>
      </c>
      <c r="DG233" s="149">
        <v>44167</v>
      </c>
    </row>
    <row r="234" spans="2:111" x14ac:dyDescent="0.25">
      <c r="B234" s="1">
        <v>44168</v>
      </c>
      <c r="C234">
        <v>13215.3</v>
      </c>
      <c r="D234">
        <v>13216.6</v>
      </c>
      <c r="E234">
        <v>13107.9</v>
      </c>
      <c r="F234">
        <v>13133.9</v>
      </c>
      <c r="G234">
        <v>13133.9</v>
      </c>
      <c r="H234" s="3">
        <f t="shared" si="73"/>
        <v>1.5365551425030701E-3</v>
      </c>
      <c r="K234" s="1">
        <v>44168</v>
      </c>
      <c r="L234">
        <v>2153</v>
      </c>
      <c r="M234">
        <v>2156.3999020000001</v>
      </c>
      <c r="N234">
        <v>2120.1000979999999</v>
      </c>
      <c r="O234">
        <v>2127.75</v>
      </c>
      <c r="P234">
        <v>2112.4650879999999</v>
      </c>
      <c r="Q234">
        <v>3469163</v>
      </c>
      <c r="R234" t="b">
        <f t="shared" si="63"/>
        <v>1</v>
      </c>
      <c r="S234" s="3">
        <f t="shared" si="74"/>
        <v>-5.3989677181440114E-3</v>
      </c>
      <c r="U234" s="1">
        <v>44168</v>
      </c>
      <c r="V234">
        <v>1429</v>
      </c>
      <c r="W234">
        <v>1432</v>
      </c>
      <c r="X234">
        <v>1374.0500489999999</v>
      </c>
      <c r="Y234">
        <v>1377.1999510000001</v>
      </c>
      <c r="Z234">
        <v>1371.2651370000001</v>
      </c>
      <c r="AA234">
        <v>18966611</v>
      </c>
      <c r="AB234" t="b">
        <f t="shared" si="64"/>
        <v>1</v>
      </c>
      <c r="AC234" s="3">
        <f t="shared" si="75"/>
        <v>-2.1145050801646893E-2</v>
      </c>
      <c r="AE234" s="1">
        <v>44168</v>
      </c>
      <c r="AF234">
        <v>234.60000600000001</v>
      </c>
      <c r="AG234">
        <v>243.14999399999999</v>
      </c>
      <c r="AH234">
        <v>233.10000600000001</v>
      </c>
      <c r="AI234">
        <v>242</v>
      </c>
      <c r="AJ234">
        <v>240.33734100000001</v>
      </c>
      <c r="AK234">
        <v>28072333</v>
      </c>
      <c r="AL234" t="b">
        <f t="shared" si="65"/>
        <v>1</v>
      </c>
      <c r="AM234" s="3">
        <f t="shared" si="76"/>
        <v>4.377828903241545E-2</v>
      </c>
      <c r="AO234" s="1">
        <v>44168</v>
      </c>
      <c r="AP234">
        <v>446.75</v>
      </c>
      <c r="AQ234">
        <v>458.89999399999999</v>
      </c>
      <c r="AR234">
        <v>437.5</v>
      </c>
      <c r="AS234">
        <v>454.75</v>
      </c>
      <c r="AT234">
        <v>449.28393599999998</v>
      </c>
      <c r="AU234">
        <v>13251977</v>
      </c>
      <c r="AV234" t="b">
        <f t="shared" si="66"/>
        <v>1</v>
      </c>
      <c r="AW234" s="3">
        <f t="shared" si="77"/>
        <v>2.8962491354705539E-2</v>
      </c>
      <c r="AY234" s="1">
        <v>44168</v>
      </c>
      <c r="AZ234">
        <v>249.300003</v>
      </c>
      <c r="BA234">
        <v>259</v>
      </c>
      <c r="BB234">
        <v>248</v>
      </c>
      <c r="BC234">
        <v>256.29998799999998</v>
      </c>
      <c r="BD234">
        <v>253.95533800000001</v>
      </c>
      <c r="BE234">
        <v>79266442</v>
      </c>
      <c r="BF234" t="b">
        <f t="shared" si="67"/>
        <v>1</v>
      </c>
      <c r="BG234" s="3">
        <f t="shared" si="78"/>
        <v>3.7861855476456742E-2</v>
      </c>
      <c r="BI234" s="1">
        <v>44168</v>
      </c>
      <c r="BJ234">
        <v>1147</v>
      </c>
      <c r="BK234">
        <v>1147</v>
      </c>
      <c r="BL234">
        <v>1122.6999510000001</v>
      </c>
      <c r="BM234">
        <v>1126.4499510000001</v>
      </c>
      <c r="BN234">
        <v>1114.4241939999999</v>
      </c>
      <c r="BO234">
        <v>16212632</v>
      </c>
      <c r="BP234" t="b">
        <f t="shared" si="68"/>
        <v>1</v>
      </c>
      <c r="BQ234" s="3">
        <f t="shared" si="79"/>
        <v>-1.266547714871614E-2</v>
      </c>
      <c r="BS234" s="1">
        <v>44168</v>
      </c>
      <c r="BT234">
        <v>364</v>
      </c>
      <c r="BU234">
        <v>364</v>
      </c>
      <c r="BV234">
        <v>358</v>
      </c>
      <c r="BW234">
        <v>360.29998799999998</v>
      </c>
      <c r="BX234">
        <v>359.49179099999998</v>
      </c>
      <c r="BY234">
        <v>10697045</v>
      </c>
      <c r="BZ234" t="b">
        <f t="shared" si="69"/>
        <v>1</v>
      </c>
      <c r="CA234" s="3">
        <f t="shared" si="80"/>
        <v>3.9008680687473347E-3</v>
      </c>
      <c r="CC234" s="1">
        <v>44168</v>
      </c>
      <c r="CD234">
        <v>913</v>
      </c>
      <c r="CE234">
        <v>920.59997599999997</v>
      </c>
      <c r="CF234">
        <v>902.95001200000002</v>
      </c>
      <c r="CG234">
        <v>915.15002400000003</v>
      </c>
      <c r="CH234">
        <v>891.21997099999999</v>
      </c>
      <c r="CI234">
        <v>5705020</v>
      </c>
      <c r="CJ234" t="b">
        <f t="shared" si="70"/>
        <v>1</v>
      </c>
      <c r="CK234" s="3">
        <f t="shared" si="81"/>
        <v>7.0980879431613913E-3</v>
      </c>
      <c r="CM234" s="1">
        <v>44168</v>
      </c>
      <c r="CN234">
        <v>482.10000600000001</v>
      </c>
      <c r="CO234">
        <v>485</v>
      </c>
      <c r="CP234">
        <v>478.85000600000001</v>
      </c>
      <c r="CQ234">
        <v>481.85000600000001</v>
      </c>
      <c r="CR234">
        <v>480.44323700000001</v>
      </c>
      <c r="CS234">
        <v>22701738</v>
      </c>
      <c r="CT234" t="b">
        <f t="shared" si="71"/>
        <v>1</v>
      </c>
      <c r="CU234" s="3">
        <f t="shared" si="82"/>
        <v>2.9139166504868739E-3</v>
      </c>
      <c r="CW234" s="1">
        <v>44168</v>
      </c>
      <c r="CX234">
        <v>1972</v>
      </c>
      <c r="CY234">
        <v>1981.099976</v>
      </c>
      <c r="CZ234">
        <v>1958.650024</v>
      </c>
      <c r="DA234">
        <v>1964.0500489999999</v>
      </c>
      <c r="DB234">
        <v>1957.7520750000001</v>
      </c>
      <c r="DC234">
        <v>12822945</v>
      </c>
      <c r="DD234" t="b">
        <f t="shared" si="72"/>
        <v>1</v>
      </c>
      <c r="DE234" s="3">
        <f t="shared" si="83"/>
        <v>3.0130593078978207E-3</v>
      </c>
      <c r="DG234" s="148">
        <v>44168</v>
      </c>
    </row>
    <row r="235" spans="2:111" x14ac:dyDescent="0.25">
      <c r="B235" s="1">
        <v>44169</v>
      </c>
      <c r="C235">
        <v>13177.4</v>
      </c>
      <c r="D235">
        <v>13280.05</v>
      </c>
      <c r="E235">
        <v>13152.85</v>
      </c>
      <c r="F235">
        <v>13258.55</v>
      </c>
      <c r="G235">
        <v>13258.55</v>
      </c>
      <c r="H235" s="3">
        <f t="shared" si="73"/>
        <v>9.4907072537479074E-3</v>
      </c>
      <c r="K235" s="1">
        <v>44169</v>
      </c>
      <c r="L235">
        <v>2141</v>
      </c>
      <c r="M235">
        <v>2195.3999020000001</v>
      </c>
      <c r="N235">
        <v>2133.6000979999999</v>
      </c>
      <c r="O235">
        <v>2184.1999510000001</v>
      </c>
      <c r="P235">
        <v>2168.5095209999999</v>
      </c>
      <c r="Q235">
        <v>3712143</v>
      </c>
      <c r="R235" t="b">
        <f t="shared" si="63"/>
        <v>1</v>
      </c>
      <c r="S235" s="3">
        <f t="shared" si="74"/>
        <v>2.6530347563310845E-2</v>
      </c>
      <c r="U235" s="1">
        <v>44169</v>
      </c>
      <c r="V235">
        <v>1381</v>
      </c>
      <c r="W235">
        <v>1401.4499510000001</v>
      </c>
      <c r="X235">
        <v>1373.3000489999999</v>
      </c>
      <c r="Y235">
        <v>1385.599976</v>
      </c>
      <c r="Z235">
        <v>1379.6289059999999</v>
      </c>
      <c r="AA235">
        <v>13456161</v>
      </c>
      <c r="AB235" t="b">
        <f t="shared" si="64"/>
        <v>1</v>
      </c>
      <c r="AC235" s="3">
        <f t="shared" si="75"/>
        <v>6.0993084228027159E-3</v>
      </c>
      <c r="AE235" s="1">
        <v>44169</v>
      </c>
      <c r="AF235">
        <v>244.550003</v>
      </c>
      <c r="AG235">
        <v>255.949997</v>
      </c>
      <c r="AH235">
        <v>243</v>
      </c>
      <c r="AI235">
        <v>252.699997</v>
      </c>
      <c r="AJ235">
        <v>250.963821</v>
      </c>
      <c r="AK235">
        <v>41978766</v>
      </c>
      <c r="AL235" t="b">
        <f t="shared" si="65"/>
        <v>1</v>
      </c>
      <c r="AM235" s="3">
        <f t="shared" si="76"/>
        <v>4.4214852156494427E-2</v>
      </c>
      <c r="AO235" s="1">
        <v>44169</v>
      </c>
      <c r="AP235">
        <v>458.95001200000002</v>
      </c>
      <c r="AQ235">
        <v>463</v>
      </c>
      <c r="AR235">
        <v>452.5</v>
      </c>
      <c r="AS235">
        <v>455.70001200000002</v>
      </c>
      <c r="AT235">
        <v>450.222534</v>
      </c>
      <c r="AU235">
        <v>7719922</v>
      </c>
      <c r="AV235" t="b">
        <f t="shared" si="66"/>
        <v>1</v>
      </c>
      <c r="AW235" s="3">
        <f t="shared" si="77"/>
        <v>2.0890976168798816E-3</v>
      </c>
      <c r="AY235" s="1">
        <v>44169</v>
      </c>
      <c r="AZ235">
        <v>257</v>
      </c>
      <c r="BA235">
        <v>264.35000600000001</v>
      </c>
      <c r="BB235">
        <v>253.550003</v>
      </c>
      <c r="BC235">
        <v>263.5</v>
      </c>
      <c r="BD235">
        <v>261.08947799999999</v>
      </c>
      <c r="BE235">
        <v>79252024</v>
      </c>
      <c r="BF235" t="b">
        <f t="shared" si="67"/>
        <v>1</v>
      </c>
      <c r="BG235" s="3">
        <f t="shared" si="78"/>
        <v>2.8092104919645255E-2</v>
      </c>
      <c r="BI235" s="1">
        <v>44169</v>
      </c>
      <c r="BJ235">
        <v>1125</v>
      </c>
      <c r="BK235">
        <v>1137</v>
      </c>
      <c r="BL235">
        <v>1115</v>
      </c>
      <c r="BM235">
        <v>1134.650024</v>
      </c>
      <c r="BN235">
        <v>1122.5367429999999</v>
      </c>
      <c r="BO235">
        <v>10564055</v>
      </c>
      <c r="BP235" t="b">
        <f t="shared" si="68"/>
        <v>1</v>
      </c>
      <c r="BQ235" s="3">
        <f t="shared" si="79"/>
        <v>7.2795880093751309E-3</v>
      </c>
      <c r="BS235" s="1">
        <v>44169</v>
      </c>
      <c r="BT235">
        <v>361.10000600000001</v>
      </c>
      <c r="BU235">
        <v>362.39999399999999</v>
      </c>
      <c r="BV235">
        <v>359</v>
      </c>
      <c r="BW235">
        <v>360.79998799999998</v>
      </c>
      <c r="BX235">
        <v>359.99066199999999</v>
      </c>
      <c r="BY235">
        <v>7427393</v>
      </c>
      <c r="BZ235" t="b">
        <f t="shared" si="69"/>
        <v>1</v>
      </c>
      <c r="CA235" s="3">
        <f t="shared" si="80"/>
        <v>1.3877117989601279E-3</v>
      </c>
      <c r="CC235" s="1">
        <v>44169</v>
      </c>
      <c r="CD235">
        <v>915</v>
      </c>
      <c r="CE235">
        <v>929.29998799999998</v>
      </c>
      <c r="CF235">
        <v>907.04998799999998</v>
      </c>
      <c r="CG235">
        <v>923.09997599999997</v>
      </c>
      <c r="CH235">
        <v>898.96203600000001</v>
      </c>
      <c r="CI235">
        <v>4302626</v>
      </c>
      <c r="CJ235" t="b">
        <f t="shared" si="70"/>
        <v>1</v>
      </c>
      <c r="CK235" s="3">
        <f t="shared" si="81"/>
        <v>8.6870416417093796E-3</v>
      </c>
      <c r="CM235" s="1">
        <v>44169</v>
      </c>
      <c r="CN235">
        <v>483.70001200000002</v>
      </c>
      <c r="CO235">
        <v>504</v>
      </c>
      <c r="CP235">
        <v>483</v>
      </c>
      <c r="CQ235">
        <v>502.04998799999998</v>
      </c>
      <c r="CR235">
        <v>500.58425899999997</v>
      </c>
      <c r="CS235">
        <v>39547014</v>
      </c>
      <c r="CT235" t="b">
        <f t="shared" si="71"/>
        <v>1</v>
      </c>
      <c r="CU235" s="3">
        <f t="shared" si="82"/>
        <v>4.1921751517963325E-2</v>
      </c>
      <c r="CW235" s="1">
        <v>44169</v>
      </c>
      <c r="CX235">
        <v>1969</v>
      </c>
      <c r="CY235">
        <v>1969</v>
      </c>
      <c r="CZ235">
        <v>1940</v>
      </c>
      <c r="DA235">
        <v>1946.75</v>
      </c>
      <c r="DB235">
        <v>1940.507568</v>
      </c>
      <c r="DC235">
        <v>8521388</v>
      </c>
      <c r="DD235" t="b">
        <f t="shared" si="72"/>
        <v>1</v>
      </c>
      <c r="DE235" s="3">
        <f t="shared" si="83"/>
        <v>-8.8083201239871553E-3</v>
      </c>
      <c r="DG235" s="149">
        <v>44169</v>
      </c>
    </row>
    <row r="236" spans="2:111" x14ac:dyDescent="0.25">
      <c r="B236" s="1">
        <v>44172</v>
      </c>
      <c r="C236">
        <v>13264.85</v>
      </c>
      <c r="D236">
        <v>13366.65</v>
      </c>
      <c r="E236">
        <v>13241.95</v>
      </c>
      <c r="F236">
        <v>13355.75</v>
      </c>
      <c r="G236">
        <v>13355.75</v>
      </c>
      <c r="H236" s="3">
        <f t="shared" si="73"/>
        <v>7.3311184103842979E-3</v>
      </c>
      <c r="K236" s="1">
        <v>44172</v>
      </c>
      <c r="L236">
        <v>2189.25</v>
      </c>
      <c r="M236">
        <v>2259.6000979999999</v>
      </c>
      <c r="N236">
        <v>2187</v>
      </c>
      <c r="O236">
        <v>2256.1499020000001</v>
      </c>
      <c r="P236">
        <v>2239.9426269999999</v>
      </c>
      <c r="Q236">
        <v>4147649</v>
      </c>
      <c r="R236" t="b">
        <f t="shared" si="63"/>
        <v>1</v>
      </c>
      <c r="S236" s="3">
        <f t="shared" si="74"/>
        <v>3.2941107847688327E-2</v>
      </c>
      <c r="U236" s="1">
        <v>44172</v>
      </c>
      <c r="V236">
        <v>1375</v>
      </c>
      <c r="W236">
        <v>1379.9499510000001</v>
      </c>
      <c r="X236">
        <v>1358.099976</v>
      </c>
      <c r="Y236">
        <v>1372.25</v>
      </c>
      <c r="Z236">
        <v>1366.3364260000001</v>
      </c>
      <c r="AA236">
        <v>12158159</v>
      </c>
      <c r="AB236" t="b">
        <f t="shared" si="64"/>
        <v>1</v>
      </c>
      <c r="AC236" s="3">
        <f t="shared" si="75"/>
        <v>-9.6348227716822298E-3</v>
      </c>
      <c r="AE236" s="1">
        <v>44172</v>
      </c>
      <c r="AF236">
        <v>252.300003</v>
      </c>
      <c r="AG236">
        <v>253.949997</v>
      </c>
      <c r="AH236">
        <v>248.5</v>
      </c>
      <c r="AI236">
        <v>251.25</v>
      </c>
      <c r="AJ236">
        <v>249.523788</v>
      </c>
      <c r="AK236">
        <v>17202162</v>
      </c>
      <c r="AL236" t="b">
        <f t="shared" si="65"/>
        <v>1</v>
      </c>
      <c r="AM236" s="3">
        <f t="shared" si="76"/>
        <v>-5.7380103405422715E-3</v>
      </c>
      <c r="AO236" s="1">
        <v>44172</v>
      </c>
      <c r="AP236">
        <v>455</v>
      </c>
      <c r="AQ236">
        <v>478.20001200000002</v>
      </c>
      <c r="AR236">
        <v>453.54998799999998</v>
      </c>
      <c r="AS236">
        <v>475.95001200000002</v>
      </c>
      <c r="AT236">
        <v>470.22912600000001</v>
      </c>
      <c r="AU236">
        <v>11443788</v>
      </c>
      <c r="AV236" t="b">
        <f t="shared" si="66"/>
        <v>1</v>
      </c>
      <c r="AW236" s="3">
        <f t="shared" si="77"/>
        <v>4.4437118289596789E-2</v>
      </c>
      <c r="AY236" s="1">
        <v>44172</v>
      </c>
      <c r="AZ236">
        <v>263.79998799999998</v>
      </c>
      <c r="BA236">
        <v>271.45001200000002</v>
      </c>
      <c r="BB236">
        <v>263</v>
      </c>
      <c r="BC236">
        <v>269.60000600000001</v>
      </c>
      <c r="BD236">
        <v>267.13369799999998</v>
      </c>
      <c r="BE236">
        <v>76053084</v>
      </c>
      <c r="BF236" t="b">
        <f t="shared" si="67"/>
        <v>1</v>
      </c>
      <c r="BG236" s="3">
        <f t="shared" si="78"/>
        <v>2.3149994577720961E-2</v>
      </c>
      <c r="BI236" s="1">
        <v>44172</v>
      </c>
      <c r="BJ236">
        <v>1147.3000489999999</v>
      </c>
      <c r="BK236">
        <v>1153</v>
      </c>
      <c r="BL236">
        <v>1136</v>
      </c>
      <c r="BM236">
        <v>1143.5</v>
      </c>
      <c r="BN236">
        <v>1131.292236</v>
      </c>
      <c r="BO236">
        <v>7792141</v>
      </c>
      <c r="BP236" t="b">
        <f t="shared" si="68"/>
        <v>1</v>
      </c>
      <c r="BQ236" s="3">
        <f t="shared" si="79"/>
        <v>7.7997384536392994E-3</v>
      </c>
      <c r="BS236" s="1">
        <v>44172</v>
      </c>
      <c r="BT236">
        <v>362</v>
      </c>
      <c r="BU236">
        <v>362.75</v>
      </c>
      <c r="BV236">
        <v>357.5</v>
      </c>
      <c r="BW236">
        <v>358.45001200000002</v>
      </c>
      <c r="BX236">
        <v>357.64596599999999</v>
      </c>
      <c r="BY236">
        <v>8392383</v>
      </c>
      <c r="BZ236" t="b">
        <f t="shared" si="69"/>
        <v>1</v>
      </c>
      <c r="CA236" s="3">
        <f t="shared" si="80"/>
        <v>-6.513213389962874E-3</v>
      </c>
      <c r="CC236" s="1">
        <v>44172</v>
      </c>
      <c r="CD236">
        <v>915.5</v>
      </c>
      <c r="CE236">
        <v>950.84997599999997</v>
      </c>
      <c r="CF236">
        <v>914</v>
      </c>
      <c r="CG236">
        <v>944.29998799999998</v>
      </c>
      <c r="CH236">
        <v>919.60766599999999</v>
      </c>
      <c r="CI236">
        <v>3973325</v>
      </c>
      <c r="CJ236" t="b">
        <f t="shared" si="70"/>
        <v>1</v>
      </c>
      <c r="CK236" s="3">
        <f t="shared" si="81"/>
        <v>2.2966075510668153E-2</v>
      </c>
      <c r="CM236" s="1">
        <v>44172</v>
      </c>
      <c r="CN236">
        <v>505</v>
      </c>
      <c r="CO236">
        <v>515.59997599999997</v>
      </c>
      <c r="CP236">
        <v>504.14999399999999</v>
      </c>
      <c r="CQ236">
        <v>510.45001200000002</v>
      </c>
      <c r="CR236">
        <v>508.95974699999999</v>
      </c>
      <c r="CS236">
        <v>37778332</v>
      </c>
      <c r="CT236" t="b">
        <f t="shared" si="71"/>
        <v>1</v>
      </c>
      <c r="CU236" s="3">
        <f t="shared" si="82"/>
        <v>1.6731425028688365E-2</v>
      </c>
      <c r="CW236" s="1">
        <v>44172</v>
      </c>
      <c r="CX236">
        <v>1940.599976</v>
      </c>
      <c r="CY236">
        <v>1965</v>
      </c>
      <c r="CZ236">
        <v>1940.599976</v>
      </c>
      <c r="DA236">
        <v>1958.1999510000001</v>
      </c>
      <c r="DB236">
        <v>1951.9207759999999</v>
      </c>
      <c r="DC236">
        <v>8418767</v>
      </c>
      <c r="DD236" t="b">
        <f t="shared" si="72"/>
        <v>1</v>
      </c>
      <c r="DE236" s="3">
        <f t="shared" si="83"/>
        <v>5.8815580975873525E-3</v>
      </c>
      <c r="DG236" s="148">
        <v>44172</v>
      </c>
    </row>
    <row r="237" spans="2:111" x14ac:dyDescent="0.25">
      <c r="B237" s="1">
        <v>44173</v>
      </c>
      <c r="C237">
        <v>13393.85</v>
      </c>
      <c r="D237">
        <v>13435.45</v>
      </c>
      <c r="E237">
        <v>13311.05</v>
      </c>
      <c r="F237">
        <v>13392.95</v>
      </c>
      <c r="G237">
        <v>13392.95</v>
      </c>
      <c r="H237" s="3">
        <f t="shared" si="73"/>
        <v>2.7853171854819629E-3</v>
      </c>
      <c r="K237" s="1">
        <v>44173</v>
      </c>
      <c r="L237">
        <v>2259.5</v>
      </c>
      <c r="M237">
        <v>2278.1999510000001</v>
      </c>
      <c r="N237">
        <v>2240.1499020000001</v>
      </c>
      <c r="O237">
        <v>2260</v>
      </c>
      <c r="P237">
        <v>2243.7651369999999</v>
      </c>
      <c r="Q237">
        <v>2768211</v>
      </c>
      <c r="R237" t="b">
        <f t="shared" si="63"/>
        <v>1</v>
      </c>
      <c r="S237" s="3">
        <f t="shared" si="74"/>
        <v>1.7065213876122935E-3</v>
      </c>
      <c r="U237" s="1">
        <v>44173</v>
      </c>
      <c r="V237">
        <v>1375</v>
      </c>
      <c r="W237">
        <v>1388.8000489999999</v>
      </c>
      <c r="X237">
        <v>1365.150024</v>
      </c>
      <c r="Y237">
        <v>1376.3000489999999</v>
      </c>
      <c r="Z237">
        <v>1370.3691409999999</v>
      </c>
      <c r="AA237">
        <v>9728948</v>
      </c>
      <c r="AB237" t="b">
        <f t="shared" si="64"/>
        <v>1</v>
      </c>
      <c r="AC237" s="3">
        <f t="shared" si="75"/>
        <v>2.9514802674226776E-3</v>
      </c>
      <c r="AE237" s="1">
        <v>44173</v>
      </c>
      <c r="AF237">
        <v>251.85000600000001</v>
      </c>
      <c r="AG237">
        <v>253</v>
      </c>
      <c r="AH237">
        <v>244.449997</v>
      </c>
      <c r="AI237">
        <v>245.699997</v>
      </c>
      <c r="AJ237">
        <v>244.01191700000001</v>
      </c>
      <c r="AK237">
        <v>14240101</v>
      </c>
      <c r="AL237" t="b">
        <f t="shared" si="65"/>
        <v>1</v>
      </c>
      <c r="AM237" s="3">
        <f t="shared" si="76"/>
        <v>-2.2089561256580414E-2</v>
      </c>
      <c r="AO237" s="1">
        <v>44173</v>
      </c>
      <c r="AP237">
        <v>481.25</v>
      </c>
      <c r="AQ237">
        <v>488.5</v>
      </c>
      <c r="AR237">
        <v>469.45001200000002</v>
      </c>
      <c r="AS237">
        <v>472.79998799999998</v>
      </c>
      <c r="AT237">
        <v>467.11697400000003</v>
      </c>
      <c r="AU237">
        <v>15624166</v>
      </c>
      <c r="AV237" t="b">
        <f t="shared" si="66"/>
        <v>1</v>
      </c>
      <c r="AW237" s="3">
        <f t="shared" si="77"/>
        <v>-6.6183735288230117E-3</v>
      </c>
      <c r="AY237" s="1">
        <v>44173</v>
      </c>
      <c r="AZ237">
        <v>270.95001200000002</v>
      </c>
      <c r="BA237">
        <v>273.70001200000002</v>
      </c>
      <c r="BB237">
        <v>265.25</v>
      </c>
      <c r="BC237">
        <v>271.89999399999999</v>
      </c>
      <c r="BD237">
        <v>269.41262799999998</v>
      </c>
      <c r="BE237">
        <v>65617502</v>
      </c>
      <c r="BF237" t="b">
        <f t="shared" si="67"/>
        <v>1</v>
      </c>
      <c r="BG237" s="3">
        <f t="shared" si="78"/>
        <v>8.5310465024146919E-3</v>
      </c>
      <c r="BI237" s="1">
        <v>44173</v>
      </c>
      <c r="BJ237">
        <v>1145</v>
      </c>
      <c r="BK237">
        <v>1167</v>
      </c>
      <c r="BL237">
        <v>1145</v>
      </c>
      <c r="BM237">
        <v>1153.349976</v>
      </c>
      <c r="BN237">
        <v>1141.0371090000001</v>
      </c>
      <c r="BO237">
        <v>12308330</v>
      </c>
      <c r="BP237" t="b">
        <f t="shared" si="68"/>
        <v>1</v>
      </c>
      <c r="BQ237" s="3">
        <f t="shared" si="79"/>
        <v>8.6139307686365994E-3</v>
      </c>
      <c r="BS237" s="1">
        <v>44173</v>
      </c>
      <c r="BT237">
        <v>360.29998799999998</v>
      </c>
      <c r="BU237">
        <v>365</v>
      </c>
      <c r="BV237">
        <v>358.39999399999999</v>
      </c>
      <c r="BW237">
        <v>363.70001200000002</v>
      </c>
      <c r="BX237">
        <v>362.884186</v>
      </c>
      <c r="BY237">
        <v>11813301</v>
      </c>
      <c r="BZ237" t="b">
        <f t="shared" si="69"/>
        <v>1</v>
      </c>
      <c r="CA237" s="3">
        <f t="shared" si="80"/>
        <v>1.4646383569163514E-2</v>
      </c>
      <c r="CC237" s="1">
        <v>44173</v>
      </c>
      <c r="CD237">
        <v>945</v>
      </c>
      <c r="CE237">
        <v>947.20001200000002</v>
      </c>
      <c r="CF237">
        <v>922.70001200000002</v>
      </c>
      <c r="CG237">
        <v>932.29998799999998</v>
      </c>
      <c r="CH237">
        <v>907.92150900000001</v>
      </c>
      <c r="CI237">
        <v>4399638</v>
      </c>
      <c r="CJ237" t="b">
        <f t="shared" si="70"/>
        <v>1</v>
      </c>
      <c r="CK237" s="3">
        <f t="shared" si="81"/>
        <v>-1.2707763791086079E-2</v>
      </c>
      <c r="CM237" s="1">
        <v>44173</v>
      </c>
      <c r="CN237">
        <v>511.5</v>
      </c>
      <c r="CO237">
        <v>512</v>
      </c>
      <c r="CP237">
        <v>505.39999399999999</v>
      </c>
      <c r="CQ237">
        <v>508.39999399999999</v>
      </c>
      <c r="CR237">
        <v>506.91570999999999</v>
      </c>
      <c r="CS237">
        <v>19339943</v>
      </c>
      <c r="CT237" t="b">
        <f t="shared" si="71"/>
        <v>1</v>
      </c>
      <c r="CU237" s="3">
        <f t="shared" si="82"/>
        <v>-4.0161073877616558E-3</v>
      </c>
      <c r="CW237" s="1">
        <v>44173</v>
      </c>
      <c r="CX237">
        <v>1961.150024</v>
      </c>
      <c r="CY237">
        <v>2014.25</v>
      </c>
      <c r="CZ237">
        <v>1950</v>
      </c>
      <c r="DA237">
        <v>1993.75</v>
      </c>
      <c r="DB237">
        <v>1987.356812</v>
      </c>
      <c r="DC237">
        <v>20030506</v>
      </c>
      <c r="DD237" t="b">
        <f t="shared" si="72"/>
        <v>1</v>
      </c>
      <c r="DE237" s="3">
        <f t="shared" si="83"/>
        <v>1.8154443784659045E-2</v>
      </c>
      <c r="DG237" s="149">
        <v>44173</v>
      </c>
    </row>
    <row r="238" spans="2:111" x14ac:dyDescent="0.25">
      <c r="B238" s="1">
        <v>44174</v>
      </c>
      <c r="C238">
        <v>13458.1</v>
      </c>
      <c r="D238">
        <v>13548.9</v>
      </c>
      <c r="E238">
        <v>13449.6</v>
      </c>
      <c r="F238">
        <v>13529.1</v>
      </c>
      <c r="G238">
        <v>13529.1</v>
      </c>
      <c r="H238" s="3">
        <f t="shared" si="73"/>
        <v>1.0165796183813098E-2</v>
      </c>
      <c r="K238" s="1">
        <v>44174</v>
      </c>
      <c r="L238">
        <v>2260</v>
      </c>
      <c r="M238">
        <v>2296</v>
      </c>
      <c r="N238">
        <v>2243.25</v>
      </c>
      <c r="O238">
        <v>2292.1999510000001</v>
      </c>
      <c r="P238">
        <v>2275.733643</v>
      </c>
      <c r="Q238">
        <v>2123890</v>
      </c>
      <c r="R238" t="b">
        <f t="shared" si="63"/>
        <v>1</v>
      </c>
      <c r="S238" s="3">
        <f t="shared" si="74"/>
        <v>1.4247705997760212E-2</v>
      </c>
      <c r="U238" s="1">
        <v>44174</v>
      </c>
      <c r="V238">
        <v>1377</v>
      </c>
      <c r="W238">
        <v>1410.0500489999999</v>
      </c>
      <c r="X238">
        <v>1375.0500489999999</v>
      </c>
      <c r="Y238">
        <v>1407.1999510000001</v>
      </c>
      <c r="Z238">
        <v>1401.1358640000001</v>
      </c>
      <c r="AA238">
        <v>11034537</v>
      </c>
      <c r="AB238" t="b">
        <f t="shared" si="64"/>
        <v>1</v>
      </c>
      <c r="AC238" s="3">
        <f t="shared" si="75"/>
        <v>2.2451412600803879E-2</v>
      </c>
      <c r="AE238" s="1">
        <v>44174</v>
      </c>
      <c r="AF238">
        <v>246.5</v>
      </c>
      <c r="AG238">
        <v>248.050003</v>
      </c>
      <c r="AH238">
        <v>239.949997</v>
      </c>
      <c r="AI238">
        <v>241</v>
      </c>
      <c r="AJ238">
        <v>239.34420800000001</v>
      </c>
      <c r="AK238">
        <v>14737004</v>
      </c>
      <c r="AL238" t="b">
        <f t="shared" si="65"/>
        <v>1</v>
      </c>
      <c r="AM238" s="3">
        <f t="shared" si="76"/>
        <v>-1.9129020653528173E-2</v>
      </c>
      <c r="AO238" s="1">
        <v>44174</v>
      </c>
      <c r="AP238">
        <v>475.10000600000001</v>
      </c>
      <c r="AQ238">
        <v>495</v>
      </c>
      <c r="AR238">
        <v>475.10000600000001</v>
      </c>
      <c r="AS238">
        <v>492.60000600000001</v>
      </c>
      <c r="AT238">
        <v>486.67898600000001</v>
      </c>
      <c r="AU238">
        <v>13836059</v>
      </c>
      <c r="AV238" t="b">
        <f t="shared" si="66"/>
        <v>1</v>
      </c>
      <c r="AW238" s="3">
        <f t="shared" si="77"/>
        <v>4.187818702559068E-2</v>
      </c>
      <c r="AY238" s="1">
        <v>44174</v>
      </c>
      <c r="AZ238">
        <v>272.10000600000001</v>
      </c>
      <c r="BA238">
        <v>274.89999399999999</v>
      </c>
      <c r="BB238">
        <v>269.20001200000002</v>
      </c>
      <c r="BC238">
        <v>270.35000600000001</v>
      </c>
      <c r="BD238">
        <v>267.87683099999998</v>
      </c>
      <c r="BE238">
        <v>48495641</v>
      </c>
      <c r="BF238" t="b">
        <f t="shared" si="67"/>
        <v>1</v>
      </c>
      <c r="BG238" s="3">
        <f t="shared" si="78"/>
        <v>-5.700538283602662E-3</v>
      </c>
      <c r="BI238" s="1">
        <v>44174</v>
      </c>
      <c r="BJ238">
        <v>1168.0500489999999</v>
      </c>
      <c r="BK238">
        <v>1179.5</v>
      </c>
      <c r="BL238">
        <v>1157</v>
      </c>
      <c r="BM238">
        <v>1175.1999510000001</v>
      </c>
      <c r="BN238">
        <v>1162.6538089999999</v>
      </c>
      <c r="BO238">
        <v>10039346</v>
      </c>
      <c r="BP238" t="b">
        <f t="shared" si="68"/>
        <v>1</v>
      </c>
      <c r="BQ238" s="3">
        <f t="shared" si="79"/>
        <v>1.8944782627573428E-2</v>
      </c>
      <c r="BS238" s="1">
        <v>44174</v>
      </c>
      <c r="BT238">
        <v>367.75</v>
      </c>
      <c r="BU238">
        <v>367.75</v>
      </c>
      <c r="BV238">
        <v>357.5</v>
      </c>
      <c r="BW238">
        <v>359.5</v>
      </c>
      <c r="BX238">
        <v>358.69357300000001</v>
      </c>
      <c r="BY238">
        <v>18137688</v>
      </c>
      <c r="BZ238" t="b">
        <f t="shared" si="69"/>
        <v>1</v>
      </c>
      <c r="CA238" s="3">
        <f t="shared" si="80"/>
        <v>-1.154807280579591E-2</v>
      </c>
      <c r="CC238" s="1">
        <v>44174</v>
      </c>
      <c r="CD238">
        <v>938</v>
      </c>
      <c r="CE238">
        <v>939.70001200000002</v>
      </c>
      <c r="CF238">
        <v>925.90002400000003</v>
      </c>
      <c r="CG238">
        <v>929.5</v>
      </c>
      <c r="CH238">
        <v>905.19470200000001</v>
      </c>
      <c r="CI238">
        <v>4157078</v>
      </c>
      <c r="CJ238" t="b">
        <f t="shared" si="70"/>
        <v>1</v>
      </c>
      <c r="CK238" s="3">
        <f t="shared" si="81"/>
        <v>-3.0033510308653871E-3</v>
      </c>
      <c r="CM238" s="1">
        <v>44174</v>
      </c>
      <c r="CN238">
        <v>510</v>
      </c>
      <c r="CO238">
        <v>515</v>
      </c>
      <c r="CP238">
        <v>506.04998799999998</v>
      </c>
      <c r="CQ238">
        <v>511.5</v>
      </c>
      <c r="CR238">
        <v>510.00668300000001</v>
      </c>
      <c r="CS238">
        <v>21272782</v>
      </c>
      <c r="CT238" t="b">
        <f t="shared" si="71"/>
        <v>1</v>
      </c>
      <c r="CU238" s="3">
        <f t="shared" si="82"/>
        <v>6.0976074306318493E-3</v>
      </c>
      <c r="CW238" s="1">
        <v>44174</v>
      </c>
      <c r="CX238">
        <v>2009.9499510000001</v>
      </c>
      <c r="CY238">
        <v>2033.8000489999999</v>
      </c>
      <c r="CZ238">
        <v>1999.25</v>
      </c>
      <c r="DA238">
        <v>2026.9499510000001</v>
      </c>
      <c r="DB238">
        <v>2020.450317</v>
      </c>
      <c r="DC238">
        <v>13464375</v>
      </c>
      <c r="DD238" t="b">
        <f t="shared" si="72"/>
        <v>1</v>
      </c>
      <c r="DE238" s="3">
        <f t="shared" si="83"/>
        <v>1.6652019808509378E-2</v>
      </c>
      <c r="DG238" s="148">
        <v>44174</v>
      </c>
    </row>
    <row r="239" spans="2:111" x14ac:dyDescent="0.25">
      <c r="B239" s="1">
        <v>44175</v>
      </c>
      <c r="C239">
        <v>13488.5</v>
      </c>
      <c r="D239">
        <v>13503.55</v>
      </c>
      <c r="E239">
        <v>13399.3</v>
      </c>
      <c r="F239">
        <v>13478.3</v>
      </c>
      <c r="G239">
        <v>13478.3</v>
      </c>
      <c r="H239" s="3">
        <f t="shared" si="73"/>
        <v>-3.7548691339409929E-3</v>
      </c>
      <c r="K239" s="1">
        <v>44175</v>
      </c>
      <c r="L239">
        <v>2290</v>
      </c>
      <c r="M239">
        <v>2357.8999020000001</v>
      </c>
      <c r="N239">
        <v>2275.0500489999999</v>
      </c>
      <c r="O239">
        <v>2350.4499510000001</v>
      </c>
      <c r="P239">
        <v>2333.5651859999998</v>
      </c>
      <c r="Q239">
        <v>3041370</v>
      </c>
      <c r="R239" t="b">
        <f t="shared" si="63"/>
        <v>1</v>
      </c>
      <c r="S239" s="3">
        <f t="shared" si="74"/>
        <v>2.541226350363349E-2</v>
      </c>
      <c r="U239" s="1">
        <v>44175</v>
      </c>
      <c r="V239">
        <v>1398</v>
      </c>
      <c r="W239">
        <v>1402</v>
      </c>
      <c r="X239">
        <v>1375.75</v>
      </c>
      <c r="Y239">
        <v>1385.849976</v>
      </c>
      <c r="Z239">
        <v>1379.877808</v>
      </c>
      <c r="AA239">
        <v>9863983</v>
      </c>
      <c r="AB239" t="b">
        <f t="shared" si="64"/>
        <v>1</v>
      </c>
      <c r="AC239" s="3">
        <f t="shared" si="75"/>
        <v>-1.5172016180723587E-2</v>
      </c>
      <c r="AE239" s="1">
        <v>44175</v>
      </c>
      <c r="AF239">
        <v>239.800003</v>
      </c>
      <c r="AG239">
        <v>245.5</v>
      </c>
      <c r="AH239">
        <v>238</v>
      </c>
      <c r="AI239">
        <v>242.699997</v>
      </c>
      <c r="AJ239">
        <v>241.032532</v>
      </c>
      <c r="AK239">
        <v>19673032</v>
      </c>
      <c r="AL239" t="b">
        <f t="shared" si="65"/>
        <v>1</v>
      </c>
      <c r="AM239" s="3">
        <f t="shared" si="76"/>
        <v>7.0539580385416906E-3</v>
      </c>
      <c r="AO239" s="1">
        <v>44175</v>
      </c>
      <c r="AP239">
        <v>478</v>
      </c>
      <c r="AQ239">
        <v>479</v>
      </c>
      <c r="AR239">
        <v>416.10000600000001</v>
      </c>
      <c r="AS239">
        <v>438.45001200000002</v>
      </c>
      <c r="AT239">
        <v>433.17987099999999</v>
      </c>
      <c r="AU239">
        <v>87279054</v>
      </c>
      <c r="AV239" t="b">
        <f t="shared" si="66"/>
        <v>1</v>
      </c>
      <c r="AW239" s="3">
        <f t="shared" si="77"/>
        <v>-0.1099269056996022</v>
      </c>
      <c r="AY239" s="1">
        <v>44175</v>
      </c>
      <c r="AZ239">
        <v>269</v>
      </c>
      <c r="BA239">
        <v>271</v>
      </c>
      <c r="BB239">
        <v>265.54998799999998</v>
      </c>
      <c r="BC239">
        <v>269.54998799999998</v>
      </c>
      <c r="BD239">
        <v>267.084137</v>
      </c>
      <c r="BE239">
        <v>38676657</v>
      </c>
      <c r="BF239" t="b">
        <f t="shared" si="67"/>
        <v>1</v>
      </c>
      <c r="BG239" s="3">
        <f t="shared" si="78"/>
        <v>-2.9591734269843709E-3</v>
      </c>
      <c r="BI239" s="1">
        <v>44175</v>
      </c>
      <c r="BJ239">
        <v>1157.400024</v>
      </c>
      <c r="BK239">
        <v>1171.650024</v>
      </c>
      <c r="BL239">
        <v>1150</v>
      </c>
      <c r="BM239">
        <v>1167.75</v>
      </c>
      <c r="BN239">
        <v>1155.2833250000001</v>
      </c>
      <c r="BO239">
        <v>9488782</v>
      </c>
      <c r="BP239" t="b">
        <f t="shared" si="68"/>
        <v>1</v>
      </c>
      <c r="BQ239" s="3">
        <f t="shared" si="79"/>
        <v>-6.3393625367633459E-3</v>
      </c>
      <c r="BS239" s="1">
        <v>44175</v>
      </c>
      <c r="BT239">
        <v>356.20001200000002</v>
      </c>
      <c r="BU239">
        <v>358</v>
      </c>
      <c r="BV239">
        <v>352.75</v>
      </c>
      <c r="BW239">
        <v>355.89999399999999</v>
      </c>
      <c r="BX239">
        <v>355.101654</v>
      </c>
      <c r="BY239">
        <v>6897397</v>
      </c>
      <c r="BZ239" t="b">
        <f t="shared" si="69"/>
        <v>1</v>
      </c>
      <c r="CA239" s="3">
        <f t="shared" si="80"/>
        <v>-1.0013892833256922E-2</v>
      </c>
      <c r="CC239" s="1">
        <v>44175</v>
      </c>
      <c r="CD239">
        <v>925</v>
      </c>
      <c r="CE239">
        <v>932.59997599999997</v>
      </c>
      <c r="CF239">
        <v>917.09997599999997</v>
      </c>
      <c r="CG239">
        <v>927.29998799999998</v>
      </c>
      <c r="CH239">
        <v>903.05218500000001</v>
      </c>
      <c r="CI239">
        <v>2608358</v>
      </c>
      <c r="CJ239" t="b">
        <f t="shared" si="70"/>
        <v>1</v>
      </c>
      <c r="CK239" s="3">
        <f t="shared" si="81"/>
        <v>-2.3669128810256757E-3</v>
      </c>
      <c r="CM239" s="1">
        <v>44175</v>
      </c>
      <c r="CN239">
        <v>508.10000600000001</v>
      </c>
      <c r="CO239">
        <v>514.40002400000003</v>
      </c>
      <c r="CP239">
        <v>498.75</v>
      </c>
      <c r="CQ239">
        <v>506.95001200000002</v>
      </c>
      <c r="CR239">
        <v>505.46997099999999</v>
      </c>
      <c r="CS239">
        <v>20419020</v>
      </c>
      <c r="CT239" t="b">
        <f t="shared" si="71"/>
        <v>1</v>
      </c>
      <c r="CU239" s="3">
        <f t="shared" si="82"/>
        <v>-8.8953971609035225E-3</v>
      </c>
      <c r="CW239" s="1">
        <v>44175</v>
      </c>
      <c r="CX239">
        <v>2021.599976</v>
      </c>
      <c r="CY239">
        <v>2028.5</v>
      </c>
      <c r="CZ239">
        <v>2001</v>
      </c>
      <c r="DA239">
        <v>2007</v>
      </c>
      <c r="DB239">
        <v>2000.564331</v>
      </c>
      <c r="DC239">
        <v>7414229</v>
      </c>
      <c r="DD239" t="b">
        <f t="shared" si="72"/>
        <v>1</v>
      </c>
      <c r="DE239" s="3">
        <f t="shared" si="83"/>
        <v>-9.84235337671013E-3</v>
      </c>
      <c r="DG239" s="149">
        <v>44175</v>
      </c>
    </row>
    <row r="240" spans="2:111" x14ac:dyDescent="0.25">
      <c r="B240" s="1">
        <v>44176</v>
      </c>
      <c r="C240">
        <v>13512.3</v>
      </c>
      <c r="D240">
        <v>13579.35</v>
      </c>
      <c r="E240">
        <v>13402.85</v>
      </c>
      <c r="F240">
        <v>13513.85</v>
      </c>
      <c r="G240">
        <v>13513.85</v>
      </c>
      <c r="H240" s="3">
        <f t="shared" si="73"/>
        <v>2.6375729876914073E-3</v>
      </c>
      <c r="K240" s="1">
        <v>44176</v>
      </c>
      <c r="L240">
        <v>2366.25</v>
      </c>
      <c r="M240">
        <v>2385</v>
      </c>
      <c r="N240">
        <v>2333</v>
      </c>
      <c r="O240">
        <v>2374.75</v>
      </c>
      <c r="P240">
        <v>2357.6906739999999</v>
      </c>
      <c r="Q240">
        <v>2611218</v>
      </c>
      <c r="R240" t="b">
        <f t="shared" si="63"/>
        <v>1</v>
      </c>
      <c r="S240" s="3">
        <f t="shared" si="74"/>
        <v>1.0338467570881962E-2</v>
      </c>
      <c r="U240" s="1">
        <v>44176</v>
      </c>
      <c r="V240">
        <v>1390.0500489999999</v>
      </c>
      <c r="W240">
        <v>1395</v>
      </c>
      <c r="X240">
        <v>1373</v>
      </c>
      <c r="Y240">
        <v>1382.8000489999999</v>
      </c>
      <c r="Z240">
        <v>1376.841064</v>
      </c>
      <c r="AA240">
        <v>10678192</v>
      </c>
      <c r="AB240" t="b">
        <f t="shared" si="64"/>
        <v>1</v>
      </c>
      <c r="AC240" s="3">
        <f t="shared" si="75"/>
        <v>-2.2007339942668306E-3</v>
      </c>
      <c r="AE240" s="1">
        <v>44176</v>
      </c>
      <c r="AF240">
        <v>244.25</v>
      </c>
      <c r="AG240">
        <v>248</v>
      </c>
      <c r="AH240">
        <v>240.949997</v>
      </c>
      <c r="AI240">
        <v>243.64999399999999</v>
      </c>
      <c r="AJ240">
        <v>241.975998</v>
      </c>
      <c r="AK240">
        <v>12610389</v>
      </c>
      <c r="AL240" t="b">
        <f t="shared" si="65"/>
        <v>1</v>
      </c>
      <c r="AM240" s="3">
        <f t="shared" si="76"/>
        <v>3.9142683030023552E-3</v>
      </c>
      <c r="AO240" s="1">
        <v>44176</v>
      </c>
      <c r="AP240">
        <v>456</v>
      </c>
      <c r="AQ240">
        <v>456.85000600000001</v>
      </c>
      <c r="AR240">
        <v>429.20001200000002</v>
      </c>
      <c r="AS240">
        <v>435</v>
      </c>
      <c r="AT240">
        <v>429.77133199999997</v>
      </c>
      <c r="AU240">
        <v>50283569</v>
      </c>
      <c r="AV240" t="b">
        <f t="shared" si="66"/>
        <v>1</v>
      </c>
      <c r="AW240" s="3">
        <f t="shared" si="77"/>
        <v>-7.8686458632793183E-3</v>
      </c>
      <c r="AY240" s="1">
        <v>44176</v>
      </c>
      <c r="AZ240">
        <v>270.04998799999998</v>
      </c>
      <c r="BA240">
        <v>276.25</v>
      </c>
      <c r="BB240">
        <v>270.04998799999998</v>
      </c>
      <c r="BC240">
        <v>272.45001200000002</v>
      </c>
      <c r="BD240">
        <v>269.95761099999999</v>
      </c>
      <c r="BE240">
        <v>50255223</v>
      </c>
      <c r="BF240" t="b">
        <f t="shared" si="67"/>
        <v>1</v>
      </c>
      <c r="BG240" s="3">
        <f t="shared" si="78"/>
        <v>1.0758684631277774E-2</v>
      </c>
      <c r="BI240" s="1">
        <v>44176</v>
      </c>
      <c r="BJ240">
        <v>1159.6999510000001</v>
      </c>
      <c r="BK240">
        <v>1171.9499510000001</v>
      </c>
      <c r="BL240">
        <v>1155.25</v>
      </c>
      <c r="BM240">
        <v>1163.1999510000001</v>
      </c>
      <c r="BN240">
        <v>1150.7818600000001</v>
      </c>
      <c r="BO240">
        <v>10574009</v>
      </c>
      <c r="BP240" t="b">
        <f t="shared" si="68"/>
        <v>1</v>
      </c>
      <c r="BQ240" s="3">
        <f t="shared" si="79"/>
        <v>-3.8964164915996275E-3</v>
      </c>
      <c r="BS240" s="1">
        <v>44176</v>
      </c>
      <c r="BT240">
        <v>357.39999399999999</v>
      </c>
      <c r="BU240">
        <v>360</v>
      </c>
      <c r="BV240">
        <v>352.64999399999999</v>
      </c>
      <c r="BW240">
        <v>353.5</v>
      </c>
      <c r="BX240">
        <v>352.70703099999997</v>
      </c>
      <c r="BY240">
        <v>5863616</v>
      </c>
      <c r="BZ240" t="b">
        <f t="shared" si="69"/>
        <v>1</v>
      </c>
      <c r="CA240" s="3">
        <f t="shared" si="80"/>
        <v>-6.74348590896742E-3</v>
      </c>
      <c r="CC240" s="1">
        <v>44176</v>
      </c>
      <c r="CD240">
        <v>922.20001200000002</v>
      </c>
      <c r="CE240">
        <v>931</v>
      </c>
      <c r="CF240">
        <v>916.45001200000002</v>
      </c>
      <c r="CG240">
        <v>919.40002400000003</v>
      </c>
      <c r="CH240">
        <v>895.35882600000002</v>
      </c>
      <c r="CI240">
        <v>2398423</v>
      </c>
      <c r="CJ240" t="b">
        <f t="shared" si="70"/>
        <v>1</v>
      </c>
      <c r="CK240" s="3">
        <f t="shared" si="81"/>
        <v>-8.5192850732097904E-3</v>
      </c>
      <c r="CM240" s="1">
        <v>44176</v>
      </c>
      <c r="CN240">
        <v>509.25</v>
      </c>
      <c r="CO240">
        <v>516.90002400000003</v>
      </c>
      <c r="CP240">
        <v>506.10000600000001</v>
      </c>
      <c r="CQ240">
        <v>515.45001200000002</v>
      </c>
      <c r="CR240">
        <v>513.94512899999995</v>
      </c>
      <c r="CS240">
        <v>25335765</v>
      </c>
      <c r="CT240" t="b">
        <f t="shared" si="71"/>
        <v>1</v>
      </c>
      <c r="CU240" s="3">
        <f t="shared" si="82"/>
        <v>1.6766887226224492E-2</v>
      </c>
      <c r="CW240" s="1">
        <v>44176</v>
      </c>
      <c r="CX240">
        <v>2013</v>
      </c>
      <c r="CY240">
        <v>2038</v>
      </c>
      <c r="CZ240">
        <v>1974.25</v>
      </c>
      <c r="DA240">
        <v>2005.8000489999999</v>
      </c>
      <c r="DB240">
        <v>1999.3682859999999</v>
      </c>
      <c r="DC240">
        <v>12434745</v>
      </c>
      <c r="DD240" t="b">
        <f t="shared" si="72"/>
        <v>1</v>
      </c>
      <c r="DE240" s="3">
        <f t="shared" si="83"/>
        <v>-5.9785380628189365E-4</v>
      </c>
      <c r="DG240" s="148">
        <v>44176</v>
      </c>
    </row>
    <row r="241" spans="2:111" x14ac:dyDescent="0.25">
      <c r="B241" s="1">
        <v>44179</v>
      </c>
      <c r="C241">
        <v>13571.45</v>
      </c>
      <c r="D241">
        <v>13597.5</v>
      </c>
      <c r="E241">
        <v>13472.45</v>
      </c>
      <c r="F241">
        <v>13558.15</v>
      </c>
      <c r="G241">
        <v>13558.15</v>
      </c>
      <c r="H241" s="3">
        <f t="shared" si="73"/>
        <v>3.2781183748524121E-3</v>
      </c>
      <c r="K241" s="1">
        <v>44179</v>
      </c>
      <c r="L241">
        <v>2380.9499510000001</v>
      </c>
      <c r="M241">
        <v>2391.3999020000001</v>
      </c>
      <c r="N241">
        <v>2356.1499020000001</v>
      </c>
      <c r="O241">
        <v>2370.75</v>
      </c>
      <c r="P241">
        <v>2353.719482</v>
      </c>
      <c r="Q241">
        <v>1575632</v>
      </c>
      <c r="R241" t="b">
        <f t="shared" si="63"/>
        <v>1</v>
      </c>
      <c r="S241" s="3">
        <f t="shared" si="74"/>
        <v>-1.6843566646775369E-3</v>
      </c>
      <c r="U241" s="1">
        <v>44179</v>
      </c>
      <c r="V241">
        <v>1383</v>
      </c>
      <c r="W241">
        <v>1388</v>
      </c>
      <c r="X241">
        <v>1368</v>
      </c>
      <c r="Y241">
        <v>1372.150024</v>
      </c>
      <c r="Z241">
        <v>1366.236938</v>
      </c>
      <c r="AA241">
        <v>8611025</v>
      </c>
      <c r="AB241" t="b">
        <f t="shared" si="64"/>
        <v>1</v>
      </c>
      <c r="AC241" s="3">
        <f t="shared" si="75"/>
        <v>-7.7017792955657747E-3</v>
      </c>
      <c r="AE241" s="1">
        <v>44179</v>
      </c>
      <c r="AF241">
        <v>245.949997</v>
      </c>
      <c r="AG241">
        <v>248.14999399999999</v>
      </c>
      <c r="AH241">
        <v>244.050003</v>
      </c>
      <c r="AI241">
        <v>246.35000600000001</v>
      </c>
      <c r="AJ241">
        <v>244.657455</v>
      </c>
      <c r="AK241">
        <v>10448747</v>
      </c>
      <c r="AL241" t="b">
        <f t="shared" si="65"/>
        <v>1</v>
      </c>
      <c r="AM241" s="3">
        <f t="shared" si="76"/>
        <v>1.108149990975549E-2</v>
      </c>
      <c r="AO241" s="1">
        <v>44179</v>
      </c>
      <c r="AP241">
        <v>433</v>
      </c>
      <c r="AQ241">
        <v>443.89999399999999</v>
      </c>
      <c r="AR241">
        <v>431.79998799999998</v>
      </c>
      <c r="AS241">
        <v>442.14999399999999</v>
      </c>
      <c r="AT241">
        <v>436.83538800000002</v>
      </c>
      <c r="AU241">
        <v>14595495</v>
      </c>
      <c r="AV241" t="b">
        <f t="shared" si="66"/>
        <v>1</v>
      </c>
      <c r="AW241" s="3">
        <f t="shared" si="77"/>
        <v>1.6436778058523574E-2</v>
      </c>
      <c r="AY241" s="1">
        <v>44179</v>
      </c>
      <c r="AZ241">
        <v>274</v>
      </c>
      <c r="BA241">
        <v>276.14999399999999</v>
      </c>
      <c r="BB241">
        <v>272.35000600000001</v>
      </c>
      <c r="BC241">
        <v>274.20001200000002</v>
      </c>
      <c r="BD241">
        <v>271.69162</v>
      </c>
      <c r="BE241">
        <v>31946501</v>
      </c>
      <c r="BF241" t="b">
        <f t="shared" si="67"/>
        <v>1</v>
      </c>
      <c r="BG241" s="3">
        <f t="shared" si="78"/>
        <v>6.4232639842112648E-3</v>
      </c>
      <c r="BI241" s="1">
        <v>44179</v>
      </c>
      <c r="BJ241">
        <v>1169.400024</v>
      </c>
      <c r="BK241">
        <v>1172.599976</v>
      </c>
      <c r="BL241">
        <v>1148.1999510000001</v>
      </c>
      <c r="BM241">
        <v>1164.5500489999999</v>
      </c>
      <c r="BN241">
        <v>1152.1175539999999</v>
      </c>
      <c r="BO241">
        <v>6728187</v>
      </c>
      <c r="BP241" t="b">
        <f t="shared" si="68"/>
        <v>1</v>
      </c>
      <c r="BQ241" s="3">
        <f t="shared" si="79"/>
        <v>1.1606839197133988E-3</v>
      </c>
      <c r="BS241" s="1">
        <v>44179</v>
      </c>
      <c r="BT241">
        <v>353.5</v>
      </c>
      <c r="BU241">
        <v>354.54998799999998</v>
      </c>
      <c r="BV241">
        <v>347.10000600000001</v>
      </c>
      <c r="BW241">
        <v>349.35000600000001</v>
      </c>
      <c r="BX241">
        <v>348.56634500000001</v>
      </c>
      <c r="BY241">
        <v>11501839</v>
      </c>
      <c r="BZ241" t="b">
        <f t="shared" si="69"/>
        <v>1</v>
      </c>
      <c r="CA241" s="3">
        <f t="shared" si="80"/>
        <v>-1.1739731947674045E-2</v>
      </c>
      <c r="CC241" s="1">
        <v>44179</v>
      </c>
      <c r="CD241">
        <v>924</v>
      </c>
      <c r="CE241">
        <v>924.25</v>
      </c>
      <c r="CF241">
        <v>906.04998799999998</v>
      </c>
      <c r="CG241">
        <v>909.40002400000003</v>
      </c>
      <c r="CH241">
        <v>885.62030000000004</v>
      </c>
      <c r="CI241">
        <v>3239051</v>
      </c>
      <c r="CJ241" t="b">
        <f t="shared" si="70"/>
        <v>1</v>
      </c>
      <c r="CK241" s="3">
        <f t="shared" si="81"/>
        <v>-1.0876673929162762E-2</v>
      </c>
      <c r="CM241" s="1">
        <v>44179</v>
      </c>
      <c r="CN241">
        <v>518.09997599999997</v>
      </c>
      <c r="CO241">
        <v>527.79998799999998</v>
      </c>
      <c r="CP241">
        <v>518.09997599999997</v>
      </c>
      <c r="CQ241">
        <v>525.79998799999998</v>
      </c>
      <c r="CR241">
        <v>524.26489300000003</v>
      </c>
      <c r="CS241">
        <v>26369591</v>
      </c>
      <c r="CT241" t="b">
        <f t="shared" si="71"/>
        <v>1</v>
      </c>
      <c r="CU241" s="3">
        <f t="shared" si="82"/>
        <v>2.0079505413505103E-2</v>
      </c>
      <c r="CW241" s="1">
        <v>44179</v>
      </c>
      <c r="CX241">
        <v>2007.9499510000001</v>
      </c>
      <c r="CY241">
        <v>2015</v>
      </c>
      <c r="CZ241">
        <v>1986.349976</v>
      </c>
      <c r="DA241">
        <v>1991.3000489999999</v>
      </c>
      <c r="DB241">
        <v>1984.914673</v>
      </c>
      <c r="DC241">
        <v>7989830</v>
      </c>
      <c r="DD241" t="b">
        <f t="shared" si="72"/>
        <v>1</v>
      </c>
      <c r="DE241" s="3">
        <f t="shared" si="83"/>
        <v>-7.229089858635432E-3</v>
      </c>
      <c r="DG241" s="149">
        <v>44179</v>
      </c>
    </row>
    <row r="242" spans="2:111" x14ac:dyDescent="0.25">
      <c r="B242" s="1">
        <v>44180</v>
      </c>
      <c r="C242">
        <v>13547.2</v>
      </c>
      <c r="D242">
        <v>13589.65</v>
      </c>
      <c r="E242">
        <v>13447.05</v>
      </c>
      <c r="F242">
        <v>13567.85</v>
      </c>
      <c r="G242">
        <v>13567.85</v>
      </c>
      <c r="H242" s="3">
        <f t="shared" si="73"/>
        <v>7.1543684057196063E-4</v>
      </c>
      <c r="K242" s="1">
        <v>44180</v>
      </c>
      <c r="L242">
        <v>2361</v>
      </c>
      <c r="M242">
        <v>2363.9499510000001</v>
      </c>
      <c r="N242">
        <v>2307.3000489999999</v>
      </c>
      <c r="O242">
        <v>2320.0500489999999</v>
      </c>
      <c r="P242">
        <v>2303.383789</v>
      </c>
      <c r="Q242">
        <v>2207176</v>
      </c>
      <c r="R242" t="b">
        <f t="shared" si="63"/>
        <v>1</v>
      </c>
      <c r="S242" s="3">
        <f t="shared" si="74"/>
        <v>-2.1385595600894973E-2</v>
      </c>
      <c r="U242" s="1">
        <v>44180</v>
      </c>
      <c r="V242">
        <v>1380.8000489999999</v>
      </c>
      <c r="W242">
        <v>1394.9499510000001</v>
      </c>
      <c r="X242">
        <v>1366</v>
      </c>
      <c r="Y242">
        <v>1391.3000489999999</v>
      </c>
      <c r="Z242">
        <v>1385.304443</v>
      </c>
      <c r="AA242">
        <v>10780718</v>
      </c>
      <c r="AB242" t="b">
        <f t="shared" si="64"/>
        <v>1</v>
      </c>
      <c r="AC242" s="3">
        <f t="shared" si="75"/>
        <v>1.3956221259770963E-2</v>
      </c>
      <c r="AE242" s="1">
        <v>44180</v>
      </c>
      <c r="AF242">
        <v>245.60000600000001</v>
      </c>
      <c r="AG242">
        <v>246</v>
      </c>
      <c r="AH242">
        <v>242.60000600000001</v>
      </c>
      <c r="AI242">
        <v>244.550003</v>
      </c>
      <c r="AJ242">
        <v>242.86982699999999</v>
      </c>
      <c r="AK242">
        <v>15446054</v>
      </c>
      <c r="AL242" t="b">
        <f t="shared" si="65"/>
        <v>1</v>
      </c>
      <c r="AM242" s="3">
        <f t="shared" si="76"/>
        <v>-7.3066565660139492E-3</v>
      </c>
      <c r="AO242" s="1">
        <v>44180</v>
      </c>
      <c r="AP242">
        <v>443.25</v>
      </c>
      <c r="AQ242">
        <v>449.79998799999998</v>
      </c>
      <c r="AR242">
        <v>437</v>
      </c>
      <c r="AS242">
        <v>448.79998799999998</v>
      </c>
      <c r="AT242">
        <v>443.40545700000001</v>
      </c>
      <c r="AU242">
        <v>9187569</v>
      </c>
      <c r="AV242" t="b">
        <f t="shared" si="66"/>
        <v>1</v>
      </c>
      <c r="AW242" s="3">
        <f t="shared" si="77"/>
        <v>1.5040148258318278E-2</v>
      </c>
      <c r="AY242" s="1">
        <v>44180</v>
      </c>
      <c r="AZ242">
        <v>274.04998799999998</v>
      </c>
      <c r="BA242">
        <v>274.04998799999998</v>
      </c>
      <c r="BB242">
        <v>268.14999399999999</v>
      </c>
      <c r="BC242">
        <v>270.64999399999999</v>
      </c>
      <c r="BD242">
        <v>268.17407200000002</v>
      </c>
      <c r="BE242">
        <v>34890948</v>
      </c>
      <c r="BF242" t="b">
        <f t="shared" si="67"/>
        <v>1</v>
      </c>
      <c r="BG242" s="3">
        <f t="shared" si="78"/>
        <v>-1.2946840244833377E-2</v>
      </c>
      <c r="BI242" s="1">
        <v>44180</v>
      </c>
      <c r="BJ242">
        <v>1156</v>
      </c>
      <c r="BK242">
        <v>1163.6999510000001</v>
      </c>
      <c r="BL242">
        <v>1152</v>
      </c>
      <c r="BM242">
        <v>1154.599976</v>
      </c>
      <c r="BN242">
        <v>1142.273682</v>
      </c>
      <c r="BO242">
        <v>6905926</v>
      </c>
      <c r="BP242" t="b">
        <f t="shared" si="68"/>
        <v>1</v>
      </c>
      <c r="BQ242" s="3">
        <f t="shared" si="79"/>
        <v>-8.5441559030354983E-3</v>
      </c>
      <c r="BS242" s="1">
        <v>44180</v>
      </c>
      <c r="BT242">
        <v>349.29998799999998</v>
      </c>
      <c r="BU242">
        <v>353.89999399999999</v>
      </c>
      <c r="BV242">
        <v>347.5</v>
      </c>
      <c r="BW242">
        <v>352.70001200000002</v>
      </c>
      <c r="BX242">
        <v>351.90884399999999</v>
      </c>
      <c r="BY242">
        <v>7231781</v>
      </c>
      <c r="BZ242" t="b">
        <f t="shared" si="69"/>
        <v>1</v>
      </c>
      <c r="CA242" s="3">
        <f t="shared" si="80"/>
        <v>9.5892763255728975E-3</v>
      </c>
      <c r="CC242" s="1">
        <v>44180</v>
      </c>
      <c r="CD242">
        <v>900.34997599999997</v>
      </c>
      <c r="CE242">
        <v>928.65002400000003</v>
      </c>
      <c r="CF242">
        <v>898.45001200000002</v>
      </c>
      <c r="CG242">
        <v>927.04998799999998</v>
      </c>
      <c r="CH242">
        <v>902.808716</v>
      </c>
      <c r="CI242">
        <v>3490143</v>
      </c>
      <c r="CJ242" t="b">
        <f t="shared" si="70"/>
        <v>1</v>
      </c>
      <c r="CK242" s="3">
        <f t="shared" si="81"/>
        <v>1.9408335603869922E-2</v>
      </c>
      <c r="CM242" s="1">
        <v>44180</v>
      </c>
      <c r="CN242">
        <v>524</v>
      </c>
      <c r="CO242">
        <v>524.25</v>
      </c>
      <c r="CP242">
        <v>513.09997599999997</v>
      </c>
      <c r="CQ242">
        <v>518.04998799999998</v>
      </c>
      <c r="CR242">
        <v>516.53753700000004</v>
      </c>
      <c r="CS242">
        <v>26969145</v>
      </c>
      <c r="CT242" t="b">
        <f t="shared" si="71"/>
        <v>1</v>
      </c>
      <c r="CU242" s="3">
        <f t="shared" si="82"/>
        <v>-1.4739411513484627E-2</v>
      </c>
      <c r="CW242" s="1">
        <v>44180</v>
      </c>
      <c r="CX242">
        <v>1989.6999510000001</v>
      </c>
      <c r="CY242">
        <v>1989.6999510000001</v>
      </c>
      <c r="CZ242">
        <v>1961.099976</v>
      </c>
      <c r="DA242">
        <v>1974.349976</v>
      </c>
      <c r="DB242">
        <v>1968.019043</v>
      </c>
      <c r="DC242">
        <v>8561406</v>
      </c>
      <c r="DD242" t="b">
        <f t="shared" si="72"/>
        <v>1</v>
      </c>
      <c r="DE242" s="3">
        <f t="shared" si="83"/>
        <v>-8.5120182896647779E-3</v>
      </c>
      <c r="DG242" s="148">
        <v>44180</v>
      </c>
    </row>
    <row r="243" spans="2:111" x14ac:dyDescent="0.25">
      <c r="B243" s="1">
        <v>44181</v>
      </c>
      <c r="C243">
        <v>13663.1</v>
      </c>
      <c r="D243">
        <v>13692.35</v>
      </c>
      <c r="E243">
        <v>13606.45</v>
      </c>
      <c r="F243">
        <v>13682.7</v>
      </c>
      <c r="G243">
        <v>13682.7</v>
      </c>
      <c r="H243" s="3">
        <f t="shared" si="73"/>
        <v>8.4648636298308398E-3</v>
      </c>
      <c r="K243" s="1">
        <v>44181</v>
      </c>
      <c r="L243">
        <v>2317.1000979999999</v>
      </c>
      <c r="M243">
        <v>2354.8999020000001</v>
      </c>
      <c r="N243">
        <v>2303</v>
      </c>
      <c r="O243">
        <v>2343.9499510000001</v>
      </c>
      <c r="P243">
        <v>2327.1118160000001</v>
      </c>
      <c r="Q243">
        <v>1748634</v>
      </c>
      <c r="R243" t="b">
        <f t="shared" si="63"/>
        <v>1</v>
      </c>
      <c r="S243" s="3">
        <f t="shared" si="74"/>
        <v>1.0301377961117582E-2</v>
      </c>
      <c r="U243" s="1">
        <v>44181</v>
      </c>
      <c r="V243">
        <v>1404</v>
      </c>
      <c r="W243">
        <v>1416.8000489999999</v>
      </c>
      <c r="X243">
        <v>1394.5</v>
      </c>
      <c r="Y243">
        <v>1410.6999510000001</v>
      </c>
      <c r="Z243">
        <v>1404.6207280000001</v>
      </c>
      <c r="AA243">
        <v>8416046</v>
      </c>
      <c r="AB243" t="b">
        <f t="shared" si="64"/>
        <v>1</v>
      </c>
      <c r="AC243" s="3">
        <f t="shared" si="75"/>
        <v>1.3943711144222546E-2</v>
      </c>
      <c r="AE243" s="1">
        <v>44181</v>
      </c>
      <c r="AF243">
        <v>248</v>
      </c>
      <c r="AG243">
        <v>252.14999399999999</v>
      </c>
      <c r="AH243">
        <v>245.89999399999999</v>
      </c>
      <c r="AI243">
        <v>251.449997</v>
      </c>
      <c r="AJ243">
        <v>249.72241199999999</v>
      </c>
      <c r="AK243">
        <v>19222530</v>
      </c>
      <c r="AL243" t="b">
        <f t="shared" si="65"/>
        <v>1</v>
      </c>
      <c r="AM243" s="3">
        <f t="shared" si="76"/>
        <v>2.8215052831573044E-2</v>
      </c>
      <c r="AO243" s="1">
        <v>44181</v>
      </c>
      <c r="AP243">
        <v>453.85000600000001</v>
      </c>
      <c r="AQ243">
        <v>461.5</v>
      </c>
      <c r="AR243">
        <v>451.5</v>
      </c>
      <c r="AS243">
        <v>459.64999399999999</v>
      </c>
      <c r="AT243">
        <v>454.12503099999998</v>
      </c>
      <c r="AU243">
        <v>11503251</v>
      </c>
      <c r="AV243" t="b">
        <f t="shared" si="66"/>
        <v>1</v>
      </c>
      <c r="AW243" s="3">
        <f t="shared" si="77"/>
        <v>2.4175557225945384E-2</v>
      </c>
      <c r="AY243" s="1">
        <v>44181</v>
      </c>
      <c r="AZ243">
        <v>272.79998799999998</v>
      </c>
      <c r="BA243">
        <v>273.64999399999999</v>
      </c>
      <c r="BB243">
        <v>268.5</v>
      </c>
      <c r="BC243">
        <v>269.39999399999999</v>
      </c>
      <c r="BD243">
        <v>266.93551600000001</v>
      </c>
      <c r="BE243">
        <v>24844177</v>
      </c>
      <c r="BF243" t="b">
        <f t="shared" si="67"/>
        <v>1</v>
      </c>
      <c r="BG243" s="3">
        <f t="shared" si="78"/>
        <v>-4.6184778072058241E-3</v>
      </c>
      <c r="BI243" s="1">
        <v>44181</v>
      </c>
      <c r="BJ243">
        <v>1160</v>
      </c>
      <c r="BK243">
        <v>1168.900024</v>
      </c>
      <c r="BL243">
        <v>1153.599976</v>
      </c>
      <c r="BM243">
        <v>1165.6999510000001</v>
      </c>
      <c r="BN243">
        <v>1153.2551269999999</v>
      </c>
      <c r="BO243">
        <v>7788404</v>
      </c>
      <c r="BP243" t="b">
        <f t="shared" si="68"/>
        <v>1</v>
      </c>
      <c r="BQ243" s="3">
        <f t="shared" si="79"/>
        <v>9.6136724263598105E-3</v>
      </c>
      <c r="BS243" s="1">
        <v>44181</v>
      </c>
      <c r="BT243">
        <v>353.89999399999999</v>
      </c>
      <c r="BU243">
        <v>358.95001200000002</v>
      </c>
      <c r="BV243">
        <v>353.20001200000002</v>
      </c>
      <c r="BW243">
        <v>358.39999399999999</v>
      </c>
      <c r="BX243">
        <v>357.59603900000002</v>
      </c>
      <c r="BY243">
        <v>6666272</v>
      </c>
      <c r="BZ243" t="b">
        <f t="shared" si="69"/>
        <v>1</v>
      </c>
      <c r="CA243" s="3">
        <f t="shared" si="80"/>
        <v>1.6160989122512737E-2</v>
      </c>
      <c r="CC243" s="1">
        <v>44181</v>
      </c>
      <c r="CD243">
        <v>935</v>
      </c>
      <c r="CE243">
        <v>935</v>
      </c>
      <c r="CF243">
        <v>917</v>
      </c>
      <c r="CG243">
        <v>921.54998799999998</v>
      </c>
      <c r="CH243">
        <v>897.45257600000002</v>
      </c>
      <c r="CI243">
        <v>2799394</v>
      </c>
      <c r="CJ243" t="b">
        <f t="shared" si="70"/>
        <v>1</v>
      </c>
      <c r="CK243" s="3">
        <f t="shared" si="81"/>
        <v>-5.93275176133765E-3</v>
      </c>
      <c r="CM243" s="1">
        <v>44181</v>
      </c>
      <c r="CN243">
        <v>520.04998799999998</v>
      </c>
      <c r="CO243">
        <v>521.70001200000002</v>
      </c>
      <c r="CP243">
        <v>511.10000600000001</v>
      </c>
      <c r="CQ243">
        <v>512.45001200000002</v>
      </c>
      <c r="CR243">
        <v>510.95391799999999</v>
      </c>
      <c r="CS243">
        <v>24263586</v>
      </c>
      <c r="CT243" t="b">
        <f t="shared" si="71"/>
        <v>1</v>
      </c>
      <c r="CU243" s="3">
        <f t="shared" si="82"/>
        <v>-1.0809706168556836E-2</v>
      </c>
      <c r="CW243" s="1">
        <v>44181</v>
      </c>
      <c r="CX243">
        <v>1988</v>
      </c>
      <c r="CY243">
        <v>1994.9499510000001</v>
      </c>
      <c r="CZ243">
        <v>1965.6999510000001</v>
      </c>
      <c r="DA243">
        <v>1976.5500489999999</v>
      </c>
      <c r="DB243">
        <v>1970.2120359999999</v>
      </c>
      <c r="DC243">
        <v>8565904</v>
      </c>
      <c r="DD243" t="b">
        <f t="shared" si="72"/>
        <v>1</v>
      </c>
      <c r="DE243" s="3">
        <f t="shared" si="83"/>
        <v>1.1143149289129554E-3</v>
      </c>
      <c r="DG243" s="149">
        <v>44181</v>
      </c>
    </row>
    <row r="244" spans="2:111" x14ac:dyDescent="0.25">
      <c r="B244" s="1">
        <v>44182</v>
      </c>
      <c r="C244">
        <v>13713.55</v>
      </c>
      <c r="D244">
        <v>13773.25</v>
      </c>
      <c r="E244">
        <v>13673.55</v>
      </c>
      <c r="F244">
        <v>13740.7</v>
      </c>
      <c r="G244">
        <v>13740.7</v>
      </c>
      <c r="H244" s="3">
        <f t="shared" si="73"/>
        <v>4.2389294510586355E-3</v>
      </c>
      <c r="K244" s="1">
        <v>44182</v>
      </c>
      <c r="L244">
        <v>2342</v>
      </c>
      <c r="M244">
        <v>2342</v>
      </c>
      <c r="N244">
        <v>2310</v>
      </c>
      <c r="O244">
        <v>2315.3000489999999</v>
      </c>
      <c r="P244">
        <v>2298.6677249999998</v>
      </c>
      <c r="Q244">
        <v>1912868</v>
      </c>
      <c r="R244" t="b">
        <f t="shared" si="63"/>
        <v>1</v>
      </c>
      <c r="S244" s="3">
        <f t="shared" si="74"/>
        <v>-1.2222915463036048E-2</v>
      </c>
      <c r="U244" s="1">
        <v>44182</v>
      </c>
      <c r="V244">
        <v>1418.599976</v>
      </c>
      <c r="W244">
        <v>1445</v>
      </c>
      <c r="X244">
        <v>1404.5</v>
      </c>
      <c r="Y244">
        <v>1441.8000489999999</v>
      </c>
      <c r="Z244">
        <v>1435.5867920000001</v>
      </c>
      <c r="AA244">
        <v>10962239</v>
      </c>
      <c r="AB244" t="b">
        <f t="shared" si="64"/>
        <v>1</v>
      </c>
      <c r="AC244" s="3">
        <f t="shared" si="75"/>
        <v>2.2045854359626079E-2</v>
      </c>
      <c r="AE244" s="1">
        <v>44182</v>
      </c>
      <c r="AF244">
        <v>251.89999399999999</v>
      </c>
      <c r="AG244">
        <v>254.89999399999999</v>
      </c>
      <c r="AH244">
        <v>244.449997</v>
      </c>
      <c r="AI244">
        <v>245.85000600000001</v>
      </c>
      <c r="AJ244">
        <v>244.160889</v>
      </c>
      <c r="AK244">
        <v>13711470</v>
      </c>
      <c r="AL244" t="b">
        <f t="shared" si="65"/>
        <v>1</v>
      </c>
      <c r="AM244" s="3">
        <f t="shared" si="76"/>
        <v>-2.2270820450028306E-2</v>
      </c>
      <c r="AO244" s="1">
        <v>44182</v>
      </c>
      <c r="AP244">
        <v>461.45001200000002</v>
      </c>
      <c r="AQ244">
        <v>466.39999399999999</v>
      </c>
      <c r="AR244">
        <v>453.20001200000002</v>
      </c>
      <c r="AS244">
        <v>455.39999399999999</v>
      </c>
      <c r="AT244">
        <v>449.92611699999998</v>
      </c>
      <c r="AU244">
        <v>7362825</v>
      </c>
      <c r="AV244" t="b">
        <f t="shared" si="66"/>
        <v>1</v>
      </c>
      <c r="AW244" s="3">
        <f t="shared" si="77"/>
        <v>-9.2461628700665089E-3</v>
      </c>
      <c r="AY244" s="1">
        <v>44182</v>
      </c>
      <c r="AZ244">
        <v>270</v>
      </c>
      <c r="BA244">
        <v>272.14999399999999</v>
      </c>
      <c r="BB244">
        <v>266.70001200000002</v>
      </c>
      <c r="BC244">
        <v>267.70001200000002</v>
      </c>
      <c r="BD244">
        <v>265.25106799999998</v>
      </c>
      <c r="BE244">
        <v>25904699</v>
      </c>
      <c r="BF244" t="b">
        <f t="shared" si="67"/>
        <v>1</v>
      </c>
      <c r="BG244" s="3">
        <f t="shared" si="78"/>
        <v>-6.3103180320150118E-3</v>
      </c>
      <c r="BI244" s="1">
        <v>44182</v>
      </c>
      <c r="BJ244">
        <v>1165.900024</v>
      </c>
      <c r="BK244">
        <v>1168.900024</v>
      </c>
      <c r="BL244">
        <v>1156.1999510000001</v>
      </c>
      <c r="BM244">
        <v>1159.1999510000001</v>
      </c>
      <c r="BN244">
        <v>1146.8245850000001</v>
      </c>
      <c r="BO244">
        <v>6658153</v>
      </c>
      <c r="BP244" t="b">
        <f t="shared" si="68"/>
        <v>1</v>
      </c>
      <c r="BQ244" s="3">
        <f t="shared" si="79"/>
        <v>-5.5759925531203231E-3</v>
      </c>
      <c r="BS244" s="1">
        <v>44182</v>
      </c>
      <c r="BT244">
        <v>358.39999399999999</v>
      </c>
      <c r="BU244">
        <v>359.25</v>
      </c>
      <c r="BV244">
        <v>355.5</v>
      </c>
      <c r="BW244">
        <v>356.89999399999999</v>
      </c>
      <c r="BX244">
        <v>356.09939600000001</v>
      </c>
      <c r="BY244">
        <v>4165371</v>
      </c>
      <c r="BZ244" t="b">
        <f t="shared" si="69"/>
        <v>1</v>
      </c>
      <c r="CA244" s="3">
        <f t="shared" si="80"/>
        <v>-4.1852896474616876E-3</v>
      </c>
      <c r="CC244" s="1">
        <v>44182</v>
      </c>
      <c r="CD244">
        <v>921.54998799999998</v>
      </c>
      <c r="CE244">
        <v>932.75</v>
      </c>
      <c r="CF244">
        <v>912.40002400000003</v>
      </c>
      <c r="CG244">
        <v>930.09997599999997</v>
      </c>
      <c r="CH244">
        <v>905.77893100000006</v>
      </c>
      <c r="CI244">
        <v>2706570</v>
      </c>
      <c r="CJ244" t="b">
        <f t="shared" si="70"/>
        <v>1</v>
      </c>
      <c r="CK244" s="3">
        <f t="shared" si="81"/>
        <v>9.2777660042061491E-3</v>
      </c>
      <c r="CM244" s="1">
        <v>44182</v>
      </c>
      <c r="CN244">
        <v>514</v>
      </c>
      <c r="CO244">
        <v>516.5</v>
      </c>
      <c r="CP244">
        <v>509.10000600000001</v>
      </c>
      <c r="CQ244">
        <v>510.39999399999999</v>
      </c>
      <c r="CR244">
        <v>508.90988199999998</v>
      </c>
      <c r="CS244">
        <v>23883288</v>
      </c>
      <c r="CT244" t="b">
        <f t="shared" si="71"/>
        <v>1</v>
      </c>
      <c r="CU244" s="3">
        <f t="shared" si="82"/>
        <v>-4.0004312091408709E-3</v>
      </c>
      <c r="CW244" s="1">
        <v>44182</v>
      </c>
      <c r="CX244">
        <v>1984.5</v>
      </c>
      <c r="CY244">
        <v>2005</v>
      </c>
      <c r="CZ244">
        <v>1977.150024</v>
      </c>
      <c r="DA244">
        <v>1985.599976</v>
      </c>
      <c r="DB244">
        <v>1979.2329099999999</v>
      </c>
      <c r="DC244">
        <v>9346460</v>
      </c>
      <c r="DD244" t="b">
        <f t="shared" si="72"/>
        <v>1</v>
      </c>
      <c r="DE244" s="3">
        <f t="shared" si="83"/>
        <v>4.5786310484198312E-3</v>
      </c>
      <c r="DG244" s="148">
        <v>44182</v>
      </c>
    </row>
    <row r="245" spans="2:111" x14ac:dyDescent="0.25">
      <c r="B245" s="1">
        <v>44183</v>
      </c>
      <c r="C245">
        <v>13764.4</v>
      </c>
      <c r="D245">
        <v>13772.85</v>
      </c>
      <c r="E245">
        <v>13658.6</v>
      </c>
      <c r="F245">
        <v>13760.55</v>
      </c>
      <c r="G245">
        <v>13760.55</v>
      </c>
      <c r="H245" s="3">
        <f t="shared" si="73"/>
        <v>1.4446134476408439E-3</v>
      </c>
      <c r="K245" s="1">
        <v>44183</v>
      </c>
      <c r="L245">
        <v>2322</v>
      </c>
      <c r="M245">
        <v>2343.8999020000001</v>
      </c>
      <c r="N245">
        <v>2312</v>
      </c>
      <c r="O245">
        <v>2333.4499510000001</v>
      </c>
      <c r="P245">
        <v>2316.6872560000002</v>
      </c>
      <c r="Q245">
        <v>2229891</v>
      </c>
      <c r="R245" t="b">
        <f t="shared" si="63"/>
        <v>1</v>
      </c>
      <c r="S245" s="3">
        <f t="shared" si="74"/>
        <v>7.8391195056259702E-3</v>
      </c>
      <c r="U245" s="1">
        <v>44183</v>
      </c>
      <c r="V245">
        <v>1435</v>
      </c>
      <c r="W245">
        <v>1439.6999510000001</v>
      </c>
      <c r="X245">
        <v>1406.3000489999999</v>
      </c>
      <c r="Y245">
        <v>1411.349976</v>
      </c>
      <c r="Z245">
        <v>1405.2679439999999</v>
      </c>
      <c r="AA245">
        <v>11497959</v>
      </c>
      <c r="AB245" t="b">
        <f t="shared" si="64"/>
        <v>1</v>
      </c>
      <c r="AC245" s="3">
        <f t="shared" si="75"/>
        <v>-2.1119481015676629E-2</v>
      </c>
      <c r="AE245" s="1">
        <v>44183</v>
      </c>
      <c r="AF245">
        <v>246.699997</v>
      </c>
      <c r="AG245">
        <v>251.39999399999999</v>
      </c>
      <c r="AH245">
        <v>245.199997</v>
      </c>
      <c r="AI245">
        <v>249.89999399999999</v>
      </c>
      <c r="AJ245">
        <v>248.18306000000001</v>
      </c>
      <c r="AK245">
        <v>18866376</v>
      </c>
      <c r="AL245" t="b">
        <f t="shared" si="65"/>
        <v>1</v>
      </c>
      <c r="AM245" s="3">
        <f t="shared" si="76"/>
        <v>1.6473445097916622E-2</v>
      </c>
      <c r="AO245" s="1">
        <v>44183</v>
      </c>
      <c r="AP245">
        <v>456</v>
      </c>
      <c r="AQ245">
        <v>462</v>
      </c>
      <c r="AR245">
        <v>454</v>
      </c>
      <c r="AS245">
        <v>460.29998799999998</v>
      </c>
      <c r="AT245">
        <v>454.76721199999997</v>
      </c>
      <c r="AU245">
        <v>5402464</v>
      </c>
      <c r="AV245" t="b">
        <f t="shared" si="66"/>
        <v>1</v>
      </c>
      <c r="AW245" s="3">
        <f t="shared" si="77"/>
        <v>1.0759755473363632E-2</v>
      </c>
      <c r="AY245" s="1">
        <v>44183</v>
      </c>
      <c r="AZ245">
        <v>267.70001200000002</v>
      </c>
      <c r="BA245">
        <v>271.95001200000002</v>
      </c>
      <c r="BB245">
        <v>265</v>
      </c>
      <c r="BC245">
        <v>271.45001200000002</v>
      </c>
      <c r="BD245">
        <v>268.96676600000001</v>
      </c>
      <c r="BE245">
        <v>29816205</v>
      </c>
      <c r="BF245" t="b">
        <f t="shared" si="67"/>
        <v>1</v>
      </c>
      <c r="BG245" s="3">
        <f t="shared" si="78"/>
        <v>1.4008230119548593E-2</v>
      </c>
      <c r="BI245" s="1">
        <v>44183</v>
      </c>
      <c r="BJ245">
        <v>1182.849976</v>
      </c>
      <c r="BK245">
        <v>1195</v>
      </c>
      <c r="BL245">
        <v>1175.599976</v>
      </c>
      <c r="BM245">
        <v>1189.8000489999999</v>
      </c>
      <c r="BN245">
        <v>1177.0980219999999</v>
      </c>
      <c r="BO245">
        <v>15995676</v>
      </c>
      <c r="BP245" t="b">
        <f t="shared" si="68"/>
        <v>1</v>
      </c>
      <c r="BQ245" s="3">
        <f t="shared" si="79"/>
        <v>2.6397617731572984E-2</v>
      </c>
      <c r="BS245" s="1">
        <v>44183</v>
      </c>
      <c r="BT245">
        <v>358.95001200000002</v>
      </c>
      <c r="BU245">
        <v>365.79998799999998</v>
      </c>
      <c r="BV245">
        <v>357.5</v>
      </c>
      <c r="BW245">
        <v>363.54998799999998</v>
      </c>
      <c r="BX245">
        <v>362.73449699999998</v>
      </c>
      <c r="BY245">
        <v>17398081</v>
      </c>
      <c r="BZ245" t="b">
        <f t="shared" si="69"/>
        <v>1</v>
      </c>
      <c r="CA245" s="3">
        <f t="shared" si="80"/>
        <v>1.8632721859488811E-2</v>
      </c>
      <c r="CC245" s="1">
        <v>44183</v>
      </c>
      <c r="CD245">
        <v>935</v>
      </c>
      <c r="CE245">
        <v>947</v>
      </c>
      <c r="CF245">
        <v>928.29998799999998</v>
      </c>
      <c r="CG245">
        <v>933.79998799999998</v>
      </c>
      <c r="CH245">
        <v>909.38226299999997</v>
      </c>
      <c r="CI245">
        <v>5563979</v>
      </c>
      <c r="CJ245" t="b">
        <f t="shared" si="70"/>
        <v>1</v>
      </c>
      <c r="CK245" s="3">
        <f t="shared" si="81"/>
        <v>3.9781583305561665E-3</v>
      </c>
      <c r="CM245" s="1">
        <v>44183</v>
      </c>
      <c r="CN245">
        <v>514</v>
      </c>
      <c r="CO245">
        <v>518.25</v>
      </c>
      <c r="CP245">
        <v>509.14999399999999</v>
      </c>
      <c r="CQ245">
        <v>517.15002400000003</v>
      </c>
      <c r="CR245">
        <v>515.64019800000005</v>
      </c>
      <c r="CS245">
        <v>21735833</v>
      </c>
      <c r="CT245" t="b">
        <f t="shared" si="71"/>
        <v>1</v>
      </c>
      <c r="CU245" s="3">
        <f t="shared" si="82"/>
        <v>1.3224966222998345E-2</v>
      </c>
      <c r="CW245" s="1">
        <v>44183</v>
      </c>
      <c r="CX245">
        <v>1980.099976</v>
      </c>
      <c r="CY245">
        <v>2004.900024</v>
      </c>
      <c r="CZ245">
        <v>1965</v>
      </c>
      <c r="DA245">
        <v>1991.5500489999999</v>
      </c>
      <c r="DB245">
        <v>1985.1639399999999</v>
      </c>
      <c r="DC245">
        <v>8522215</v>
      </c>
      <c r="DD245" t="b">
        <f t="shared" si="72"/>
        <v>1</v>
      </c>
      <c r="DE245" s="3">
        <f t="shared" si="83"/>
        <v>2.9966306491942701E-3</v>
      </c>
      <c r="DG245" s="149">
        <v>44183</v>
      </c>
    </row>
    <row r="246" spans="2:111" x14ac:dyDescent="0.25">
      <c r="B246" s="1">
        <v>44186</v>
      </c>
      <c r="C246">
        <v>13741.9</v>
      </c>
      <c r="D246">
        <v>13777.5</v>
      </c>
      <c r="E246">
        <v>13131.45</v>
      </c>
      <c r="F246">
        <v>13328.4</v>
      </c>
      <c r="G246">
        <v>13328.4</v>
      </c>
      <c r="H246" s="3">
        <f t="shared" si="73"/>
        <v>-3.1404994713147345E-2</v>
      </c>
      <c r="K246" s="1">
        <v>44186</v>
      </c>
      <c r="L246">
        <v>2343</v>
      </c>
      <c r="M246">
        <v>2350</v>
      </c>
      <c r="N246">
        <v>2265.1000979999999</v>
      </c>
      <c r="O246">
        <v>2305.9499510000001</v>
      </c>
      <c r="P246">
        <v>2289.38501</v>
      </c>
      <c r="Q246">
        <v>2003069</v>
      </c>
      <c r="R246" t="b">
        <f t="shared" si="63"/>
        <v>1</v>
      </c>
      <c r="S246" s="3">
        <f t="shared" si="74"/>
        <v>-1.1785037418965366E-2</v>
      </c>
      <c r="U246" s="1">
        <v>44186</v>
      </c>
      <c r="V246">
        <v>1417.5</v>
      </c>
      <c r="W246">
        <v>1423.849976</v>
      </c>
      <c r="X246">
        <v>1366.6999510000001</v>
      </c>
      <c r="Y246">
        <v>1372.650024</v>
      </c>
      <c r="Z246">
        <v>1366.734741</v>
      </c>
      <c r="AA246">
        <v>11880912</v>
      </c>
      <c r="AB246" t="b">
        <f t="shared" si="64"/>
        <v>1</v>
      </c>
      <c r="AC246" s="3">
        <f t="shared" si="75"/>
        <v>-2.7420537958275634E-2</v>
      </c>
      <c r="AE246" s="1">
        <v>44186</v>
      </c>
      <c r="AF246">
        <v>246</v>
      </c>
      <c r="AG246">
        <v>249.75</v>
      </c>
      <c r="AH246">
        <v>228.64999399999999</v>
      </c>
      <c r="AI246">
        <v>232.300003</v>
      </c>
      <c r="AJ246">
        <v>230.703979</v>
      </c>
      <c r="AK246">
        <v>16278713</v>
      </c>
      <c r="AL246" t="b">
        <f t="shared" si="65"/>
        <v>1</v>
      </c>
      <c r="AM246" s="3">
        <f t="shared" si="76"/>
        <v>-7.0428179102957331E-2</v>
      </c>
      <c r="AO246" s="1">
        <v>44186</v>
      </c>
      <c r="AP246">
        <v>460</v>
      </c>
      <c r="AQ246">
        <v>460.75</v>
      </c>
      <c r="AR246">
        <v>417</v>
      </c>
      <c r="AS246">
        <v>437.29998799999998</v>
      </c>
      <c r="AT246">
        <v>432.04367100000002</v>
      </c>
      <c r="AU246">
        <v>7376210</v>
      </c>
      <c r="AV246" t="b">
        <f t="shared" si="66"/>
        <v>1</v>
      </c>
      <c r="AW246" s="3">
        <f t="shared" si="77"/>
        <v>-4.9967412778210485E-2</v>
      </c>
      <c r="AY246" s="1">
        <v>44186</v>
      </c>
      <c r="AZ246">
        <v>268.45001200000002</v>
      </c>
      <c r="BA246">
        <v>269</v>
      </c>
      <c r="BB246">
        <v>251.050003</v>
      </c>
      <c r="BC246">
        <v>254.699997</v>
      </c>
      <c r="BD246">
        <v>252.36998</v>
      </c>
      <c r="BE246">
        <v>55160758</v>
      </c>
      <c r="BF246" t="b">
        <f t="shared" si="67"/>
        <v>1</v>
      </c>
      <c r="BG246" s="3">
        <f t="shared" si="78"/>
        <v>-6.1705712742220385E-2</v>
      </c>
      <c r="BI246" s="1">
        <v>44186</v>
      </c>
      <c r="BJ246">
        <v>1188</v>
      </c>
      <c r="BK246">
        <v>1209.75</v>
      </c>
      <c r="BL246">
        <v>1152.0500489999999</v>
      </c>
      <c r="BM246">
        <v>1177.3000489999999</v>
      </c>
      <c r="BN246">
        <v>1164.7314449999999</v>
      </c>
      <c r="BO246">
        <v>10858352</v>
      </c>
      <c r="BP246" t="b">
        <f t="shared" si="68"/>
        <v>1</v>
      </c>
      <c r="BQ246" s="3">
        <f t="shared" si="79"/>
        <v>-1.0505987410452049E-2</v>
      </c>
      <c r="BS246" s="1">
        <v>44186</v>
      </c>
      <c r="BT246">
        <v>362.5</v>
      </c>
      <c r="BU246">
        <v>367.45001200000002</v>
      </c>
      <c r="BV246">
        <v>348.35000600000001</v>
      </c>
      <c r="BW246">
        <v>353.95001200000002</v>
      </c>
      <c r="BX246">
        <v>353.15603599999997</v>
      </c>
      <c r="BY246">
        <v>9665063</v>
      </c>
      <c r="BZ246" t="b">
        <f t="shared" si="69"/>
        <v>1</v>
      </c>
      <c r="CA246" s="3">
        <f t="shared" si="80"/>
        <v>-2.6406258790434275E-2</v>
      </c>
      <c r="CC246" s="1">
        <v>44186</v>
      </c>
      <c r="CD246">
        <v>928.15002400000003</v>
      </c>
      <c r="CE246">
        <v>944.65002400000003</v>
      </c>
      <c r="CF246">
        <v>890</v>
      </c>
      <c r="CG246">
        <v>906.84997599999997</v>
      </c>
      <c r="CH246">
        <v>883.13696300000004</v>
      </c>
      <c r="CI246">
        <v>4187948</v>
      </c>
      <c r="CJ246" t="b">
        <f t="shared" si="70"/>
        <v>1</v>
      </c>
      <c r="CK246" s="3">
        <f t="shared" si="81"/>
        <v>-2.8860580492760204E-2</v>
      </c>
      <c r="CM246" s="1">
        <v>44186</v>
      </c>
      <c r="CN246">
        <v>514.59997599999997</v>
      </c>
      <c r="CO246">
        <v>514.70001200000002</v>
      </c>
      <c r="CP246">
        <v>488.20001200000002</v>
      </c>
      <c r="CQ246">
        <v>494.5</v>
      </c>
      <c r="CR246">
        <v>493.05630500000001</v>
      </c>
      <c r="CS246">
        <v>29157759</v>
      </c>
      <c r="CT246" t="b">
        <f t="shared" si="71"/>
        <v>1</v>
      </c>
      <c r="CU246" s="3">
        <f t="shared" si="82"/>
        <v>-4.3797774276706107E-2</v>
      </c>
      <c r="CW246" s="1">
        <v>44186</v>
      </c>
      <c r="CX246">
        <v>2010</v>
      </c>
      <c r="CY246">
        <v>2022</v>
      </c>
      <c r="CZ246">
        <v>1855.25</v>
      </c>
      <c r="DA246">
        <v>1939.6999510000001</v>
      </c>
      <c r="DB246">
        <v>1933.4801030000001</v>
      </c>
      <c r="DC246">
        <v>20368545</v>
      </c>
      <c r="DD246" t="b">
        <f t="shared" si="72"/>
        <v>1</v>
      </c>
      <c r="DE246" s="3">
        <f t="shared" si="83"/>
        <v>-2.6035047261638158E-2</v>
      </c>
      <c r="DG246" s="148">
        <v>44186</v>
      </c>
    </row>
    <row r="247" spans="2:111" x14ac:dyDescent="0.25">
      <c r="B247" s="1">
        <v>44187</v>
      </c>
      <c r="C247">
        <v>13373.65</v>
      </c>
      <c r="D247">
        <v>13492.05</v>
      </c>
      <c r="E247">
        <v>13192.9</v>
      </c>
      <c r="F247">
        <v>13466.3</v>
      </c>
      <c r="G247">
        <v>13466.3</v>
      </c>
      <c r="H247" s="3">
        <f t="shared" si="73"/>
        <v>1.0346328141412295E-2</v>
      </c>
      <c r="K247" s="1">
        <v>44187</v>
      </c>
      <c r="L247">
        <v>2310</v>
      </c>
      <c r="M247">
        <v>2333.3000489999999</v>
      </c>
      <c r="N247">
        <v>2281</v>
      </c>
      <c r="O247">
        <v>2311</v>
      </c>
      <c r="P247">
        <v>2294.398682</v>
      </c>
      <c r="Q247">
        <v>1764488</v>
      </c>
      <c r="R247" t="b">
        <f t="shared" si="63"/>
        <v>1</v>
      </c>
      <c r="S247" s="3">
        <f t="shared" si="74"/>
        <v>2.1899645442336685E-3</v>
      </c>
      <c r="U247" s="1">
        <v>44187</v>
      </c>
      <c r="V247">
        <v>1384.8000489999999</v>
      </c>
      <c r="W247">
        <v>1384.8000489999999</v>
      </c>
      <c r="X247">
        <v>1345</v>
      </c>
      <c r="Y247">
        <v>1373.099976</v>
      </c>
      <c r="Z247">
        <v>1367.1827390000001</v>
      </c>
      <c r="AA247">
        <v>11425779</v>
      </c>
      <c r="AB247" t="b">
        <f t="shared" si="64"/>
        <v>1</v>
      </c>
      <c r="AC247" s="3">
        <f t="shared" si="75"/>
        <v>3.277870873994984E-4</v>
      </c>
      <c r="AE247" s="1">
        <v>44187</v>
      </c>
      <c r="AF247">
        <v>233.89999399999999</v>
      </c>
      <c r="AG247">
        <v>239.25</v>
      </c>
      <c r="AH247">
        <v>227</v>
      </c>
      <c r="AI247">
        <v>231.89999399999999</v>
      </c>
      <c r="AJ247">
        <v>230.30671699999999</v>
      </c>
      <c r="AK247">
        <v>18337596</v>
      </c>
      <c r="AL247" t="b">
        <f t="shared" si="65"/>
        <v>1</v>
      </c>
      <c r="AM247" s="3">
        <f t="shared" si="76"/>
        <v>-1.7219555628037607E-3</v>
      </c>
      <c r="AO247" s="1">
        <v>44187</v>
      </c>
      <c r="AP247">
        <v>437.29998799999998</v>
      </c>
      <c r="AQ247">
        <v>445.79998799999998</v>
      </c>
      <c r="AR247">
        <v>425.54998799999998</v>
      </c>
      <c r="AS247">
        <v>444.64999399999999</v>
      </c>
      <c r="AT247">
        <v>439.30532799999997</v>
      </c>
      <c r="AU247">
        <v>7910320</v>
      </c>
      <c r="AV247" t="b">
        <f t="shared" si="66"/>
        <v>1</v>
      </c>
      <c r="AW247" s="3">
        <f t="shared" si="77"/>
        <v>1.6807692109439457E-2</v>
      </c>
      <c r="AY247" s="1">
        <v>44187</v>
      </c>
      <c r="AZ247">
        <v>254.800003</v>
      </c>
      <c r="BA247">
        <v>258.70001200000002</v>
      </c>
      <c r="BB247">
        <v>248.25</v>
      </c>
      <c r="BC247">
        <v>257.45001200000002</v>
      </c>
      <c r="BD247">
        <v>255.09484900000001</v>
      </c>
      <c r="BE247">
        <v>51189571</v>
      </c>
      <c r="BF247" t="b">
        <f t="shared" si="67"/>
        <v>1</v>
      </c>
      <c r="BG247" s="3">
        <f t="shared" si="78"/>
        <v>1.0797120164609169E-2</v>
      </c>
      <c r="BI247" s="1">
        <v>44187</v>
      </c>
      <c r="BJ247">
        <v>1182</v>
      </c>
      <c r="BK247">
        <v>1223.849976</v>
      </c>
      <c r="BL247">
        <v>1176.099976</v>
      </c>
      <c r="BM247">
        <v>1220.5</v>
      </c>
      <c r="BN247">
        <v>1207.4702150000001</v>
      </c>
      <c r="BO247">
        <v>10901851</v>
      </c>
      <c r="BP247" t="b">
        <f t="shared" si="68"/>
        <v>1</v>
      </c>
      <c r="BQ247" s="3">
        <f t="shared" si="79"/>
        <v>3.6694098183294228E-2</v>
      </c>
      <c r="BS247" s="1">
        <v>44187</v>
      </c>
      <c r="BT247">
        <v>354</v>
      </c>
      <c r="BU247">
        <v>365.70001200000002</v>
      </c>
      <c r="BV247">
        <v>349.45001200000002</v>
      </c>
      <c r="BW247">
        <v>364.20001200000002</v>
      </c>
      <c r="BX247">
        <v>363.38305700000001</v>
      </c>
      <c r="BY247">
        <v>8186039</v>
      </c>
      <c r="BZ247" t="b">
        <f t="shared" si="69"/>
        <v>1</v>
      </c>
      <c r="CA247" s="3">
        <f t="shared" si="80"/>
        <v>2.8958930210667665E-2</v>
      </c>
      <c r="CC247" s="1">
        <v>44187</v>
      </c>
      <c r="CD247">
        <v>910</v>
      </c>
      <c r="CE247">
        <v>948.90002400000003</v>
      </c>
      <c r="CF247">
        <v>903.20001200000002</v>
      </c>
      <c r="CG247">
        <v>944.65002400000003</v>
      </c>
      <c r="CH247">
        <v>919.94854699999996</v>
      </c>
      <c r="CI247">
        <v>5537682</v>
      </c>
      <c r="CJ247" t="b">
        <f t="shared" si="70"/>
        <v>1</v>
      </c>
      <c r="CK247" s="3">
        <f t="shared" si="81"/>
        <v>4.1682757649449585E-2</v>
      </c>
      <c r="CM247" s="1">
        <v>44187</v>
      </c>
      <c r="CN247">
        <v>497.29998799999998</v>
      </c>
      <c r="CO247">
        <v>501.79998799999998</v>
      </c>
      <c r="CP247">
        <v>489.10000600000001</v>
      </c>
      <c r="CQ247">
        <v>500.29998799999998</v>
      </c>
      <c r="CR247">
        <v>498.83935500000001</v>
      </c>
      <c r="CS247">
        <v>32328041</v>
      </c>
      <c r="CT247" t="b">
        <f t="shared" si="71"/>
        <v>1</v>
      </c>
      <c r="CU247" s="3">
        <f t="shared" si="82"/>
        <v>1.1728984988844232E-2</v>
      </c>
      <c r="CW247" s="1">
        <v>44187</v>
      </c>
      <c r="CX247">
        <v>1949</v>
      </c>
      <c r="CY247">
        <v>1958.900024</v>
      </c>
      <c r="CZ247">
        <v>1888.4499510000001</v>
      </c>
      <c r="DA247">
        <v>1936.6999510000001</v>
      </c>
      <c r="DB247">
        <v>1930.489746</v>
      </c>
      <c r="DC247">
        <v>12986606</v>
      </c>
      <c r="DD247" t="b">
        <f t="shared" si="72"/>
        <v>1</v>
      </c>
      <c r="DE247" s="3">
        <f t="shared" si="83"/>
        <v>-1.5466189671982007E-3</v>
      </c>
      <c r="DG247" s="149">
        <v>44187</v>
      </c>
    </row>
    <row r="248" spans="2:111" x14ac:dyDescent="0.25">
      <c r="B248" s="1">
        <v>44188</v>
      </c>
      <c r="C248">
        <v>13473.5</v>
      </c>
      <c r="D248">
        <v>13619.45</v>
      </c>
      <c r="E248">
        <v>13432.2</v>
      </c>
      <c r="F248">
        <v>13601.1</v>
      </c>
      <c r="G248">
        <v>13601.1</v>
      </c>
      <c r="H248" s="3">
        <f t="shared" si="73"/>
        <v>1.0010173544329259E-2</v>
      </c>
      <c r="K248" s="1">
        <v>44188</v>
      </c>
      <c r="L248">
        <v>2320</v>
      </c>
      <c r="M248">
        <v>2377.3000489999999</v>
      </c>
      <c r="N248">
        <v>2303.25</v>
      </c>
      <c r="O248">
        <v>2370.3500979999999</v>
      </c>
      <c r="P248">
        <v>2353.32251</v>
      </c>
      <c r="Q248">
        <v>1559556</v>
      </c>
      <c r="R248" t="b">
        <f t="shared" si="63"/>
        <v>1</v>
      </c>
      <c r="S248" s="3">
        <f t="shared" si="74"/>
        <v>2.5681599480625903E-2</v>
      </c>
      <c r="U248" s="1">
        <v>44188</v>
      </c>
      <c r="V248">
        <v>1367.5</v>
      </c>
      <c r="W248">
        <v>1380.9499510000001</v>
      </c>
      <c r="X248">
        <v>1361.0500489999999</v>
      </c>
      <c r="Y248">
        <v>1375.650024</v>
      </c>
      <c r="Z248">
        <v>1369.721802</v>
      </c>
      <c r="AA248">
        <v>7733697</v>
      </c>
      <c r="AB248" t="b">
        <f t="shared" si="64"/>
        <v>1</v>
      </c>
      <c r="AC248" s="3">
        <f t="shared" si="75"/>
        <v>1.8571496900678336E-3</v>
      </c>
      <c r="AE248" s="1">
        <v>44188</v>
      </c>
      <c r="AF248">
        <v>231.35000600000001</v>
      </c>
      <c r="AG248">
        <v>237.89999399999999</v>
      </c>
      <c r="AH248">
        <v>227.5</v>
      </c>
      <c r="AI248">
        <v>236.199997</v>
      </c>
      <c r="AJ248">
        <v>234.577179</v>
      </c>
      <c r="AK248">
        <v>13095413</v>
      </c>
      <c r="AL248" t="b">
        <f t="shared" si="65"/>
        <v>1</v>
      </c>
      <c r="AM248" s="3">
        <f t="shared" si="76"/>
        <v>1.8542498697508718E-2</v>
      </c>
      <c r="AO248" s="1">
        <v>44188</v>
      </c>
      <c r="AP248">
        <v>444.5</v>
      </c>
      <c r="AQ248">
        <v>452.70001200000002</v>
      </c>
      <c r="AR248">
        <v>438.29998799999998</v>
      </c>
      <c r="AS248">
        <v>451.95001200000002</v>
      </c>
      <c r="AT248">
        <v>446.51760899999999</v>
      </c>
      <c r="AU248">
        <v>3488991</v>
      </c>
      <c r="AV248" t="b">
        <f t="shared" si="66"/>
        <v>1</v>
      </c>
      <c r="AW248" s="3">
        <f t="shared" si="77"/>
        <v>1.6417467625159374E-2</v>
      </c>
      <c r="AY248" s="1">
        <v>44188</v>
      </c>
      <c r="AZ248">
        <v>256.95001200000002</v>
      </c>
      <c r="BA248">
        <v>263.89999399999999</v>
      </c>
      <c r="BB248">
        <v>255.60000600000001</v>
      </c>
      <c r="BC248">
        <v>263</v>
      </c>
      <c r="BD248">
        <v>260.59405500000003</v>
      </c>
      <c r="BE248">
        <v>29056404</v>
      </c>
      <c r="BF248" t="b">
        <f t="shared" si="67"/>
        <v>1</v>
      </c>
      <c r="BG248" s="3">
        <f t="shared" si="78"/>
        <v>2.1557495267182033E-2</v>
      </c>
      <c r="BI248" s="1">
        <v>44188</v>
      </c>
      <c r="BJ248">
        <v>1238</v>
      </c>
      <c r="BK248">
        <v>1258.849976</v>
      </c>
      <c r="BL248">
        <v>1230.5500489999999</v>
      </c>
      <c r="BM248">
        <v>1253.0500489999999</v>
      </c>
      <c r="BN248">
        <v>1239.6727289999999</v>
      </c>
      <c r="BO248">
        <v>15878346</v>
      </c>
      <c r="BP248" t="b">
        <f t="shared" si="68"/>
        <v>1</v>
      </c>
      <c r="BQ248" s="3">
        <f t="shared" si="79"/>
        <v>2.6669406499604493E-2</v>
      </c>
      <c r="BS248" s="1">
        <v>44188</v>
      </c>
      <c r="BT248">
        <v>374</v>
      </c>
      <c r="BU248">
        <v>387.60000600000001</v>
      </c>
      <c r="BV248">
        <v>371.70001200000002</v>
      </c>
      <c r="BW248">
        <v>385.54998799999998</v>
      </c>
      <c r="BX248">
        <v>384.68515000000002</v>
      </c>
      <c r="BY248">
        <v>44874433</v>
      </c>
      <c r="BZ248" t="b">
        <f t="shared" si="69"/>
        <v>1</v>
      </c>
      <c r="CA248" s="3">
        <f t="shared" si="80"/>
        <v>5.8621591154702661E-2</v>
      </c>
      <c r="CC248" s="1">
        <v>44188</v>
      </c>
      <c r="CD248">
        <v>946.54998799999998</v>
      </c>
      <c r="CE248">
        <v>959.75</v>
      </c>
      <c r="CF248">
        <v>941</v>
      </c>
      <c r="CG248">
        <v>948.15002400000003</v>
      </c>
      <c r="CH248">
        <v>923.35699499999998</v>
      </c>
      <c r="CI248">
        <v>5456681</v>
      </c>
      <c r="CJ248" t="b">
        <f t="shared" si="70"/>
        <v>1</v>
      </c>
      <c r="CK248" s="3">
        <f t="shared" si="81"/>
        <v>3.7050419951367361E-3</v>
      </c>
      <c r="CM248" s="1">
        <v>44188</v>
      </c>
      <c r="CN248">
        <v>499</v>
      </c>
      <c r="CO248">
        <v>505.5</v>
      </c>
      <c r="CP248">
        <v>496.54998799999998</v>
      </c>
      <c r="CQ248">
        <v>503.60000600000001</v>
      </c>
      <c r="CR248">
        <v>502.12976099999997</v>
      </c>
      <c r="CS248">
        <v>19205951</v>
      </c>
      <c r="CT248" t="b">
        <f t="shared" si="71"/>
        <v>1</v>
      </c>
      <c r="CU248" s="3">
        <f t="shared" si="82"/>
        <v>6.5961235155553464E-3</v>
      </c>
      <c r="CW248" s="1">
        <v>44188</v>
      </c>
      <c r="CX248">
        <v>1930</v>
      </c>
      <c r="CY248">
        <v>1951.4499510000001</v>
      </c>
      <c r="CZ248">
        <v>1920.650024</v>
      </c>
      <c r="DA248">
        <v>1943.849976</v>
      </c>
      <c r="DB248">
        <v>1937.6168210000001</v>
      </c>
      <c r="DC248">
        <v>8999898</v>
      </c>
      <c r="DD248" t="b">
        <f t="shared" si="72"/>
        <v>1</v>
      </c>
      <c r="DE248" s="3">
        <f t="shared" si="83"/>
        <v>3.6918481513654746E-3</v>
      </c>
      <c r="DG248" s="148">
        <v>44188</v>
      </c>
    </row>
    <row r="249" spans="2:111" x14ac:dyDescent="0.25">
      <c r="B249" s="1">
        <v>44189</v>
      </c>
      <c r="C249">
        <v>13672.15</v>
      </c>
      <c r="D249">
        <v>13771.75</v>
      </c>
      <c r="E249">
        <v>13626.9</v>
      </c>
      <c r="F249">
        <v>13749.25</v>
      </c>
      <c r="G249">
        <v>13749.25</v>
      </c>
      <c r="H249" s="3">
        <f t="shared" si="73"/>
        <v>1.089250134180321E-2</v>
      </c>
      <c r="K249" s="1">
        <v>44189</v>
      </c>
      <c r="L249">
        <v>2382.5</v>
      </c>
      <c r="M249">
        <v>2410</v>
      </c>
      <c r="N249">
        <v>2360.0500489999999</v>
      </c>
      <c r="O249">
        <v>2402.25</v>
      </c>
      <c r="P249">
        <v>2384.993164</v>
      </c>
      <c r="Q249">
        <v>2489444</v>
      </c>
      <c r="R249" t="b">
        <f t="shared" si="63"/>
        <v>1</v>
      </c>
      <c r="S249" s="3">
        <f t="shared" si="74"/>
        <v>1.3457846880494086E-2</v>
      </c>
      <c r="U249" s="1">
        <v>44189</v>
      </c>
      <c r="V249">
        <v>1389.400024</v>
      </c>
      <c r="W249">
        <v>1404</v>
      </c>
      <c r="X249">
        <v>1377</v>
      </c>
      <c r="Y249">
        <v>1397.099976</v>
      </c>
      <c r="Z249">
        <v>1391.079346</v>
      </c>
      <c r="AA249">
        <v>7476094</v>
      </c>
      <c r="AB249" t="b">
        <f t="shared" si="64"/>
        <v>1</v>
      </c>
      <c r="AC249" s="3">
        <f t="shared" si="75"/>
        <v>1.5592614477490781E-2</v>
      </c>
      <c r="AE249" s="1">
        <v>44189</v>
      </c>
      <c r="AF249">
        <v>237.89999399999999</v>
      </c>
      <c r="AG249">
        <v>244.64999399999999</v>
      </c>
      <c r="AH249">
        <v>236.10000600000001</v>
      </c>
      <c r="AI249">
        <v>236.949997</v>
      </c>
      <c r="AJ249">
        <v>235.32203699999999</v>
      </c>
      <c r="AK249">
        <v>14541771</v>
      </c>
      <c r="AL249" t="b">
        <f t="shared" si="65"/>
        <v>1</v>
      </c>
      <c r="AM249" s="3">
        <f t="shared" si="76"/>
        <v>3.175321670996792E-3</v>
      </c>
      <c r="AO249" s="1">
        <v>44189</v>
      </c>
      <c r="AP249">
        <v>454.89999399999999</v>
      </c>
      <c r="AQ249">
        <v>456.60000600000001</v>
      </c>
      <c r="AR249">
        <v>448</v>
      </c>
      <c r="AS249">
        <v>449.39999399999999</v>
      </c>
      <c r="AT249">
        <v>443.99822999999998</v>
      </c>
      <c r="AU249">
        <v>4384445</v>
      </c>
      <c r="AV249" t="b">
        <f t="shared" si="66"/>
        <v>1</v>
      </c>
      <c r="AW249" s="3">
        <f t="shared" si="77"/>
        <v>-5.6422836394790761E-3</v>
      </c>
      <c r="AY249" s="1">
        <v>44189</v>
      </c>
      <c r="AZ249">
        <v>265</v>
      </c>
      <c r="BA249">
        <v>268.85000600000001</v>
      </c>
      <c r="BB249">
        <v>264.64999399999999</v>
      </c>
      <c r="BC249">
        <v>266.85000600000001</v>
      </c>
      <c r="BD249">
        <v>264.40884399999999</v>
      </c>
      <c r="BE249">
        <v>28585509</v>
      </c>
      <c r="BF249" t="b">
        <f t="shared" si="67"/>
        <v>1</v>
      </c>
      <c r="BG249" s="3">
        <f t="shared" si="78"/>
        <v>1.4638818218627288E-2</v>
      </c>
      <c r="BI249" s="1">
        <v>44189</v>
      </c>
      <c r="BJ249">
        <v>1249.900024</v>
      </c>
      <c r="BK249">
        <v>1249.900024</v>
      </c>
      <c r="BL249">
        <v>1226</v>
      </c>
      <c r="BM249">
        <v>1236.0500489999999</v>
      </c>
      <c r="BN249">
        <v>1222.8542480000001</v>
      </c>
      <c r="BO249">
        <v>7313885</v>
      </c>
      <c r="BP249" t="b">
        <f t="shared" si="68"/>
        <v>1</v>
      </c>
      <c r="BQ249" s="3">
        <f t="shared" si="79"/>
        <v>-1.35668718094385E-2</v>
      </c>
      <c r="BS249" s="1">
        <v>44189</v>
      </c>
      <c r="BT249">
        <v>386.45001200000002</v>
      </c>
      <c r="BU249">
        <v>386.70001200000002</v>
      </c>
      <c r="BV249">
        <v>378.64999399999999</v>
      </c>
      <c r="BW249">
        <v>382.20001200000002</v>
      </c>
      <c r="BX249">
        <v>381.34268200000002</v>
      </c>
      <c r="BY249">
        <v>12240172</v>
      </c>
      <c r="BZ249" t="b">
        <f t="shared" si="69"/>
        <v>1</v>
      </c>
      <c r="CA249" s="3">
        <f t="shared" si="80"/>
        <v>-8.6888407311797623E-3</v>
      </c>
      <c r="CC249" s="1">
        <v>44189</v>
      </c>
      <c r="CD249">
        <v>951</v>
      </c>
      <c r="CE249">
        <v>956</v>
      </c>
      <c r="CF249">
        <v>934.79998799999998</v>
      </c>
      <c r="CG249">
        <v>947.25</v>
      </c>
      <c r="CH249">
        <v>922.48053000000004</v>
      </c>
      <c r="CI249">
        <v>2510775</v>
      </c>
      <c r="CJ249" t="b">
        <f t="shared" si="70"/>
        <v>1</v>
      </c>
      <c r="CK249" s="3">
        <f t="shared" si="81"/>
        <v>-9.4921574726353729E-4</v>
      </c>
      <c r="CM249" s="1">
        <v>44189</v>
      </c>
      <c r="CN249">
        <v>506.75</v>
      </c>
      <c r="CO249">
        <v>515.95001200000002</v>
      </c>
      <c r="CP249">
        <v>505.10000600000001</v>
      </c>
      <c r="CQ249">
        <v>513.54998799999998</v>
      </c>
      <c r="CR249">
        <v>512.050659</v>
      </c>
      <c r="CS249">
        <v>17576807</v>
      </c>
      <c r="CT249" t="b">
        <f t="shared" si="71"/>
        <v>1</v>
      </c>
      <c r="CU249" s="3">
        <f t="shared" si="82"/>
        <v>1.9757637906668558E-2</v>
      </c>
      <c r="CW249" s="1">
        <v>44189</v>
      </c>
      <c r="CX249">
        <v>1947</v>
      </c>
      <c r="CY249">
        <v>1998.8000489999999</v>
      </c>
      <c r="CZ249">
        <v>1945.900024</v>
      </c>
      <c r="DA249">
        <v>1994.150024</v>
      </c>
      <c r="DB249">
        <v>1987.755615</v>
      </c>
      <c r="DC249">
        <v>9588577</v>
      </c>
      <c r="DD249" t="b">
        <f t="shared" si="72"/>
        <v>1</v>
      </c>
      <c r="DE249" s="3">
        <f t="shared" si="83"/>
        <v>2.5876527008123016E-2</v>
      </c>
      <c r="DG249" s="149">
        <v>44189</v>
      </c>
    </row>
    <row r="250" spans="2:111" x14ac:dyDescent="0.25">
      <c r="B250" s="1">
        <v>44193</v>
      </c>
      <c r="C250">
        <v>13815.15</v>
      </c>
      <c r="D250">
        <v>13885.3</v>
      </c>
      <c r="E250">
        <v>13811.55</v>
      </c>
      <c r="F250">
        <v>13873.2</v>
      </c>
      <c r="G250">
        <v>13873.2</v>
      </c>
      <c r="H250" s="3">
        <f t="shared" si="73"/>
        <v>9.0150371838464451E-3</v>
      </c>
      <c r="K250" s="1">
        <v>44193</v>
      </c>
      <c r="L250">
        <v>2405</v>
      </c>
      <c r="M250">
        <v>2417.3999020000001</v>
      </c>
      <c r="N250">
        <v>2376.0500489999999</v>
      </c>
      <c r="O250">
        <v>2388.8999020000001</v>
      </c>
      <c r="P250">
        <v>2371.7390140000002</v>
      </c>
      <c r="Q250">
        <v>1532477</v>
      </c>
      <c r="R250" t="b">
        <f t="shared" si="63"/>
        <v>1</v>
      </c>
      <c r="S250" s="3">
        <f t="shared" si="74"/>
        <v>-5.557311526113772E-3</v>
      </c>
      <c r="U250" s="1">
        <v>44193</v>
      </c>
      <c r="V250">
        <v>1405</v>
      </c>
      <c r="W250">
        <v>1421</v>
      </c>
      <c r="X250">
        <v>1404</v>
      </c>
      <c r="Y250">
        <v>1412.849976</v>
      </c>
      <c r="Z250">
        <v>1406.761475</v>
      </c>
      <c r="AA250">
        <v>5849597</v>
      </c>
      <c r="AB250" t="b">
        <f t="shared" si="64"/>
        <v>1</v>
      </c>
      <c r="AC250" s="3">
        <f t="shared" si="75"/>
        <v>1.1273353346157748E-2</v>
      </c>
      <c r="AE250" s="1">
        <v>44193</v>
      </c>
      <c r="AF250">
        <v>239.14999399999999</v>
      </c>
      <c r="AG250">
        <v>241.14999399999999</v>
      </c>
      <c r="AH250">
        <v>237.699997</v>
      </c>
      <c r="AI250">
        <v>239.89999399999999</v>
      </c>
      <c r="AJ250">
        <v>238.251755</v>
      </c>
      <c r="AK250">
        <v>8213627</v>
      </c>
      <c r="AL250" t="b">
        <f t="shared" si="65"/>
        <v>1</v>
      </c>
      <c r="AM250" s="3">
        <f t="shared" si="76"/>
        <v>1.244982423809296E-2</v>
      </c>
      <c r="AO250" s="1">
        <v>44193</v>
      </c>
      <c r="AP250">
        <v>452.04998799999998</v>
      </c>
      <c r="AQ250">
        <v>457.5</v>
      </c>
      <c r="AR250">
        <v>451.04998799999998</v>
      </c>
      <c r="AS250">
        <v>453.39999399999999</v>
      </c>
      <c r="AT250">
        <v>447.95016500000003</v>
      </c>
      <c r="AU250">
        <v>3146922</v>
      </c>
      <c r="AV250" t="b">
        <f t="shared" si="66"/>
        <v>1</v>
      </c>
      <c r="AW250" s="3">
        <f t="shared" si="77"/>
        <v>8.9007899873836185E-3</v>
      </c>
      <c r="AY250" s="1">
        <v>44193</v>
      </c>
      <c r="AZ250">
        <v>268.75</v>
      </c>
      <c r="BA250">
        <v>276</v>
      </c>
      <c r="BB250">
        <v>268</v>
      </c>
      <c r="BC250">
        <v>275.20001200000002</v>
      </c>
      <c r="BD250">
        <v>272.68246499999998</v>
      </c>
      <c r="BE250">
        <v>36870242</v>
      </c>
      <c r="BF250" t="b">
        <f t="shared" si="67"/>
        <v>1</v>
      </c>
      <c r="BG250" s="3">
        <f t="shared" si="78"/>
        <v>3.1291014607665667E-2</v>
      </c>
      <c r="BI250" s="1">
        <v>44193</v>
      </c>
      <c r="BJ250">
        <v>1238.4499510000001</v>
      </c>
      <c r="BK250">
        <v>1248</v>
      </c>
      <c r="BL250">
        <v>1236</v>
      </c>
      <c r="BM250">
        <v>1240.3000489999999</v>
      </c>
      <c r="BN250">
        <v>1227.0588379999999</v>
      </c>
      <c r="BO250">
        <v>4607051</v>
      </c>
      <c r="BP250" t="b">
        <f t="shared" si="68"/>
        <v>1</v>
      </c>
      <c r="BQ250" s="3">
        <f t="shared" si="79"/>
        <v>3.4383410834745902E-3</v>
      </c>
      <c r="BS250" s="1">
        <v>44193</v>
      </c>
      <c r="BT250">
        <v>383.45001200000002</v>
      </c>
      <c r="BU250">
        <v>386.39999399999999</v>
      </c>
      <c r="BV250">
        <v>382</v>
      </c>
      <c r="BW250">
        <v>382.89999399999999</v>
      </c>
      <c r="BX250">
        <v>382.04107699999997</v>
      </c>
      <c r="BY250">
        <v>4725879</v>
      </c>
      <c r="BZ250" t="b">
        <f t="shared" si="69"/>
        <v>1</v>
      </c>
      <c r="CA250" s="3">
        <f t="shared" si="80"/>
        <v>1.831410521206614E-3</v>
      </c>
      <c r="CC250" s="1">
        <v>44193</v>
      </c>
      <c r="CD250">
        <v>947.25</v>
      </c>
      <c r="CE250">
        <v>956.45001200000002</v>
      </c>
      <c r="CF250">
        <v>944.25</v>
      </c>
      <c r="CG250">
        <v>947.09997599999997</v>
      </c>
      <c r="CH250">
        <v>922.334473</v>
      </c>
      <c r="CI250">
        <v>1870669</v>
      </c>
      <c r="CJ250" t="b">
        <f t="shared" si="70"/>
        <v>1</v>
      </c>
      <c r="CK250" s="3">
        <f t="shared" si="81"/>
        <v>-1.5833071295287025E-4</v>
      </c>
      <c r="CM250" s="1">
        <v>44193</v>
      </c>
      <c r="CN250">
        <v>515.90002400000003</v>
      </c>
      <c r="CO250">
        <v>521.20001200000002</v>
      </c>
      <c r="CP250">
        <v>513.59997599999997</v>
      </c>
      <c r="CQ250">
        <v>520.09997599999997</v>
      </c>
      <c r="CR250">
        <v>518.58154300000001</v>
      </c>
      <c r="CS250">
        <v>14470472</v>
      </c>
      <c r="CT250" t="b">
        <f t="shared" si="71"/>
        <v>1</v>
      </c>
      <c r="CU250" s="3">
        <f t="shared" si="82"/>
        <v>1.2754370852201198E-2</v>
      </c>
      <c r="CW250" s="1">
        <v>44193</v>
      </c>
      <c r="CX250">
        <v>2006.6999510000001</v>
      </c>
      <c r="CY250">
        <v>2018</v>
      </c>
      <c r="CZ250">
        <v>1995.3000489999999</v>
      </c>
      <c r="DA250">
        <v>2003.3000489999999</v>
      </c>
      <c r="DB250">
        <v>1996.876221</v>
      </c>
      <c r="DC250">
        <v>7947719</v>
      </c>
      <c r="DD250" t="b">
        <f t="shared" si="72"/>
        <v>1</v>
      </c>
      <c r="DE250" s="3">
        <f t="shared" si="83"/>
        <v>4.5883940315268341E-3</v>
      </c>
      <c r="DG250" s="148">
        <v>44193</v>
      </c>
    </row>
    <row r="251" spans="2:111" x14ac:dyDescent="0.25">
      <c r="B251" s="1">
        <v>44194</v>
      </c>
      <c r="C251">
        <v>13910.35</v>
      </c>
      <c r="D251">
        <v>13967.6</v>
      </c>
      <c r="E251">
        <v>13859.9</v>
      </c>
      <c r="F251">
        <v>13932.6</v>
      </c>
      <c r="G251">
        <v>13932.6</v>
      </c>
      <c r="H251" s="3">
        <f t="shared" si="73"/>
        <v>4.281636536631753E-3</v>
      </c>
      <c r="K251" s="1">
        <v>44194</v>
      </c>
      <c r="L251">
        <v>2395</v>
      </c>
      <c r="M251">
        <v>2403</v>
      </c>
      <c r="N251">
        <v>2354.1999510000001</v>
      </c>
      <c r="O251">
        <v>2384.3000489999999</v>
      </c>
      <c r="P251">
        <v>2367.1721189999998</v>
      </c>
      <c r="Q251">
        <v>1749013</v>
      </c>
      <c r="R251" t="b">
        <f t="shared" si="63"/>
        <v>1</v>
      </c>
      <c r="S251" s="3">
        <f t="shared" si="74"/>
        <v>-1.9255470239527737E-3</v>
      </c>
      <c r="U251" s="1">
        <v>44194</v>
      </c>
      <c r="V251">
        <v>1421.0500489999999</v>
      </c>
      <c r="W251">
        <v>1434.75</v>
      </c>
      <c r="X251">
        <v>1420</v>
      </c>
      <c r="Y251">
        <v>1427.1999510000001</v>
      </c>
      <c r="Z251">
        <v>1421.049683</v>
      </c>
      <c r="AA251">
        <v>7247673</v>
      </c>
      <c r="AB251" t="b">
        <f t="shared" si="64"/>
        <v>1</v>
      </c>
      <c r="AC251" s="3">
        <f t="shared" si="75"/>
        <v>1.0156809277137718E-2</v>
      </c>
      <c r="AE251" s="1">
        <v>44194</v>
      </c>
      <c r="AF251">
        <v>241.89999399999999</v>
      </c>
      <c r="AG251">
        <v>242</v>
      </c>
      <c r="AH251">
        <v>234.300003</v>
      </c>
      <c r="AI251">
        <v>235.60000600000001</v>
      </c>
      <c r="AJ251">
        <v>233.98130800000001</v>
      </c>
      <c r="AK251">
        <v>9405315</v>
      </c>
      <c r="AL251" t="b">
        <f t="shared" si="65"/>
        <v>1</v>
      </c>
      <c r="AM251" s="3">
        <f t="shared" si="76"/>
        <v>-1.7924094619995518E-2</v>
      </c>
      <c r="AO251" s="1">
        <v>44194</v>
      </c>
      <c r="AP251">
        <v>454.5</v>
      </c>
      <c r="AQ251">
        <v>459</v>
      </c>
      <c r="AR251">
        <v>445.39999399999999</v>
      </c>
      <c r="AS251">
        <v>454.70001200000002</v>
      </c>
      <c r="AT251">
        <v>449.23455799999999</v>
      </c>
      <c r="AU251">
        <v>3781566</v>
      </c>
      <c r="AV251" t="b">
        <f t="shared" si="66"/>
        <v>1</v>
      </c>
      <c r="AW251" s="3">
        <f t="shared" si="77"/>
        <v>2.867267612235316E-3</v>
      </c>
      <c r="AY251" s="1">
        <v>44194</v>
      </c>
      <c r="AZ251">
        <v>276.29998799999998</v>
      </c>
      <c r="BA251">
        <v>279.89999399999999</v>
      </c>
      <c r="BB251">
        <v>274.70001200000002</v>
      </c>
      <c r="BC251">
        <v>277.89999399999999</v>
      </c>
      <c r="BD251">
        <v>275.35775799999999</v>
      </c>
      <c r="BE251">
        <v>45032526</v>
      </c>
      <c r="BF251" t="b">
        <f t="shared" si="67"/>
        <v>1</v>
      </c>
      <c r="BG251" s="3">
        <f t="shared" si="78"/>
        <v>9.8110195681266523E-3</v>
      </c>
      <c r="BI251" s="1">
        <v>44194</v>
      </c>
      <c r="BJ251">
        <v>1235</v>
      </c>
      <c r="BK251">
        <v>1254.4499510000001</v>
      </c>
      <c r="BL251">
        <v>1235</v>
      </c>
      <c r="BM251">
        <v>1250.3000489999999</v>
      </c>
      <c r="BN251">
        <v>1236.9521480000001</v>
      </c>
      <c r="BO251">
        <v>6878105</v>
      </c>
      <c r="BP251" t="b">
        <f t="shared" si="68"/>
        <v>1</v>
      </c>
      <c r="BQ251" s="3">
        <f t="shared" si="79"/>
        <v>8.0626207102875349E-3</v>
      </c>
      <c r="BS251" s="1">
        <v>44194</v>
      </c>
      <c r="BT251">
        <v>384</v>
      </c>
      <c r="BU251">
        <v>390.5</v>
      </c>
      <c r="BV251">
        <v>383.10000600000001</v>
      </c>
      <c r="BW251">
        <v>385</v>
      </c>
      <c r="BX251">
        <v>384.13638300000002</v>
      </c>
      <c r="BY251">
        <v>11459126</v>
      </c>
      <c r="BZ251" t="b">
        <f t="shared" si="69"/>
        <v>1</v>
      </c>
      <c r="CA251" s="3">
        <f t="shared" si="80"/>
        <v>5.4845044843176661E-3</v>
      </c>
      <c r="CC251" s="1">
        <v>44194</v>
      </c>
      <c r="CD251">
        <v>948</v>
      </c>
      <c r="CE251">
        <v>968.25</v>
      </c>
      <c r="CF251">
        <v>943.84997599999997</v>
      </c>
      <c r="CG251">
        <v>965.65002400000003</v>
      </c>
      <c r="CH251">
        <v>940.39941399999998</v>
      </c>
      <c r="CI251">
        <v>4392641</v>
      </c>
      <c r="CJ251" t="b">
        <f t="shared" si="70"/>
        <v>1</v>
      </c>
      <c r="CK251" s="3">
        <f t="shared" si="81"/>
        <v>1.9586106264944926E-2</v>
      </c>
      <c r="CM251" s="1">
        <v>44194</v>
      </c>
      <c r="CN251">
        <v>522.54998799999998</v>
      </c>
      <c r="CO251">
        <v>530.79998799999998</v>
      </c>
      <c r="CP251">
        <v>517.84997599999997</v>
      </c>
      <c r="CQ251">
        <v>528.79998799999998</v>
      </c>
      <c r="CR251">
        <v>527.25616500000001</v>
      </c>
      <c r="CS251">
        <v>19092649</v>
      </c>
      <c r="CT251" t="b">
        <f t="shared" si="71"/>
        <v>1</v>
      </c>
      <c r="CU251" s="3">
        <f t="shared" si="82"/>
        <v>1.6727594950289235E-2</v>
      </c>
      <c r="CW251" s="1">
        <v>44194</v>
      </c>
      <c r="CX251">
        <v>2009</v>
      </c>
      <c r="CY251">
        <v>2012.3000489999999</v>
      </c>
      <c r="CZ251">
        <v>1982.5500489999999</v>
      </c>
      <c r="DA251">
        <v>1990.0500489999999</v>
      </c>
      <c r="DB251">
        <v>1983.6687010000001</v>
      </c>
      <c r="DC251">
        <v>8589407</v>
      </c>
      <c r="DD251" t="b">
        <f t="shared" si="72"/>
        <v>1</v>
      </c>
      <c r="DE251" s="3">
        <f t="shared" si="83"/>
        <v>-6.6140904784703384E-3</v>
      </c>
      <c r="DG251" s="149">
        <v>44194</v>
      </c>
    </row>
    <row r="252" spans="2:111" x14ac:dyDescent="0.25">
      <c r="B252" s="1">
        <v>44195</v>
      </c>
      <c r="C252">
        <v>13980.9</v>
      </c>
      <c r="D252">
        <v>13997</v>
      </c>
      <c r="E252">
        <v>13864.95</v>
      </c>
      <c r="F252">
        <v>13981.95</v>
      </c>
      <c r="G252">
        <v>13981.95</v>
      </c>
      <c r="H252" s="3">
        <f t="shared" si="73"/>
        <v>3.5420524525214504E-3</v>
      </c>
      <c r="K252" s="1">
        <v>44195</v>
      </c>
      <c r="L252">
        <v>2390</v>
      </c>
      <c r="M252">
        <v>2414.6499020000001</v>
      </c>
      <c r="N252">
        <v>2376</v>
      </c>
      <c r="O252">
        <v>2406.6000979999999</v>
      </c>
      <c r="P252">
        <v>2389.3120119999999</v>
      </c>
      <c r="Q252">
        <v>1924886</v>
      </c>
      <c r="R252" t="b">
        <f t="shared" si="63"/>
        <v>1</v>
      </c>
      <c r="S252" s="3">
        <f t="shared" si="74"/>
        <v>9.3528868569780713E-3</v>
      </c>
      <c r="U252" s="1">
        <v>44195</v>
      </c>
      <c r="V252">
        <v>1439.900024</v>
      </c>
      <c r="W252">
        <v>1439.900024</v>
      </c>
      <c r="X252">
        <v>1413</v>
      </c>
      <c r="Y252">
        <v>1432.5</v>
      </c>
      <c r="Z252">
        <v>1426.326904</v>
      </c>
      <c r="AA252">
        <v>8108363</v>
      </c>
      <c r="AB252" t="b">
        <f t="shared" si="64"/>
        <v>1</v>
      </c>
      <c r="AC252" s="3">
        <f t="shared" si="75"/>
        <v>3.7136076684238309E-3</v>
      </c>
      <c r="AE252" s="1">
        <v>44195</v>
      </c>
      <c r="AF252">
        <v>236.39999399999999</v>
      </c>
      <c r="AG252">
        <v>239.14999399999999</v>
      </c>
      <c r="AH252">
        <v>232.64999399999999</v>
      </c>
      <c r="AI252">
        <v>237.39999399999999</v>
      </c>
      <c r="AJ252">
        <v>235.768936</v>
      </c>
      <c r="AK252">
        <v>8480116</v>
      </c>
      <c r="AL252" t="b">
        <f t="shared" si="65"/>
        <v>1</v>
      </c>
      <c r="AM252" s="3">
        <f t="shared" si="76"/>
        <v>7.6400461869372219E-3</v>
      </c>
      <c r="AO252" s="1">
        <v>44195</v>
      </c>
      <c r="AP252">
        <v>464</v>
      </c>
      <c r="AQ252">
        <v>472.39999399999999</v>
      </c>
      <c r="AR252">
        <v>461.25</v>
      </c>
      <c r="AS252">
        <v>467.10000600000001</v>
      </c>
      <c r="AT252">
        <v>461.48550399999999</v>
      </c>
      <c r="AU252">
        <v>21753642</v>
      </c>
      <c r="AV252" t="b">
        <f t="shared" si="66"/>
        <v>1</v>
      </c>
      <c r="AW252" s="3">
        <f t="shared" si="77"/>
        <v>2.727071143979088E-2</v>
      </c>
      <c r="AY252" s="1">
        <v>44195</v>
      </c>
      <c r="AZ252">
        <v>278</v>
      </c>
      <c r="BA252">
        <v>278.70001200000002</v>
      </c>
      <c r="BB252">
        <v>272.5</v>
      </c>
      <c r="BC252">
        <v>276.89999399999999</v>
      </c>
      <c r="BD252">
        <v>274.36688199999998</v>
      </c>
      <c r="BE252">
        <v>30971894</v>
      </c>
      <c r="BF252" t="b">
        <f t="shared" si="67"/>
        <v>1</v>
      </c>
      <c r="BG252" s="3">
        <f t="shared" si="78"/>
        <v>-3.5985040232642158E-3</v>
      </c>
      <c r="BI252" s="1">
        <v>44195</v>
      </c>
      <c r="BJ252">
        <v>1253</v>
      </c>
      <c r="BK252">
        <v>1253.3000489999999</v>
      </c>
      <c r="BL252">
        <v>1238.150024</v>
      </c>
      <c r="BM252">
        <v>1246.8000489999999</v>
      </c>
      <c r="BN252">
        <v>1233.4895019999999</v>
      </c>
      <c r="BO252">
        <v>5194690</v>
      </c>
      <c r="BP252" t="b">
        <f t="shared" si="68"/>
        <v>1</v>
      </c>
      <c r="BQ252" s="3">
        <f t="shared" si="79"/>
        <v>-2.7993370686156703E-3</v>
      </c>
      <c r="BS252" s="1">
        <v>44195</v>
      </c>
      <c r="BT252">
        <v>385</v>
      </c>
      <c r="BU252">
        <v>386.60000600000001</v>
      </c>
      <c r="BV252">
        <v>382.79998799999998</v>
      </c>
      <c r="BW252">
        <v>384.39999399999999</v>
      </c>
      <c r="BX252">
        <v>383.53771999999998</v>
      </c>
      <c r="BY252">
        <v>7188435</v>
      </c>
      <c r="BZ252" t="b">
        <f t="shared" si="69"/>
        <v>1</v>
      </c>
      <c r="CA252" s="3">
        <f t="shared" si="80"/>
        <v>-1.5584647185060952E-3</v>
      </c>
      <c r="CC252" s="1">
        <v>44195</v>
      </c>
      <c r="CD252">
        <v>970</v>
      </c>
      <c r="CE252">
        <v>985</v>
      </c>
      <c r="CF252">
        <v>967.79998799999998</v>
      </c>
      <c r="CG252">
        <v>983.25</v>
      </c>
      <c r="CH252">
        <v>957.53918499999997</v>
      </c>
      <c r="CI252">
        <v>6389605</v>
      </c>
      <c r="CJ252" t="b">
        <f t="shared" si="70"/>
        <v>1</v>
      </c>
      <c r="CK252" s="3">
        <f t="shared" si="81"/>
        <v>1.8226054530484849E-2</v>
      </c>
      <c r="CM252" s="1">
        <v>44195</v>
      </c>
      <c r="CN252">
        <v>531.65002400000003</v>
      </c>
      <c r="CO252">
        <v>533</v>
      </c>
      <c r="CP252">
        <v>524.54998799999998</v>
      </c>
      <c r="CQ252">
        <v>528.75</v>
      </c>
      <c r="CR252">
        <v>527.20629899999994</v>
      </c>
      <c r="CS252">
        <v>21365141</v>
      </c>
      <c r="CT252" t="b">
        <f t="shared" si="71"/>
        <v>1</v>
      </c>
      <c r="CU252" s="3">
        <f t="shared" si="82"/>
        <v>-9.4576419035452086E-5</v>
      </c>
      <c r="CW252" s="1">
        <v>44195</v>
      </c>
      <c r="CX252">
        <v>1995.25</v>
      </c>
      <c r="CY252">
        <v>2007.1999510000001</v>
      </c>
      <c r="CZ252">
        <v>1975.5500489999999</v>
      </c>
      <c r="DA252">
        <v>1995.5</v>
      </c>
      <c r="DB252">
        <v>1989.1011960000001</v>
      </c>
      <c r="DC252">
        <v>10173132</v>
      </c>
      <c r="DD252" t="b">
        <f t="shared" si="72"/>
        <v>1</v>
      </c>
      <c r="DE252" s="3">
        <f t="shared" si="83"/>
        <v>2.7386100296190622E-3</v>
      </c>
      <c r="DG252" s="148">
        <v>44195</v>
      </c>
    </row>
    <row r="253" spans="2:111" x14ac:dyDescent="0.25">
      <c r="B253" s="1">
        <v>44196</v>
      </c>
      <c r="C253">
        <v>13970</v>
      </c>
      <c r="D253">
        <v>14024.85</v>
      </c>
      <c r="E253">
        <v>13936.45</v>
      </c>
      <c r="F253">
        <v>13981.75</v>
      </c>
      <c r="G253">
        <v>13981.75</v>
      </c>
      <c r="H253" s="3">
        <f t="shared" si="73"/>
        <v>-1.4304156430306758E-5</v>
      </c>
      <c r="K253" s="1">
        <v>44196</v>
      </c>
      <c r="L253">
        <v>2396</v>
      </c>
      <c r="M253">
        <v>2417</v>
      </c>
      <c r="N253">
        <v>2387</v>
      </c>
      <c r="O253">
        <v>2395.3999020000001</v>
      </c>
      <c r="P253">
        <v>2378.1923830000001</v>
      </c>
      <c r="Q253">
        <v>1709836</v>
      </c>
      <c r="R253" t="b">
        <f t="shared" si="63"/>
        <v>1</v>
      </c>
      <c r="S253" s="3">
        <f t="shared" si="74"/>
        <v>-4.6539041130471684E-3</v>
      </c>
      <c r="U253" s="1">
        <v>44196</v>
      </c>
      <c r="V253">
        <v>1435</v>
      </c>
      <c r="W253">
        <v>1444</v>
      </c>
      <c r="X253">
        <v>1425.0500489999999</v>
      </c>
      <c r="Y253">
        <v>1436.3000489999999</v>
      </c>
      <c r="Z253">
        <v>1430.1104740000001</v>
      </c>
      <c r="AA253">
        <v>11072875</v>
      </c>
      <c r="AB253" t="b">
        <f t="shared" si="64"/>
        <v>1</v>
      </c>
      <c r="AC253" s="3">
        <f t="shared" si="75"/>
        <v>2.6526667830420831E-3</v>
      </c>
      <c r="AE253" s="1">
        <v>44196</v>
      </c>
      <c r="AF253">
        <v>236.39999399999999</v>
      </c>
      <c r="AG253">
        <v>241.89999399999999</v>
      </c>
      <c r="AH253">
        <v>234.699997</v>
      </c>
      <c r="AI253">
        <v>240.550003</v>
      </c>
      <c r="AJ253">
        <v>238.89730800000001</v>
      </c>
      <c r="AK253">
        <v>10380624</v>
      </c>
      <c r="AL253" t="b">
        <f t="shared" si="65"/>
        <v>1</v>
      </c>
      <c r="AM253" s="3">
        <f t="shared" si="76"/>
        <v>1.3268804843739096E-2</v>
      </c>
      <c r="AO253" s="1">
        <v>44196</v>
      </c>
      <c r="AP253">
        <v>467.70001200000002</v>
      </c>
      <c r="AQ253">
        <v>468.5</v>
      </c>
      <c r="AR253">
        <v>461.20001200000002</v>
      </c>
      <c r="AS253">
        <v>466.35000600000001</v>
      </c>
      <c r="AT253">
        <v>460.744507</v>
      </c>
      <c r="AU253">
        <v>5429481</v>
      </c>
      <c r="AV253" t="b">
        <f t="shared" si="66"/>
        <v>1</v>
      </c>
      <c r="AW253" s="3">
        <f t="shared" si="77"/>
        <v>-1.6056777376045014E-3</v>
      </c>
      <c r="AY253" s="1">
        <v>44196</v>
      </c>
      <c r="AZ253">
        <v>275</v>
      </c>
      <c r="BA253">
        <v>277.25</v>
      </c>
      <c r="BB253">
        <v>272.60000600000001</v>
      </c>
      <c r="BC253">
        <v>274.95001200000002</v>
      </c>
      <c r="BD253">
        <v>272.434753</v>
      </c>
      <c r="BE253">
        <v>29467966</v>
      </c>
      <c r="BF253" t="b">
        <f t="shared" si="67"/>
        <v>1</v>
      </c>
      <c r="BG253" s="3">
        <f t="shared" si="78"/>
        <v>-7.0421363756285101E-3</v>
      </c>
      <c r="BI253" s="1">
        <v>44196</v>
      </c>
      <c r="BJ253">
        <v>1243</v>
      </c>
      <c r="BK253">
        <v>1258.400024</v>
      </c>
      <c r="BL253">
        <v>1239</v>
      </c>
      <c r="BM253">
        <v>1255.8000489999999</v>
      </c>
      <c r="BN253">
        <v>1242.393433</v>
      </c>
      <c r="BO253">
        <v>7430470</v>
      </c>
      <c r="BP253" t="b">
        <f t="shared" si="68"/>
        <v>1</v>
      </c>
      <c r="BQ253" s="3">
        <f t="shared" si="79"/>
        <v>7.2184894849636567E-3</v>
      </c>
      <c r="BS253" s="1">
        <v>44196</v>
      </c>
      <c r="BT253">
        <v>381.20001200000002</v>
      </c>
      <c r="BU253">
        <v>387.60000600000001</v>
      </c>
      <c r="BV253">
        <v>381.20001200000002</v>
      </c>
      <c r="BW253">
        <v>386.25</v>
      </c>
      <c r="BX253">
        <v>385.38357500000001</v>
      </c>
      <c r="BY253">
        <v>6394605</v>
      </c>
      <c r="BZ253" t="b">
        <f t="shared" si="69"/>
        <v>1</v>
      </c>
      <c r="CA253" s="3">
        <f t="shared" si="80"/>
        <v>4.8127078609113824E-3</v>
      </c>
      <c r="CC253" s="1">
        <v>44196</v>
      </c>
      <c r="CD253">
        <v>981.95001200000002</v>
      </c>
      <c r="CE253">
        <v>986.40002400000003</v>
      </c>
      <c r="CF253">
        <v>968.70001200000002</v>
      </c>
      <c r="CG253">
        <v>973.20001200000002</v>
      </c>
      <c r="CH253">
        <v>947.75195299999996</v>
      </c>
      <c r="CI253">
        <v>2859399</v>
      </c>
      <c r="CJ253" t="b">
        <f t="shared" si="70"/>
        <v>1</v>
      </c>
      <c r="CK253" s="3">
        <f t="shared" si="81"/>
        <v>-1.0221233922661888E-2</v>
      </c>
      <c r="CM253" s="1">
        <v>44196</v>
      </c>
      <c r="CN253">
        <v>530.09997599999997</v>
      </c>
      <c r="CO253">
        <v>538.5</v>
      </c>
      <c r="CP253">
        <v>526.5</v>
      </c>
      <c r="CQ253">
        <v>535.04998799999998</v>
      </c>
      <c r="CR253">
        <v>533.48791500000004</v>
      </c>
      <c r="CS253">
        <v>27817770</v>
      </c>
      <c r="CT253" t="b">
        <f t="shared" si="71"/>
        <v>1</v>
      </c>
      <c r="CU253" s="3">
        <f t="shared" si="82"/>
        <v>1.1914910751094989E-2</v>
      </c>
      <c r="CW253" s="1">
        <v>44196</v>
      </c>
      <c r="CX253">
        <v>1993.5</v>
      </c>
      <c r="CY253">
        <v>2011.900024</v>
      </c>
      <c r="CZ253">
        <v>1978.599976</v>
      </c>
      <c r="DA253">
        <v>1985.3000489999999</v>
      </c>
      <c r="DB253">
        <v>1978.9339600000001</v>
      </c>
      <c r="DC253">
        <v>8667516</v>
      </c>
      <c r="DD253" t="b">
        <f t="shared" si="72"/>
        <v>1</v>
      </c>
      <c r="DE253" s="3">
        <f t="shared" si="83"/>
        <v>-5.1114724682916543E-3</v>
      </c>
      <c r="DG253" s="151">
        <v>44196</v>
      </c>
    </row>
    <row r="255" spans="2:111" x14ac:dyDescent="0.25">
      <c r="G255" s="79" t="s">
        <v>26</v>
      </c>
      <c r="H255" s="80">
        <f>AVERAGE(H5:H253)</f>
        <v>7.5211585262964422E-4</v>
      </c>
      <c r="R255" s="79" t="s">
        <v>26</v>
      </c>
      <c r="S255" s="80">
        <f>AVERAGE(S5:S253)</f>
        <v>1.1566046539874869E-3</v>
      </c>
      <c r="AB255" s="79" t="s">
        <v>26</v>
      </c>
      <c r="AC255" s="80">
        <f>AVERAGE(AC5:AC253)</f>
        <v>8.0730861008817103E-4</v>
      </c>
      <c r="AD255" s="4"/>
      <c r="AE255" s="4"/>
      <c r="AF255" s="4"/>
      <c r="AG255" s="4"/>
      <c r="AH255" s="4"/>
      <c r="AI255" s="4"/>
      <c r="AJ255" s="4"/>
      <c r="AK255" s="4"/>
      <c r="AL255" s="79" t="s">
        <v>26</v>
      </c>
      <c r="AM255" s="80">
        <f t="shared" ref="AM255:CK255" si="84">AVERAGE(AM5:AM253)</f>
        <v>1.1533054046761167E-3</v>
      </c>
      <c r="AN255" s="4"/>
      <c r="AO255" s="4"/>
      <c r="AP255" s="4"/>
      <c r="AQ255" s="4"/>
      <c r="AR255" s="4"/>
      <c r="AS255" s="4"/>
      <c r="AT255" s="4"/>
      <c r="AU255" s="4"/>
      <c r="AV255" s="79" t="s">
        <v>26</v>
      </c>
      <c r="AW255" s="80">
        <f t="shared" si="84"/>
        <v>-3.1432842049080933E-4</v>
      </c>
      <c r="AX255" s="4"/>
      <c r="AY255" s="4"/>
      <c r="AZ255" s="4"/>
      <c r="BA255" s="4"/>
      <c r="BB255" s="4"/>
      <c r="BC255" s="4"/>
      <c r="BD255" s="4"/>
      <c r="BE255" s="4"/>
      <c r="BF255" s="79" t="s">
        <v>26</v>
      </c>
      <c r="BG255" s="80">
        <f t="shared" si="84"/>
        <v>-3.1939046627685823E-4</v>
      </c>
      <c r="BH255" s="4"/>
      <c r="BI255" s="4"/>
      <c r="BJ255" s="4"/>
      <c r="BK255" s="4"/>
      <c r="BL255" s="4"/>
      <c r="BM255" s="4"/>
      <c r="BN255" s="4"/>
      <c r="BO255" s="4"/>
      <c r="BP255" s="79" t="s">
        <v>26</v>
      </c>
      <c r="BQ255" s="80">
        <f t="shared" si="84"/>
        <v>2.5565197947239192E-3</v>
      </c>
      <c r="BR255" s="4"/>
      <c r="BS255" s="4"/>
      <c r="BT255" s="4"/>
      <c r="BU255" s="4"/>
      <c r="BV255" s="4"/>
      <c r="BW255" s="4"/>
      <c r="BX255" s="4"/>
      <c r="BY255" s="4"/>
      <c r="BZ255" s="79" t="s">
        <v>26</v>
      </c>
      <c r="CA255" s="80">
        <f t="shared" si="84"/>
        <v>2.1078665294149064E-3</v>
      </c>
      <c r="CB255" s="4"/>
      <c r="CC255" s="4"/>
      <c r="CD255" s="4"/>
      <c r="CE255" s="4"/>
      <c r="CF255" s="4"/>
      <c r="CG255" s="4"/>
      <c r="CH255" s="4"/>
      <c r="CI255" s="4"/>
      <c r="CJ255" s="79" t="s">
        <v>26</v>
      </c>
      <c r="CK255" s="80">
        <f t="shared" si="84"/>
        <v>1.5036908360591286E-3</v>
      </c>
      <c r="CL255" s="4"/>
      <c r="CM255" s="4"/>
      <c r="CN255" s="4"/>
      <c r="CO255" s="4"/>
      <c r="CP255" s="4"/>
      <c r="CQ255" s="4"/>
      <c r="CR255" s="4"/>
      <c r="CS255" s="4"/>
      <c r="CT255" s="79" t="s">
        <v>26</v>
      </c>
      <c r="CU255" s="80">
        <f>AVERAGE(CU5:CU253)</f>
        <v>5.6287279549332384E-4</v>
      </c>
      <c r="CV255" s="4"/>
      <c r="CW255" s="4"/>
      <c r="CX255" s="4"/>
      <c r="CY255" s="4"/>
      <c r="CZ255" s="4"/>
      <c r="DA255" s="4"/>
      <c r="DB255" s="4"/>
      <c r="DC255" s="4"/>
      <c r="DD255" s="79" t="s">
        <v>26</v>
      </c>
      <c r="DE255" s="80">
        <f t="shared" ref="DE255" si="85">AVERAGE(DE5:DE253)</f>
        <v>1.5892673132668273E-3</v>
      </c>
    </row>
    <row r="256" spans="2:111" x14ac:dyDescent="0.25">
      <c r="G256" s="79" t="s">
        <v>27</v>
      </c>
      <c r="H256" s="81">
        <f>STDEV(H5:H253)</f>
        <v>1.9775137648525187E-2</v>
      </c>
      <c r="R256" s="79" t="s">
        <v>27</v>
      </c>
      <c r="S256" s="81">
        <f>STDEV(S5:S253)</f>
        <v>2.1807331479302562E-2</v>
      </c>
      <c r="AB256" s="79" t="s">
        <v>27</v>
      </c>
      <c r="AC256" s="81">
        <f>STDEV(AC5:AC253)</f>
        <v>2.6026138954819863E-2</v>
      </c>
      <c r="AD256" s="3"/>
      <c r="AE256" s="3"/>
      <c r="AF256" s="3"/>
      <c r="AG256" s="3"/>
      <c r="AH256" s="3"/>
      <c r="AI256" s="3"/>
      <c r="AJ256" s="3"/>
      <c r="AK256" s="3"/>
      <c r="AL256" s="79" t="s">
        <v>27</v>
      </c>
      <c r="AM256" s="81">
        <f t="shared" ref="AM256:CK256" si="86">STDEV(AM5:AM253)</f>
        <v>3.6509229047129083E-2</v>
      </c>
      <c r="AN256" s="3"/>
      <c r="AO256" s="3"/>
      <c r="AP256" s="3"/>
      <c r="AQ256" s="3"/>
      <c r="AR256" s="3"/>
      <c r="AS256" s="3"/>
      <c r="AT256" s="3"/>
      <c r="AU256" s="3"/>
      <c r="AV256" s="79" t="s">
        <v>27</v>
      </c>
      <c r="AW256" s="81">
        <f t="shared" si="86"/>
        <v>3.3583502189350918E-2</v>
      </c>
      <c r="AX256" s="3"/>
      <c r="AY256" s="3"/>
      <c r="AZ256" s="3"/>
      <c r="BA256" s="3"/>
      <c r="BB256" s="3"/>
      <c r="BC256" s="3"/>
      <c r="BD256" s="3"/>
      <c r="BE256" s="3"/>
      <c r="BF256" s="79" t="s">
        <v>27</v>
      </c>
      <c r="BG256" s="81">
        <f t="shared" si="86"/>
        <v>3.0432155340631085E-2</v>
      </c>
      <c r="BH256" s="3"/>
      <c r="BI256" s="3"/>
      <c r="BJ256" s="3"/>
      <c r="BK256" s="3"/>
      <c r="BL256" s="3"/>
      <c r="BM256" s="3"/>
      <c r="BN256" s="3"/>
      <c r="BO256" s="3"/>
      <c r="BP256" s="79" t="s">
        <v>27</v>
      </c>
      <c r="BQ256" s="81">
        <f t="shared" si="86"/>
        <v>2.5229262383730366E-2</v>
      </c>
      <c r="BR256" s="3"/>
      <c r="BS256" s="3"/>
      <c r="BT256" s="3"/>
      <c r="BU256" s="3"/>
      <c r="BV256" s="3"/>
      <c r="BW256" s="3"/>
      <c r="BX256" s="3"/>
      <c r="BY256" s="3"/>
      <c r="BZ256" s="79" t="s">
        <v>27</v>
      </c>
      <c r="CA256" s="81">
        <f t="shared" si="86"/>
        <v>2.5064030831319983E-2</v>
      </c>
      <c r="CB256" s="3"/>
      <c r="CC256" s="3"/>
      <c r="CD256" s="3"/>
      <c r="CE256" s="3"/>
      <c r="CF256" s="3"/>
      <c r="CG256" s="3"/>
      <c r="CH256" s="3"/>
      <c r="CI256" s="3"/>
      <c r="CJ256" s="79" t="s">
        <v>27</v>
      </c>
      <c r="CK256" s="81">
        <f t="shared" si="86"/>
        <v>2.6481076594780731E-2</v>
      </c>
      <c r="CL256" s="3"/>
      <c r="CM256" s="3"/>
      <c r="CN256" s="3"/>
      <c r="CO256" s="3"/>
      <c r="CP256" s="3"/>
      <c r="CQ256" s="3"/>
      <c r="CR256" s="3"/>
      <c r="CS256" s="3"/>
      <c r="CT256" s="79" t="s">
        <v>27</v>
      </c>
      <c r="CU256" s="81">
        <f>STDEV(CU5:CU253)</f>
        <v>3.3682823420661319E-2</v>
      </c>
      <c r="CV256" s="3"/>
      <c r="CW256" s="3"/>
      <c r="CX256" s="3"/>
      <c r="CY256" s="3"/>
      <c r="CZ256" s="3"/>
      <c r="DA256" s="3"/>
      <c r="DB256" s="3"/>
      <c r="DC256" s="3"/>
      <c r="DD256" s="79" t="s">
        <v>27</v>
      </c>
      <c r="DE256" s="81">
        <f t="shared" ref="DE256" si="87">STDEV(DE5:DE253)</f>
        <v>2.963034588448852E-2</v>
      </c>
    </row>
    <row r="258" spans="7:7" x14ac:dyDescent="0.25">
      <c r="G258" s="5"/>
    </row>
  </sheetData>
  <dataConsolidate/>
  <mergeCells count="4">
    <mergeCell ref="M1:N1"/>
    <mergeCell ref="AH1:AI1"/>
    <mergeCell ref="BV1:BW1"/>
    <mergeCell ref="CE1:CF1"/>
  </mergeCells>
  <pageMargins left="0.7" right="0.7" top="0.75" bottom="0.75" header="0.3" footer="0.3"/>
  <tableParts count="12">
    <tablePart r:id="rId1"/>
    <tablePart r:id="rId2"/>
    <tablePart r:id="rId3"/>
    <tablePart r:id="rId4"/>
    <tablePart r:id="rId5"/>
    <tablePart r:id="rId6"/>
    <tablePart r:id="rId7"/>
    <tablePart r:id="rId8"/>
    <tablePart r:id="rId9"/>
    <tablePart r:id="rId10"/>
    <tablePart r:id="rId11"/>
    <tablePart r:id="rId1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EDDD8-B631-4529-B827-8CF30A60189B}">
  <dimension ref="A1"/>
  <sheetViews>
    <sheetView showGridLines="0" tabSelected="1" workbookViewId="0"/>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C40C7B16-1364-46E1-B5F9-7B378F6CF6A2}">
  <ds:schemaRefs/>
</ds:datastoreItem>
</file>

<file path=customXml/itemProps2.xml><?xml version="1.0" encoding="utf-8"?>
<ds:datastoreItem xmlns:ds="http://schemas.openxmlformats.org/officeDocument/2006/customXml" ds:itemID="{62EDEC0F-FEE7-471A-8239-FE52BB006B0E}">
  <ds:schemaRefs/>
</ds:datastoreItem>
</file>

<file path=customXml/itemProps3.xml><?xml version="1.0" encoding="utf-8"?>
<ds:datastoreItem xmlns:ds="http://schemas.openxmlformats.org/officeDocument/2006/customXml" ds:itemID="{B530319B-FC9D-479F-A69C-404550186DA7}">
  <ds:schemaRefs/>
</ds:datastoreItem>
</file>

<file path=customXml/itemProps4.xml><?xml version="1.0" encoding="utf-8"?>
<ds:datastoreItem xmlns:ds="http://schemas.openxmlformats.org/officeDocument/2006/customXml" ds:itemID="{5F560F33-F7AA-4C6B-8898-0FEFD261875C}">
  <ds:schemaRefs/>
</ds:datastoreItem>
</file>

<file path=customXml/itemProps5.xml><?xml version="1.0" encoding="utf-8"?>
<ds:datastoreItem xmlns:ds="http://schemas.openxmlformats.org/officeDocument/2006/customXml" ds:itemID="{B19F22AD-972F-4468-9D46-2B33A888D32D}">
  <ds:schemaRefs/>
</ds:datastoreItem>
</file>

<file path=customXml/itemProps6.xml><?xml version="1.0" encoding="utf-8"?>
<ds:datastoreItem xmlns:ds="http://schemas.openxmlformats.org/officeDocument/2006/customXml" ds:itemID="{EDFFB8C4-03AD-4608-A233-707449710197}">
  <ds:schemaRefs/>
</ds:datastoreItem>
</file>

<file path=customXml/itemProps7.xml><?xml version="1.0" encoding="utf-8"?>
<ds:datastoreItem xmlns:ds="http://schemas.openxmlformats.org/officeDocument/2006/customXml" ds:itemID="{4730713A-1972-4A84-A8D4-FF781B546A1A}">
  <ds:schemaRefs/>
</ds:datastoreItem>
</file>

<file path=customXml/itemProps8.xml><?xml version="1.0" encoding="utf-8"?>
<ds:datastoreItem xmlns:ds="http://schemas.openxmlformats.org/officeDocument/2006/customXml" ds:itemID="{9978F59A-2607-4449-89AF-97E9DA715EA1}">
  <ds:schemaRefs/>
</ds:datastoreItem>
</file>

<file path=customXml/itemProps9.xml><?xml version="1.0" encoding="utf-8"?>
<ds:datastoreItem xmlns:ds="http://schemas.openxmlformats.org/officeDocument/2006/customXml" ds:itemID="{B5674BA0-9FC8-42B3-8119-F98760400BBB}">
  <ds:schemaRefs/>
</ds:datastoreItem>
</file>

<file path=customXml/itemProps10.xml><?xml version="1.0" encoding="utf-8"?>
<ds:datastoreItem xmlns:ds="http://schemas.openxmlformats.org/officeDocument/2006/customXml" ds:itemID="{C73CB9A6-770A-40D1-AF82-5898BCC8ADC6}">
  <ds:schemaRefs/>
</ds:datastoreItem>
</file>

<file path=customXml/itemProps11.xml><?xml version="1.0" encoding="utf-8"?>
<ds:datastoreItem xmlns:ds="http://schemas.openxmlformats.org/officeDocument/2006/customXml" ds:itemID="{762BA3E8-6E67-4BAA-9537-A29C9C001F3B}">
  <ds:schemaRefs/>
</ds:datastoreItem>
</file>

<file path=customXml/itemProps12.xml><?xml version="1.0" encoding="utf-8"?>
<ds:datastoreItem xmlns:ds="http://schemas.openxmlformats.org/officeDocument/2006/customXml" ds:itemID="{6983020E-7BD4-4254-B060-D7190D39E2A9}">
  <ds:schemaRefs/>
</ds:datastoreItem>
</file>

<file path=customXml/itemProps13.xml><?xml version="1.0" encoding="utf-8"?>
<ds:datastoreItem xmlns:ds="http://schemas.openxmlformats.org/officeDocument/2006/customXml" ds:itemID="{15F8B6E5-3045-433B-9AF9-6D2B4A88C31A}">
  <ds:schemaRefs/>
</ds:datastoreItem>
</file>

<file path=customXml/itemProps14.xml><?xml version="1.0" encoding="utf-8"?>
<ds:datastoreItem xmlns:ds="http://schemas.openxmlformats.org/officeDocument/2006/customXml" ds:itemID="{74F8DA70-DBF1-44A3-A707-46BAC8D57895}">
  <ds:schemaRefs/>
</ds:datastoreItem>
</file>

<file path=customXml/itemProps15.xml><?xml version="1.0" encoding="utf-8"?>
<ds:datastoreItem xmlns:ds="http://schemas.openxmlformats.org/officeDocument/2006/customXml" ds:itemID="{3958854D-2D83-4EF5-B693-9AE7A953F4EA}">
  <ds:schemaRefs/>
</ds:datastoreItem>
</file>

<file path=customXml/itemProps16.xml><?xml version="1.0" encoding="utf-8"?>
<ds:datastoreItem xmlns:ds="http://schemas.openxmlformats.org/officeDocument/2006/customXml" ds:itemID="{C8055BCC-5A35-45E2-8057-A756C0205998}">
  <ds:schemaRefs/>
</ds:datastoreItem>
</file>

<file path=customXml/itemProps17.xml><?xml version="1.0" encoding="utf-8"?>
<ds:datastoreItem xmlns:ds="http://schemas.openxmlformats.org/officeDocument/2006/customXml" ds:itemID="{A84761E6-4094-4D82-A74B-D12E6B1CD0DB}">
  <ds:schemaRefs/>
</ds:datastoreItem>
</file>

<file path=customXml/itemProps18.xml><?xml version="1.0" encoding="utf-8"?>
<ds:datastoreItem xmlns:ds="http://schemas.openxmlformats.org/officeDocument/2006/customXml" ds:itemID="{064A969A-E8DF-4831-8525-3A95D8237DF6}">
  <ds:schemaRefs/>
</ds:datastoreItem>
</file>

<file path=customXml/itemProps19.xml><?xml version="1.0" encoding="utf-8"?>
<ds:datastoreItem xmlns:ds="http://schemas.openxmlformats.org/officeDocument/2006/customXml" ds:itemID="{581B2FD0-4EA1-4233-8238-5C680229511B}">
  <ds:schemaRefs/>
</ds:datastoreItem>
</file>

<file path=customXml/itemProps20.xml><?xml version="1.0" encoding="utf-8"?>
<ds:datastoreItem xmlns:ds="http://schemas.openxmlformats.org/officeDocument/2006/customXml" ds:itemID="{8CE77187-0C05-4225-AD83-7BE5852F2F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PORTFOLIO</vt:lpstr>
      <vt:lpstr>PIVOT TABLES</vt:lpstr>
      <vt:lpstr>Analysis</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apeks</dc:creator>
  <cp:lastModifiedBy>pallavi jain</cp:lastModifiedBy>
  <dcterms:created xsi:type="dcterms:W3CDTF">2021-10-08T13:53:04Z</dcterms:created>
  <dcterms:modified xsi:type="dcterms:W3CDTF">2025-04-20T14:30:41Z</dcterms:modified>
</cp:coreProperties>
</file>