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js\Desktop\github\"/>
    </mc:Choice>
  </mc:AlternateContent>
  <xr:revisionPtr revIDLastSave="0" documentId="13_ncr:1_{7075FFCD-6CA5-4834-AF76-12CF492DF590}" xr6:coauthVersionLast="47" xr6:coauthVersionMax="47" xr10:uidLastSave="{00000000-0000-0000-0000-000000000000}"/>
  <bookViews>
    <workbookView xWindow="-120" yWindow="-120" windowWidth="20730" windowHeight="11040" xr2:uid="{AE94ECA6-C2D1-41F0-AA54-2E3054F9854B}"/>
  </bookViews>
  <sheets>
    <sheet name="Clean Data" sheetId="3" r:id="rId1"/>
    <sheet name="Report" sheetId="4" r:id="rId2"/>
    <sheet name="KPI" sheetId="5" r:id="rId3"/>
    <sheet name="Charts &amp; Slicer" sheetId="6" r:id="rId4"/>
    <sheet name="Dashboard" sheetId="7" r:id="rId5"/>
  </sheets>
  <definedNames>
    <definedName name="ExternalData_1" localSheetId="0" hidden="1">'Clean Data'!$A$1:$K$23</definedName>
    <definedName name="Slicer_Item">#N/A</definedName>
    <definedName name="Slicer_Stat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4" i="5" l="1"/>
  <c r="H4" i="7" s="1"/>
  <c r="I11" i="7"/>
  <c r="J8" i="7"/>
  <c r="J4" i="7"/>
  <c r="H8" i="7"/>
  <c r="D6" i="5"/>
  <c r="D8" i="5" l="1"/>
  <c r="D7" i="5"/>
  <c r="D5"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02DB0F-BA35-4DCC-A619-7BD72916F4F0}" keepAlive="1" name="Query - Clean Data" description="Connection to the 'Clean Data' query in the workbook." type="5" refreshedVersion="8" background="1" saveData="1">
    <dbPr connection="Provider=Microsoft.Mashup.OleDb.1;Data Source=$Workbook$;Location=&quot;Clean Data&quot;;Extended Properties=&quot;&quot;" command="SELECT * FROM [Clean Data]"/>
  </connection>
</connections>
</file>

<file path=xl/sharedStrings.xml><?xml version="1.0" encoding="utf-8"?>
<sst xmlns="http://schemas.openxmlformats.org/spreadsheetml/2006/main" count="226" uniqueCount="94">
  <si>
    <t>Date</t>
  </si>
  <si>
    <t>Item</t>
  </si>
  <si>
    <t>Sales Rep</t>
  </si>
  <si>
    <t>Quantity</t>
  </si>
  <si>
    <t>Price</t>
  </si>
  <si>
    <t>Commission</t>
  </si>
  <si>
    <t>State</t>
  </si>
  <si>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</si>
  <si>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</si>
  <si>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</si>
  <si>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</si>
  <si>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</si>
  <si>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</si>
  <si>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</si>
  <si>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</si>
  <si>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</si>
  <si>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</si>
  <si>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</si>
  <si>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</si>
  <si>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</si>
  <si>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</si>
  <si>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</si>
  <si>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</si>
  <si>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</si>
  <si>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</si>
  <si>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Jharkhand</t>
  </si>
  <si>
    <t>Sales ID</t>
  </si>
  <si>
    <t>Total Sales</t>
  </si>
  <si>
    <t>Total Commission</t>
  </si>
  <si>
    <t>Net Sales</t>
  </si>
  <si>
    <t>Sales ID-70001</t>
  </si>
  <si>
    <t>Sales ID-70002</t>
  </si>
  <si>
    <t>Sales ID-70003</t>
  </si>
  <si>
    <t>Sales ID-70004</t>
  </si>
  <si>
    <t>Sales ID-70005</t>
  </si>
  <si>
    <t>Sales ID-70006</t>
  </si>
  <si>
    <t>Sales ID-70007</t>
  </si>
  <si>
    <t>Sales ID-70008</t>
  </si>
  <si>
    <t>Sales ID-70009</t>
  </si>
  <si>
    <t>Sales ID-70010</t>
  </si>
  <si>
    <t>Sales ID-70011</t>
  </si>
  <si>
    <t>Sales ID-70012</t>
  </si>
  <si>
    <t>Sales ID-70013</t>
  </si>
  <si>
    <t>Sales ID-70014</t>
  </si>
  <si>
    <t>Sales ID-70015</t>
  </si>
  <si>
    <t>Sales ID-70016</t>
  </si>
  <si>
    <t>Sales ID-70017</t>
  </si>
  <si>
    <t>Sales ID-70018</t>
  </si>
  <si>
    <t>Sales ID-70019</t>
  </si>
  <si>
    <t>Sales ID-70020</t>
  </si>
  <si>
    <t>Sales ID-70021</t>
  </si>
  <si>
    <t>Sales ID-70022</t>
  </si>
  <si>
    <t>Extract data from EXCEL</t>
  </si>
  <si>
    <t>Transformation</t>
  </si>
  <si>
    <t>A. Cleaning</t>
  </si>
  <si>
    <t>1 = Errors</t>
  </si>
  <si>
    <t>2 = Blank Rows</t>
  </si>
  <si>
    <t>3 = Duplicates</t>
  </si>
  <si>
    <t xml:space="preserve">4 = Identify Primary Key </t>
  </si>
  <si>
    <t>5 = Data Type</t>
  </si>
  <si>
    <t xml:space="preserve">6 = Indentify Null Values in each columns </t>
  </si>
  <si>
    <t>B. Transoformation / Column Adding / Data Wrangling</t>
  </si>
  <si>
    <t>Load</t>
  </si>
  <si>
    <t>Ask Questions</t>
  </si>
  <si>
    <t>KPI (Key Performance Indicator)</t>
  </si>
  <si>
    <t>Slicers</t>
  </si>
  <si>
    <t>Charts (Pivot Table)</t>
  </si>
  <si>
    <t>1 = Add Primary Key (Sales ID)</t>
  </si>
  <si>
    <t>2 = Total Sales = (Quantity) * (Price)</t>
  </si>
  <si>
    <t>3 = Total Commision = (Total Sales) * (Commission)</t>
  </si>
  <si>
    <t>4 = Net Sales = (Total Sales) - (Total Commission)</t>
  </si>
  <si>
    <t>1 = Total Sales</t>
  </si>
  <si>
    <t>2 = Total Commission</t>
  </si>
  <si>
    <t>3 = Net Sales</t>
  </si>
  <si>
    <t>4 = Total Quantity</t>
  </si>
  <si>
    <t>5 = Count of State</t>
  </si>
  <si>
    <t>2 = Total Sales by Item</t>
  </si>
  <si>
    <t>3 = Total Sales by Sales Rep</t>
  </si>
  <si>
    <t>2 = State</t>
  </si>
  <si>
    <t>1 = Item</t>
  </si>
  <si>
    <t>6 = Sales Per Day</t>
  </si>
  <si>
    <t>5 = Product Sold</t>
  </si>
  <si>
    <t>4 = Sales by Seller with Average Commission</t>
  </si>
  <si>
    <t>Row Labels</t>
  </si>
  <si>
    <t>Grand Total</t>
  </si>
  <si>
    <t>1 = State wise Total Sales</t>
  </si>
  <si>
    <t>Sum of Total Sales</t>
  </si>
  <si>
    <t>Average of Commission</t>
  </si>
  <si>
    <t>Sum of Quantity</t>
  </si>
  <si>
    <t>Total sales</t>
  </si>
  <si>
    <t>Total Quantity</t>
  </si>
  <si>
    <t>Count OF State</t>
  </si>
  <si>
    <t xml:space="preserve">   Total Commission</t>
  </si>
  <si>
    <t>Tops Sales Of One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</si>
</sst>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8"/>
      <color theme="2"/>
      <name val="Aptos Narrow"/>
      <family val="2"/>
      <scheme val="minor"/>
    </font>
    <font>
      <b/>
      <sz val="22"/>
      <color rgb="FF66FFFF"/>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7" tint="-0.499984740745262"/>
        <bgColor indexed="64"/>
      </patternFill>
    </fill>
    <fill>
      <patternFill patternType="solid">
        <fgColor theme="8"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0" borderId="0" xfId="0" applyNumberFormat="1"/>
    <xf numFmtId="14" fontId="0" fillId="0" borderId="0" xfId="0" applyNumberFormat="1"/>
    <xf numFmtId="0" fontId="0" fillId="33" borderId="0" xfId="0" applyFill="1"/>
    <xf numFmtId="0" fontId="0" fillId="34" borderId="0" xfId="0" applyFill="1"/>
    <xf numFmtId="0" fontId="0" fillId="35" borderId="0" xfId="0" applyFill="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14" fontId="0" fillId="0" borderId="0" xfId="0" applyNumberFormat="1" applyAlignment="1">
      <alignment horizontal="left"/>
    </xf>
    <xf numFmtId="0" fontId="0" fillId="36" borderId="0" xfId="0" applyFill="1"/>
    <xf numFmtId="0" fontId="0" fillId="37" borderId="0" xfId="0" applyFill="1"/>
    <xf numFmtId="0" fontId="0" fillId="36" borderId="0" xfId="0" applyFill="1" applyAlignment="1">
      <alignment horizontal="center"/>
    </xf>
    <xf numFmtId="0" fontId="0" fillId="36" borderId="10" xfId="0" applyFill="1" applyBorder="1" applyAlignment="1">
      <alignment horizontal="center"/>
    </xf>
    <xf numFmtId="0" fontId="0" fillId="38" borderId="10" xfId="0" applyFill="1" applyBorder="1" applyAlignment="1">
      <alignment horizontal="center"/>
    </xf>
    <xf numFmtId="0" fontId="0" fillId="36" borderId="11" xfId="0" applyFill="1" applyBorder="1" applyAlignment="1">
      <alignment horizontal="center"/>
    </xf>
    <xf numFmtId="0" fontId="0" fillId="36" borderId="12" xfId="0" applyFill="1" applyBorder="1" applyAlignment="1">
      <alignment horizontal="center"/>
    </xf>
    <xf numFmtId="0" fontId="0" fillId="36" borderId="13" xfId="0" applyFill="1" applyBorder="1" applyAlignment="1">
      <alignment horizontal="center"/>
    </xf>
    <xf numFmtId="0" fontId="0" fillId="37" borderId="0" xfId="0" applyFill="1" applyBorder="1"/>
    <xf numFmtId="0" fontId="18" fillId="37" borderId="0" xfId="0" applyFont="1" applyFill="1" applyBorder="1" applyAlignment="1">
      <alignment horizontal="center"/>
    </xf>
    <xf numFmtId="0" fontId="19" fillId="37" borderId="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 Sales Dashboard (2).xlsx]Charts &amp; Slicer!PivotTable2</c:name>
    <c:fmtId val="2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State wise Total Sales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'Charts &amp; Slicer'!$D$12</c:f>
              <c:strCache>
                <c:ptCount val="1"/>
                <c:pt idx="0">
                  <c:v>Total</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 &amp; Slicer'!$C$13:$C$22</c:f>
              <c:strCache>
                <c:ptCount val="9"/>
                <c:pt idx="0">
                  <c:v>Bihar</c:v>
                </c:pt>
                <c:pt idx="1">
                  <c:v>Delhi</c:v>
                </c:pt>
                <c:pt idx="2">
                  <c:v>Goa</c:v>
                </c:pt>
                <c:pt idx="3">
                  <c:v>Jharkhand</c:v>
                </c:pt>
                <c:pt idx="4">
                  <c:v>Karnataka</c:v>
                </c:pt>
                <c:pt idx="5">
                  <c:v>Maharashtra</c:v>
                </c:pt>
                <c:pt idx="6">
                  <c:v>Meghalaya</c:v>
                </c:pt>
                <c:pt idx="7">
                  <c:v>Uttar Pradesh</c:v>
                </c:pt>
                <c:pt idx="8">
                  <c:v>West Bengal</c:v>
                </c:pt>
              </c:strCache>
            </c:strRef>
          </c:cat>
          <c:val>
            <c:numRef>
              <c:f>'Charts &amp; Slicer'!$D$13:$D$22</c:f>
              <c:numCache>
                <c:formatCode>General</c:formatCode>
                <c:ptCount val="9"/>
                <c:pt idx="0">
                  <c:v>2494</c:v>
                </c:pt>
                <c:pt idx="1">
                  <c:v>2360</c:v>
                </c:pt>
                <c:pt idx="2">
                  <c:v>1152</c:v>
                </c:pt>
                <c:pt idx="3">
                  <c:v>1826</c:v>
                </c:pt>
                <c:pt idx="4">
                  <c:v>1050</c:v>
                </c:pt>
                <c:pt idx="5">
                  <c:v>9130</c:v>
                </c:pt>
                <c:pt idx="6">
                  <c:v>1920</c:v>
                </c:pt>
                <c:pt idx="7">
                  <c:v>840</c:v>
                </c:pt>
                <c:pt idx="8">
                  <c:v>5010</c:v>
                </c:pt>
              </c:numCache>
            </c:numRef>
          </c:val>
          <c:extLst>
            <c:ext xmlns:c16="http://schemas.microsoft.com/office/drawing/2014/chart" uri="{C3380CC4-5D6E-409C-BE32-E72D297353CC}">
              <c16:uniqueId val="{00000000-EEDA-4A49-9B68-16E3E1C27E32}"/>
            </c:ext>
          </c:extLst>
        </c:ser>
        <c:dLbls>
          <c:showLegendKey val="0"/>
          <c:showVal val="1"/>
          <c:showCatName val="0"/>
          <c:showSerName val="0"/>
          <c:showPercent val="0"/>
          <c:showBubbleSize val="0"/>
        </c:dLbls>
        <c:gapWidth val="79"/>
        <c:shape val="box"/>
        <c:axId val="310380047"/>
        <c:axId val="310382927"/>
        <c:axId val="0"/>
      </c:bar3DChart>
      <c:catAx>
        <c:axId val="310380047"/>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10382927"/>
        <c:crosses val="autoZero"/>
        <c:auto val="1"/>
        <c:lblAlgn val="ctr"/>
        <c:lblOffset val="100"/>
        <c:noMultiLvlLbl val="0"/>
      </c:catAx>
      <c:valAx>
        <c:axId val="310382927"/>
        <c:scaling>
          <c:orientation val="minMax"/>
        </c:scaling>
        <c:delete val="1"/>
        <c:axPos val="l"/>
        <c:numFmt formatCode="General" sourceLinked="1"/>
        <c:majorTickMark val="none"/>
        <c:minorTickMark val="none"/>
        <c:tickLblPos val="nextTo"/>
        <c:crossAx val="31038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Sales Dashboard (2).xlsx]Charts &amp; Slicer!PivotTable4</c:name>
    <c:fmtId val="9"/>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600" b="1">
                <a:solidFill>
                  <a:schemeClr val="tx1">
                    <a:lumMod val="95000"/>
                    <a:lumOff val="5000"/>
                  </a:schemeClr>
                </a:solidFill>
              </a:rPr>
              <a:t>Total Sales by Sales Rep</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ofPieChart>
        <c:ofPieType val="pie"/>
        <c:varyColors val="1"/>
        <c:ser>
          <c:idx val="0"/>
          <c:order val="0"/>
          <c:tx>
            <c:strRef>
              <c:f>'Charts &amp; Slicer'!$D$44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D08-4099-918C-5B3BF4459F8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D08-4099-918C-5B3BF4459F8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D08-4099-918C-5B3BF4459F8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D08-4099-918C-5B3BF4459F8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5D08-4099-918C-5B3BF4459F86}"/>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5D08-4099-918C-5B3BF4459F8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&amp; Slicer'!$C$45:$C$50</c:f>
              <c:strCache>
                <c:ptCount val="5"/>
                <c:pt idx="0">
                  <c:v>Bob</c:v>
                </c:pt>
                <c:pt idx="1">
                  <c:v>John</c:v>
                </c:pt>
                <c:pt idx="2">
                  <c:v>Laura</c:v>
                </c:pt>
                <c:pt idx="3">
                  <c:v>Mark</c:v>
                </c:pt>
                <c:pt idx="4">
                  <c:v>Stacey</c:v>
                </c:pt>
              </c:strCache>
            </c:strRef>
          </c:cat>
          <c:val>
            <c:numRef>
              <c:f>'Charts &amp; Slicer'!$D$45:$D$50</c:f>
              <c:numCache>
                <c:formatCode>General</c:formatCode>
                <c:ptCount val="5"/>
                <c:pt idx="0">
                  <c:v>3882</c:v>
                </c:pt>
                <c:pt idx="1">
                  <c:v>4096</c:v>
                </c:pt>
                <c:pt idx="2">
                  <c:v>3560</c:v>
                </c:pt>
                <c:pt idx="3">
                  <c:v>8870</c:v>
                </c:pt>
                <c:pt idx="4">
                  <c:v>5374</c:v>
                </c:pt>
              </c:numCache>
            </c:numRef>
          </c:val>
          <c:extLst>
            <c:ext xmlns:c16="http://schemas.microsoft.com/office/drawing/2014/chart" uri="{C3380CC4-5D6E-409C-BE32-E72D297353CC}">
              <c16:uniqueId val="{0000000C-5D08-4099-918C-5B3BF4459F86}"/>
            </c:ext>
          </c:extLst>
        </c:ser>
        <c:dLbls>
          <c:dLblPos val="inEnd"/>
          <c:showLegendKey val="0"/>
          <c:showVal val="0"/>
          <c:showCatName val="0"/>
          <c:showSerName val="0"/>
          <c:showPercent val="1"/>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 Sales Dashboard (2).xlsx]Charts &amp; Slicer!PivotTable5</c:name>
    <c:fmtId val="55"/>
  </c:pivotSource>
  <c:chart>
    <c:title>
      <c:tx>
        <c:rich>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r>
              <a:rPr lang="en-US" b="1">
                <a:solidFill>
                  <a:schemeClr val="tx1">
                    <a:lumMod val="95000"/>
                    <a:lumOff val="5000"/>
                  </a:schemeClr>
                </a:solidFill>
              </a:rPr>
              <a:t>Sales By Seller With Avg Commission</a:t>
            </a:r>
          </a:p>
        </c:rich>
      </c:tx>
      <c:layout>
        <c:manualLayout>
          <c:xMode val="edge"/>
          <c:yMode val="edge"/>
          <c:x val="0.1516596675415573"/>
          <c:y val="4.1666666666666664E-2"/>
        </c:manualLayout>
      </c:layout>
      <c:overlay val="0"/>
      <c:spPr>
        <a:noFill/>
        <a:ln>
          <a:noFill/>
        </a:ln>
        <a:effectLst/>
      </c:spPr>
      <c:txPr>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594247594050743"/>
          <c:y val="0.18999260816028701"/>
          <c:w val="0.30732830271216099"/>
          <c:h val="0.69810987168270644"/>
        </c:manualLayout>
      </c:layout>
      <c:bar3DChart>
        <c:barDir val="bar"/>
        <c:grouping val="stacked"/>
        <c:varyColors val="0"/>
        <c:ser>
          <c:idx val="0"/>
          <c:order val="0"/>
          <c:tx>
            <c:strRef>
              <c:f>'Charts &amp; Slicer'!$D$60</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'Charts &amp; Slicer'!$C$61:$C$66</c:f>
              <c:strCache>
                <c:ptCount val="5"/>
                <c:pt idx="0">
                  <c:v>Bob</c:v>
                </c:pt>
                <c:pt idx="1">
                  <c:v>John</c:v>
                </c:pt>
                <c:pt idx="2">
                  <c:v>Laura</c:v>
                </c:pt>
                <c:pt idx="3">
                  <c:v>Mark</c:v>
                </c:pt>
                <c:pt idx="4">
                  <c:v>Stacey</c:v>
                </c:pt>
              </c:strCache>
            </c:strRef>
          </c:cat>
          <c:val>
            <c:numRef>
              <c:f>'Charts &amp; Slicer'!$D$61:$D$66</c:f>
              <c:numCache>
                <c:formatCode>"₹"\ #,##0.00</c:formatCode>
                <c:ptCount val="5"/>
                <c:pt idx="0">
                  <c:v>3882</c:v>
                </c:pt>
                <c:pt idx="1">
                  <c:v>4096</c:v>
                </c:pt>
                <c:pt idx="2">
                  <c:v>3560</c:v>
                </c:pt>
                <c:pt idx="3">
                  <c:v>8870</c:v>
                </c:pt>
                <c:pt idx="4">
                  <c:v>5374</c:v>
                </c:pt>
              </c:numCache>
            </c:numRef>
          </c:val>
          <c:extLst>
            <c:ext xmlns:c16="http://schemas.microsoft.com/office/drawing/2014/chart" uri="{C3380CC4-5D6E-409C-BE32-E72D297353CC}">
              <c16:uniqueId val="{00000000-8855-4A1D-9A27-F9A62F7C709E}"/>
            </c:ext>
          </c:extLst>
        </c:ser>
        <c:dLbls>
          <c:showLegendKey val="0"/>
          <c:showVal val="0"/>
          <c:showCatName val="0"/>
          <c:showSerName val="0"/>
          <c:showPercent val="0"/>
          <c:showBubbleSize val="0"/>
        </c:dLbls>
        <c:gapWidth val="150"/>
        <c:shape val="box"/>
        <c:axId val="165092655"/>
        <c:axId val="165085455"/>
        <c:axId val="0"/>
      </c:bar3DChart>
      <c:catAx>
        <c:axId val="16509265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85455"/>
        <c:crosses val="autoZero"/>
        <c:auto val="1"/>
        <c:lblAlgn val="ctr"/>
        <c:lblOffset val="100"/>
        <c:noMultiLvlLbl val="0"/>
      </c:catAx>
      <c:valAx>
        <c:axId val="1650854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9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600" b="1">
                <a:solidFill>
                  <a:schemeClr val="tx1">
                    <a:lumMod val="95000"/>
                    <a:lumOff val="5000"/>
                  </a:schemeClr>
                </a:solidFill>
              </a:rPr>
              <a:t>Product Sold</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pivotFmt>
    </c:pivotFmts>
    <c:plotArea>
      <c:layout>
        <c:manualLayout>
          <c:layoutTarget val="inner"/>
          <c:xMode val="edge"/>
          <c:yMode val="edge"/>
          <c:x val="0.29079170188472198"/>
          <c:y val="0.3585716377727462"/>
          <c:w val="0.39205124783130924"/>
          <c:h val="0.59564867696258994"/>
        </c:manualLayout>
      </c:layout>
      <c:pieChart>
        <c:varyColors val="1"/>
        <c:ser>
          <c:idx val="0"/>
          <c:order val="0"/>
          <c:tx>
            <c:v>Total</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7B2-4AD5-81DA-943E0D737B06}"/>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7B2-4AD5-81DA-943E0D737B06}"/>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7B2-4AD5-81DA-943E0D737B06}"/>
              </c:ext>
            </c:extLst>
          </c:dPt>
          <c:dPt>
            <c:idx val="3"/>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7B2-4AD5-81DA-943E0D737B06}"/>
              </c:ext>
            </c:extLst>
          </c:dPt>
          <c:dPt>
            <c:idx val="4"/>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7B2-4AD5-81DA-943E0D737B06}"/>
              </c:ext>
            </c:extLst>
          </c:dPt>
          <c:dPt>
            <c:idx val="5"/>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E7B2-4AD5-81DA-943E0D737B06}"/>
              </c:ext>
            </c:extLst>
          </c:dPt>
          <c:dPt>
            <c:idx val="6"/>
            <c:bubble3D val="0"/>
            <c:spPr>
              <a:solidFill>
                <a:schemeClr val="accent1">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E7B2-4AD5-81DA-943E0D737B06}"/>
              </c:ext>
            </c:extLst>
          </c:dPt>
          <c:dPt>
            <c:idx val="7"/>
            <c:bubble3D val="0"/>
            <c:spPr>
              <a:solidFill>
                <a:schemeClr val="accent3">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E7B2-4AD5-81DA-943E0D737B06}"/>
              </c:ext>
            </c:extLst>
          </c:dPt>
          <c:dPt>
            <c:idx val="8"/>
            <c:bubble3D val="0"/>
            <c:spPr>
              <a:solidFill>
                <a:schemeClr val="accent5">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E7B2-4AD5-81DA-943E0D737B0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9"/>
              <c:pt idx="0">
                <c:v>Bihar</c:v>
              </c:pt>
              <c:pt idx="1">
                <c:v>Delhi</c:v>
              </c:pt>
              <c:pt idx="2">
                <c:v>Goa</c:v>
              </c:pt>
              <c:pt idx="3">
                <c:v>Jharkhand</c:v>
              </c:pt>
              <c:pt idx="4">
                <c:v>Karnataka</c:v>
              </c:pt>
              <c:pt idx="5">
                <c:v>Maharashtra</c:v>
              </c:pt>
              <c:pt idx="6">
                <c:v>Meghalaya</c:v>
              </c:pt>
              <c:pt idx="7">
                <c:v>Uttar Pradesh</c:v>
              </c:pt>
              <c:pt idx="8">
                <c:v>West Bengal</c:v>
              </c:pt>
            </c:strLit>
          </c:cat>
          <c:val>
            <c:numLit>
              <c:formatCode>General</c:formatCode>
              <c:ptCount val="9"/>
              <c:pt idx="0">
                <c:v>38</c:v>
              </c:pt>
              <c:pt idx="1">
                <c:v>21</c:v>
              </c:pt>
              <c:pt idx="2">
                <c:v>28</c:v>
              </c:pt>
              <c:pt idx="3">
                <c:v>34</c:v>
              </c:pt>
              <c:pt idx="4">
                <c:v>7</c:v>
              </c:pt>
              <c:pt idx="5">
                <c:v>51</c:v>
              </c:pt>
              <c:pt idx="6">
                <c:v>33</c:v>
              </c:pt>
              <c:pt idx="7">
                <c:v>36</c:v>
              </c:pt>
              <c:pt idx="8">
                <c:v>27</c:v>
              </c:pt>
            </c:numLit>
          </c:val>
          <c:extLst>
            <c:ext xmlns:c16="http://schemas.microsoft.com/office/drawing/2014/chart" uri="{C3380CC4-5D6E-409C-BE32-E72D297353CC}">
              <c16:uniqueId val="{00000012-E7B2-4AD5-81DA-943E0D737B0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8.9466316710411192E-2"/>
          <c:y val="0.17377333041703119"/>
          <c:w val="0.82106736657917756"/>
          <c:h val="0.13888998250218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tx1">
                    <a:lumMod val="95000"/>
                    <a:lumOff val="5000"/>
                  </a:schemeClr>
                </a:solidFill>
              </a:rPr>
              <a:t>Sales Per Day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1750"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Total</c:v>
          </c:tx>
          <c:spPr>
            <a:ln w="31750" cap="rnd">
              <a:solidFill>
                <a:schemeClr val="accent5"/>
              </a:solidFill>
              <a:round/>
            </a:ln>
            <a:effectLst/>
          </c:spPr>
          <c:marker>
            <c:symbol val="none"/>
          </c:marker>
          <c:cat>
            <c:strLit>
              <c:ptCount val="8"/>
              <c:pt idx="0">
                <c:v>01-07-2018</c:v>
              </c:pt>
              <c:pt idx="1">
                <c:v>02-07-2018</c:v>
              </c:pt>
              <c:pt idx="2">
                <c:v>03-07-2018</c:v>
              </c:pt>
              <c:pt idx="3">
                <c:v>04-07-2018</c:v>
              </c:pt>
              <c:pt idx="4">
                <c:v>05-07-2018</c:v>
              </c:pt>
              <c:pt idx="5">
                <c:v>06-07-2018</c:v>
              </c:pt>
              <c:pt idx="6">
                <c:v>07-07-2018</c:v>
              </c:pt>
              <c:pt idx="7">
                <c:v>10-07-2018</c:v>
              </c:pt>
            </c:strLit>
          </c:cat>
          <c:val>
            <c:numLit>
              <c:formatCode>General</c:formatCode>
              <c:ptCount val="8"/>
              <c:pt idx="0">
                <c:v>13518</c:v>
              </c:pt>
              <c:pt idx="1">
                <c:v>4810</c:v>
              </c:pt>
              <c:pt idx="2">
                <c:v>2424</c:v>
              </c:pt>
              <c:pt idx="3">
                <c:v>160</c:v>
              </c:pt>
              <c:pt idx="4">
                <c:v>690</c:v>
              </c:pt>
              <c:pt idx="5">
                <c:v>2970</c:v>
              </c:pt>
              <c:pt idx="6">
                <c:v>750</c:v>
              </c:pt>
              <c:pt idx="7">
                <c:v>460</c:v>
              </c:pt>
            </c:numLit>
          </c:val>
          <c:smooth val="0"/>
          <c:extLst>
            <c:ext xmlns:c16="http://schemas.microsoft.com/office/drawing/2014/chart" uri="{C3380CC4-5D6E-409C-BE32-E72D297353CC}">
              <c16:uniqueId val="{00000000-E79D-4A2C-A717-05428B495F45}"/>
            </c:ext>
          </c:extLst>
        </c:ser>
        <c:dLbls>
          <c:showLegendKey val="0"/>
          <c:showVal val="0"/>
          <c:showCatName val="0"/>
          <c:showSerName val="0"/>
          <c:showPercent val="0"/>
          <c:showBubbleSize val="0"/>
        </c:dLbls>
        <c:smooth val="0"/>
        <c:axId val="1555909055"/>
        <c:axId val="1555907615"/>
      </c:lineChart>
      <c:catAx>
        <c:axId val="155590905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55907615"/>
        <c:crosses val="autoZero"/>
        <c:auto val="1"/>
        <c:lblAlgn val="ctr"/>
        <c:lblOffset val="100"/>
        <c:noMultiLvlLbl val="0"/>
      </c:catAx>
      <c:valAx>
        <c:axId val="15559076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5590905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 Sales Dashboard (2).xlsx]Charts &amp; Slicer!PivotTable11</c:name>
    <c:fmtId val="12"/>
  </c:pivotSource>
  <c:chart>
    <c:autoTitleDeleted val="1"/>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69549201086706"/>
          <c:y val="6.0857564547353894E-2"/>
          <c:w val="0.62776718699636225"/>
          <c:h val="0.84559281382930584"/>
        </c:manualLayout>
      </c:layout>
      <c:bar3DChart>
        <c:barDir val="bar"/>
        <c:grouping val="stacked"/>
        <c:varyColors val="0"/>
        <c:ser>
          <c:idx val="0"/>
          <c:order val="0"/>
          <c:tx>
            <c:strRef>
              <c:f>'Charts &amp; Slicer'!$D$68</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'Charts &amp; Slicer'!$C$69:$C$74</c:f>
              <c:strCache>
                <c:ptCount val="5"/>
                <c:pt idx="0">
                  <c:v>Bob</c:v>
                </c:pt>
                <c:pt idx="1">
                  <c:v>John</c:v>
                </c:pt>
                <c:pt idx="2">
                  <c:v>Laura</c:v>
                </c:pt>
                <c:pt idx="3">
                  <c:v>Mark</c:v>
                </c:pt>
                <c:pt idx="4">
                  <c:v>Stacey</c:v>
                </c:pt>
              </c:strCache>
            </c:strRef>
          </c:cat>
          <c:val>
            <c:numRef>
              <c:f>'Charts &amp; Slicer'!$D$69:$D$74</c:f>
              <c:numCache>
                <c:formatCode>0.00%</c:formatCode>
                <c:ptCount val="5"/>
                <c:pt idx="0">
                  <c:v>6.5000000000000002E-2</c:v>
                </c:pt>
                <c:pt idx="1">
                  <c:v>0.06</c:v>
                </c:pt>
                <c:pt idx="2">
                  <c:v>5.5E-2</c:v>
                </c:pt>
                <c:pt idx="3">
                  <c:v>9.7500000000000003E-2</c:v>
                </c:pt>
                <c:pt idx="4">
                  <c:v>6.142857142857143E-2</c:v>
                </c:pt>
              </c:numCache>
            </c:numRef>
          </c:val>
          <c:extLst>
            <c:ext xmlns:c16="http://schemas.microsoft.com/office/drawing/2014/chart" uri="{C3380CC4-5D6E-409C-BE32-E72D297353CC}">
              <c16:uniqueId val="{00000000-F0E3-4B4B-9238-E3D807927C78}"/>
            </c:ext>
          </c:extLst>
        </c:ser>
        <c:dLbls>
          <c:showLegendKey val="0"/>
          <c:showVal val="0"/>
          <c:showCatName val="0"/>
          <c:showSerName val="0"/>
          <c:showPercent val="0"/>
          <c:showBubbleSize val="0"/>
        </c:dLbls>
        <c:gapWidth val="150"/>
        <c:shape val="box"/>
        <c:axId val="17630879"/>
        <c:axId val="17635679"/>
        <c:axId val="0"/>
      </c:bar3DChart>
      <c:catAx>
        <c:axId val="1763087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5679"/>
        <c:crosses val="autoZero"/>
        <c:auto val="1"/>
        <c:lblAlgn val="ctr"/>
        <c:lblOffset val="100"/>
        <c:noMultiLvlLbl val="0"/>
      </c:catAx>
      <c:valAx>
        <c:axId val="1763567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Sales Dashboard (2).xlsx]Charts &amp; Slicer!PivotTable3</c:name>
    <c:fmtId val="11"/>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Total Sales by Item</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 &amp; Slicer'!$D$28</c:f>
              <c:strCache>
                <c:ptCount val="1"/>
                <c:pt idx="0">
                  <c:v>Total</c:v>
                </c:pt>
              </c:strCache>
            </c:strRef>
          </c:tx>
          <c:dPt>
            <c:idx val="0"/>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65A1-4B8C-BDA8-0A9DF21A31DE}"/>
              </c:ext>
            </c:extLst>
          </c:dPt>
          <c:dPt>
            <c:idx val="1"/>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65A1-4B8C-BDA8-0A9DF21A31DE}"/>
              </c:ext>
            </c:extLst>
          </c:dPt>
          <c:dPt>
            <c:idx val="2"/>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65A1-4B8C-BDA8-0A9DF21A31DE}"/>
              </c:ext>
            </c:extLst>
          </c:dPt>
          <c:dPt>
            <c:idx val="3"/>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65A1-4B8C-BDA8-0A9DF21A31DE}"/>
              </c:ext>
            </c:extLst>
          </c:dPt>
          <c:dPt>
            <c:idx val="4"/>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65A1-4B8C-BDA8-0A9DF21A31D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65A1-4B8C-BDA8-0A9DF21A31D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65A1-4B8C-BDA8-0A9DF21A31D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65A1-4B8C-BDA8-0A9DF21A31DE}"/>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7-65A1-4B8C-BDA8-0A9DF21A31DE}"/>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9-65A1-4B8C-BDA8-0A9DF21A31D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&amp; Slicer'!$C$29:$C$34</c:f>
              <c:strCache>
                <c:ptCount val="5"/>
                <c:pt idx="0">
                  <c:v>Diary</c:v>
                </c:pt>
                <c:pt idx="1">
                  <c:v>Office Chair</c:v>
                </c:pt>
                <c:pt idx="2">
                  <c:v>Printer</c:v>
                </c:pt>
                <c:pt idx="3">
                  <c:v>Projector</c:v>
                </c:pt>
                <c:pt idx="4">
                  <c:v>White Board</c:v>
                </c:pt>
              </c:strCache>
            </c:strRef>
          </c:cat>
          <c:val>
            <c:numRef>
              <c:f>'Charts &amp; Slicer'!$D$29:$D$34</c:f>
              <c:numCache>
                <c:formatCode>General</c:formatCode>
                <c:ptCount val="5"/>
                <c:pt idx="0">
                  <c:v>832</c:v>
                </c:pt>
                <c:pt idx="1">
                  <c:v>10810</c:v>
                </c:pt>
                <c:pt idx="2">
                  <c:v>4400</c:v>
                </c:pt>
                <c:pt idx="3">
                  <c:v>7500</c:v>
                </c:pt>
                <c:pt idx="4">
                  <c:v>2240</c:v>
                </c:pt>
              </c:numCache>
            </c:numRef>
          </c:val>
          <c:extLst>
            <c:ext xmlns:c16="http://schemas.microsoft.com/office/drawing/2014/chart" uri="{C3380CC4-5D6E-409C-BE32-E72D297353CC}">
              <c16:uniqueId val="{00000000-08AB-419A-BC68-597AF9A4CD86}"/>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Sales Dashboard (2).xlsx]Charts &amp; Slicer!PivotTable4</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600" b="1">
                <a:solidFill>
                  <a:schemeClr val="tx1">
                    <a:lumMod val="95000"/>
                    <a:lumOff val="5000"/>
                  </a:schemeClr>
                </a:solidFill>
              </a:rPr>
              <a:t>Total Sales by Sales Rep</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ofPieChart>
        <c:ofPieType val="pie"/>
        <c:varyColors val="1"/>
        <c:ser>
          <c:idx val="0"/>
          <c:order val="0"/>
          <c:tx>
            <c:strRef>
              <c:f>'Charts &amp; Slicer'!$D$44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053-43FE-A33F-5919D431A00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053-43FE-A33F-5919D431A00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053-43FE-A33F-5919D431A00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053-43FE-A33F-5919D431A00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053-43FE-A33F-5919D431A008}"/>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C053-43FE-A33F-5919D431A00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&amp; Slicer'!$C$45:$C$50</c:f>
              <c:strCache>
                <c:ptCount val="5"/>
                <c:pt idx="0">
                  <c:v>Bob</c:v>
                </c:pt>
                <c:pt idx="1">
                  <c:v>John</c:v>
                </c:pt>
                <c:pt idx="2">
                  <c:v>Laura</c:v>
                </c:pt>
                <c:pt idx="3">
                  <c:v>Mark</c:v>
                </c:pt>
                <c:pt idx="4">
                  <c:v>Stacey</c:v>
                </c:pt>
              </c:strCache>
            </c:strRef>
          </c:cat>
          <c:val>
            <c:numRef>
              <c:f>'Charts &amp; Slicer'!$D$45:$D$50</c:f>
              <c:numCache>
                <c:formatCode>General</c:formatCode>
                <c:ptCount val="5"/>
                <c:pt idx="0">
                  <c:v>3882</c:v>
                </c:pt>
                <c:pt idx="1">
                  <c:v>4096</c:v>
                </c:pt>
                <c:pt idx="2">
                  <c:v>3560</c:v>
                </c:pt>
                <c:pt idx="3">
                  <c:v>8870</c:v>
                </c:pt>
                <c:pt idx="4">
                  <c:v>5374</c:v>
                </c:pt>
              </c:numCache>
            </c:numRef>
          </c:val>
          <c:extLst>
            <c:ext xmlns:c16="http://schemas.microsoft.com/office/drawing/2014/chart" uri="{C3380CC4-5D6E-409C-BE32-E72D297353CC}">
              <c16:uniqueId val="{00000000-2D4E-4176-ADF7-FDD6A341DB58}"/>
            </c:ext>
          </c:extLst>
        </c:ser>
        <c:dLbls>
          <c:dLblPos val="inEnd"/>
          <c:showLegendKey val="0"/>
          <c:showVal val="0"/>
          <c:showCatName val="0"/>
          <c:showSerName val="0"/>
          <c:showPercent val="1"/>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600" b="1">
                <a:solidFill>
                  <a:schemeClr val="tx1">
                    <a:lumMod val="95000"/>
                    <a:lumOff val="5000"/>
                  </a:schemeClr>
                </a:solidFill>
              </a:rPr>
              <a:t>Product Sold</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pivotFmt>
    </c:pivotFmts>
    <c:plotArea>
      <c:layout/>
      <c:pieChart>
        <c:varyColors val="1"/>
        <c:ser>
          <c:idx val="0"/>
          <c:order val="0"/>
          <c:tx>
            <c:v>Total</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2A4-4734-8BF5-21FD333FC965}"/>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C93-4A80-B4D1-D57C9DE4199E}"/>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C93-4A80-B4D1-D57C9DE4199E}"/>
              </c:ext>
            </c:extLst>
          </c:dPt>
          <c:dPt>
            <c:idx val="3"/>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BC93-4A80-B4D1-D57C9DE4199E}"/>
              </c:ext>
            </c:extLst>
          </c:dPt>
          <c:dPt>
            <c:idx val="4"/>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BC93-4A80-B4D1-D57C9DE4199E}"/>
              </c:ext>
            </c:extLst>
          </c:dPt>
          <c:dPt>
            <c:idx val="5"/>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BC93-4A80-B4D1-D57C9DE4199E}"/>
              </c:ext>
            </c:extLst>
          </c:dPt>
          <c:dPt>
            <c:idx val="6"/>
            <c:bubble3D val="0"/>
            <c:spPr>
              <a:solidFill>
                <a:schemeClr val="accent1">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BC93-4A80-B4D1-D57C9DE4199E}"/>
              </c:ext>
            </c:extLst>
          </c:dPt>
          <c:dPt>
            <c:idx val="7"/>
            <c:bubble3D val="0"/>
            <c:spPr>
              <a:solidFill>
                <a:schemeClr val="accent3">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BC93-4A80-B4D1-D57C9DE4199E}"/>
              </c:ext>
            </c:extLst>
          </c:dPt>
          <c:dPt>
            <c:idx val="8"/>
            <c:bubble3D val="0"/>
            <c:spPr>
              <a:solidFill>
                <a:schemeClr val="accent5">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BC93-4A80-B4D1-D57C9DE4199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9"/>
              <c:pt idx="0">
                <c:v>Bihar</c:v>
              </c:pt>
              <c:pt idx="1">
                <c:v>Delhi</c:v>
              </c:pt>
              <c:pt idx="2">
                <c:v>Goa</c:v>
              </c:pt>
              <c:pt idx="3">
                <c:v>Jharkhand</c:v>
              </c:pt>
              <c:pt idx="4">
                <c:v>Karnataka</c:v>
              </c:pt>
              <c:pt idx="5">
                <c:v>Maharashtra</c:v>
              </c:pt>
              <c:pt idx="6">
                <c:v>Meghalaya</c:v>
              </c:pt>
              <c:pt idx="7">
                <c:v>Uttar Pradesh</c:v>
              </c:pt>
              <c:pt idx="8">
                <c:v>West Bengal</c:v>
              </c:pt>
            </c:strLit>
          </c:cat>
          <c:val>
            <c:numLit>
              <c:formatCode>General</c:formatCode>
              <c:ptCount val="9"/>
              <c:pt idx="0">
                <c:v>38</c:v>
              </c:pt>
              <c:pt idx="1">
                <c:v>21</c:v>
              </c:pt>
              <c:pt idx="2">
                <c:v>28</c:v>
              </c:pt>
              <c:pt idx="3">
                <c:v>34</c:v>
              </c:pt>
              <c:pt idx="4">
                <c:v>7</c:v>
              </c:pt>
              <c:pt idx="5">
                <c:v>51</c:v>
              </c:pt>
              <c:pt idx="6">
                <c:v>33</c:v>
              </c:pt>
              <c:pt idx="7">
                <c:v>36</c:v>
              </c:pt>
              <c:pt idx="8">
                <c:v>27</c:v>
              </c:pt>
            </c:numLit>
          </c:val>
          <c:extLst>
            <c:ext xmlns:c16="http://schemas.microsoft.com/office/drawing/2014/chart" uri="{C3380CC4-5D6E-409C-BE32-E72D297353CC}">
              <c16:uniqueId val="{00000000-A6D2-4B67-8438-1806B51A225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8.9466316710411192E-2"/>
          <c:y val="0.17377333041703119"/>
          <c:w val="0.82106736657917756"/>
          <c:h val="0.13888998250218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Per Day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1750"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Total</c:v>
          </c:tx>
          <c:spPr>
            <a:ln w="31750" cap="rnd">
              <a:solidFill>
                <a:schemeClr val="accent5"/>
              </a:solidFill>
              <a:round/>
            </a:ln>
            <a:effectLst/>
          </c:spPr>
          <c:marker>
            <c:symbol val="none"/>
          </c:marker>
          <c:cat>
            <c:strLit>
              <c:ptCount val="8"/>
              <c:pt idx="0">
                <c:v>01-07-2018</c:v>
              </c:pt>
              <c:pt idx="1">
                <c:v>02-07-2018</c:v>
              </c:pt>
              <c:pt idx="2">
                <c:v>03-07-2018</c:v>
              </c:pt>
              <c:pt idx="3">
                <c:v>04-07-2018</c:v>
              </c:pt>
              <c:pt idx="4">
                <c:v>05-07-2018</c:v>
              </c:pt>
              <c:pt idx="5">
                <c:v>06-07-2018</c:v>
              </c:pt>
              <c:pt idx="6">
                <c:v>07-07-2018</c:v>
              </c:pt>
              <c:pt idx="7">
                <c:v>10-07-2018</c:v>
              </c:pt>
            </c:strLit>
          </c:cat>
          <c:val>
            <c:numLit>
              <c:formatCode>General</c:formatCode>
              <c:ptCount val="8"/>
              <c:pt idx="0">
                <c:v>13518</c:v>
              </c:pt>
              <c:pt idx="1">
                <c:v>4810</c:v>
              </c:pt>
              <c:pt idx="2">
                <c:v>2424</c:v>
              </c:pt>
              <c:pt idx="3">
                <c:v>160</c:v>
              </c:pt>
              <c:pt idx="4">
                <c:v>690</c:v>
              </c:pt>
              <c:pt idx="5">
                <c:v>2970</c:v>
              </c:pt>
              <c:pt idx="6">
                <c:v>750</c:v>
              </c:pt>
              <c:pt idx="7">
                <c:v>460</c:v>
              </c:pt>
            </c:numLit>
          </c:val>
          <c:smooth val="0"/>
          <c:extLst>
            <c:ext xmlns:c16="http://schemas.microsoft.com/office/drawing/2014/chart" uri="{C3380CC4-5D6E-409C-BE32-E72D297353CC}">
              <c16:uniqueId val="{00000000-2EBB-49EC-8497-0324B2FCFC21}"/>
            </c:ext>
          </c:extLst>
        </c:ser>
        <c:dLbls>
          <c:showLegendKey val="0"/>
          <c:showVal val="0"/>
          <c:showCatName val="0"/>
          <c:showSerName val="0"/>
          <c:showPercent val="0"/>
          <c:showBubbleSize val="0"/>
        </c:dLbls>
        <c:smooth val="0"/>
        <c:axId val="1555909055"/>
        <c:axId val="1555907615"/>
      </c:lineChart>
      <c:catAx>
        <c:axId val="155590905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55907615"/>
        <c:crosses val="autoZero"/>
        <c:auto val="1"/>
        <c:lblAlgn val="ctr"/>
        <c:lblOffset val="100"/>
        <c:noMultiLvlLbl val="0"/>
      </c:catAx>
      <c:valAx>
        <c:axId val="15559076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5590905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 Sales Dashboard (2).xlsx]Charts &amp; Slicer!PivotTable5</c:name>
    <c:fmtId val="49"/>
  </c:pivotSource>
  <c:chart>
    <c:title>
      <c:tx>
        <c:rich>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r>
              <a:rPr lang="en-US" b="1">
                <a:solidFill>
                  <a:schemeClr val="tx1">
                    <a:lumMod val="95000"/>
                    <a:lumOff val="5000"/>
                  </a:schemeClr>
                </a:solidFill>
              </a:rPr>
              <a:t>Sales By Seller With Avg Commission</a:t>
            </a:r>
          </a:p>
        </c:rich>
      </c:tx>
      <c:layout>
        <c:manualLayout>
          <c:xMode val="edge"/>
          <c:yMode val="edge"/>
          <c:x val="0.1516596675415573"/>
          <c:y val="4.1666666666666664E-2"/>
        </c:manualLayout>
      </c:layout>
      <c:overlay val="0"/>
      <c:spPr>
        <a:noFill/>
        <a:ln>
          <a:noFill/>
        </a:ln>
        <a:effectLst/>
      </c:spPr>
      <c:txPr>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816469816272965"/>
          <c:y val="0.19486111111111112"/>
          <c:w val="0.30732830271216099"/>
          <c:h val="0.69810987168270644"/>
        </c:manualLayout>
      </c:layout>
      <c:bar3DChart>
        <c:barDir val="bar"/>
        <c:grouping val="stacked"/>
        <c:varyColors val="0"/>
        <c:ser>
          <c:idx val="0"/>
          <c:order val="0"/>
          <c:tx>
            <c:strRef>
              <c:f>'Charts &amp; Slicer'!$D$60</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'Charts &amp; Slicer'!$C$61:$C$66</c:f>
              <c:strCache>
                <c:ptCount val="5"/>
                <c:pt idx="0">
                  <c:v>Bob</c:v>
                </c:pt>
                <c:pt idx="1">
                  <c:v>John</c:v>
                </c:pt>
                <c:pt idx="2">
                  <c:v>Laura</c:v>
                </c:pt>
                <c:pt idx="3">
                  <c:v>Mark</c:v>
                </c:pt>
                <c:pt idx="4">
                  <c:v>Stacey</c:v>
                </c:pt>
              </c:strCache>
            </c:strRef>
          </c:cat>
          <c:val>
            <c:numRef>
              <c:f>'Charts &amp; Slicer'!$D$61:$D$66</c:f>
              <c:numCache>
                <c:formatCode>"₹"\ #,##0.00</c:formatCode>
                <c:ptCount val="5"/>
                <c:pt idx="0">
                  <c:v>3882</c:v>
                </c:pt>
                <c:pt idx="1">
                  <c:v>4096</c:v>
                </c:pt>
                <c:pt idx="2">
                  <c:v>3560</c:v>
                </c:pt>
                <c:pt idx="3">
                  <c:v>8870</c:v>
                </c:pt>
                <c:pt idx="4">
                  <c:v>5374</c:v>
                </c:pt>
              </c:numCache>
            </c:numRef>
          </c:val>
          <c:extLst>
            <c:ext xmlns:c16="http://schemas.microsoft.com/office/drawing/2014/chart" uri="{C3380CC4-5D6E-409C-BE32-E72D297353CC}">
              <c16:uniqueId val="{00000000-AC83-4A1D-9422-A86347938A0D}"/>
            </c:ext>
          </c:extLst>
        </c:ser>
        <c:dLbls>
          <c:showLegendKey val="0"/>
          <c:showVal val="0"/>
          <c:showCatName val="0"/>
          <c:showSerName val="0"/>
          <c:showPercent val="0"/>
          <c:showBubbleSize val="0"/>
        </c:dLbls>
        <c:gapWidth val="150"/>
        <c:shape val="box"/>
        <c:axId val="165092655"/>
        <c:axId val="165085455"/>
        <c:axId val="0"/>
      </c:bar3DChart>
      <c:catAx>
        <c:axId val="16509265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85455"/>
        <c:crosses val="autoZero"/>
        <c:auto val="1"/>
        <c:lblAlgn val="ctr"/>
        <c:lblOffset val="100"/>
        <c:noMultiLvlLbl val="0"/>
      </c:catAx>
      <c:valAx>
        <c:axId val="1650854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9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 Sales Dashboard (2).xlsx]Charts &amp; Slicer!PivotTable11</c:name>
    <c:fmtId val="3"/>
  </c:pivotSource>
  <c:chart>
    <c:autoTitleDeleted val="1"/>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69549201086706"/>
          <c:y val="6.0857564547353894E-2"/>
          <c:w val="0.62776718699636225"/>
          <c:h val="0.84559281382930584"/>
        </c:manualLayout>
      </c:layout>
      <c:bar3DChart>
        <c:barDir val="bar"/>
        <c:grouping val="stacked"/>
        <c:varyColors val="0"/>
        <c:ser>
          <c:idx val="0"/>
          <c:order val="0"/>
          <c:tx>
            <c:strRef>
              <c:f>'Charts &amp; Slicer'!$D$68</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'Charts &amp; Slicer'!$C$69:$C$74</c:f>
              <c:strCache>
                <c:ptCount val="5"/>
                <c:pt idx="0">
                  <c:v>Bob</c:v>
                </c:pt>
                <c:pt idx="1">
                  <c:v>John</c:v>
                </c:pt>
                <c:pt idx="2">
                  <c:v>Laura</c:v>
                </c:pt>
                <c:pt idx="3">
                  <c:v>Mark</c:v>
                </c:pt>
                <c:pt idx="4">
                  <c:v>Stacey</c:v>
                </c:pt>
              </c:strCache>
            </c:strRef>
          </c:cat>
          <c:val>
            <c:numRef>
              <c:f>'Charts &amp; Slicer'!$D$69:$D$74</c:f>
              <c:numCache>
                <c:formatCode>0.00%</c:formatCode>
                <c:ptCount val="5"/>
                <c:pt idx="0">
                  <c:v>6.5000000000000002E-2</c:v>
                </c:pt>
                <c:pt idx="1">
                  <c:v>0.06</c:v>
                </c:pt>
                <c:pt idx="2">
                  <c:v>5.5E-2</c:v>
                </c:pt>
                <c:pt idx="3">
                  <c:v>9.7500000000000003E-2</c:v>
                </c:pt>
                <c:pt idx="4">
                  <c:v>6.142857142857143E-2</c:v>
                </c:pt>
              </c:numCache>
            </c:numRef>
          </c:val>
          <c:extLst>
            <c:ext xmlns:c16="http://schemas.microsoft.com/office/drawing/2014/chart" uri="{C3380CC4-5D6E-409C-BE32-E72D297353CC}">
              <c16:uniqueId val="{00000000-428F-4388-A77C-1DEB7DC1119A}"/>
            </c:ext>
          </c:extLst>
        </c:ser>
        <c:dLbls>
          <c:showLegendKey val="0"/>
          <c:showVal val="0"/>
          <c:showCatName val="0"/>
          <c:showSerName val="0"/>
          <c:showPercent val="0"/>
          <c:showBubbleSize val="0"/>
        </c:dLbls>
        <c:gapWidth val="150"/>
        <c:shape val="box"/>
        <c:axId val="17630879"/>
        <c:axId val="17635679"/>
        <c:axId val="0"/>
      </c:bar3DChart>
      <c:catAx>
        <c:axId val="1763087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5679"/>
        <c:crosses val="autoZero"/>
        <c:auto val="1"/>
        <c:lblAlgn val="ctr"/>
        <c:lblOffset val="100"/>
        <c:noMultiLvlLbl val="0"/>
      </c:catAx>
      <c:valAx>
        <c:axId val="1763567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 Sales Dashboard (2).xlsx]Charts &amp; Slicer!PivotTable2</c:name>
    <c:fmtId val="4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solidFill>
                  <a:schemeClr val="tx1">
                    <a:lumMod val="95000"/>
                    <a:lumOff val="5000"/>
                  </a:schemeClr>
                </a:solidFill>
              </a:rPr>
              <a:t>State wise Total Sales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diamond"/>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0325739063181361E-2"/>
          <c:y val="0.27794871794871795"/>
          <c:w val="0.88369724944256578"/>
          <c:h val="0.34630657593140224"/>
        </c:manualLayout>
      </c:layout>
      <c:bar3DChart>
        <c:barDir val="col"/>
        <c:grouping val="stacked"/>
        <c:varyColors val="0"/>
        <c:ser>
          <c:idx val="0"/>
          <c:order val="0"/>
          <c:tx>
            <c:strRef>
              <c:f>'Charts &amp; Slicer'!$D$12</c:f>
              <c:strCache>
                <c:ptCount val="1"/>
                <c:pt idx="0">
                  <c:v>Total</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 &amp; Slicer'!$C$13:$C$22</c:f>
              <c:strCache>
                <c:ptCount val="9"/>
                <c:pt idx="0">
                  <c:v>Bihar</c:v>
                </c:pt>
                <c:pt idx="1">
                  <c:v>Delhi</c:v>
                </c:pt>
                <c:pt idx="2">
                  <c:v>Goa</c:v>
                </c:pt>
                <c:pt idx="3">
                  <c:v>Jharkhand</c:v>
                </c:pt>
                <c:pt idx="4">
                  <c:v>Karnataka</c:v>
                </c:pt>
                <c:pt idx="5">
                  <c:v>Maharashtra</c:v>
                </c:pt>
                <c:pt idx="6">
                  <c:v>Meghalaya</c:v>
                </c:pt>
                <c:pt idx="7">
                  <c:v>Uttar Pradesh</c:v>
                </c:pt>
                <c:pt idx="8">
                  <c:v>West Bengal</c:v>
                </c:pt>
              </c:strCache>
            </c:strRef>
          </c:cat>
          <c:val>
            <c:numRef>
              <c:f>'Charts &amp; Slicer'!$D$13:$D$22</c:f>
              <c:numCache>
                <c:formatCode>General</c:formatCode>
                <c:ptCount val="9"/>
                <c:pt idx="0">
                  <c:v>2494</c:v>
                </c:pt>
                <c:pt idx="1">
                  <c:v>2360</c:v>
                </c:pt>
                <c:pt idx="2">
                  <c:v>1152</c:v>
                </c:pt>
                <c:pt idx="3">
                  <c:v>1826</c:v>
                </c:pt>
                <c:pt idx="4">
                  <c:v>1050</c:v>
                </c:pt>
                <c:pt idx="5">
                  <c:v>9130</c:v>
                </c:pt>
                <c:pt idx="6">
                  <c:v>1920</c:v>
                </c:pt>
                <c:pt idx="7">
                  <c:v>840</c:v>
                </c:pt>
                <c:pt idx="8">
                  <c:v>5010</c:v>
                </c:pt>
              </c:numCache>
            </c:numRef>
          </c:val>
          <c:extLst>
            <c:ext xmlns:c16="http://schemas.microsoft.com/office/drawing/2014/chart" uri="{C3380CC4-5D6E-409C-BE32-E72D297353CC}">
              <c16:uniqueId val="{00000000-7622-4B10-82C0-EC89255ECF41}"/>
            </c:ext>
          </c:extLst>
        </c:ser>
        <c:dLbls>
          <c:showLegendKey val="0"/>
          <c:showVal val="1"/>
          <c:showCatName val="0"/>
          <c:showSerName val="0"/>
          <c:showPercent val="0"/>
          <c:showBubbleSize val="0"/>
        </c:dLbls>
        <c:gapWidth val="79"/>
        <c:shape val="box"/>
        <c:axId val="310380047"/>
        <c:axId val="310382927"/>
        <c:axId val="0"/>
      </c:bar3DChart>
      <c:catAx>
        <c:axId val="310380047"/>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10382927"/>
        <c:crosses val="autoZero"/>
        <c:auto val="1"/>
        <c:lblAlgn val="ctr"/>
        <c:lblOffset val="100"/>
        <c:noMultiLvlLbl val="0"/>
      </c:catAx>
      <c:valAx>
        <c:axId val="310382927"/>
        <c:scaling>
          <c:orientation val="minMax"/>
        </c:scaling>
        <c:delete val="1"/>
        <c:axPos val="l"/>
        <c:numFmt formatCode="General" sourceLinked="1"/>
        <c:majorTickMark val="none"/>
        <c:minorTickMark val="none"/>
        <c:tickLblPos val="nextTo"/>
        <c:crossAx val="31038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Sales Dashboard (2).xlsx]Charts &amp; Slicer!PivotTable3</c:name>
    <c:fmtId val="2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solidFill>
                  <a:schemeClr val="tx1">
                    <a:lumMod val="95000"/>
                    <a:lumOff val="5000"/>
                  </a:schemeClr>
                </a:solidFill>
              </a:rPr>
              <a:t>Total Sales by Item</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42859736872513"/>
          <c:y val="0.32431167134151151"/>
          <c:w val="0.78275706102774889"/>
          <c:h val="0.60622666801842906"/>
        </c:manualLayout>
      </c:layout>
      <c:pie3DChart>
        <c:varyColors val="1"/>
        <c:ser>
          <c:idx val="0"/>
          <c:order val="0"/>
          <c:tx>
            <c:strRef>
              <c:f>'Charts &amp; Slicer'!$D$28</c:f>
              <c:strCache>
                <c:ptCount val="1"/>
                <c:pt idx="0">
                  <c:v>Total</c:v>
                </c:pt>
              </c:strCache>
            </c:strRef>
          </c:tx>
          <c:dPt>
            <c:idx val="0"/>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9CF7-473C-9F75-31570B015603}"/>
              </c:ext>
            </c:extLst>
          </c:dPt>
          <c:dPt>
            <c:idx val="1"/>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9CF7-473C-9F75-31570B015603}"/>
              </c:ext>
            </c:extLst>
          </c:dPt>
          <c:dPt>
            <c:idx val="2"/>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9CF7-473C-9F75-31570B015603}"/>
              </c:ext>
            </c:extLst>
          </c:dPt>
          <c:dPt>
            <c:idx val="3"/>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9CF7-473C-9F75-31570B015603}"/>
              </c:ext>
            </c:extLst>
          </c:dPt>
          <c:dPt>
            <c:idx val="4"/>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9CF7-473C-9F75-31570B015603}"/>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9CF7-473C-9F75-31570B01560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9CF7-473C-9F75-31570B015603}"/>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9CF7-473C-9F75-31570B015603}"/>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7-9CF7-473C-9F75-31570B015603}"/>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9-9CF7-473C-9F75-31570B01560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&amp; Slicer'!$C$29:$C$34</c:f>
              <c:strCache>
                <c:ptCount val="5"/>
                <c:pt idx="0">
                  <c:v>Diary</c:v>
                </c:pt>
                <c:pt idx="1">
                  <c:v>Office Chair</c:v>
                </c:pt>
                <c:pt idx="2">
                  <c:v>Printer</c:v>
                </c:pt>
                <c:pt idx="3">
                  <c:v>Projector</c:v>
                </c:pt>
                <c:pt idx="4">
                  <c:v>White Board</c:v>
                </c:pt>
              </c:strCache>
            </c:strRef>
          </c:cat>
          <c:val>
            <c:numRef>
              <c:f>'Charts &amp; Slicer'!$D$29:$D$34</c:f>
              <c:numCache>
                <c:formatCode>General</c:formatCode>
                <c:ptCount val="5"/>
                <c:pt idx="0">
                  <c:v>832</c:v>
                </c:pt>
                <c:pt idx="1">
                  <c:v>10810</c:v>
                </c:pt>
                <c:pt idx="2">
                  <c:v>4400</c:v>
                </c:pt>
                <c:pt idx="3">
                  <c:v>7500</c:v>
                </c:pt>
                <c:pt idx="4">
                  <c:v>2240</c:v>
                </c:pt>
              </c:numCache>
            </c:numRef>
          </c:val>
          <c:extLst>
            <c:ext xmlns:c16="http://schemas.microsoft.com/office/drawing/2014/chart" uri="{C3380CC4-5D6E-409C-BE32-E72D297353CC}">
              <c16:uniqueId val="{0000000A-9CF7-473C-9F75-31570B015603}"/>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9525</xdr:colOff>
      <xdr:row>11</xdr:row>
      <xdr:rowOff>14287</xdr:rowOff>
    </xdr:from>
    <xdr:to>
      <xdr:col>12</xdr:col>
      <xdr:colOff>314325</xdr:colOff>
      <xdr:row>25</xdr:row>
      <xdr:rowOff>90487</xdr:rowOff>
    </xdr:to>
    <xdr:graphicFrame macro="">
      <xdr:nvGraphicFramePr>
        <xdr:cNvPr id="2" name="Chart 1">
          <a:extLst>
            <a:ext uri="{FF2B5EF4-FFF2-40B4-BE49-F238E27FC236}">
              <a16:creationId xmlns:a16="http://schemas.microsoft.com/office/drawing/2014/main" id="{64D3F6D0-AFB7-F800-E745-8D718AB65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27</xdr:row>
      <xdr:rowOff>4762</xdr:rowOff>
    </xdr:from>
    <xdr:to>
      <xdr:col>12</xdr:col>
      <xdr:colOff>304800</xdr:colOff>
      <xdr:row>41</xdr:row>
      <xdr:rowOff>80962</xdr:rowOff>
    </xdr:to>
    <xdr:graphicFrame macro="">
      <xdr:nvGraphicFramePr>
        <xdr:cNvPr id="3" name="Chart 2">
          <a:extLst>
            <a:ext uri="{FF2B5EF4-FFF2-40B4-BE49-F238E27FC236}">
              <a16:creationId xmlns:a16="http://schemas.microsoft.com/office/drawing/2014/main" id="{EEB336B9-9FCA-F324-6869-847919C824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43</xdr:row>
      <xdr:rowOff>14287</xdr:rowOff>
    </xdr:from>
    <xdr:to>
      <xdr:col>12</xdr:col>
      <xdr:colOff>314325</xdr:colOff>
      <xdr:row>57</xdr:row>
      <xdr:rowOff>90487</xdr:rowOff>
    </xdr:to>
    <xdr:graphicFrame macro="">
      <xdr:nvGraphicFramePr>
        <xdr:cNvPr id="4" name="Chart 3">
          <a:extLst>
            <a:ext uri="{FF2B5EF4-FFF2-40B4-BE49-F238E27FC236}">
              <a16:creationId xmlns:a16="http://schemas.microsoft.com/office/drawing/2014/main" id="{1A785C8A-2E8D-A149-F326-8A2450749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76</xdr:row>
      <xdr:rowOff>4762</xdr:rowOff>
    </xdr:from>
    <xdr:to>
      <xdr:col>12</xdr:col>
      <xdr:colOff>304800</xdr:colOff>
      <xdr:row>90</xdr:row>
      <xdr:rowOff>80962</xdr:rowOff>
    </xdr:to>
    <xdr:graphicFrame macro="">
      <xdr:nvGraphicFramePr>
        <xdr:cNvPr id="10" name="Chart 9">
          <a:extLst>
            <a:ext uri="{FF2B5EF4-FFF2-40B4-BE49-F238E27FC236}">
              <a16:creationId xmlns:a16="http://schemas.microsoft.com/office/drawing/2014/main" id="{337E7864-A1F3-4C0A-2E85-8121BFD92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0</xdr:colOff>
      <xdr:row>1</xdr:row>
      <xdr:rowOff>9525</xdr:rowOff>
    </xdr:from>
    <xdr:to>
      <xdr:col>8</xdr:col>
      <xdr:colOff>0</xdr:colOff>
      <xdr:row>8</xdr:row>
      <xdr:rowOff>171450</xdr:rowOff>
    </xdr:to>
    <mc:AlternateContent xmlns:mc="http://schemas.openxmlformats.org/markup-compatibility/2006" xmlns:a14="http://schemas.microsoft.com/office/drawing/2010/main">
      <mc:Choice Requires="a14">
        <xdr:graphicFrame macro="">
          <xdr:nvGraphicFramePr>
            <xdr:cNvPr id="11" name="State">
              <a:extLst>
                <a:ext uri="{FF2B5EF4-FFF2-40B4-BE49-F238E27FC236}">
                  <a16:creationId xmlns:a16="http://schemas.microsoft.com/office/drawing/2014/main" id="{477C7491-FBD3-31CB-67BA-E285D0AF828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581900" y="200025"/>
              <a:ext cx="1828800" cy="1495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19050</xdr:colOff>
      <xdr:row>1</xdr:row>
      <xdr:rowOff>9525</xdr:rowOff>
    </xdr:from>
    <xdr:to>
      <xdr:col>12</xdr:col>
      <xdr:colOff>19050</xdr:colOff>
      <xdr:row>8</xdr:row>
      <xdr:rowOff>180975</xdr:rowOff>
    </xdr:to>
    <mc:AlternateContent xmlns:mc="http://schemas.openxmlformats.org/markup-compatibility/2006" xmlns:a14="http://schemas.microsoft.com/office/drawing/2010/main">
      <mc:Choice Requires="a14">
        <xdr:graphicFrame macro="">
          <xdr:nvGraphicFramePr>
            <xdr:cNvPr id="12" name="Item">
              <a:extLst>
                <a:ext uri="{FF2B5EF4-FFF2-40B4-BE49-F238E27FC236}">
                  <a16:creationId xmlns:a16="http://schemas.microsoft.com/office/drawing/2014/main" id="{7335733E-4272-B21B-2953-B722F1D06AD3}"/>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0048875" y="200025"/>
              <a:ext cx="1828800" cy="1504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92</xdr:row>
      <xdr:rowOff>4762</xdr:rowOff>
    </xdr:from>
    <xdr:to>
      <xdr:col>12</xdr:col>
      <xdr:colOff>304800</xdr:colOff>
      <xdr:row>106</xdr:row>
      <xdr:rowOff>80962</xdr:rowOff>
    </xdr:to>
    <xdr:graphicFrame macro="">
      <xdr:nvGraphicFramePr>
        <xdr:cNvPr id="15" name="Chart 14">
          <a:extLst>
            <a:ext uri="{FF2B5EF4-FFF2-40B4-BE49-F238E27FC236}">
              <a16:creationId xmlns:a16="http://schemas.microsoft.com/office/drawing/2014/main" id="{6CD863FC-57E0-5F20-A96B-637504F61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9525</xdr:colOff>
      <xdr:row>59</xdr:row>
      <xdr:rowOff>14287</xdr:rowOff>
    </xdr:from>
    <xdr:to>
      <xdr:col>12</xdr:col>
      <xdr:colOff>314325</xdr:colOff>
      <xdr:row>73</xdr:row>
      <xdr:rowOff>90487</xdr:rowOff>
    </xdr:to>
    <xdr:graphicFrame macro="">
      <xdr:nvGraphicFramePr>
        <xdr:cNvPr id="7" name="Chart 6">
          <a:extLst>
            <a:ext uri="{FF2B5EF4-FFF2-40B4-BE49-F238E27FC236}">
              <a16:creationId xmlns:a16="http://schemas.microsoft.com/office/drawing/2014/main" id="{7744FB78-6DDE-B4CA-9738-F764BD261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438149</xdr:colOff>
      <xdr:row>61</xdr:row>
      <xdr:rowOff>85725</xdr:rowOff>
    </xdr:from>
    <xdr:to>
      <xdr:col>11</xdr:col>
      <xdr:colOff>561974</xdr:colOff>
      <xdr:row>73</xdr:row>
      <xdr:rowOff>9525</xdr:rowOff>
    </xdr:to>
    <xdr:graphicFrame macro="">
      <xdr:nvGraphicFramePr>
        <xdr:cNvPr id="8" name="Chart 7">
          <a:extLst>
            <a:ext uri="{FF2B5EF4-FFF2-40B4-BE49-F238E27FC236}">
              <a16:creationId xmlns:a16="http://schemas.microsoft.com/office/drawing/2014/main" id="{2D2CE14C-815B-F517-6559-259AD18A8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1</xdr:row>
      <xdr:rowOff>9525</xdr:rowOff>
    </xdr:from>
    <xdr:to>
      <xdr:col>5</xdr:col>
      <xdr:colOff>9525</xdr:colOff>
      <xdr:row>12</xdr:row>
      <xdr:rowOff>19050</xdr:rowOff>
    </xdr:to>
    <xdr:graphicFrame macro="">
      <xdr:nvGraphicFramePr>
        <xdr:cNvPr id="2" name="Chart 1">
          <a:extLst>
            <a:ext uri="{FF2B5EF4-FFF2-40B4-BE49-F238E27FC236}">
              <a16:creationId xmlns:a16="http://schemas.microsoft.com/office/drawing/2014/main" id="{B6D05845-4CE3-4F23-AE0D-6E767CF2B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19051</xdr:colOff>
      <xdr:row>12</xdr:row>
      <xdr:rowOff>47625</xdr:rowOff>
    </xdr:from>
    <xdr:to>
      <xdr:col>5</xdr:col>
      <xdr:colOff>1</xdr:colOff>
      <xdr:row>23</xdr:row>
      <xdr:rowOff>171450</xdr:rowOff>
    </xdr:to>
    <xdr:graphicFrame macro="">
      <xdr:nvGraphicFramePr>
        <xdr:cNvPr id="3" name="Chart 2">
          <a:extLst>
            <a:ext uri="{FF2B5EF4-FFF2-40B4-BE49-F238E27FC236}">
              <a16:creationId xmlns:a16="http://schemas.microsoft.com/office/drawing/2014/main" id="{E697BD83-02B5-4DD9-92A0-1A820EC45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581024</xdr:colOff>
      <xdr:row>12</xdr:row>
      <xdr:rowOff>38098</xdr:rowOff>
    </xdr:from>
    <xdr:to>
      <xdr:col>20</xdr:col>
      <xdr:colOff>171449</xdr:colOff>
      <xdr:row>23</xdr:row>
      <xdr:rowOff>171449</xdr:rowOff>
    </xdr:to>
    <xdr:graphicFrame macro="">
      <xdr:nvGraphicFramePr>
        <xdr:cNvPr id="4" name="Chart 3">
          <a:extLst>
            <a:ext uri="{FF2B5EF4-FFF2-40B4-BE49-F238E27FC236}">
              <a16:creationId xmlns:a16="http://schemas.microsoft.com/office/drawing/2014/main" id="{14DD56DA-EEB8-42DB-917C-228218AD9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38100</xdr:colOff>
      <xdr:row>1</xdr:row>
      <xdr:rowOff>0</xdr:rowOff>
    </xdr:from>
    <xdr:to>
      <xdr:col>20</xdr:col>
      <xdr:colOff>161924</xdr:colOff>
      <xdr:row>12</xdr:row>
      <xdr:rowOff>9526</xdr:rowOff>
    </xdr:to>
    <xdr:graphicFrame macro="">
      <xdr:nvGraphicFramePr>
        <xdr:cNvPr id="5" name="Chart 4">
          <a:extLst>
            <a:ext uri="{FF2B5EF4-FFF2-40B4-BE49-F238E27FC236}">
              <a16:creationId xmlns:a16="http://schemas.microsoft.com/office/drawing/2014/main" id="{CA21F451-A84D-4800-9D22-B4B193251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28575</xdr:colOff>
      <xdr:row>12</xdr:row>
      <xdr:rowOff>47625</xdr:rowOff>
    </xdr:from>
    <xdr:to>
      <xdr:col>9</xdr:col>
      <xdr:colOff>419100</xdr:colOff>
      <xdr:row>23</xdr:row>
      <xdr:rowOff>171450</xdr:rowOff>
    </xdr:to>
    <xdr:graphicFrame macro="">
      <xdr:nvGraphicFramePr>
        <xdr:cNvPr id="6" name="Chart 5">
          <a:extLst>
            <a:ext uri="{FF2B5EF4-FFF2-40B4-BE49-F238E27FC236}">
              <a16:creationId xmlns:a16="http://schemas.microsoft.com/office/drawing/2014/main" id="{45D27695-F5AA-41A6-8219-71FC8CCD33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447675</xdr:colOff>
      <xdr:row>12</xdr:row>
      <xdr:rowOff>47624</xdr:rowOff>
    </xdr:from>
    <xdr:to>
      <xdr:col>14</xdr:col>
      <xdr:colOff>542925</xdr:colOff>
      <xdr:row>23</xdr:row>
      <xdr:rowOff>171449</xdr:rowOff>
    </xdr:to>
    <xdr:graphicFrame macro="">
      <xdr:nvGraphicFramePr>
        <xdr:cNvPr id="7" name="Chart 6">
          <a:extLst>
            <a:ext uri="{FF2B5EF4-FFF2-40B4-BE49-F238E27FC236}">
              <a16:creationId xmlns:a16="http://schemas.microsoft.com/office/drawing/2014/main" id="{FB8CED09-CD54-46E0-A816-BF8F42B25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457200</xdr:colOff>
      <xdr:row>3</xdr:row>
      <xdr:rowOff>47624</xdr:rowOff>
    </xdr:from>
    <xdr:to>
      <xdr:col>19</xdr:col>
      <xdr:colOff>581025</xdr:colOff>
      <xdr:row>11</xdr:row>
      <xdr:rowOff>161925</xdr:rowOff>
    </xdr:to>
    <xdr:graphicFrame macro="">
      <xdr:nvGraphicFramePr>
        <xdr:cNvPr id="8" name="Chart 7">
          <a:extLst>
            <a:ext uri="{FF2B5EF4-FFF2-40B4-BE49-F238E27FC236}">
              <a16:creationId xmlns:a16="http://schemas.microsoft.com/office/drawing/2014/main" id="{BDC7024A-69D7-4140-B115-5D09178B2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66674</xdr:colOff>
      <xdr:row>1</xdr:row>
      <xdr:rowOff>38100</xdr:rowOff>
    </xdr:from>
    <xdr:to>
      <xdr:col>6</xdr:col>
      <xdr:colOff>723899</xdr:colOff>
      <xdr:row>12</xdr:row>
      <xdr:rowOff>0</xdr:rowOff>
    </xdr:to>
    <mc:AlternateContent xmlns:mc="http://schemas.openxmlformats.org/markup-compatibility/2006" xmlns:a14="http://schemas.microsoft.com/office/drawing/2010/main">
      <mc:Choice Requires="a14">
        <xdr:graphicFrame macro="">
          <xdr:nvGraphicFramePr>
            <xdr:cNvPr id="9" name="State 1">
              <a:extLst>
                <a:ext uri="{FF2B5EF4-FFF2-40B4-BE49-F238E27FC236}">
                  <a16:creationId xmlns:a16="http://schemas.microsoft.com/office/drawing/2014/main" id="{994C7A42-EBF4-463C-A884-D284A2620EFD}"/>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3114674" y="495300"/>
              <a:ext cx="1266825" cy="2057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123824</xdr:colOff>
      <xdr:row>1</xdr:row>
      <xdr:rowOff>38100</xdr:rowOff>
    </xdr:from>
    <xdr:to>
      <xdr:col>12</xdr:col>
      <xdr:colOff>590550</xdr:colOff>
      <xdr:row>12</xdr:row>
      <xdr:rowOff>2026</xdr:rowOff>
    </xdr:to>
    <mc:AlternateContent xmlns:mc="http://schemas.openxmlformats.org/markup-compatibility/2006" xmlns:a14="http://schemas.microsoft.com/office/drawing/2010/main">
      <mc:Choice Requires="a14">
        <xdr:graphicFrame macro="">
          <xdr:nvGraphicFramePr>
            <xdr:cNvPr id="10" name="Item 1">
              <a:extLst>
                <a:ext uri="{FF2B5EF4-FFF2-40B4-BE49-F238E27FC236}">
                  <a16:creationId xmlns:a16="http://schemas.microsoft.com/office/drawing/2014/main" id="{C7607F2C-669C-46A4-9672-CB94C26551E2}"/>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6896099" y="495300"/>
              <a:ext cx="1200151" cy="2057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s" refreshedDate="45941.465511805553" createdVersion="8" refreshedVersion="8" minRefreshableVersion="3" recordCount="22" xr:uid="{AE77F9CC-0449-4C3A-B689-C01BD30D983A}">
  <cacheSource type="worksheet">
    <worksheetSource name="Data"/>
  </cacheSource>
  <cacheFields count="11">
    <cacheField name="Sales ID" numFmtId="0">
      <sharedItems/>
    </cacheField>
    <cacheField name="Date" numFmtId="14">
      <sharedItems containsSemiMixedTypes="0" containsNonDate="0" containsDate="1" containsString="0" minDate="2018-07-01T00:00:00" maxDate="2018-07-11T00:00:00" count="8">
        <d v="2018-07-01T00:00:00"/>
        <d v="2018-07-02T00:00:00"/>
        <d v="2018-07-03T00:00:00"/>
        <d v="2018-07-04T00:00:00"/>
        <d v="2018-07-05T00:00:00"/>
        <d v="2018-07-06T00:00:00"/>
        <d v="2018-07-07T00:00:00"/>
        <d v="2018-07-10T00:00:00"/>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0" maxValue="230"/>
    </cacheField>
    <cacheField name="Commission" numFmtId="0">
      <sharedItems containsSemiMixedTypes="0" containsString="0" containsNumber="1" minValue="0.01" maxValue="0.12"/>
    </cacheField>
    <cacheField name="State" numFmtId="0">
      <sharedItems count="9">
        <s v="Meghalaya"/>
        <s v="Uttar Pradesh"/>
        <s v="Maharashtra"/>
        <s v="Delhi"/>
        <s v="West Bengal"/>
        <s v="Bihar"/>
        <s v="Goa"/>
        <s v="Karnataka"/>
        <s v="Jharkhand"/>
      </sharedItems>
    </cacheField>
    <cacheField name="Total Sales" numFmtId="0">
      <sharedItems containsSemiMixedTypes="0" containsString="0" containsNumber="1" containsInteger="1" minValue="160" maxValue="5060"/>
    </cacheField>
    <cacheField name="Total Commission" numFmtId="0">
      <sharedItems containsSemiMixedTypes="0" containsString="0" containsNumber="1" minValue="4.8" maxValue="556.6"/>
    </cacheField>
    <cacheField name="Net Sales" numFmtId="0">
      <sharedItems containsSemiMixedTypes="0" containsString="0" containsNumber="1" minValue="140.80000000000001" maxValue="4503.3999999999996"/>
    </cacheField>
  </cacheFields>
  <extLst>
    <ext xmlns:x14="http://schemas.microsoft.com/office/spreadsheetml/2009/9/main" uri="{725AE2AE-9491-48be-B2B4-4EB974FC3084}">
      <x14:pivotCacheDefinition pivotCacheId="13730071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Sales ID-70001"/>
    <x v="0"/>
    <x v="0"/>
    <x v="0"/>
    <n v="6"/>
    <n v="80"/>
    <n v="0.01"/>
    <x v="0"/>
    <n v="480"/>
    <n v="4.8"/>
    <n v="475.2"/>
  </r>
  <r>
    <s v="Sales ID-70002"/>
    <x v="0"/>
    <x v="1"/>
    <x v="1"/>
    <n v="20"/>
    <n v="10"/>
    <n v="0.05"/>
    <x v="1"/>
    <n v="200"/>
    <n v="10"/>
    <n v="190"/>
  </r>
  <r>
    <s v="Sales ID-70003"/>
    <x v="0"/>
    <x v="2"/>
    <x v="1"/>
    <n v="22"/>
    <n v="230"/>
    <n v="0.11"/>
    <x v="2"/>
    <n v="5060"/>
    <n v="556.6"/>
    <n v="4503.3999999999996"/>
  </r>
  <r>
    <s v="Sales ID-70004"/>
    <x v="0"/>
    <x v="2"/>
    <x v="0"/>
    <n v="8"/>
    <n v="230"/>
    <n v="0.03"/>
    <x v="3"/>
    <n v="1840"/>
    <n v="55.199999999999996"/>
    <n v="1784.8"/>
  </r>
  <r>
    <s v="Sales ID-70005"/>
    <x v="0"/>
    <x v="2"/>
    <x v="2"/>
    <n v="12"/>
    <n v="230"/>
    <n v="0.03"/>
    <x v="4"/>
    <n v="2760"/>
    <n v="82.8"/>
    <n v="2677.2"/>
  </r>
  <r>
    <s v="Sales ID-70006"/>
    <x v="0"/>
    <x v="0"/>
    <x v="3"/>
    <n v="19"/>
    <n v="80"/>
    <n v="0.02"/>
    <x v="5"/>
    <n v="1520"/>
    <n v="30.400000000000002"/>
    <n v="1489.6"/>
  </r>
  <r>
    <s v="Sales ID-70007"/>
    <x v="0"/>
    <x v="3"/>
    <x v="4"/>
    <n v="17"/>
    <n v="16"/>
    <n v="0.08"/>
    <x v="6"/>
    <n v="272"/>
    <n v="21.76"/>
    <n v="250.24"/>
  </r>
  <r>
    <s v="Sales ID-70008"/>
    <x v="0"/>
    <x v="4"/>
    <x v="3"/>
    <n v="7"/>
    <n v="150"/>
    <n v="0.05"/>
    <x v="7"/>
    <n v="1050"/>
    <n v="52.5"/>
    <n v="997.5"/>
  </r>
  <r>
    <s v="Sales ID-70009"/>
    <x v="0"/>
    <x v="3"/>
    <x v="0"/>
    <n v="21"/>
    <n v="16"/>
    <n v="0.09"/>
    <x v="8"/>
    <n v="336"/>
    <n v="30.24"/>
    <n v="305.76"/>
  </r>
  <r>
    <s v="Sales ID-70010"/>
    <x v="1"/>
    <x v="0"/>
    <x v="4"/>
    <n v="9"/>
    <n v="80"/>
    <n v="0.02"/>
    <x v="0"/>
    <n v="720"/>
    <n v="14.4"/>
    <n v="705.6"/>
  </r>
  <r>
    <s v="Sales ID-70011"/>
    <x v="1"/>
    <x v="1"/>
    <x v="4"/>
    <n v="16"/>
    <n v="40"/>
    <n v="0.09"/>
    <x v="1"/>
    <n v="640"/>
    <n v="57.599999999999994"/>
    <n v="582.4"/>
  </r>
  <r>
    <s v="Sales ID-70012"/>
    <x v="1"/>
    <x v="4"/>
    <x v="1"/>
    <n v="23"/>
    <n v="150"/>
    <n v="0.11"/>
    <x v="2"/>
    <n v="3450"/>
    <n v="379.5"/>
    <n v="3070.5"/>
  </r>
  <r>
    <s v="Sales ID-70013"/>
    <x v="2"/>
    <x v="0"/>
    <x v="3"/>
    <n v="11"/>
    <n v="80"/>
    <n v="0.01"/>
    <x v="6"/>
    <n v="880"/>
    <n v="8.8000000000000007"/>
    <n v="871.2"/>
  </r>
  <r>
    <s v="Sales ID-70014"/>
    <x v="2"/>
    <x v="0"/>
    <x v="2"/>
    <n v="10"/>
    <n v="80"/>
    <n v="0.08"/>
    <x v="8"/>
    <n v="800"/>
    <n v="64"/>
    <n v="736"/>
  </r>
  <r>
    <s v="Sales ID-70015"/>
    <x v="2"/>
    <x v="1"/>
    <x v="3"/>
    <n v="13"/>
    <n v="40"/>
    <n v="0.09"/>
    <x v="3"/>
    <n v="520"/>
    <n v="46.8"/>
    <n v="473.2"/>
  </r>
  <r>
    <s v="Sales ID-70016"/>
    <x v="2"/>
    <x v="3"/>
    <x v="3"/>
    <n v="14"/>
    <n v="16"/>
    <n v="0.12"/>
    <x v="5"/>
    <n v="224"/>
    <n v="26.88"/>
    <n v="197.12"/>
  </r>
  <r>
    <s v="Sales ID-70017"/>
    <x v="3"/>
    <x v="1"/>
    <x v="1"/>
    <n v="4"/>
    <n v="40"/>
    <n v="0.12"/>
    <x v="2"/>
    <n v="160"/>
    <n v="19.2"/>
    <n v="140.80000000000001"/>
  </r>
  <r>
    <s v="Sales ID-70018"/>
    <x v="4"/>
    <x v="2"/>
    <x v="0"/>
    <n v="3"/>
    <n v="230"/>
    <n v="0.06"/>
    <x v="8"/>
    <n v="690"/>
    <n v="41.4"/>
    <n v="648.6"/>
  </r>
  <r>
    <s v="Sales ID-70019"/>
    <x v="5"/>
    <x v="1"/>
    <x v="3"/>
    <n v="18"/>
    <n v="40"/>
    <n v="0.06"/>
    <x v="0"/>
    <n v="720"/>
    <n v="43.199999999999996"/>
    <n v="676.8"/>
  </r>
  <r>
    <s v="Sales ID-70020"/>
    <x v="5"/>
    <x v="4"/>
    <x v="4"/>
    <n v="15"/>
    <n v="150"/>
    <n v="7.0000000000000007E-2"/>
    <x v="4"/>
    <n v="2250"/>
    <n v="157.50000000000003"/>
    <n v="2092.5"/>
  </r>
  <r>
    <s v="Sales ID-70021"/>
    <x v="6"/>
    <x v="4"/>
    <x v="0"/>
    <n v="5"/>
    <n v="150"/>
    <n v="0.11"/>
    <x v="5"/>
    <n v="750"/>
    <n v="82.5"/>
    <n v="667.5"/>
  </r>
  <r>
    <s v="Sales ID-70022"/>
    <x v="7"/>
    <x v="2"/>
    <x v="3"/>
    <n v="2"/>
    <n v="230"/>
    <n v="0.08"/>
    <x v="2"/>
    <n v="460"/>
    <n v="36.800000000000004"/>
    <n v="42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0C7F5D-D273-4014-B75A-E74EE954B1E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B21" firstHeaderRow="1" firstDataRow="1" firstDataCol="1"/>
  <pivotFields count="11">
    <pivotField showAll="0"/>
    <pivotField numFmtId="14" showAll="0"/>
    <pivotField showAll="0"/>
    <pivotField showAll="0"/>
    <pivotField showAll="0"/>
    <pivotField showAll="0"/>
    <pivotField showAll="0"/>
    <pivotField axis="axisRow" showAll="0">
      <items count="10">
        <item x="5"/>
        <item x="3"/>
        <item x="6"/>
        <item x="8"/>
        <item x="7"/>
        <item x="2"/>
        <item x="0"/>
        <item x="1"/>
        <item x="4"/>
        <item t="default"/>
      </items>
    </pivotField>
    <pivotField showAll="0"/>
    <pivotField showAll="0"/>
    <pivotField showAll="0"/>
  </pivotFields>
  <rowFields count="1">
    <field x="7"/>
  </rowFields>
  <rowItems count="10">
    <i>
      <x/>
    </i>
    <i>
      <x v="1"/>
    </i>
    <i>
      <x v="2"/>
    </i>
    <i>
      <x v="3"/>
    </i>
    <i>
      <x v="4"/>
    </i>
    <i>
      <x v="5"/>
    </i>
    <i>
      <x v="6"/>
    </i>
    <i>
      <x v="7"/>
    </i>
    <i>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7C1EA7-791E-411D-9145-5007064551A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C44:D50" firstHeaderRow="1" firstDataRow="1" firstDataCol="1"/>
  <pivotFields count="11">
    <pivotField showAll="0"/>
    <pivotField numFmtId="14" showAll="0"/>
    <pivotField showAll="0"/>
    <pivotField axis="axisRow" showAll="0">
      <items count="6">
        <item x="4"/>
        <item x="0"/>
        <item x="2"/>
        <item x="1"/>
        <item x="3"/>
        <item t="default"/>
      </items>
    </pivotField>
    <pivotField showAll="0"/>
    <pivotField showAll="0"/>
    <pivotField showAll="0"/>
    <pivotField showAll="0">
      <items count="10">
        <item x="5"/>
        <item x="3"/>
        <item x="6"/>
        <item x="8"/>
        <item x="7"/>
        <item x="2"/>
        <item x="0"/>
        <item x="1"/>
        <item x="4"/>
        <item t="default"/>
      </items>
    </pivotField>
    <pivotField dataField="1" showAll="0"/>
    <pivotField showAll="0"/>
    <pivotField showAll="0"/>
  </pivotFields>
  <rowFields count="1">
    <field x="3"/>
  </rowFields>
  <rowItems count="6">
    <i>
      <x/>
    </i>
    <i>
      <x v="1"/>
    </i>
    <i>
      <x v="2"/>
    </i>
    <i>
      <x v="3"/>
    </i>
    <i>
      <x v="4"/>
    </i>
    <i t="grand">
      <x/>
    </i>
  </rowItems>
  <colItems count="1">
    <i/>
  </colItems>
  <dataFields count="1">
    <dataField name="Sum of Total Sales" fld="8"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4"/>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3" count="1" selected="0">
            <x v="0"/>
          </reference>
        </references>
      </pivotArea>
    </chartFormat>
    <chartFormat chart="9" format="14">
      <pivotArea type="data" outline="0" fieldPosition="0">
        <references count="2">
          <reference field="4294967294" count="1" selected="0">
            <x v="0"/>
          </reference>
          <reference field="3" count="1" selected="0">
            <x v="1"/>
          </reference>
        </references>
      </pivotArea>
    </chartFormat>
    <chartFormat chart="9" format="15">
      <pivotArea type="data" outline="0" fieldPosition="0">
        <references count="2">
          <reference field="4294967294" count="1" selected="0">
            <x v="0"/>
          </reference>
          <reference field="3" count="1" selected="0">
            <x v="2"/>
          </reference>
        </references>
      </pivotArea>
    </chartFormat>
    <chartFormat chart="9" format="16">
      <pivotArea type="data" outline="0" fieldPosition="0">
        <references count="2">
          <reference field="4294967294" count="1" selected="0">
            <x v="0"/>
          </reference>
          <reference field="3" count="1" selected="0">
            <x v="3"/>
          </reference>
        </references>
      </pivotArea>
    </chartFormat>
    <chartFormat chart="9" format="1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29D598-7B9D-4611-A61C-0F97F8E12773}"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C93:D102" firstHeaderRow="1" firstDataRow="1" firstDataCol="1"/>
  <pivotFields count="11">
    <pivotField showAll="0"/>
    <pivotField axis="axisRow" numFmtId="14" showAll="0">
      <items count="9">
        <item x="0"/>
        <item x="1"/>
        <item x="2"/>
        <item x="3"/>
        <item x="4"/>
        <item x="5"/>
        <item x="6"/>
        <item x="7"/>
        <item t="default"/>
      </items>
    </pivotField>
    <pivotField showAll="0"/>
    <pivotField showAll="0"/>
    <pivotField showAll="0"/>
    <pivotField showAll="0"/>
    <pivotField showAll="0"/>
    <pivotField showAll="0">
      <items count="10">
        <item x="5"/>
        <item x="3"/>
        <item x="6"/>
        <item x="8"/>
        <item x="7"/>
        <item x="2"/>
        <item x="0"/>
        <item x="1"/>
        <item x="4"/>
        <item t="default"/>
      </items>
    </pivotField>
    <pivotField dataField="1" showAll="0"/>
    <pivotField showAll="0"/>
    <pivotField showAll="0"/>
  </pivotFields>
  <rowFields count="1">
    <field x="1"/>
  </rowFields>
  <rowItems count="9">
    <i>
      <x/>
    </i>
    <i>
      <x v="1"/>
    </i>
    <i>
      <x v="2"/>
    </i>
    <i>
      <x v="3"/>
    </i>
    <i>
      <x v="4"/>
    </i>
    <i>
      <x v="5"/>
    </i>
    <i>
      <x v="6"/>
    </i>
    <i>
      <x v="7"/>
    </i>
    <i t="grand">
      <x/>
    </i>
  </rowItems>
  <colItems count="1">
    <i/>
  </colItems>
  <dataFields count="1">
    <dataField name="Sum of Total Sales" fld="8" baseField="0" baseItem="0"/>
  </dataFields>
  <chartFormats count="1">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0E9C62-CC30-4680-8AB6-C1E8B577907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C68:D74" firstHeaderRow="1" firstDataRow="1" firstDataCol="1"/>
  <pivotFields count="11">
    <pivotField showAll="0"/>
    <pivotField numFmtId="14" showAll="0"/>
    <pivotField showAll="0"/>
    <pivotField axis="axisRow" showAll="0">
      <items count="6">
        <item x="4"/>
        <item x="0"/>
        <item x="2"/>
        <item x="1"/>
        <item x="3"/>
        <item t="default"/>
      </items>
    </pivotField>
    <pivotField showAll="0"/>
    <pivotField showAll="0"/>
    <pivotField dataField="1" showAll="0"/>
    <pivotField showAll="0">
      <items count="10">
        <item x="5"/>
        <item x="3"/>
        <item x="6"/>
        <item x="8"/>
        <item x="7"/>
        <item x="2"/>
        <item x="0"/>
        <item x="1"/>
        <item x="4"/>
        <item t="default"/>
      </items>
    </pivotField>
    <pivotField showAll="0"/>
    <pivotField showAll="0"/>
    <pivotField showAll="0"/>
  </pivotFields>
  <rowFields count="1">
    <field x="3"/>
  </rowFields>
  <rowItems count="6">
    <i>
      <x/>
    </i>
    <i>
      <x v="1"/>
    </i>
    <i>
      <x v="2"/>
    </i>
    <i>
      <x v="3"/>
    </i>
    <i>
      <x v="4"/>
    </i>
    <i t="grand">
      <x/>
    </i>
  </rowItems>
  <colItems count="1">
    <i/>
  </colItems>
  <dataFields count="1">
    <dataField name="Average of Commission" fld="6" subtotal="average" baseField="3" baseItem="0" numFmtId="10"/>
  </dataFields>
  <chartFormats count="2">
    <chartFormat chart="3"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036B60-5EE7-47AE-9790-61AA2F046893}"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C77:D87" firstHeaderRow="1" firstDataRow="1" firstDataCol="1"/>
  <pivotFields count="11">
    <pivotField showAll="0"/>
    <pivotField numFmtId="14" showAll="0"/>
    <pivotField showAll="0">
      <items count="6">
        <item x="3"/>
        <item x="2"/>
        <item x="0"/>
        <item x="4"/>
        <item x="1"/>
        <item t="default"/>
      </items>
    </pivotField>
    <pivotField showAll="0"/>
    <pivotField dataField="1" showAll="0"/>
    <pivotField showAll="0"/>
    <pivotField showAll="0"/>
    <pivotField axis="axisRow" showAll="0">
      <items count="10">
        <item x="5"/>
        <item x="3"/>
        <item x="6"/>
        <item x="8"/>
        <item x="7"/>
        <item x="2"/>
        <item x="0"/>
        <item x="1"/>
        <item x="4"/>
        <item t="default"/>
      </items>
    </pivotField>
    <pivotField showAll="0"/>
    <pivotField showAll="0"/>
    <pivotField showAll="0"/>
  </pivotFields>
  <rowFields count="1">
    <field x="7"/>
  </rowFields>
  <rowItems count="10">
    <i>
      <x/>
    </i>
    <i>
      <x v="1"/>
    </i>
    <i>
      <x v="2"/>
    </i>
    <i>
      <x v="3"/>
    </i>
    <i>
      <x v="4"/>
    </i>
    <i>
      <x v="5"/>
    </i>
    <i>
      <x v="6"/>
    </i>
    <i>
      <x v="7"/>
    </i>
    <i>
      <x v="8"/>
    </i>
    <i t="grand">
      <x/>
    </i>
  </rowItems>
  <colItems count="1">
    <i/>
  </colItems>
  <dataFields count="1">
    <dataField name="Sum of Quantity" fld="4" baseField="0" baseItem="0"/>
  </dataFields>
  <chartFormats count="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5744F4-FC4C-4652-A577-2856A8F5D9F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C12:D22" firstHeaderRow="1" firstDataRow="1" firstDataCol="1"/>
  <pivotFields count="11">
    <pivotField showAll="0"/>
    <pivotField numFmtId="14" showAll="0"/>
    <pivotField showAll="0">
      <items count="6">
        <item x="3"/>
        <item x="2"/>
        <item x="0"/>
        <item x="4"/>
        <item x="1"/>
        <item t="default"/>
      </items>
    </pivotField>
    <pivotField showAll="0"/>
    <pivotField showAll="0"/>
    <pivotField showAll="0"/>
    <pivotField showAll="0"/>
    <pivotField axis="axisRow" showAll="0">
      <items count="10">
        <item x="5"/>
        <item x="3"/>
        <item x="6"/>
        <item x="8"/>
        <item x="7"/>
        <item x="2"/>
        <item x="0"/>
        <item x="1"/>
        <item x="4"/>
        <item t="default"/>
      </items>
    </pivotField>
    <pivotField dataField="1" showAll="0"/>
    <pivotField showAll="0"/>
    <pivotField showAll="0"/>
  </pivotFields>
  <rowFields count="1">
    <field x="7"/>
  </rowFields>
  <rowItems count="10">
    <i>
      <x/>
    </i>
    <i>
      <x v="1"/>
    </i>
    <i>
      <x v="2"/>
    </i>
    <i>
      <x v="3"/>
    </i>
    <i>
      <x v="4"/>
    </i>
    <i>
      <x v="5"/>
    </i>
    <i>
      <x v="6"/>
    </i>
    <i>
      <x v="7"/>
    </i>
    <i>
      <x v="8"/>
    </i>
    <i t="grand">
      <x/>
    </i>
  </rowItems>
  <colItems count="1">
    <i/>
  </colItems>
  <dataFields count="1">
    <dataField name="Sum of Total Sales" fld="8" baseField="0" baseItem="0"/>
  </dataFields>
  <chartFormats count="2">
    <chartFormat chart="21"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0EA877-67A1-4234-B0B5-21A62891114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C28:D34" firstHeaderRow="1" firstDataRow="1" firstDataCol="1"/>
  <pivotFields count="11">
    <pivotField showAll="0"/>
    <pivotField numFmtId="14" showAll="0"/>
    <pivotField axis="axisRow" showAll="0">
      <items count="6">
        <item x="3"/>
        <item x="2"/>
        <item x="0"/>
        <item x="4"/>
        <item x="1"/>
        <item t="default"/>
      </items>
    </pivotField>
    <pivotField showAll="0"/>
    <pivotField showAll="0"/>
    <pivotField showAll="0"/>
    <pivotField showAll="0"/>
    <pivotField showAll="0">
      <items count="10">
        <item x="5"/>
        <item x="3"/>
        <item x="6"/>
        <item x="8"/>
        <item x="7"/>
        <item x="2"/>
        <item x="0"/>
        <item x="1"/>
        <item x="4"/>
        <item t="default"/>
      </items>
    </pivotField>
    <pivotField dataField="1" showAll="0"/>
    <pivotField showAll="0"/>
    <pivotField showAll="0"/>
  </pivotFields>
  <rowFields count="1">
    <field x="2"/>
  </rowFields>
  <rowItems count="6">
    <i>
      <x/>
    </i>
    <i>
      <x v="1"/>
    </i>
    <i>
      <x v="2"/>
    </i>
    <i>
      <x v="3"/>
    </i>
    <i>
      <x v="4"/>
    </i>
    <i t="grand">
      <x/>
    </i>
  </rowItems>
  <colItems count="1">
    <i/>
  </colItems>
  <dataFields count="1">
    <dataField name="Sum of Total Sales" fld="8" baseField="0" baseItem="0"/>
  </dataFields>
  <chartFormats count="12">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2" count="1" selected="0">
            <x v="0"/>
          </reference>
        </references>
      </pivotArea>
    </chartFormat>
    <chartFormat chart="11" format="2">
      <pivotArea type="data" outline="0" fieldPosition="0">
        <references count="2">
          <reference field="4294967294" count="1" selected="0">
            <x v="0"/>
          </reference>
          <reference field="2" count="1" selected="0">
            <x v="1"/>
          </reference>
        </references>
      </pivotArea>
    </chartFormat>
    <chartFormat chart="11" format="3">
      <pivotArea type="data" outline="0" fieldPosition="0">
        <references count="2">
          <reference field="4294967294" count="1" selected="0">
            <x v="0"/>
          </reference>
          <reference field="2" count="1" selected="0">
            <x v="2"/>
          </reference>
        </references>
      </pivotArea>
    </chartFormat>
    <chartFormat chart="11" format="4">
      <pivotArea type="data" outline="0" fieldPosition="0">
        <references count="2">
          <reference field="4294967294" count="1" selected="0">
            <x v="0"/>
          </reference>
          <reference field="2" count="1" selected="0">
            <x v="3"/>
          </reference>
        </references>
      </pivotArea>
    </chartFormat>
    <chartFormat chart="11" format="5">
      <pivotArea type="data" outline="0" fieldPosition="0">
        <references count="2">
          <reference field="4294967294" count="1" selected="0">
            <x v="0"/>
          </reference>
          <reference field="2" count="1" selected="0">
            <x v="4"/>
          </reference>
        </references>
      </pivotArea>
    </chartFormat>
    <chartFormat chart="23" format="12" series="1">
      <pivotArea type="data" outline="0" fieldPosition="0">
        <references count="1">
          <reference field="4294967294" count="1" selected="0">
            <x v="0"/>
          </reference>
        </references>
      </pivotArea>
    </chartFormat>
    <chartFormat chart="23" format="13">
      <pivotArea type="data" outline="0" fieldPosition="0">
        <references count="2">
          <reference field="4294967294" count="1" selected="0">
            <x v="0"/>
          </reference>
          <reference field="2" count="1" selected="0">
            <x v="0"/>
          </reference>
        </references>
      </pivotArea>
    </chartFormat>
    <chartFormat chart="23" format="14">
      <pivotArea type="data" outline="0" fieldPosition="0">
        <references count="2">
          <reference field="4294967294" count="1" selected="0">
            <x v="0"/>
          </reference>
          <reference field="2" count="1" selected="0">
            <x v="1"/>
          </reference>
        </references>
      </pivotArea>
    </chartFormat>
    <chartFormat chart="23" format="15">
      <pivotArea type="data" outline="0" fieldPosition="0">
        <references count="2">
          <reference field="4294967294" count="1" selected="0">
            <x v="0"/>
          </reference>
          <reference field="2" count="1" selected="0">
            <x v="2"/>
          </reference>
        </references>
      </pivotArea>
    </chartFormat>
    <chartFormat chart="23" format="16">
      <pivotArea type="data" outline="0" fieldPosition="0">
        <references count="2">
          <reference field="4294967294" count="1" selected="0">
            <x v="0"/>
          </reference>
          <reference field="2" count="1" selected="0">
            <x v="3"/>
          </reference>
        </references>
      </pivotArea>
    </chartFormat>
    <chartFormat chart="23"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2459FC-362B-4329-86F6-7274C7B2F7E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location ref="C60:D66" firstHeaderRow="1" firstDataRow="1" firstDataCol="1"/>
  <pivotFields count="11">
    <pivotField showAll="0"/>
    <pivotField numFmtId="14" showAll="0"/>
    <pivotField showAll="0"/>
    <pivotField axis="axisRow" showAll="0">
      <items count="6">
        <item x="4"/>
        <item x="0"/>
        <item x="2"/>
        <item x="1"/>
        <item x="3"/>
        <item t="default"/>
      </items>
    </pivotField>
    <pivotField showAll="0"/>
    <pivotField showAll="0"/>
    <pivotField showAll="0"/>
    <pivotField showAll="0">
      <items count="10">
        <item x="5"/>
        <item x="3"/>
        <item x="6"/>
        <item x="8"/>
        <item x="7"/>
        <item x="2"/>
        <item x="0"/>
        <item x="1"/>
        <item x="4"/>
        <item t="default"/>
      </items>
    </pivotField>
    <pivotField dataField="1" showAll="0"/>
    <pivotField showAll="0"/>
    <pivotField showAll="0"/>
  </pivotFields>
  <rowFields count="1">
    <field x="3"/>
  </rowFields>
  <rowItems count="6">
    <i>
      <x/>
    </i>
    <i>
      <x v="1"/>
    </i>
    <i>
      <x v="2"/>
    </i>
    <i>
      <x v="3"/>
    </i>
    <i>
      <x v="4"/>
    </i>
    <i t="grand">
      <x/>
    </i>
  </rowItems>
  <colItems count="1">
    <i/>
  </colItems>
  <dataFields count="1">
    <dataField name="Sum of Total Sales" fld="8" baseField="0" baseItem="0" numFmtId="164"/>
  </dataFields>
  <chartFormats count="6">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7387FFA-C38C-4E1C-84E0-CBC2C1C2D094}" autoFormatId="16" applyNumberFormats="0" applyBorderFormats="0" applyFontFormats="0" applyPatternFormats="0" applyAlignmentFormats="0" applyWidthHeightFormats="0">
  <queryTableRefresh nextId="12">
    <queryTableFields count="11">
      <queryTableField id="1" name="Sales ID" tableColumnId="1"/>
      <queryTableField id="2" name="Date" tableColumnId="2"/>
      <queryTableField id="3" name="Item" tableColumnId="3"/>
      <queryTableField id="4" name="Sales Rep" tableColumnId="4"/>
      <queryTableField id="5" name="Quantity" tableColumnId="5"/>
      <queryTableField id="6" name="Price" tableColumnId="6"/>
      <queryTableField id="7" name="Commission" tableColumnId="7"/>
      <queryTableField id="8" name="State" tableColumnId="8"/>
      <queryTableField id="9" name="Total Sales" tableColumnId="9"/>
      <queryTableField id="10" name="Total Commission" tableColumnId="10"/>
      <queryTableField id="11" name="Net Sales"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4D881FE-C1E9-4FA6-8693-2D545C4DD1E9}" sourceName="State">
  <pivotTables>
    <pivotTable tabId="6" name="PivotTable12"/>
    <pivotTable tabId="6" name="PivotTable11"/>
    <pivotTable tabId="6" name="PivotTable13"/>
    <pivotTable tabId="6" name="PivotTable2"/>
    <pivotTable tabId="6" name="PivotTable3"/>
    <pivotTable tabId="6" name="PivotTable4"/>
    <pivotTable tabId="6" name="PivotTable5"/>
  </pivotTables>
  <data>
    <tabular pivotCacheId="1373007148">
      <items count="9">
        <i x="5" s="1"/>
        <i x="3" s="1"/>
        <i x="6" s="1"/>
        <i x="8" s="1"/>
        <i x="7" s="1"/>
        <i x="2"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1D4B075A-34C7-4B8B-A8A8-3A29A17EC882}" sourceName="Item">
  <pivotTables>
    <pivotTable tabId="6" name="PivotTable2"/>
  </pivotTables>
  <data>
    <tabular pivotCacheId="1373007148">
      <items count="5">
        <i x="3" s="1"/>
        <i x="2"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AA82AEA9-0936-487F-A496-52AF0C654C68}" cache="Slicer_State" caption="State" style="SlicerStyleLight5" rowHeight="257175"/>
  <slicer name="Item" xr10:uid="{99DDDEBE-4ADA-4CF7-BF8D-48A538FD3CAE}" cache="Slicer_Item" caption="Item" style="SlicerStyleLight5"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BA9BAF98-98F5-436E-88FF-2BEB6A65364C}" cache="Slicer_State" caption="State" style="SlicerStyleLight5" rowHeight="257175"/>
  <slicer name="Item 1" xr10:uid="{2F5FE100-8915-4644-B5C3-587373DB8C36}" cache="Slicer_Item" caption="Item" style="SlicerStyleLight5"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A49EE6-5AF7-40A6-AB1A-314D5BCF898E}" name="Data" displayName="Data" ref="A1:K23" tableType="queryTable" totalsRowShown="0">
  <autoFilter ref="A1:K23" xr:uid="{D3A49EE6-5AF7-40A6-AB1A-314D5BCF898E}"/>
  <tableColumns count="11">
    <tableColumn id="1" xr3:uid="{E5A4EFFD-3DCA-43E1-9053-F8C6CF7A8A5F}" uniqueName="1" name="Sales ID" queryTableFieldId="1" dataDxfId="4"/>
    <tableColumn id="2" xr3:uid="{B93C7141-4EED-4D46-B4E8-9E5D797C5210}" uniqueName="2" name="Date" queryTableFieldId="2" dataDxfId="3"/>
    <tableColumn id="3" xr3:uid="{94552891-EB89-4E12-9133-2772D7BC8BFA}" uniqueName="3" name="Item" queryTableFieldId="3" dataDxfId="2"/>
    <tableColumn id="4" xr3:uid="{AE3C0835-4514-4D32-BCA7-5235D2972F81}" uniqueName="4" name="Sales Rep" queryTableFieldId="4" dataDxfId="1"/>
    <tableColumn id="5" xr3:uid="{2025D8C0-AF70-4425-A601-B2E18A1B1404}" uniqueName="5" name="Quantity" queryTableFieldId="5"/>
    <tableColumn id="6" xr3:uid="{C0B95106-CE73-4EED-9603-1FCD930E55E2}" uniqueName="6" name="Price" queryTableFieldId="6"/>
    <tableColumn id="7" xr3:uid="{134FA25D-3865-4A0E-98F4-965C7167B37A}" uniqueName="7" name="Commission" queryTableFieldId="7"/>
    <tableColumn id="8" xr3:uid="{ED957353-66FB-45FE-84BF-772AFED0EACD}" uniqueName="8" name="State" queryTableFieldId="8" dataDxfId="0"/>
    <tableColumn id="9" xr3:uid="{BFA7894B-1342-4311-B602-F505FD4E8D55}" uniqueName="9" name="Total Sales" queryTableFieldId="9"/>
    <tableColumn id="10" xr3:uid="{6CA6E295-3FCF-4E4F-9266-F87102D0AECA}" uniqueName="10" name="Total Commission" queryTableFieldId="10"/>
    <tableColumn id="11" xr3:uid="{BB453537-4C62-46C9-9834-784B9272E2D5}" uniqueName="11" name="Net Sales"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7A134-2B3D-4060-B711-09D7FFBF5B9C}">
  <dimension ref="A1:K23"/>
  <sheetViews>
    <sheetView tabSelected="1" topLeftCell="D1" workbookViewId="0">
      <selection activeCell="T26" sqref="T26"/>
    </sheetView>
  </sheetViews>
  <sheetFormatPr defaultRowHeight="15" x14ac:dyDescent="0.25"/>
  <cols>
    <col min="1" max="1" width="13.85546875" bestFit="1" customWidth="1"/>
    <col min="2" max="2" width="10.42578125" bestFit="1" customWidth="1"/>
    <col min="3" max="3" width="11.7109375" bestFit="1" customWidth="1"/>
    <col min="4" max="4" width="12.140625" bestFit="1" customWidth="1"/>
    <col min="5" max="5" width="11" bestFit="1" customWidth="1"/>
    <col min="6" max="6" width="7.85546875" bestFit="1" customWidth="1"/>
    <col min="7" max="7" width="14.7109375" bestFit="1" customWidth="1"/>
    <col min="8" max="8" width="13.140625" bestFit="1" customWidth="1"/>
    <col min="9" max="9" width="13" bestFit="1" customWidth="1"/>
    <col min="10" max="10" width="19.85546875" bestFit="1" customWidth="1"/>
    <col min="11" max="11" width="11.85546875" bestFit="1" customWidth="1"/>
  </cols>
  <sheetData>
    <row r="1" spans="1:11" x14ac:dyDescent="0.25">
      <c r="A1" t="s">
        <v>26</v>
      </c>
      <c r="B1" t="s">
        <v>0</v>
      </c>
      <c r="C1" t="s">
        <v>1</v>
      </c>
      <c r="D1" t="s">
        <v>2</v>
      </c>
      <c r="E1" t="s">
        <v>3</v>
      </c>
      <c r="F1" t="s">
        <v>4</v>
      </c>
      <c r="G1" t="s">
        <v>5</v>
      </c>
      <c r="H1" t="s">
        <v>6</v>
      </c>
      <c r="I1" t="s">
        <v>27</v>
      </c>
      <c r="J1" t="s">
        <v>28</v>
      </c>
      <c r="K1" t="s">
        <v>29</v>
      </c>
    </row>
    <row r="2" spans="1:11" x14ac:dyDescent="0.25">
      <c r="A2" s="1" t="s">
        <v>30</v>
      </c>
      <c r="B2" s="2">
        <v>43282</v>
      </c>
      <c r="C2" s="1" t="s">
        <v>7</v>
      </c>
      <c r="D2" s="1" t="s">
        <v>8</v>
      </c>
      <c r="E2">
        <v>6</v>
      </c>
      <c r="F2">
        <v>80</v>
      </c>
      <c r="G2">
        <v>0.01</v>
      </c>
      <c r="H2" s="1" t="s">
        <v>9</v>
      </c>
      <c r="I2">
        <v>480</v>
      </c>
      <c r="J2">
        <v>4.8</v>
      </c>
      <c r="K2">
        <v>475.2</v>
      </c>
    </row>
    <row r="3" spans="1:11" x14ac:dyDescent="0.25">
      <c r="A3" s="1" t="s">
        <v>31</v>
      </c>
      <c r="B3" s="2">
        <v>43282</v>
      </c>
      <c r="C3" s="1" t="s">
        <v>10</v>
      </c>
      <c r="D3" s="1" t="s">
        <v>11</v>
      </c>
      <c r="E3">
        <v>20</v>
      </c>
      <c r="F3">
        <v>10</v>
      </c>
      <c r="G3">
        <v>0.05</v>
      </c>
      <c r="H3" s="1" t="s">
        <v>12</v>
      </c>
      <c r="I3">
        <v>200</v>
      </c>
      <c r="J3">
        <v>10</v>
      </c>
      <c r="K3">
        <v>190</v>
      </c>
    </row>
    <row r="4" spans="1:11" x14ac:dyDescent="0.25">
      <c r="A4" s="1" t="s">
        <v>32</v>
      </c>
      <c r="B4" s="2">
        <v>43282</v>
      </c>
      <c r="C4" s="1" t="s">
        <v>13</v>
      </c>
      <c r="D4" s="1" t="s">
        <v>11</v>
      </c>
      <c r="E4">
        <v>22</v>
      </c>
      <c r="F4">
        <v>230</v>
      </c>
      <c r="G4">
        <v>0.11</v>
      </c>
      <c r="H4" s="1" t="s">
        <v>14</v>
      </c>
      <c r="I4">
        <v>5060</v>
      </c>
      <c r="J4">
        <v>556.6</v>
      </c>
      <c r="K4">
        <v>4503.3999999999996</v>
      </c>
    </row>
    <row r="5" spans="1:11" x14ac:dyDescent="0.25">
      <c r="A5" s="1" t="s">
        <v>33</v>
      </c>
      <c r="B5" s="2">
        <v>43282</v>
      </c>
      <c r="C5" s="1" t="s">
        <v>13</v>
      </c>
      <c r="D5" s="1" t="s">
        <v>8</v>
      </c>
      <c r="E5">
        <v>8</v>
      </c>
      <c r="F5">
        <v>230</v>
      </c>
      <c r="G5">
        <v>0.03</v>
      </c>
      <c r="H5" s="1" t="s">
        <v>15</v>
      </c>
      <c r="I5">
        <v>1840</v>
      </c>
      <c r="J5">
        <v>55.199999999999996</v>
      </c>
      <c r="K5">
        <v>1784.8</v>
      </c>
    </row>
    <row r="6" spans="1:11" x14ac:dyDescent="0.25">
      <c r="A6" s="1" t="s">
        <v>34</v>
      </c>
      <c r="B6" s="2">
        <v>43282</v>
      </c>
      <c r="C6" s="1" t="s">
        <v>13</v>
      </c>
      <c r="D6" s="1" t="s">
        <v>16</v>
      </c>
      <c r="E6">
        <v>12</v>
      </c>
      <c r="F6">
        <v>230</v>
      </c>
      <c r="G6">
        <v>0.03</v>
      </c>
      <c r="H6" s="1" t="s">
        <v>17</v>
      </c>
      <c r="I6">
        <v>2760</v>
      </c>
      <c r="J6">
        <v>82.8</v>
      </c>
      <c r="K6">
        <v>2677.2</v>
      </c>
    </row>
    <row r="7" spans="1:11" x14ac:dyDescent="0.25">
      <c r="A7" s="1" t="s">
        <v>35</v>
      </c>
      <c r="B7" s="2">
        <v>43282</v>
      </c>
      <c r="C7" s="1" t="s">
        <v>7</v>
      </c>
      <c r="D7" s="1" t="s">
        <v>18</v>
      </c>
      <c r="E7">
        <v>19</v>
      </c>
      <c r="F7">
        <v>80</v>
      </c>
      <c r="G7">
        <v>0.02</v>
      </c>
      <c r="H7" s="1" t="s">
        <v>19</v>
      </c>
      <c r="I7">
        <v>1520</v>
      </c>
      <c r="J7">
        <v>30.400000000000002</v>
      </c>
      <c r="K7">
        <v>1489.6</v>
      </c>
    </row>
    <row r="8" spans="1:11" x14ac:dyDescent="0.25">
      <c r="A8" s="1" t="s">
        <v>36</v>
      </c>
      <c r="B8" s="2">
        <v>43282</v>
      </c>
      <c r="C8" s="1" t="s">
        <v>20</v>
      </c>
      <c r="D8" s="1" t="s">
        <v>21</v>
      </c>
      <c r="E8">
        <v>17</v>
      </c>
      <c r="F8">
        <v>16</v>
      </c>
      <c r="G8">
        <v>0.08</v>
      </c>
      <c r="H8" s="1" t="s">
        <v>22</v>
      </c>
      <c r="I8">
        <v>272</v>
      </c>
      <c r="J8">
        <v>21.76</v>
      </c>
      <c r="K8">
        <v>250.24</v>
      </c>
    </row>
    <row r="9" spans="1:11" x14ac:dyDescent="0.25">
      <c r="A9" s="1" t="s">
        <v>37</v>
      </c>
      <c r="B9" s="2">
        <v>43282</v>
      </c>
      <c r="C9" s="1" t="s">
        <v>23</v>
      </c>
      <c r="D9" s="1" t="s">
        <v>18</v>
      </c>
      <c r="E9">
        <v>7</v>
      </c>
      <c r="F9">
        <v>150</v>
      </c>
      <c r="G9">
        <v>0.05</v>
      </c>
      <c r="H9" s="1" t="s">
        <v>24</v>
      </c>
      <c r="I9">
        <v>1050</v>
      </c>
      <c r="J9">
        <v>52.5</v>
      </c>
      <c r="K9">
        <v>997.5</v>
      </c>
    </row>
    <row r="10" spans="1:11" x14ac:dyDescent="0.25">
      <c r="A10" s="1" t="s">
        <v>38</v>
      </c>
      <c r="B10" s="2">
        <v>43282</v>
      </c>
      <c r="C10" s="1" t="s">
        <v>20</v>
      </c>
      <c r="D10" s="1" t="s">
        <v>8</v>
      </c>
      <c r="E10">
        <v>21</v>
      </c>
      <c r="F10">
        <v>16</v>
      </c>
      <c r="G10">
        <v>0.09</v>
      </c>
      <c r="H10" s="1" t="s">
        <v>25</v>
      </c>
      <c r="I10">
        <v>336</v>
      </c>
      <c r="J10">
        <v>30.24</v>
      </c>
      <c r="K10">
        <v>305.76</v>
      </c>
    </row>
    <row r="11" spans="1:11" x14ac:dyDescent="0.25">
      <c r="A11" s="1" t="s">
        <v>39</v>
      </c>
      <c r="B11" s="2">
        <v>43283</v>
      </c>
      <c r="C11" s="1" t="s">
        <v>7</v>
      </c>
      <c r="D11" s="1" t="s">
        <v>21</v>
      </c>
      <c r="E11">
        <v>9</v>
      </c>
      <c r="F11">
        <v>80</v>
      </c>
      <c r="G11">
        <v>0.02</v>
      </c>
      <c r="H11" s="1" t="s">
        <v>9</v>
      </c>
      <c r="I11">
        <v>720</v>
      </c>
      <c r="J11">
        <v>14.4</v>
      </c>
      <c r="K11">
        <v>705.6</v>
      </c>
    </row>
    <row r="12" spans="1:11" x14ac:dyDescent="0.25">
      <c r="A12" s="1" t="s">
        <v>40</v>
      </c>
      <c r="B12" s="2">
        <v>43283</v>
      </c>
      <c r="C12" s="1" t="s">
        <v>10</v>
      </c>
      <c r="D12" s="1" t="s">
        <v>21</v>
      </c>
      <c r="E12">
        <v>16</v>
      </c>
      <c r="F12">
        <v>40</v>
      </c>
      <c r="G12">
        <v>0.09</v>
      </c>
      <c r="H12" s="1" t="s">
        <v>12</v>
      </c>
      <c r="I12">
        <v>640</v>
      </c>
      <c r="J12">
        <v>57.599999999999994</v>
      </c>
      <c r="K12">
        <v>582.4</v>
      </c>
    </row>
    <row r="13" spans="1:11" x14ac:dyDescent="0.25">
      <c r="A13" s="1" t="s">
        <v>41</v>
      </c>
      <c r="B13" s="2">
        <v>43283</v>
      </c>
      <c r="C13" s="1" t="s">
        <v>23</v>
      </c>
      <c r="D13" s="1" t="s">
        <v>11</v>
      </c>
      <c r="E13">
        <v>23</v>
      </c>
      <c r="F13">
        <v>150</v>
      </c>
      <c r="G13">
        <v>0.11</v>
      </c>
      <c r="H13" s="1" t="s">
        <v>14</v>
      </c>
      <c r="I13">
        <v>3450</v>
      </c>
      <c r="J13">
        <v>379.5</v>
      </c>
      <c r="K13">
        <v>3070.5</v>
      </c>
    </row>
    <row r="14" spans="1:11" x14ac:dyDescent="0.25">
      <c r="A14" s="1" t="s">
        <v>42</v>
      </c>
      <c r="B14" s="2">
        <v>43284</v>
      </c>
      <c r="C14" s="1" t="s">
        <v>7</v>
      </c>
      <c r="D14" s="1" t="s">
        <v>18</v>
      </c>
      <c r="E14">
        <v>11</v>
      </c>
      <c r="F14">
        <v>80</v>
      </c>
      <c r="G14">
        <v>0.01</v>
      </c>
      <c r="H14" s="1" t="s">
        <v>22</v>
      </c>
      <c r="I14">
        <v>880</v>
      </c>
      <c r="J14">
        <v>8.8000000000000007</v>
      </c>
      <c r="K14">
        <v>871.2</v>
      </c>
    </row>
    <row r="15" spans="1:11" x14ac:dyDescent="0.25">
      <c r="A15" s="1" t="s">
        <v>43</v>
      </c>
      <c r="B15" s="2">
        <v>43284</v>
      </c>
      <c r="C15" s="1" t="s">
        <v>7</v>
      </c>
      <c r="D15" s="1" t="s">
        <v>16</v>
      </c>
      <c r="E15">
        <v>10</v>
      </c>
      <c r="F15">
        <v>80</v>
      </c>
      <c r="G15">
        <v>0.08</v>
      </c>
      <c r="H15" s="1" t="s">
        <v>25</v>
      </c>
      <c r="I15">
        <v>800</v>
      </c>
      <c r="J15">
        <v>64</v>
      </c>
      <c r="K15">
        <v>736</v>
      </c>
    </row>
    <row r="16" spans="1:11" x14ac:dyDescent="0.25">
      <c r="A16" s="1" t="s">
        <v>44</v>
      </c>
      <c r="B16" s="2">
        <v>43284</v>
      </c>
      <c r="C16" s="1" t="s">
        <v>10</v>
      </c>
      <c r="D16" s="1" t="s">
        <v>18</v>
      </c>
      <c r="E16">
        <v>13</v>
      </c>
      <c r="F16">
        <v>40</v>
      </c>
      <c r="G16">
        <v>0.09</v>
      </c>
      <c r="H16" s="1" t="s">
        <v>15</v>
      </c>
      <c r="I16">
        <v>520</v>
      </c>
      <c r="J16">
        <v>46.8</v>
      </c>
      <c r="K16">
        <v>473.2</v>
      </c>
    </row>
    <row r="17" spans="1:11" x14ac:dyDescent="0.25">
      <c r="A17" s="1" t="s">
        <v>45</v>
      </c>
      <c r="B17" s="2">
        <v>43284</v>
      </c>
      <c r="C17" s="1" t="s">
        <v>20</v>
      </c>
      <c r="D17" s="1" t="s">
        <v>18</v>
      </c>
      <c r="E17">
        <v>14</v>
      </c>
      <c r="F17">
        <v>16</v>
      </c>
      <c r="G17">
        <v>0.12</v>
      </c>
      <c r="H17" s="1" t="s">
        <v>19</v>
      </c>
      <c r="I17">
        <v>224</v>
      </c>
      <c r="J17">
        <v>26.88</v>
      </c>
      <c r="K17">
        <v>197.12</v>
      </c>
    </row>
    <row r="18" spans="1:11" x14ac:dyDescent="0.25">
      <c r="A18" s="1" t="s">
        <v>46</v>
      </c>
      <c r="B18" s="2">
        <v>43285</v>
      </c>
      <c r="C18" s="1" t="s">
        <v>10</v>
      </c>
      <c r="D18" s="1" t="s">
        <v>11</v>
      </c>
      <c r="E18">
        <v>4</v>
      </c>
      <c r="F18">
        <v>40</v>
      </c>
      <c r="G18">
        <v>0.12</v>
      </c>
      <c r="H18" s="1" t="s">
        <v>14</v>
      </c>
      <c r="I18">
        <v>160</v>
      </c>
      <c r="J18">
        <v>19.2</v>
      </c>
      <c r="K18">
        <v>140.80000000000001</v>
      </c>
    </row>
    <row r="19" spans="1:11" x14ac:dyDescent="0.25">
      <c r="A19" s="1" t="s">
        <v>47</v>
      </c>
      <c r="B19" s="2">
        <v>43286</v>
      </c>
      <c r="C19" s="1" t="s">
        <v>13</v>
      </c>
      <c r="D19" s="1" t="s">
        <v>8</v>
      </c>
      <c r="E19">
        <v>3</v>
      </c>
      <c r="F19">
        <v>230</v>
      </c>
      <c r="G19">
        <v>0.06</v>
      </c>
      <c r="H19" s="1" t="s">
        <v>25</v>
      </c>
      <c r="I19">
        <v>690</v>
      </c>
      <c r="J19">
        <v>41.4</v>
      </c>
      <c r="K19">
        <v>648.6</v>
      </c>
    </row>
    <row r="20" spans="1:11" x14ac:dyDescent="0.25">
      <c r="A20" s="1" t="s">
        <v>48</v>
      </c>
      <c r="B20" s="2">
        <v>43287</v>
      </c>
      <c r="C20" s="1" t="s">
        <v>10</v>
      </c>
      <c r="D20" s="1" t="s">
        <v>18</v>
      </c>
      <c r="E20">
        <v>18</v>
      </c>
      <c r="F20">
        <v>40</v>
      </c>
      <c r="G20">
        <v>0.06</v>
      </c>
      <c r="H20" s="1" t="s">
        <v>9</v>
      </c>
      <c r="I20">
        <v>720</v>
      </c>
      <c r="J20">
        <v>43.199999999999996</v>
      </c>
      <c r="K20">
        <v>676.8</v>
      </c>
    </row>
    <row r="21" spans="1:11" x14ac:dyDescent="0.25">
      <c r="A21" s="1" t="s">
        <v>49</v>
      </c>
      <c r="B21" s="2">
        <v>43287</v>
      </c>
      <c r="C21" s="1" t="s">
        <v>23</v>
      </c>
      <c r="D21" s="1" t="s">
        <v>21</v>
      </c>
      <c r="E21">
        <v>15</v>
      </c>
      <c r="F21">
        <v>150</v>
      </c>
      <c r="G21">
        <v>7.0000000000000007E-2</v>
      </c>
      <c r="H21" s="1" t="s">
        <v>17</v>
      </c>
      <c r="I21">
        <v>2250</v>
      </c>
      <c r="J21">
        <v>157.50000000000003</v>
      </c>
      <c r="K21">
        <v>2092.5</v>
      </c>
    </row>
    <row r="22" spans="1:11" x14ac:dyDescent="0.25">
      <c r="A22" s="1" t="s">
        <v>50</v>
      </c>
      <c r="B22" s="2">
        <v>43288</v>
      </c>
      <c r="C22" s="1" t="s">
        <v>23</v>
      </c>
      <c r="D22" s="1" t="s">
        <v>8</v>
      </c>
      <c r="E22">
        <v>5</v>
      </c>
      <c r="F22">
        <v>150</v>
      </c>
      <c r="G22">
        <v>0.11</v>
      </c>
      <c r="H22" s="1" t="s">
        <v>19</v>
      </c>
      <c r="I22">
        <v>750</v>
      </c>
      <c r="J22">
        <v>82.5</v>
      </c>
      <c r="K22">
        <v>667.5</v>
      </c>
    </row>
    <row r="23" spans="1:11" x14ac:dyDescent="0.25">
      <c r="A23" s="1" t="s">
        <v>51</v>
      </c>
      <c r="B23" s="2">
        <v>43291</v>
      </c>
      <c r="C23" s="1" t="s">
        <v>13</v>
      </c>
      <c r="D23" s="1" t="s">
        <v>18</v>
      </c>
      <c r="E23">
        <v>2</v>
      </c>
      <c r="F23">
        <v>230</v>
      </c>
      <c r="G23">
        <v>0.08</v>
      </c>
      <c r="H23" s="1" t="s">
        <v>14</v>
      </c>
      <c r="I23">
        <v>460</v>
      </c>
      <c r="J23">
        <v>36.800000000000004</v>
      </c>
      <c r="K23">
        <v>423.2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C8E94-BE04-4E5E-BA3B-02AAC754868C}">
  <dimension ref="B2:F43"/>
  <sheetViews>
    <sheetView workbookViewId="0">
      <selection activeCell="M47" sqref="M47"/>
    </sheetView>
  </sheetViews>
  <sheetFormatPr defaultRowHeight="15" x14ac:dyDescent="0.25"/>
  <cols>
    <col min="2" max="2" width="7" customWidth="1"/>
    <col min="3" max="3" width="21.85546875" bestFit="1" customWidth="1"/>
    <col min="4" max="4" width="59.85546875" bestFit="1" customWidth="1"/>
    <col min="6" max="6" width="14.28515625" bestFit="1" customWidth="1"/>
  </cols>
  <sheetData>
    <row r="2" spans="2:4" x14ac:dyDescent="0.25">
      <c r="B2" s="3">
        <v>1</v>
      </c>
      <c r="C2" s="3" t="s">
        <v>52</v>
      </c>
    </row>
    <row r="4" spans="2:4" x14ac:dyDescent="0.25">
      <c r="B4" s="3">
        <v>2</v>
      </c>
      <c r="C4" s="3" t="s">
        <v>53</v>
      </c>
    </row>
    <row r="6" spans="2:4" x14ac:dyDescent="0.25">
      <c r="D6" s="4" t="s">
        <v>54</v>
      </c>
    </row>
    <row r="8" spans="2:4" x14ac:dyDescent="0.25">
      <c r="D8" t="s">
        <v>55</v>
      </c>
    </row>
    <row r="9" spans="2:4" x14ac:dyDescent="0.25">
      <c r="D9" t="s">
        <v>56</v>
      </c>
    </row>
    <row r="10" spans="2:4" x14ac:dyDescent="0.25">
      <c r="D10" t="s">
        <v>57</v>
      </c>
    </row>
    <row r="11" spans="2:4" x14ac:dyDescent="0.25">
      <c r="D11" t="s">
        <v>58</v>
      </c>
    </row>
    <row r="12" spans="2:4" x14ac:dyDescent="0.25">
      <c r="D12" t="s">
        <v>59</v>
      </c>
    </row>
    <row r="13" spans="2:4" x14ac:dyDescent="0.25">
      <c r="D13" t="s">
        <v>60</v>
      </c>
    </row>
    <row r="15" spans="2:4" x14ac:dyDescent="0.25">
      <c r="D15" s="4" t="s">
        <v>61</v>
      </c>
    </row>
    <row r="17" spans="2:6" x14ac:dyDescent="0.25">
      <c r="D17" t="s">
        <v>67</v>
      </c>
    </row>
    <row r="18" spans="2:6" x14ac:dyDescent="0.25">
      <c r="D18" t="s">
        <v>68</v>
      </c>
    </row>
    <row r="19" spans="2:6" x14ac:dyDescent="0.25">
      <c r="D19" t="s">
        <v>69</v>
      </c>
    </row>
    <row r="20" spans="2:6" x14ac:dyDescent="0.25">
      <c r="D20" t="s">
        <v>70</v>
      </c>
    </row>
    <row r="23" spans="2:6" x14ac:dyDescent="0.25">
      <c r="B23" s="3">
        <v>3</v>
      </c>
      <c r="C23" s="3" t="s">
        <v>62</v>
      </c>
    </row>
    <row r="25" spans="2:6" x14ac:dyDescent="0.25">
      <c r="B25" s="3">
        <v>4</v>
      </c>
      <c r="C25" s="3" t="s">
        <v>63</v>
      </c>
    </row>
    <row r="27" spans="2:6" x14ac:dyDescent="0.25">
      <c r="D27" s="5" t="s">
        <v>64</v>
      </c>
      <c r="F27" s="5" t="s">
        <v>65</v>
      </c>
    </row>
    <row r="29" spans="2:6" x14ac:dyDescent="0.25">
      <c r="D29" t="s">
        <v>71</v>
      </c>
      <c r="F29" t="s">
        <v>79</v>
      </c>
    </row>
    <row r="30" spans="2:6" x14ac:dyDescent="0.25">
      <c r="D30" t="s">
        <v>72</v>
      </c>
      <c r="F30" t="s">
        <v>78</v>
      </c>
    </row>
    <row r="31" spans="2:6" x14ac:dyDescent="0.25">
      <c r="D31" t="s">
        <v>73</v>
      </c>
    </row>
    <row r="32" spans="2:6" x14ac:dyDescent="0.25">
      <c r="D32" t="s">
        <v>74</v>
      </c>
    </row>
    <row r="33" spans="4:4" x14ac:dyDescent="0.25">
      <c r="D33" t="s">
        <v>75</v>
      </c>
    </row>
    <row r="36" spans="4:4" x14ac:dyDescent="0.25">
      <c r="D36" s="5" t="s">
        <v>66</v>
      </c>
    </row>
    <row r="38" spans="4:4" x14ac:dyDescent="0.25">
      <c r="D38" t="s">
        <v>85</v>
      </c>
    </row>
    <row r="39" spans="4:4" x14ac:dyDescent="0.25">
      <c r="D39" t="s">
        <v>76</v>
      </c>
    </row>
    <row r="40" spans="4:4" x14ac:dyDescent="0.25">
      <c r="D40" t="s">
        <v>77</v>
      </c>
    </row>
    <row r="41" spans="4:4" x14ac:dyDescent="0.25">
      <c r="D41" t="s">
        <v>82</v>
      </c>
    </row>
    <row r="42" spans="4:4" x14ac:dyDescent="0.25">
      <c r="D42" t="s">
        <v>81</v>
      </c>
    </row>
    <row r="43" spans="4:4" x14ac:dyDescent="0.25">
      <c r="D43" t="s">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874E3-15F7-4A3C-8754-350D8DE9A316}">
  <dimension ref="B2:D21"/>
  <sheetViews>
    <sheetView workbookViewId="0">
      <selection activeCell="R26" sqref="R26"/>
    </sheetView>
  </sheetViews>
  <sheetFormatPr defaultRowHeight="15" x14ac:dyDescent="0.25"/>
  <cols>
    <col min="2" max="2" width="29.42578125" bestFit="1" customWidth="1"/>
  </cols>
  <sheetData>
    <row r="2" spans="2:4" x14ac:dyDescent="0.25">
      <c r="B2" s="5" t="s">
        <v>64</v>
      </c>
    </row>
    <row r="4" spans="2:4" x14ac:dyDescent="0.25">
      <c r="B4" t="s">
        <v>71</v>
      </c>
      <c r="D4">
        <f>SUM(Data[Total Sales])</f>
        <v>25782</v>
      </c>
    </row>
    <row r="5" spans="2:4" x14ac:dyDescent="0.25">
      <c r="B5" t="s">
        <v>72</v>
      </c>
      <c r="D5">
        <f>SUM(Data[Total Commission])</f>
        <v>1822.88</v>
      </c>
    </row>
    <row r="6" spans="2:4" x14ac:dyDescent="0.25">
      <c r="B6" t="s">
        <v>73</v>
      </c>
      <c r="D6">
        <f>SUM(Data[Net Sales])</f>
        <v>23959.119999999995</v>
      </c>
    </row>
    <row r="7" spans="2:4" x14ac:dyDescent="0.25">
      <c r="B7" t="s">
        <v>74</v>
      </c>
      <c r="D7">
        <f>SUM(Data[Quantity])</f>
        <v>275</v>
      </c>
    </row>
    <row r="8" spans="2:4" x14ac:dyDescent="0.25">
      <c r="B8" t="s">
        <v>75</v>
      </c>
      <c r="D8">
        <f>COUNTA(B11:B21)</f>
        <v>11</v>
      </c>
    </row>
    <row r="11" spans="2:4" x14ac:dyDescent="0.25">
      <c r="B11" s="6" t="s">
        <v>83</v>
      </c>
    </row>
    <row r="12" spans="2:4" x14ac:dyDescent="0.25">
      <c r="B12" s="7" t="s">
        <v>19</v>
      </c>
    </row>
    <row r="13" spans="2:4" x14ac:dyDescent="0.25">
      <c r="B13" s="7" t="s">
        <v>15</v>
      </c>
    </row>
    <row r="14" spans="2:4" x14ac:dyDescent="0.25">
      <c r="B14" s="7" t="s">
        <v>22</v>
      </c>
    </row>
    <row r="15" spans="2:4" x14ac:dyDescent="0.25">
      <c r="B15" s="7" t="s">
        <v>25</v>
      </c>
    </row>
    <row r="16" spans="2:4" x14ac:dyDescent="0.25">
      <c r="B16" s="7" t="s">
        <v>24</v>
      </c>
    </row>
    <row r="17" spans="2:2" x14ac:dyDescent="0.25">
      <c r="B17" s="7" t="s">
        <v>14</v>
      </c>
    </row>
    <row r="18" spans="2:2" x14ac:dyDescent="0.25">
      <c r="B18" s="7" t="s">
        <v>9</v>
      </c>
    </row>
    <row r="19" spans="2:2" x14ac:dyDescent="0.25">
      <c r="B19" s="7" t="s">
        <v>12</v>
      </c>
    </row>
    <row r="20" spans="2:2" x14ac:dyDescent="0.25">
      <c r="B20" s="7" t="s">
        <v>17</v>
      </c>
    </row>
    <row r="21" spans="2:2" x14ac:dyDescent="0.25">
      <c r="B21" s="7" t="s">
        <v>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5812E-A861-4EB6-80CA-28DF0AC34328}">
  <dimension ref="B2:D102"/>
  <sheetViews>
    <sheetView workbookViewId="0">
      <selection activeCell="O26" sqref="O26"/>
    </sheetView>
  </sheetViews>
  <sheetFormatPr defaultRowHeight="15" x14ac:dyDescent="0.25"/>
  <cols>
    <col min="2" max="2" width="40.28515625" bestFit="1" customWidth="1"/>
    <col min="3" max="3" width="13.42578125" bestFit="1" customWidth="1"/>
    <col min="4" max="4" width="15.5703125" bestFit="1" customWidth="1"/>
    <col min="5" max="5" width="17.7109375" bestFit="1" customWidth="1"/>
  </cols>
  <sheetData>
    <row r="2" spans="2:4" x14ac:dyDescent="0.25">
      <c r="B2" s="5" t="s">
        <v>66</v>
      </c>
    </row>
    <row r="4" spans="2:4" x14ac:dyDescent="0.25">
      <c r="B4" t="s">
        <v>85</v>
      </c>
    </row>
    <row r="5" spans="2:4" x14ac:dyDescent="0.25">
      <c r="B5" t="s">
        <v>76</v>
      </c>
    </row>
    <row r="6" spans="2:4" x14ac:dyDescent="0.25">
      <c r="B6" t="s">
        <v>77</v>
      </c>
    </row>
    <row r="7" spans="2:4" x14ac:dyDescent="0.25">
      <c r="B7" t="s">
        <v>82</v>
      </c>
    </row>
    <row r="8" spans="2:4" x14ac:dyDescent="0.25">
      <c r="B8" t="s">
        <v>81</v>
      </c>
    </row>
    <row r="9" spans="2:4" x14ac:dyDescent="0.25">
      <c r="B9" t="s">
        <v>80</v>
      </c>
    </row>
    <row r="12" spans="2:4" x14ac:dyDescent="0.25">
      <c r="B12" t="s">
        <v>85</v>
      </c>
      <c r="C12" s="6" t="s">
        <v>83</v>
      </c>
      <c r="D12" t="s">
        <v>86</v>
      </c>
    </row>
    <row r="13" spans="2:4" x14ac:dyDescent="0.25">
      <c r="C13" s="7" t="s">
        <v>19</v>
      </c>
      <c r="D13" s="1">
        <v>2494</v>
      </c>
    </row>
    <row r="14" spans="2:4" x14ac:dyDescent="0.25">
      <c r="C14" s="7" t="s">
        <v>15</v>
      </c>
      <c r="D14" s="1">
        <v>2360</v>
      </c>
    </row>
    <row r="15" spans="2:4" x14ac:dyDescent="0.25">
      <c r="C15" s="7" t="s">
        <v>22</v>
      </c>
      <c r="D15" s="1">
        <v>1152</v>
      </c>
    </row>
    <row r="16" spans="2:4" x14ac:dyDescent="0.25">
      <c r="C16" s="7" t="s">
        <v>25</v>
      </c>
      <c r="D16" s="1">
        <v>1826</v>
      </c>
    </row>
    <row r="17" spans="2:4" x14ac:dyDescent="0.25">
      <c r="C17" s="7" t="s">
        <v>24</v>
      </c>
      <c r="D17" s="1">
        <v>1050</v>
      </c>
    </row>
    <row r="18" spans="2:4" x14ac:dyDescent="0.25">
      <c r="C18" s="7" t="s">
        <v>14</v>
      </c>
      <c r="D18" s="1">
        <v>9130</v>
      </c>
    </row>
    <row r="19" spans="2:4" x14ac:dyDescent="0.25">
      <c r="C19" s="7" t="s">
        <v>9</v>
      </c>
      <c r="D19" s="1">
        <v>1920</v>
      </c>
    </row>
    <row r="20" spans="2:4" x14ac:dyDescent="0.25">
      <c r="C20" s="7" t="s">
        <v>12</v>
      </c>
      <c r="D20" s="1">
        <v>840</v>
      </c>
    </row>
    <row r="21" spans="2:4" x14ac:dyDescent="0.25">
      <c r="C21" s="7" t="s">
        <v>17</v>
      </c>
      <c r="D21" s="1">
        <v>5010</v>
      </c>
    </row>
    <row r="22" spans="2:4" x14ac:dyDescent="0.25">
      <c r="C22" s="7" t="s">
        <v>84</v>
      </c>
      <c r="D22" s="1">
        <v>25782</v>
      </c>
    </row>
    <row r="28" spans="2:4" x14ac:dyDescent="0.25">
      <c r="B28" t="s">
        <v>76</v>
      </c>
      <c r="C28" s="6" t="s">
        <v>83</v>
      </c>
      <c r="D28" t="s">
        <v>86</v>
      </c>
    </row>
    <row r="29" spans="2:4" x14ac:dyDescent="0.25">
      <c r="C29" s="7" t="s">
        <v>20</v>
      </c>
      <c r="D29" s="1">
        <v>832</v>
      </c>
    </row>
    <row r="30" spans="2:4" x14ac:dyDescent="0.25">
      <c r="C30" s="7" t="s">
        <v>13</v>
      </c>
      <c r="D30" s="1">
        <v>10810</v>
      </c>
    </row>
    <row r="31" spans="2:4" x14ac:dyDescent="0.25">
      <c r="C31" s="7" t="s">
        <v>7</v>
      </c>
      <c r="D31" s="1">
        <v>4400</v>
      </c>
    </row>
    <row r="32" spans="2:4" x14ac:dyDescent="0.25">
      <c r="C32" s="7" t="s">
        <v>23</v>
      </c>
      <c r="D32" s="1">
        <v>7500</v>
      </c>
    </row>
    <row r="33" spans="2:4" x14ac:dyDescent="0.25">
      <c r="C33" s="7" t="s">
        <v>10</v>
      </c>
      <c r="D33" s="1">
        <v>2240</v>
      </c>
    </row>
    <row r="34" spans="2:4" x14ac:dyDescent="0.25">
      <c r="C34" s="7" t="s">
        <v>84</v>
      </c>
      <c r="D34" s="1">
        <v>25782</v>
      </c>
    </row>
    <row r="44" spans="2:4" x14ac:dyDescent="0.25">
      <c r="B44" t="s">
        <v>77</v>
      </c>
      <c r="C44" s="6" t="s">
        <v>83</v>
      </c>
      <c r="D44" t="s">
        <v>86</v>
      </c>
    </row>
    <row r="45" spans="2:4" x14ac:dyDescent="0.25">
      <c r="C45" s="7" t="s">
        <v>21</v>
      </c>
      <c r="D45" s="1">
        <v>3882</v>
      </c>
    </row>
    <row r="46" spans="2:4" x14ac:dyDescent="0.25">
      <c r="C46" s="7" t="s">
        <v>8</v>
      </c>
      <c r="D46" s="1">
        <v>4096</v>
      </c>
    </row>
    <row r="47" spans="2:4" x14ac:dyDescent="0.25">
      <c r="C47" s="7" t="s">
        <v>16</v>
      </c>
      <c r="D47" s="1">
        <v>3560</v>
      </c>
    </row>
    <row r="48" spans="2:4" x14ac:dyDescent="0.25">
      <c r="C48" s="7" t="s">
        <v>11</v>
      </c>
      <c r="D48" s="1">
        <v>8870</v>
      </c>
    </row>
    <row r="49" spans="2:4" x14ac:dyDescent="0.25">
      <c r="C49" s="7" t="s">
        <v>18</v>
      </c>
      <c r="D49" s="1">
        <v>5374</v>
      </c>
    </row>
    <row r="50" spans="2:4" x14ac:dyDescent="0.25">
      <c r="C50" s="7" t="s">
        <v>84</v>
      </c>
      <c r="D50" s="1">
        <v>25782</v>
      </c>
    </row>
    <row r="60" spans="2:4" x14ac:dyDescent="0.25">
      <c r="B60" t="s">
        <v>82</v>
      </c>
      <c r="C60" s="6" t="s">
        <v>83</v>
      </c>
      <c r="D60" t="s">
        <v>86</v>
      </c>
    </row>
    <row r="61" spans="2:4" x14ac:dyDescent="0.25">
      <c r="C61" s="7" t="s">
        <v>21</v>
      </c>
      <c r="D61" s="9">
        <v>3882</v>
      </c>
    </row>
    <row r="62" spans="2:4" x14ac:dyDescent="0.25">
      <c r="C62" s="7" t="s">
        <v>8</v>
      </c>
      <c r="D62" s="9">
        <v>4096</v>
      </c>
    </row>
    <row r="63" spans="2:4" x14ac:dyDescent="0.25">
      <c r="C63" s="7" t="s">
        <v>16</v>
      </c>
      <c r="D63" s="9">
        <v>3560</v>
      </c>
    </row>
    <row r="64" spans="2:4" x14ac:dyDescent="0.25">
      <c r="C64" s="7" t="s">
        <v>11</v>
      </c>
      <c r="D64" s="9">
        <v>8870</v>
      </c>
    </row>
    <row r="65" spans="2:4" x14ac:dyDescent="0.25">
      <c r="C65" s="7" t="s">
        <v>18</v>
      </c>
      <c r="D65" s="9">
        <v>5374</v>
      </c>
    </row>
    <row r="66" spans="2:4" x14ac:dyDescent="0.25">
      <c r="C66" s="7" t="s">
        <v>84</v>
      </c>
      <c r="D66" s="9">
        <v>25782</v>
      </c>
    </row>
    <row r="68" spans="2:4" x14ac:dyDescent="0.25">
      <c r="C68" s="6" t="s">
        <v>83</v>
      </c>
      <c r="D68" t="s">
        <v>87</v>
      </c>
    </row>
    <row r="69" spans="2:4" x14ac:dyDescent="0.25">
      <c r="C69" s="7" t="s">
        <v>21</v>
      </c>
      <c r="D69" s="8">
        <v>6.5000000000000002E-2</v>
      </c>
    </row>
    <row r="70" spans="2:4" x14ac:dyDescent="0.25">
      <c r="C70" s="7" t="s">
        <v>8</v>
      </c>
      <c r="D70" s="8">
        <v>0.06</v>
      </c>
    </row>
    <row r="71" spans="2:4" x14ac:dyDescent="0.25">
      <c r="C71" s="7" t="s">
        <v>16</v>
      </c>
      <c r="D71" s="8">
        <v>5.5E-2</v>
      </c>
    </row>
    <row r="72" spans="2:4" x14ac:dyDescent="0.25">
      <c r="C72" s="7" t="s">
        <v>11</v>
      </c>
      <c r="D72" s="8">
        <v>9.7500000000000003E-2</v>
      </c>
    </row>
    <row r="73" spans="2:4" x14ac:dyDescent="0.25">
      <c r="C73" s="7" t="s">
        <v>18</v>
      </c>
      <c r="D73" s="8">
        <v>6.142857142857143E-2</v>
      </c>
    </row>
    <row r="74" spans="2:4" x14ac:dyDescent="0.25">
      <c r="C74" s="7" t="s">
        <v>84</v>
      </c>
      <c r="D74" s="8">
        <v>6.7727272727272733E-2</v>
      </c>
    </row>
    <row r="75" spans="2:4" x14ac:dyDescent="0.25">
      <c r="C75" s="7"/>
      <c r="D75" s="8"/>
    </row>
    <row r="77" spans="2:4" x14ac:dyDescent="0.25">
      <c r="B77" t="s">
        <v>81</v>
      </c>
      <c r="C77" s="6" t="s">
        <v>83</v>
      </c>
      <c r="D77" t="s">
        <v>88</v>
      </c>
    </row>
    <row r="78" spans="2:4" x14ac:dyDescent="0.25">
      <c r="C78" s="7" t="s">
        <v>19</v>
      </c>
      <c r="D78" s="1">
        <v>38</v>
      </c>
    </row>
    <row r="79" spans="2:4" x14ac:dyDescent="0.25">
      <c r="C79" s="7" t="s">
        <v>15</v>
      </c>
      <c r="D79" s="1">
        <v>21</v>
      </c>
    </row>
    <row r="80" spans="2:4" x14ac:dyDescent="0.25">
      <c r="C80" s="7" t="s">
        <v>22</v>
      </c>
      <c r="D80" s="1">
        <v>28</v>
      </c>
    </row>
    <row r="81" spans="2:4" x14ac:dyDescent="0.25">
      <c r="C81" s="7" t="s">
        <v>25</v>
      </c>
      <c r="D81" s="1">
        <v>34</v>
      </c>
    </row>
    <row r="82" spans="2:4" x14ac:dyDescent="0.25">
      <c r="C82" s="7" t="s">
        <v>24</v>
      </c>
      <c r="D82" s="1">
        <v>7</v>
      </c>
    </row>
    <row r="83" spans="2:4" x14ac:dyDescent="0.25">
      <c r="C83" s="7" t="s">
        <v>14</v>
      </c>
      <c r="D83" s="1">
        <v>51</v>
      </c>
    </row>
    <row r="84" spans="2:4" x14ac:dyDescent="0.25">
      <c r="C84" s="7" t="s">
        <v>9</v>
      </c>
      <c r="D84" s="1">
        <v>33</v>
      </c>
    </row>
    <row r="85" spans="2:4" x14ac:dyDescent="0.25">
      <c r="C85" s="7" t="s">
        <v>12</v>
      </c>
      <c r="D85" s="1">
        <v>36</v>
      </c>
    </row>
    <row r="86" spans="2:4" x14ac:dyDescent="0.25">
      <c r="C86" s="7" t="s">
        <v>17</v>
      </c>
      <c r="D86" s="1">
        <v>27</v>
      </c>
    </row>
    <row r="87" spans="2:4" x14ac:dyDescent="0.25">
      <c r="C87" s="7" t="s">
        <v>84</v>
      </c>
      <c r="D87" s="1">
        <v>275</v>
      </c>
    </row>
    <row r="93" spans="2:4" x14ac:dyDescent="0.25">
      <c r="B93" t="s">
        <v>80</v>
      </c>
      <c r="C93" s="6" t="s">
        <v>83</v>
      </c>
      <c r="D93" t="s">
        <v>86</v>
      </c>
    </row>
    <row r="94" spans="2:4" x14ac:dyDescent="0.25">
      <c r="C94" s="10">
        <v>43282</v>
      </c>
      <c r="D94" s="1">
        <v>13518</v>
      </c>
    </row>
    <row r="95" spans="2:4" x14ac:dyDescent="0.25">
      <c r="C95" s="10">
        <v>43283</v>
      </c>
      <c r="D95" s="1">
        <v>4810</v>
      </c>
    </row>
    <row r="96" spans="2:4" x14ac:dyDescent="0.25">
      <c r="C96" s="10">
        <v>43284</v>
      </c>
      <c r="D96" s="1">
        <v>2424</v>
      </c>
    </row>
    <row r="97" spans="3:4" x14ac:dyDescent="0.25">
      <c r="C97" s="10">
        <v>43285</v>
      </c>
      <c r="D97" s="1">
        <v>160</v>
      </c>
    </row>
    <row r="98" spans="3:4" x14ac:dyDescent="0.25">
      <c r="C98" s="10">
        <v>43286</v>
      </c>
      <c r="D98" s="1">
        <v>690</v>
      </c>
    </row>
    <row r="99" spans="3:4" x14ac:dyDescent="0.25">
      <c r="C99" s="10">
        <v>43287</v>
      </c>
      <c r="D99" s="1">
        <v>2970</v>
      </c>
    </row>
    <row r="100" spans="3:4" x14ac:dyDescent="0.25">
      <c r="C100" s="10">
        <v>43288</v>
      </c>
      <c r="D100" s="1">
        <v>750</v>
      </c>
    </row>
    <row r="101" spans="3:4" x14ac:dyDescent="0.25">
      <c r="C101" s="10">
        <v>43291</v>
      </c>
      <c r="D101" s="1">
        <v>460</v>
      </c>
    </row>
    <row r="102" spans="3:4" x14ac:dyDescent="0.25">
      <c r="C102" s="10" t="s">
        <v>84</v>
      </c>
      <c r="D102" s="1">
        <v>25782</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F16BE-6674-4F8B-82E0-3344171AE06C}">
  <dimension ref="H1:M26"/>
  <sheetViews>
    <sheetView zoomScaleNormal="100" workbookViewId="0">
      <selection activeCell="Z21" sqref="Z21"/>
    </sheetView>
  </sheetViews>
  <sheetFormatPr defaultRowHeight="15" x14ac:dyDescent="0.25"/>
  <cols>
    <col min="7" max="7" width="12.42578125" customWidth="1"/>
    <col min="8" max="8" width="13.140625" customWidth="1"/>
    <col min="9" max="9" width="6.140625" customWidth="1"/>
    <col min="10" max="10" width="15" customWidth="1"/>
    <col min="11" max="11" width="1.85546875" customWidth="1"/>
  </cols>
  <sheetData>
    <row r="1" spans="8:13" s="12" customFormat="1" ht="36" x14ac:dyDescent="0.55000000000000004">
      <c r="H1" s="19"/>
      <c r="I1" s="20"/>
      <c r="J1" s="21" t="s">
        <v>93</v>
      </c>
      <c r="K1" s="19"/>
      <c r="L1" s="19"/>
      <c r="M1" s="19"/>
    </row>
    <row r="2" spans="8:13" s="11" customFormat="1" x14ac:dyDescent="0.25">
      <c r="H2" s="13"/>
      <c r="I2" s="13"/>
      <c r="J2" s="13"/>
    </row>
    <row r="3" spans="8:13" s="11" customFormat="1" x14ac:dyDescent="0.25">
      <c r="H3" s="15" t="s">
        <v>89</v>
      </c>
      <c r="I3" s="13"/>
      <c r="J3" s="15" t="s">
        <v>90</v>
      </c>
    </row>
    <row r="4" spans="8:13" s="11" customFormat="1" x14ac:dyDescent="0.25">
      <c r="H4" s="14">
        <f>KPI!D4</f>
        <v>25782</v>
      </c>
      <c r="I4" s="13"/>
      <c r="J4" s="14">
        <f>KPI!D7</f>
        <v>275</v>
      </c>
    </row>
    <row r="5" spans="8:13" s="11" customFormat="1" x14ac:dyDescent="0.25">
      <c r="H5" s="13"/>
      <c r="I5" s="13"/>
      <c r="J5" s="13"/>
    </row>
    <row r="6" spans="8:13" s="11" customFormat="1" x14ac:dyDescent="0.25">
      <c r="H6" s="13"/>
      <c r="I6" s="13"/>
      <c r="J6" s="13"/>
    </row>
    <row r="7" spans="8:13" s="11" customFormat="1" x14ac:dyDescent="0.25">
      <c r="H7" s="15" t="s">
        <v>29</v>
      </c>
      <c r="I7" s="13"/>
      <c r="J7" s="15" t="s">
        <v>91</v>
      </c>
    </row>
    <row r="8" spans="8:13" s="11" customFormat="1" x14ac:dyDescent="0.25">
      <c r="H8" s="14">
        <f>KPI!D6</f>
        <v>23959.119999999995</v>
      </c>
      <c r="I8" s="13"/>
      <c r="J8" s="14">
        <f>KPI!D8</f>
        <v>11</v>
      </c>
    </row>
    <row r="9" spans="8:13" s="11" customFormat="1" x14ac:dyDescent="0.25">
      <c r="H9" s="13"/>
      <c r="I9" s="13"/>
      <c r="J9" s="13"/>
    </row>
    <row r="10" spans="8:13" s="11" customFormat="1" x14ac:dyDescent="0.25">
      <c r="H10" s="15"/>
      <c r="I10" s="15" t="s">
        <v>92</v>
      </c>
      <c r="J10" s="15"/>
    </row>
    <row r="11" spans="8:13" s="11" customFormat="1" x14ac:dyDescent="0.25">
      <c r="H11" s="16"/>
      <c r="I11" s="18">
        <f>KPI!D5</f>
        <v>1822.88</v>
      </c>
      <c r="J11" s="17"/>
    </row>
    <row r="12" spans="8:13" s="11" customFormat="1" x14ac:dyDescent="0.25">
      <c r="H12" s="13"/>
      <c r="I12" s="13"/>
      <c r="J12" s="13"/>
    </row>
    <row r="13" spans="8:13" s="11" customFormat="1" x14ac:dyDescent="0.25"/>
    <row r="14" spans="8:13" s="11" customFormat="1" x14ac:dyDescent="0.25"/>
    <row r="15" spans="8:13" s="11" customFormat="1" x14ac:dyDescent="0.25"/>
    <row r="16" spans="8:13" s="11" customFormat="1" x14ac:dyDescent="0.25"/>
    <row r="17" s="11" customFormat="1" x14ac:dyDescent="0.25"/>
    <row r="18" s="11" customFormat="1" x14ac:dyDescent="0.25"/>
    <row r="19" s="11" customFormat="1" x14ac:dyDescent="0.25"/>
    <row r="20" s="11" customFormat="1" x14ac:dyDescent="0.25"/>
    <row r="21" s="11" customFormat="1" x14ac:dyDescent="0.25"/>
    <row r="22" s="11" customFormat="1" x14ac:dyDescent="0.25"/>
    <row r="23" s="11" customFormat="1" x14ac:dyDescent="0.25"/>
    <row r="24" s="11" customFormat="1" x14ac:dyDescent="0.25"/>
    <row r="25" s="12" customFormat="1" x14ac:dyDescent="0.25"/>
    <row r="26" s="12"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A F A A B Q S w M E F A A C A A g A n V R L W 7 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n V R L 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1 U S 1 s w v H n C e g I A A I Y H A A A T A B w A R m 9 y b X V s Y X M v U 2 V j d G l v b j E u b S C i G A A o o B Q A A A A A A A A A A A A A A A A A A A A A A A A A A A C t V U t v 2 k A Q v i P x H 1 b u x V Q O C k n V H q I c G k g l p C Z q A D U H h K r F n o Z V 1 r t o d 9 w G I f 5 7 Z v 3 A a + M 2 q l Q u w M z u 9 5 j 5 D B Z i F F q x e f E + u u r 3 + j 2 7 4 Q Y S 9 i 4 Y S + C K T T j y g F 0 z C d j v M X r N d W Z i o M r t S w x y O M 6 M A Y W P 2 j y v t X 4 O B / v l P U / h O l j w t Y R R s D o s x 1 o h H V l F B Q A h b 7 h 6 I o 7 F b g s O O z 8 6 X B i u 7 E 9 t 0 r G W W a p c 0 4 Y F W 7 T f B y Q E g o h N F X 7 8 M H T N Q 8 T 2 w R Q h p S r S d 4 b w g n l x z i V Y N o P t S e c h 4 w o F 7 k 6 B v h k R d + C P d Z o K a 2 k 6 F Z b K 0 j W Y g g c L T T X H Y X A 0 O Y N U / y K T t 8 Z o Y 2 u b R X 2 m f 9 t H g Z u i G 7 Z m 4 s B L v 5 X D h i n f x 1 F 5 U 2 s p r k P Q j e T q m T k B t a g 5 S M q A q 4 U n y i M G P N 4 w p Z F 9 F R a H U 3 u b b n E X 5 l + K s 3 c c 4 4 1 Q T 0 6 r D W c Q a 5 M M v w i Q y X c u M 1 r j j 4 G z R F A q k / I w G J y q m m R b K W K S 7 K m a E I N Q M Y a d 4 h v 7 9 H z 6 k x y 9 E a 9 O f i 9 t + W Y T + u x v 9 n O S 0 I W p S u C l h q d i X i n Q w 7 Y M t 8 j 8 Q s Q + n Z + f j y I 2 8 r P W B h 9 n F n X a Q D 8 C + / R u 6 8 X R c k t l T K a T s 6 B 7 I h d v T q S h w M 2 i o m o + S k f e z v T f g X G M B b K 3 U s r o W i g o 6 2 F b W + T h l r y H q L x j q s s L 4 r r Z T U C K V C C Y 0 O X q I d M I c 9 w R x b 1 W N M / j I A I / a 5 R L M F 2 6 y l a t q 2 U g 2 t e A J O 2 / P 5 z + 0 E f d e z 9 V T 0 A L j V y y n L 6 K w L L i X 7 1 f 5 v S r b p q L v 8 W r U n K k a O g v e D x u o q o P / I H v 8 m 2 + C 8 d 3 D 9 g y 5 B O d L d t 6 V t 1 B v / y n o F / m S e + w 2 v 7 N 9 9 W 1 e 8 1 l e P 8 k h 0 G / J 1 S 3 y q t X U E s B A i 0 A F A A C A A g A n V R L W 7 t n 0 o + k A A A A 9 g A A A B I A A A A A A A A A A A A A A A A A A A A A A E N v b m Z p Z y 9 Q Y W N r Y W d l L n h t b F B L A Q I t A B Q A A g A I A J 1 U S 1 s P y u m r p A A A A O k A A A A T A A A A A A A A A A A A A A A A A P A A A A B b Q 2 9 u d G V u d F 9 U e X B l c 1 0 u e G 1 s U E s B A i 0 A F A A C A A g A n V R L W z C 8 e c J 6 A g A A h g c A A B M A A A A A A A A A A A A A A A A A 4 Q E A A E Z v c m 1 1 b G F z L 1 N l Y 3 R p b 2 4 x L m 1 Q S w U G A A A A A A M A A w D C A A A A q 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h U A A A A A A A C k 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x l Y W 4 l M j B E Y X R h P C 9 J d G V t U G F 0 a D 4 8 L 0 l 0 Z W 1 M b 2 N h d G l v b j 4 8 U 3 R h Y m x l R W 5 0 c m l l c z 4 8 R W 5 0 c n k g V H l w Z T 0 i S X N Q c m l 2 Y X R l I i B W Y W x 1 Z T 0 i b D A i I C 8 + P E V u d H J 5 I F R 5 c G U 9 I l F 1 Z X J 5 S U Q i I F Z h b H V l P S J z M D Q 5 N z E w Z j c t N j M 1 Z S 0 0 Y j M x L W F h Z j A t O T N m M G I 2 N D E z M T I 5 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F R h c m d l d C I g V m F s d W U 9 I n N E Y X R h I i A v P j x F b n R y e S B U e X B l P S J G a W x s Z W R D b 2 1 w b G V 0 Z V J l c 3 V s d F R v V 2 9 y a 3 N o Z W V 0 I i B W Y W x 1 Z T 0 i b D E i I C 8 + P E V u d H J 5 I F R 5 c G U 9 I k F k Z G V k V G 9 E Y X R h T W 9 k Z W w i I F Z h b H V l P S J s M C I g L z 4 8 R W 5 0 c n k g V H l w Z T 0 i R m l s b E N v d W 5 0 I i B W Y W x 1 Z T 0 i b D I y I i A v P j x F b n R y e S B U e X B l P S J G a W x s R X J y b 3 J D b 2 R l I i B W Y W x 1 Z T 0 i c 1 V u a 2 5 v d 2 4 i I C 8 + P E V u d H J 5 I F R 5 c G U 9 I k Z p b G x F c n J v c k N v d W 5 0 I i B W Y W x 1 Z T 0 i b D A i I C 8 + P E V u d H J 5 I F R 5 c G U 9 I k Z p b G x M Y X N 0 V X B k Y X R l Z C I g V m F s d W U 9 I m Q y M D I 1 L T E w L T E x V D A 1 O j A 1 O j A y L j g z O D g z M T J a I i A v P j x F b n R y e S B U e X B l P S J G a W x s Q 2 9 s d W 1 u V H l w Z X M i I F Z h b H V l P S J z Q m d r R 0 J n T U R C U V l E Q l F V P S I g L z 4 8 R W 5 0 c n k g V H l w Z T 0 i R m l s b E N v b H V t b k 5 h b W V z I i B W Y W x 1 Z T 0 i c 1 s m c X V v d D t T Y W x l c y B J R C Z x d W 9 0 O y w m c X V v d D t E Y X R l J n F 1 b 3 Q 7 L C Z x d W 9 0 O 0 l 0 Z W 0 m c X V v d D s s J n F 1 b 3 Q 7 U 2 F s Z X M g U m V w J n F 1 b 3 Q 7 L C Z x d W 9 0 O 1 F 1 Y W 5 0 a X R 5 J n F 1 b 3 Q 7 L C Z x d W 9 0 O 1 B y a W N l J n F 1 b 3 Q 7 L C Z x d W 9 0 O 0 N v b W 1 p c 3 N p b 2 4 m c X V v d D s s J n F 1 b 3 Q 7 U 3 R h d G U m c X V v d D s s J n F 1 b 3 Q 7 V G 9 0 Y W w g U 2 F s Z X M m c X V v d D s s J n F 1 b 3 Q 7 V G 9 0 Y W w g Q 2 9 t b W l z c 2 l v b i Z x d W 9 0 O y w m c X V v d D t O Z X Q g U 2 F s Z X M 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V G F i b G U x L 0 F 1 d G 9 S Z W 1 v d m V k Q 2 9 s d W 1 u c z E u e 1 N h b G V z I E l E L D B 9 J n F 1 b 3 Q 7 L C Z x d W 9 0 O 1 N l Y 3 R p b 2 4 x L 1 R h Y m x l M S 9 B d X R v U m V t b 3 Z l Z E N v b H V t b n M x L n t E Y X R l L D F 9 J n F 1 b 3 Q 7 L C Z x d W 9 0 O 1 N l Y 3 R p b 2 4 x L 1 R h Y m x l M S 9 B d X R v U m V t b 3 Z l Z E N v b H V t b n M x L n t J d G V t L D J 9 J n F 1 b 3 Q 7 L C Z x d W 9 0 O 1 N l Y 3 R p b 2 4 x L 1 R h Y m x l M S 9 B d X R v U m V t b 3 Z l Z E N v b H V t b n M x L n t T Y W x l c y B S Z X A s M 3 0 m c X V v d D s s J n F 1 b 3 Q 7 U 2 V j d G l v b j E v V G F i b G U x L 0 F 1 d G 9 S Z W 1 v d m V k Q 2 9 s d W 1 u c z E u e 1 F 1 Y W 5 0 a X R 5 L D R 9 J n F 1 b 3 Q 7 L C Z x d W 9 0 O 1 N l Y 3 R p b 2 4 x L 1 R h Y m x l M S 9 B d X R v U m V t b 3 Z l Z E N v b H V t b n M x L n t Q c m l j Z S w 1 f S Z x d W 9 0 O y w m c X V v d D t T Z W N 0 a W 9 u M S 9 U Y W J s Z T E v Q X V 0 b 1 J l b W 9 2 Z W R D b 2 x 1 b W 5 z M S 5 7 Q 2 9 t b W l z c 2 l v b i w 2 f S Z x d W 9 0 O y w m c X V v d D t T Z W N 0 a W 9 u M S 9 U Y W J s Z T E v Q X V 0 b 1 J l b W 9 2 Z W R D b 2 x 1 b W 5 z M S 5 7 U 3 R h d G U s N 3 0 m c X V v d D s s J n F 1 b 3 Q 7 U 2 V j d G l v b j E v V G F i b G U x L 0 F 1 d G 9 S Z W 1 v d m V k Q 2 9 s d W 1 u c z E u e 1 R v d G F s I F N h b G V z L D h 9 J n F 1 b 3 Q 7 L C Z x d W 9 0 O 1 N l Y 3 R p b 2 4 x L 1 R h Y m x l M S 9 B d X R v U m V t b 3 Z l Z E N v b H V t b n M x L n t U b 3 R h b C B D b 2 1 t a X N z a W 9 u L D l 9 J n F 1 b 3 Q 7 L C Z x d W 9 0 O 1 N l Y 3 R p b 2 4 x L 1 R h Y m x l M S 9 B d X R v U m V t b 3 Z l Z E N v b H V t b n M x L n t O Z X Q g U 2 F s Z X M s M T B 9 J n F 1 b 3 Q 7 X S w m c X V v d D t D b 2 x 1 b W 5 D b 3 V u d C Z x d W 9 0 O z o x M S w m c X V v d D t L Z X l D b 2 x 1 b W 5 O Y W 1 l c y Z x d W 9 0 O z p b X S w m c X V v d D t D b 2 x 1 b W 5 J Z G V u d G l 0 a W V z J n F 1 b 3 Q 7 O l s m c X V v d D t T Z W N 0 a W 9 u M S 9 U Y W J s Z T E v Q X V 0 b 1 J l b W 9 2 Z W R D b 2 x 1 b W 5 z M S 5 7 U 2 F s Z X M g S U Q s M H 0 m c X V v d D s s J n F 1 b 3 Q 7 U 2 V j d G l v b j E v V G F i b G U x L 0 F 1 d G 9 S Z W 1 v d m V k Q 2 9 s d W 1 u c z E u e 0 R h d G U s M X 0 m c X V v d D s s J n F 1 b 3 Q 7 U 2 V j d G l v b j E v V G F i b G U x L 0 F 1 d G 9 S Z W 1 v d m V k Q 2 9 s d W 1 u c z E u e 0 l 0 Z W 0 s M n 0 m c X V v d D s s J n F 1 b 3 Q 7 U 2 V j d G l v b j E v V G F i b G U x L 0 F 1 d G 9 S Z W 1 v d m V k Q 2 9 s d W 1 u c z E u e 1 N h b G V z I F J l c C w z f S Z x d W 9 0 O y w m c X V v d D t T Z W N 0 a W 9 u M S 9 U Y W J s Z T E v Q X V 0 b 1 J l b W 9 2 Z W R D b 2 x 1 b W 5 z M S 5 7 U X V h b n R p d H k s N H 0 m c X V v d D s s J n F 1 b 3 Q 7 U 2 V j d G l v b j E v V G F i b G U x L 0 F 1 d G 9 S Z W 1 v d m V k Q 2 9 s d W 1 u c z E u e 1 B y a W N l L D V 9 J n F 1 b 3 Q 7 L C Z x d W 9 0 O 1 N l Y 3 R p b 2 4 x L 1 R h Y m x l M S 9 B d X R v U m V t b 3 Z l Z E N v b H V t b n M x L n t D b 2 1 t a X N z a W 9 u L D Z 9 J n F 1 b 3 Q 7 L C Z x d W 9 0 O 1 N l Y 3 R p b 2 4 x L 1 R h Y m x l M S 9 B d X R v U m V t b 3 Z l Z E N v b H V t b n M x L n t T d G F 0 Z S w 3 f S Z x d W 9 0 O y w m c X V v d D t T Z W N 0 a W 9 u M S 9 U Y W J s Z T E v Q X V 0 b 1 J l b W 9 2 Z W R D b 2 x 1 b W 5 z M S 5 7 V G 9 0 Y W w g U 2 F s Z X M s O H 0 m c X V v d D s s J n F 1 b 3 Q 7 U 2 V j d G l v b j E v V G F i b G U x L 0 F 1 d G 9 S Z W 1 v d m V k Q 2 9 s d W 1 u c z E u e 1 R v d G F s I E N v b W 1 p c 3 N p b 2 4 s O X 0 m c X V v d D s s J n F 1 b 3 Q 7 U 2 V j d G l v b j E v V G F i b G U x L 0 F 1 d G 9 S Z W 1 v d m V k Q 2 9 s d W 1 u c z E u e 0 5 l d C B T Y W x l c y w x M H 0 m c X V v d D t d L C Z x d W 9 0 O 1 J l b G F 0 a W 9 u c 2 h p c E l u Z m 8 m c X V v d D s 6 W 1 1 9 I i A v P j x F b n R y e S B U e X B l P S J G a W x s V G F y Z 2 V 0 T m F t Z U N 1 c 3 R v b W l 6 Z W Q i I F Z h b H V l P S J s M S I g L z 4 8 L 1 N 0 Y W J s Z U V u d H J p Z X M + P C 9 J d G V t P j x J d G V t P j x J d G V t T G 9 j Y X R p b 2 4 + P E l 0 Z W 1 U e X B l P k Z v c m 1 1 b G E 8 L 0 l 0 Z W 1 U e X B l P j x J d G V t U G F 0 a D 5 T Z W N 0 a W 9 u M S 9 D b G V h b i U y M E R h d G E v U 2 9 1 c m N l P C 9 J d G V t U G F 0 a D 4 8 L 0 l 0 Z W 1 M b 2 N h d G l v b j 4 8 U 3 R h Y m x l R W 5 0 c m l l c y A v P j w v S X R l b T 4 8 S X R l b T 4 8 S X R l b U x v Y 2 F 0 a W 9 u P j x J d G V t V H l w Z T 5 G b 3 J t d W x h P C 9 J d G V t V H l w Z T 4 8 S X R l b V B h d G g + U 2 V j d G l v b j E v Q 2 x l Y W 4 l M j B E Y X R h L 0 N o Y W 5 n Z W Q l M j B U e X B l P C 9 J d G V t U G F 0 a D 4 8 L 0 l 0 Z W 1 M b 2 N h d G l v b j 4 8 U 3 R h Y m x l R W 5 0 c m l l c y A v P j w v S X R l b T 4 8 S X R l b T 4 8 S X R l b U x v Y 2 F 0 a W 9 u P j x J d G V t V H l w Z T 5 G b 3 J t d W x h P C 9 J d G V t V H l w Z T 4 8 S X R l b V B h d G g + U 2 V j d G l v b j E v Q 2 x l Y W 4 l M j B E Y X R h L 1 J l b W 9 2 Z W Q l M j B F c n J v c n M 8 L 0 l 0 Z W 1 Q Y X R o P j w v S X R l b U x v Y 2 F 0 a W 9 u P j x T d G F i b G V F b n R y a W V z I C 8 + P C 9 J d G V t P j x J d G V t P j x J d G V t T G 9 j Y X R p b 2 4 + P E l 0 Z W 1 U e X B l P k Z v c m 1 1 b G E 8 L 0 l 0 Z W 1 U e X B l P j x J d G V t U G F 0 a D 5 T Z W N 0 a W 9 u M S 9 D b G V h b i U y M E R h d G E v U m V t b 3 Z l Z C U y M E J s Y W 5 r J T I w U m 9 3 c z w v S X R l b V B h d G g + P C 9 J d G V t T G 9 j Y X R p b 2 4 + P F N 0 Y W J s Z U V u d H J p Z X M g L z 4 8 L 0 l 0 Z W 0 + P E l 0 Z W 0 + P E l 0 Z W 1 M b 2 N h d G l v b j 4 8 S X R l b V R 5 c G U + R m 9 y b X V s Y T w v S X R l b V R 5 c G U + P E l 0 Z W 1 Q Y X R o P l N l Y 3 R p b 2 4 x L 0 N s Z W F u J T I w R G F 0 Y S 9 S Z W 1 v d m V k J T I w R H V w b G l j Y X R l c z w v S X R l b V B h d G g + P C 9 J d G V t T G 9 j Y X R p b 2 4 + P F N 0 Y W J s Z U V u d H J p Z X M g L z 4 8 L 0 l 0 Z W 0 + P E l 0 Z W 0 + P E l 0 Z W 1 M b 2 N h d G l v b j 4 8 S X R l b V R 5 c G U + R m 9 y b X V s Y T w v S X R l b V R 5 c G U + P E l 0 Z W 1 Q Y X R o P l N l Y 3 R p b 2 4 x L 0 N s Z W F u J T I w R G F 0 Y S 9 D a G F u Z 2 V k J T I w V H l w Z T E 8 L 0 l 0 Z W 1 Q Y X R o P j w v S X R l b U x v Y 2 F 0 a W 9 u P j x T d G F i b G V F b n R y a W V z I C 8 + P C 9 J d G V t P j x J d G V t P j x J d G V t T G 9 j Y X R p b 2 4 + P E l 0 Z W 1 U e X B l P k Z v c m 1 1 b G E 8 L 0 l 0 Z W 1 U e X B l P j x J d G V t U G F 0 a D 5 T Z W N 0 a W 9 u M S 9 D b G V h b i U y M E R h d G E v Q W R k Z W Q l M j B J b m R l e D w v S X R l b V B h d G g + P C 9 J d G V t T G 9 j Y X R p b 2 4 + P F N 0 Y W J s Z U V u d H J p Z X M g L z 4 8 L 0 l 0 Z W 0 + P E l 0 Z W 0 + P E l 0 Z W 1 M b 2 N h d G l v b j 4 8 S X R l b V R 5 c G U + R m 9 y b X V s Y T w v S X R l b V R 5 c G U + P E l 0 Z W 1 Q Y X R o P l N l Y 3 R p b 2 4 x L 0 N s Z W F u J T I w R G F 0 Y S 9 B Z G R l Z C U y M E N 1 c 3 R v b T w v S X R l b V B h d G g + P C 9 J d G V t T G 9 j Y X R p b 2 4 + P F N 0 Y W J s Z U V u d H J p Z X M g L z 4 8 L 0 l 0 Z W 0 + P E l 0 Z W 0 + P E l 0 Z W 1 M b 2 N h d G l v b j 4 8 S X R l b V R 5 c G U + R m 9 y b X V s Y T w v S X R l b V R 5 c G U + P E l 0 Z W 1 Q Y X R o P l N l Y 3 R p b 2 4 x L 0 N s Z W F u J T I w R G F 0 Y S 9 D a G F u Z 2 V k J T I w V H l w Z T I 8 L 0 l 0 Z W 1 Q Y X R o P j w v S X R l b U x v Y 2 F 0 a W 9 u P j x T d G F i b G V F b n R y a W V z I C 8 + P C 9 J d G V t P j x J d G V t P j x J d G V t T G 9 j Y X R p b 2 4 + P E l 0 Z W 1 U e X B l P k Z v c m 1 1 b G E 8 L 0 l 0 Z W 1 U e X B l P j x J d G V t U G F 0 a D 5 T Z W N 0 a W 9 u M S 9 D b G V h b i U y M E R h d G E v T W V y Z 2 V k J T I w Q 2 9 s d W 1 u c z w v S X R l b V B h d G g + P C 9 J d G V t T G 9 j Y X R p b 2 4 + P F N 0 Y W J s Z U V u d H J p Z X M g L z 4 8 L 0 l 0 Z W 0 + P E l 0 Z W 0 + P E l 0 Z W 1 M b 2 N h d G l v b j 4 8 S X R l b V R 5 c G U + R m 9 y b X V s Y T w v S X R l b V R 5 c G U + P E l 0 Z W 1 Q Y X R o P l N l Y 3 R p b 2 4 x L 0 N s Z W F u J T I w R G F 0 Y S 9 S Z W 9 y Z G V y Z W Q l M j B D b 2 x 1 b W 5 z P C 9 J d G V t U G F 0 a D 4 8 L 0 l 0 Z W 1 M b 2 N h d G l v b j 4 8 U 3 R h Y m x l R W 5 0 c m l l c y A v P j w v S X R l b T 4 8 S X R l b T 4 8 S X R l b U x v Y 2 F 0 a W 9 u P j x J d G V t V H l w Z T 5 G b 3 J t d W x h P C 9 J d G V t V H l w Z T 4 8 S X R l b V B h d G g + U 2 V j d G l v b j E v Q 2 x l Y W 4 l M j B E Y X R h L 0 F k Z G V k J T I w Q 3 V z d G 9 t M T w v S X R l b V B h d G g + P C 9 J d G V t T G 9 j Y X R p b 2 4 + P F N 0 Y W J s Z U V u d H J p Z X M g L z 4 8 L 0 l 0 Z W 0 + P E l 0 Z W 0 + P E l 0 Z W 1 M b 2 N h d G l v b j 4 8 S X R l b V R 5 c G U + R m 9 y b X V s Y T w v S X R l b V R 5 c G U + P E l 0 Z W 1 Q Y X R o P l N l Y 3 R p b 2 4 x L 0 N s Z W F u J T I w R G F 0 Y S 9 B Z G R l Z C U y M E N 1 c 3 R v b T I 8 L 0 l 0 Z W 1 Q Y X R o P j w v S X R l b U x v Y 2 F 0 a W 9 u P j x T d G F i b G V F b n R y a W V z I C 8 + P C 9 J d G V t P j x J d G V t P j x J d G V t T G 9 j Y X R p b 2 4 + P E l 0 Z W 1 U e X B l P k Z v c m 1 1 b G E 8 L 0 l 0 Z W 1 U e X B l P j x J d G V t U G F 0 a D 5 T Z W N 0 a W 9 u M S 9 D b G V h b i U y M E R h d G E v Q W R k Z W Q l M j B D d X N 0 b 2 0 z P C 9 J d G V t U G F 0 a D 4 8 L 0 l 0 Z W 1 M b 2 N h d G l v b j 4 8 U 3 R h Y m x l R W 5 0 c m l l c y A v P j w v S X R l b T 4 8 S X R l b T 4 8 S X R l b U x v Y 2 F 0 a W 9 u P j x J d G V t V H l w Z T 5 G b 3 J t d W x h P C 9 J d G V t V H l w Z T 4 8 S X R l b V B h d G g + U 2 V j d G l v b j E v Q 2 x l Y W 4 l M j B E Y X R h L 0 N o Y W 5 n Z W Q l M j B U e X B l M z w v S X R l b V B h d G g + P C 9 J d G V t T G 9 j Y X R p b 2 4 + P F N 0 Y W J s Z U V u d H J p Z X M g L z 4 8 L 0 l 0 Z W 0 + P C 9 J d G V t c z 4 8 L 0 x v Y 2 F s U G F j a 2 F n Z U 1 l d G F k Y X R h R m l s Z T 4 W A A A A U E s F B g A A A A A A A A A A A A A A A A A A A A A A A C Y B A A A B A A A A 0 I y d 3 w E V 0 R G M e g D A T 8 K X 6 w E A A A B R G U U I P 3 V W R a 8 Y N n C 0 4 0 j / A A A A A A I A A A A A A B B m A A A A A Q A A I A A A A N / n A u 8 F p W i b H 8 X p Y Y w 0 p 6 J + c w + / K b f u u G 8 / 5 D 3 H r + V 3 A A A A A A 6 A A A A A A g A A I A A A A I 3 9 G w T 9 H t a I h U E p 4 t D Y g e c + n P h H j s Q G U C u S n s V W N V t J U A A A A A f B Q m q F / f J W P E 8 k C f + e 5 N T L p M Z W Q k 9 B D Q 5 2 + A 9 f S 9 N p 1 Y B 7 b n O / p 7 6 4 9 d L D l 6 / L q X 3 R N R Y 0 + Z j s 0 p O d h L q P 2 6 d K u C X T 1 q x V I s w i V 8 k 2 r n h J Q A A A A A U y E D m 5 y f v X 8 W R 0 W z j + n M E X V F r c 0 m a X X q Y g O 9 h G h 7 t d l h V n o 6 R H i d O X T g L Q i g y Q / W l 4 c h t a x H G 8 P 6 d / h K D l Z O s = < / D a t a M a s h u p > 
</file>

<file path=customXml/itemProps1.xml><?xml version="1.0" encoding="utf-8"?>
<ds:datastoreItem xmlns:ds="http://schemas.openxmlformats.org/officeDocument/2006/customXml" ds:itemID="{AD57629A-63CF-4EA2-9BA7-9CA6680A7A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Clean Data</vt:lpstr>
      <vt:lpstr>Report</vt:lpstr>
      <vt:lpstr>KPI</vt:lpstr>
      <vt:lpstr>Charts &amp; Slicer</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Pallavi Kanhe</dc:creator>
  <cp:lastModifiedBy>Pallavi Kanhe</cp:lastModifiedBy>
  <dcterms:created xsi:type="dcterms:W3CDTF">2025-10-10T10:21:06Z</dcterms:created>
  <dcterms:modified xsi:type="dcterms:W3CDTF">2025-10-15T09:05:37Z</dcterms:modified>
</cp:coreProperties>
</file>