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mc:AlternateContent xmlns:mc="http://schemas.openxmlformats.org/markup-compatibility/2006">
    <mc:Choice Requires="x15">
      <x15ac:absPath xmlns:x15ac="http://schemas.microsoft.com/office/spreadsheetml/2010/11/ac" url="https://d.docs.live.net/5a62ed6f7abae463/Desktop/Assignment needs to be done ASAP/"/>
    </mc:Choice>
  </mc:AlternateContent>
  <xr:revisionPtr revIDLastSave="2" documentId="13_ncr:1_{279A3D79-2E4E-4C26-AAC6-F12107CB0A50}" xr6:coauthVersionLast="47" xr6:coauthVersionMax="47" xr10:uidLastSave="{E05CDBA7-39FF-4B37-A04E-7BE4BCE9A00C}"/>
  <workbookProtection workbookAlgorithmName="SHA-512" workbookHashValue="gZdnXfqkuRhb34G5hsmLH7UIP4iunRuyIIklX6k2N7n+dKWIo+AgC+XGSVpBFeUKZq2ExsmnZySnIyczOvDCSA==" workbookSaltValue="H5g8AJpnfv29AjM/dTiu5Q==" workbookSpinCount="100000" lockStructure="1"/>
  <bookViews>
    <workbookView xWindow="-108" yWindow="-108" windowWidth="23256" windowHeight="12456" activeTab="1" xr2:uid="{00000000-000D-0000-FFFF-FFFF00000000}"/>
  </bookViews>
  <sheets>
    <sheet name="DataSet_Question_paper" sheetId="1" r:id="rId1"/>
    <sheet name="PIVOT TABLES" sheetId="5" r:id="rId2"/>
    <sheet name="Dashboard" sheetId="8" r:id="rId3"/>
  </sheets>
  <definedNames>
    <definedName name="Slicer_City">#N/A</definedName>
    <definedName name="Slicer_Membership_Type">#N/A</definedName>
  </definedNames>
  <calcPr calcId="191029"/>
  <pivotCaches>
    <pivotCache cacheId="0" r:id="rId4"/>
    <pivotCache cacheId="1" r:id="rId5"/>
    <pivotCache cacheId="2" r:id="rId6"/>
    <pivotCache cacheId="3"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0" roundtripDataChecksum="GJwS0+B45xNQM+LKEkjyJlcr0UGtKlsJIMlgA/KehTo="/>
    </ext>
  </extLst>
</workbook>
</file>

<file path=xl/calcChain.xml><?xml version="1.0" encoding="utf-8"?>
<calcChain xmlns="http://schemas.openxmlformats.org/spreadsheetml/2006/main">
  <c r="O6" i="1" l="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5" i="1"/>
  <c r="O3" i="1"/>
  <c r="O4" i="1"/>
  <c r="O2" i="1"/>
  <c r="L3" i="1"/>
  <c r="L4" i="1"/>
  <c r="L5" i="1"/>
  <c r="L6" i="1"/>
  <c r="L7" i="1"/>
  <c r="L8" i="1"/>
  <c r="L9" i="1"/>
  <c r="L10" i="1"/>
  <c r="N10" i="1" s="1"/>
  <c r="L11" i="1"/>
  <c r="L12" i="1"/>
  <c r="L13" i="1"/>
  <c r="N13" i="1" s="1"/>
  <c r="L14" i="1"/>
  <c r="L15" i="1"/>
  <c r="L16" i="1"/>
  <c r="L17" i="1"/>
  <c r="L18" i="1"/>
  <c r="L19" i="1"/>
  <c r="L20" i="1"/>
  <c r="L21" i="1"/>
  <c r="L22" i="1"/>
  <c r="L23" i="1"/>
  <c r="L24" i="1"/>
  <c r="L25" i="1"/>
  <c r="N25" i="1" s="1"/>
  <c r="L26" i="1"/>
  <c r="L27" i="1"/>
  <c r="L28" i="1"/>
  <c r="N28" i="1" s="1"/>
  <c r="L29" i="1"/>
  <c r="N29" i="1" s="1"/>
  <c r="L30" i="1"/>
  <c r="L31" i="1"/>
  <c r="L32" i="1"/>
  <c r="L33" i="1"/>
  <c r="N33" i="1" s="1"/>
  <c r="L34" i="1"/>
  <c r="N34" i="1" s="1"/>
  <c r="L35" i="1"/>
  <c r="L36" i="1"/>
  <c r="N4" i="1"/>
  <c r="N9" i="1"/>
  <c r="N12" i="1"/>
  <c r="N20" i="1"/>
  <c r="N36" i="1"/>
  <c r="N5" i="1"/>
  <c r="N6" i="1"/>
  <c r="N7" i="1"/>
  <c r="N8" i="1"/>
  <c r="N14" i="1"/>
  <c r="N15" i="1"/>
  <c r="N16" i="1"/>
  <c r="N18" i="1"/>
  <c r="N21" i="1"/>
  <c r="N22" i="1"/>
  <c r="N23" i="1"/>
  <c r="N24" i="1"/>
  <c r="N30" i="1"/>
  <c r="N31" i="1"/>
  <c r="N32" i="1"/>
  <c r="N2"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8" i="1"/>
  <c r="M4" i="1"/>
  <c r="M5" i="1"/>
  <c r="M6" i="1"/>
  <c r="M7" i="1"/>
  <c r="M3" i="1"/>
  <c r="M2" i="1"/>
  <c r="N17" i="1" l="1"/>
  <c r="N26" i="1"/>
  <c r="N35" i="1"/>
  <c r="N27" i="1"/>
  <c r="N19" i="1"/>
  <c r="N11" i="1"/>
  <c r="N3" i="1"/>
  <c r="L2" i="1"/>
</calcChain>
</file>

<file path=xl/sharedStrings.xml><?xml version="1.0" encoding="utf-8"?>
<sst xmlns="http://schemas.openxmlformats.org/spreadsheetml/2006/main" count="310" uniqueCount="132">
  <si>
    <t>Full_Name</t>
  </si>
  <si>
    <t>Age</t>
  </si>
  <si>
    <t>Gender</t>
  </si>
  <si>
    <t>Membership_Type</t>
  </si>
  <si>
    <t>Start_Date</t>
  </si>
  <si>
    <t>End_Date</t>
  </si>
  <si>
    <t>Monthly_Fee</t>
  </si>
  <si>
    <t>Attendance</t>
  </si>
  <si>
    <t>City</t>
  </si>
  <si>
    <t>Referred_By</t>
  </si>
  <si>
    <t>M001</t>
  </si>
  <si>
    <t>Anay Shanker</t>
  </si>
  <si>
    <t>Male</t>
  </si>
  <si>
    <t>Basic</t>
  </si>
  <si>
    <t>Bengaluru</t>
  </si>
  <si>
    <t>Hiran Shan</t>
  </si>
  <si>
    <t>M002</t>
  </si>
  <si>
    <t>Parinaaz Shanker</t>
  </si>
  <si>
    <t>Pune</t>
  </si>
  <si>
    <t>Kiara Kakar</t>
  </si>
  <si>
    <t>M003</t>
  </si>
  <si>
    <t>Aniruddh Batra</t>
  </si>
  <si>
    <t>Standard</t>
  </si>
  <si>
    <t>Hyderabad</t>
  </si>
  <si>
    <t>Jhanvi Chaudhary</t>
  </si>
  <si>
    <t>M004</t>
  </si>
  <si>
    <t>Madhup Kapur</t>
  </si>
  <si>
    <t>Female</t>
  </si>
  <si>
    <t>Tara Swaminathan</t>
  </si>
  <si>
    <t>M005</t>
  </si>
  <si>
    <t>Rasha Kakar</t>
  </si>
  <si>
    <t>Family</t>
  </si>
  <si>
    <t>Madhav Singh</t>
  </si>
  <si>
    <t>M006</t>
  </si>
  <si>
    <t>Ehsaan Batra</t>
  </si>
  <si>
    <t>Mumbai</t>
  </si>
  <si>
    <t>Shray Ramakrishnan</t>
  </si>
  <si>
    <t>M007</t>
  </si>
  <si>
    <t>Zara Bains</t>
  </si>
  <si>
    <t>M008</t>
  </si>
  <si>
    <t>Uthkarsh Baral</t>
  </si>
  <si>
    <t>Premium</t>
  </si>
  <si>
    <t>Kolkata</t>
  </si>
  <si>
    <t>M009</t>
  </si>
  <si>
    <t>Kashvi Char</t>
  </si>
  <si>
    <t>Nitara Comar</t>
  </si>
  <si>
    <t>M010</t>
  </si>
  <si>
    <t>Dhanush Varma</t>
  </si>
  <si>
    <t>Ranbir Karan</t>
  </si>
  <si>
    <t>M011</t>
  </si>
  <si>
    <t>Ishaan Goyal</t>
  </si>
  <si>
    <t>Rati Sanghvi</t>
  </si>
  <si>
    <t>M012</t>
  </si>
  <si>
    <t>Mahika Ravi</t>
  </si>
  <si>
    <t>Ishaan Kashyap</t>
  </si>
  <si>
    <t>M013</t>
  </si>
  <si>
    <t>Purab Reddy</t>
  </si>
  <si>
    <t>M014</t>
  </si>
  <si>
    <t>Tiya Soni</t>
  </si>
  <si>
    <t>M015</t>
  </si>
  <si>
    <t>Zara Dugar</t>
  </si>
  <si>
    <t>M016</t>
  </si>
  <si>
    <t>Lakshit Mander</t>
  </si>
  <si>
    <t>M017</t>
  </si>
  <si>
    <t>Neysa Krish</t>
  </si>
  <si>
    <t>M018</t>
  </si>
  <si>
    <t>Prerak Boase</t>
  </si>
  <si>
    <t>Delhi</t>
  </si>
  <si>
    <t>M019</t>
  </si>
  <si>
    <t>Siya Master</t>
  </si>
  <si>
    <t>M020</t>
  </si>
  <si>
    <t>Madhup Biswas</t>
  </si>
  <si>
    <t>Tanya Bajwa</t>
  </si>
  <si>
    <t>M021</t>
  </si>
  <si>
    <t>Indrans Ratti</t>
  </si>
  <si>
    <t>M022</t>
  </si>
  <si>
    <t>Kimaya Balay</t>
  </si>
  <si>
    <t>M023</t>
  </si>
  <si>
    <t>Eva Dass</t>
  </si>
  <si>
    <t>M024</t>
  </si>
  <si>
    <t>Pihu Wali</t>
  </si>
  <si>
    <t>M025</t>
  </si>
  <si>
    <t>Tiya Rege</t>
  </si>
  <si>
    <t>Adira Brar</t>
  </si>
  <si>
    <t>M026</t>
  </si>
  <si>
    <t>Aarav Sen</t>
  </si>
  <si>
    <t>M027</t>
  </si>
  <si>
    <t>Dishani Bera</t>
  </si>
  <si>
    <t>M028</t>
  </si>
  <si>
    <t>Indrans Grover</t>
  </si>
  <si>
    <t>M029</t>
  </si>
  <si>
    <t>Kismat Edwin</t>
  </si>
  <si>
    <t>M030</t>
  </si>
  <si>
    <t>Taran Vyas</t>
  </si>
  <si>
    <t>Nakul Balakrishnan</t>
  </si>
  <si>
    <t>M031</t>
  </si>
  <si>
    <t>Jiya Baral</t>
  </si>
  <si>
    <t>Darshit Sidhu</t>
  </si>
  <si>
    <t>M032</t>
  </si>
  <si>
    <t>Gokul Sahni</t>
  </si>
  <si>
    <t>M033</t>
  </si>
  <si>
    <t>Prerak Lalla</t>
  </si>
  <si>
    <t>M034</t>
  </si>
  <si>
    <t>Hrishita Shroff</t>
  </si>
  <si>
    <t>Riya Dugal</t>
  </si>
  <si>
    <t>M035</t>
  </si>
  <si>
    <t>Oorja Sachar</t>
  </si>
  <si>
    <t>Member_ID</t>
  </si>
  <si>
    <t>Membership_Duration_Months</t>
  </si>
  <si>
    <t>Referral_Status</t>
  </si>
  <si>
    <t>Row Labels</t>
  </si>
  <si>
    <t>NO</t>
  </si>
  <si>
    <t>YES</t>
  </si>
  <si>
    <t>Grand Total</t>
  </si>
  <si>
    <t>Average of Monthly_Fee</t>
  </si>
  <si>
    <t>Total_Revenue</t>
  </si>
  <si>
    <t>Sum of Total_Revenue</t>
  </si>
  <si>
    <t>Column Labels</t>
  </si>
  <si>
    <t>Average of Total_Revenue</t>
  </si>
  <si>
    <t>Age_Distribution</t>
  </si>
  <si>
    <t>Adults</t>
  </si>
  <si>
    <t>Senior</t>
  </si>
  <si>
    <t>Youth</t>
  </si>
  <si>
    <t>Count of Gender</t>
  </si>
  <si>
    <t>each city total revenue membership type wise</t>
  </si>
  <si>
    <t>Average Monthly Fees Referral Status Wise</t>
  </si>
  <si>
    <t>Total Revenue  Respect To Referral Status/City/Membership Type</t>
  </si>
  <si>
    <t>Count of Age_Distribution</t>
  </si>
  <si>
    <t>Age Distribution Membership type wise</t>
  </si>
  <si>
    <t>Gender Count City Wise</t>
  </si>
  <si>
    <t>PIVOT TABLES</t>
  </si>
  <si>
    <t>Average Revenue Membership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</si>
</sst>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scheme val="minor"/>
    </font>
    <font>
      <sz val="11"/>
      <color theme="1"/>
      <name val="Calibri"/>
      <family val="2"/>
      <scheme val="minor"/>
    </font>
    <font>
      <b/>
      <sz val="11"/>
      <color theme="1"/>
      <name val="Calibri"/>
    </font>
    <font>
      <sz val="11"/>
      <color theme="1"/>
      <name val="Calibri"/>
      <scheme val="minor"/>
    </font>
    <font>
      <sz val="11"/>
      <color theme="1"/>
      <name val="Calibri"/>
    </font>
    <font>
      <b/>
      <sz val="11"/>
      <color theme="1"/>
      <name val="Calibri"/>
      <family val="2"/>
      <scheme val="minor"/>
    </font>
    <font>
      <b/>
      <sz val="11"/>
      <color theme="1"/>
      <name val="Calibri"/>
      <family val="2"/>
    </font>
    <font>
      <b/>
      <sz val="12"/>
      <color theme="1"/>
      <name val="Calibri"/>
      <family val="2"/>
      <scheme val="minor"/>
    </font>
    <font>
      <b/>
      <sz val="12"/>
      <color theme="3" tint="4.9989318521683403E-2"/>
      <name val="Calibri"/>
      <family val="2"/>
      <scheme val="minor"/>
    </font>
    <font>
      <b/>
      <sz val="48"/>
      <color theme="1"/>
      <name val="Calibri"/>
      <family val="2"/>
      <scheme val="minor"/>
    </font>
  </fonts>
  <fills count="5">
    <fill>
      <patternFill patternType="none"/>
    </fill>
    <fill>
      <patternFill patternType="gray125"/>
    </fill>
    <fill>
      <patternFill patternType="solid">
        <fgColor theme="1" tint="4.9989318521683403E-2"/>
        <bgColor indexed="64"/>
      </patternFill>
    </fill>
    <fill>
      <patternFill patternType="solid">
        <fgColor theme="4" tint="0.39997558519241921"/>
        <bgColor indexed="64"/>
      </patternFill>
    </fill>
    <fill>
      <patternFill patternType="solid">
        <fgColor theme="4" tint="-0.249977111117893"/>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17">
    <xf numFmtId="0" fontId="0" fillId="0" borderId="0" xfId="0"/>
    <xf numFmtId="0" fontId="2" fillId="0" borderId="1" xfId="0" applyFont="1" applyBorder="1" applyAlignment="1">
      <alignment horizontal="center" vertical="top"/>
    </xf>
    <xf numFmtId="0" fontId="3" fillId="0" borderId="0" xfId="0" applyFont="1"/>
    <xf numFmtId="14" fontId="4" fillId="0" borderId="0" xfId="0" applyNumberFormat="1" applyFont="1"/>
    <xf numFmtId="0" fontId="5" fillId="0" borderId="0" xfId="0" applyFont="1"/>
    <xf numFmtId="0" fontId="1" fillId="0" borderId="0" xfId="0" applyFont="1"/>
    <xf numFmtId="0" fontId="6" fillId="0" borderId="2"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Alignment="1">
      <alignment horizontal="left" indent="1"/>
    </xf>
    <xf numFmtId="0" fontId="0" fillId="2" borderId="0" xfId="0" applyFill="1"/>
    <xf numFmtId="0" fontId="6" fillId="0" borderId="0" xfId="0" applyFont="1" applyAlignment="1">
      <alignment horizontal="center" vertical="top"/>
    </xf>
    <xf numFmtId="0" fontId="7" fillId="3" borderId="0" xfId="0" applyFont="1" applyFill="1" applyAlignment="1">
      <alignment horizontal="center" vertical="center"/>
    </xf>
    <xf numFmtId="0" fontId="9" fillId="4" borderId="0" xfId="0" applyFont="1" applyFill="1" applyAlignment="1">
      <alignment horizontal="center" vertical="center"/>
    </xf>
    <xf numFmtId="0" fontId="8" fillId="3" borderId="0" xfId="0" applyFont="1" applyFill="1" applyAlignment="1">
      <alignment horizontal="center" vertical="center" wrapText="1"/>
    </xf>
    <xf numFmtId="0" fontId="7" fillId="3" borderId="0" xfId="0" applyFont="1" applyFill="1" applyAlignment="1">
      <alignment horizontal="center" vertical="center" wrapText="1"/>
    </xf>
    <xf numFmtId="0" fontId="5" fillId="3" borderId="0" xfId="0" applyFont="1" applyFill="1" applyAlignment="1">
      <alignment horizontal="center" vertical="center"/>
    </xf>
  </cellXfs>
  <cellStyles count="1">
    <cellStyle name="Normal" xfId="0" builtinId="0"/>
  </cellStyles>
  <dxfs count="2">
    <dxf>
      <fill>
        <patternFill>
          <bgColor theme="4" tint="0.59996337778862885"/>
        </patternFill>
      </fill>
    </dxf>
    <dxf>
      <fill>
        <patternFill>
          <bgColor theme="4"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theme" Target="theme/theme1.xml"/><Relationship Id="rId5" Type="http://schemas.openxmlformats.org/officeDocument/2006/relationships/pivotCacheDefinition" Target="pivotCache/pivotCacheDefinition2.xml"/><Relationship Id="rId15" Type="http://schemas.openxmlformats.org/officeDocument/2006/relationships/calcChain" Target="calcChain.xml"/><Relationship Id="rId10" Type="http://customschemas.google.com/relationships/workbookmetadata" Target="metadata"/><Relationship Id="rId4" Type="http://schemas.openxmlformats.org/officeDocument/2006/relationships/pivotCacheDefinition" Target="pivotCache/pivotCacheDefinition1.xml"/><Relationship Id="rId9" Type="http://schemas.microsoft.com/office/2007/relationships/slicerCache" Target="slicerCaches/slicerCache2.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[Advanced_Fitness_Members_India (1).xlsx]PIVOT TABLES!PivotTable4</c:name>
    <c:fmtId val="3"/>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IN"/>
              <a:t>Total Revenue City Wise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TABLES'!$H$9:$H$10</c:f>
              <c:strCache>
                <c:ptCount val="1"/>
                <c:pt idx="0">
                  <c:v>NO</c:v>
                </c:pt>
              </c:strCache>
            </c:strRef>
          </c:tx>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TABLES'!$G$11:$G$39</c:f>
              <c:multiLvlStrCache>
                <c:ptCount val="22"/>
                <c:lvl>
                  <c:pt idx="0">
                    <c:v>Basic</c:v>
                  </c:pt>
                  <c:pt idx="1">
                    <c:v>Family</c:v>
                  </c:pt>
                  <c:pt idx="2">
                    <c:v>Premium</c:v>
                  </c:pt>
                  <c:pt idx="3">
                    <c:v>Standard</c:v>
                  </c:pt>
                  <c:pt idx="4">
                    <c:v>Basic</c:v>
                  </c:pt>
                  <c:pt idx="5">
                    <c:v>Family</c:v>
                  </c:pt>
                  <c:pt idx="6">
                    <c:v>Premium</c:v>
                  </c:pt>
                  <c:pt idx="7">
                    <c:v>Standard</c:v>
                  </c:pt>
                  <c:pt idx="8">
                    <c:v>Basic</c:v>
                  </c:pt>
                  <c:pt idx="9">
                    <c:v>Family</c:v>
                  </c:pt>
                  <c:pt idx="10">
                    <c:v>Standard</c:v>
                  </c:pt>
                  <c:pt idx="11">
                    <c:v>Basic</c:v>
                  </c:pt>
                  <c:pt idx="12">
                    <c:v>Family</c:v>
                  </c:pt>
                  <c:pt idx="13">
                    <c:v>Premium</c:v>
                  </c:pt>
                  <c:pt idx="14">
                    <c:v>Standard</c:v>
                  </c:pt>
                  <c:pt idx="15">
                    <c:v>Basic</c:v>
                  </c:pt>
                  <c:pt idx="16">
                    <c:v>Family</c:v>
                  </c:pt>
                  <c:pt idx="17">
                    <c:v>Premium</c:v>
                  </c:pt>
                  <c:pt idx="18">
                    <c:v>Standard</c:v>
                  </c:pt>
                  <c:pt idx="19">
                    <c:v>Basic</c:v>
                  </c:pt>
                  <c:pt idx="20">
                    <c:v>Premium</c:v>
                  </c:pt>
                  <c:pt idx="21">
                    <c:v>Standard</c:v>
                  </c:pt>
                </c:lvl>
                <c:lvl>
                  <c:pt idx="0">
                    <c:v>Bengaluru</c:v>
                  </c:pt>
                  <c:pt idx="4">
                    <c:v>Delhi</c:v>
                  </c:pt>
                  <c:pt idx="8">
                    <c:v>Hyderabad</c:v>
                  </c:pt>
                  <c:pt idx="11">
                    <c:v>Kolkata</c:v>
                  </c:pt>
                  <c:pt idx="15">
                    <c:v>Mumbai</c:v>
                  </c:pt>
                  <c:pt idx="19">
                    <c:v>Pune</c:v>
                  </c:pt>
                </c:lvl>
              </c:multiLvlStrCache>
            </c:multiLvlStrRef>
          </c:cat>
          <c:val>
            <c:numRef>
              <c:f>'PIVOT TABLES'!$H$11:$H$39</c:f>
              <c:numCache>
                <c:formatCode>General</c:formatCode>
                <c:ptCount val="22"/>
                <c:pt idx="2">
                  <c:v>16200</c:v>
                </c:pt>
                <c:pt idx="3">
                  <c:v>10800</c:v>
                </c:pt>
                <c:pt idx="5">
                  <c:v>35000</c:v>
                </c:pt>
                <c:pt idx="6">
                  <c:v>0</c:v>
                </c:pt>
                <c:pt idx="7">
                  <c:v>0</c:v>
                </c:pt>
                <c:pt idx="8">
                  <c:v>4800</c:v>
                </c:pt>
                <c:pt idx="9">
                  <c:v>0</c:v>
                </c:pt>
                <c:pt idx="10">
                  <c:v>13200</c:v>
                </c:pt>
                <c:pt idx="12">
                  <c:v>2500</c:v>
                </c:pt>
                <c:pt idx="13">
                  <c:v>9000</c:v>
                </c:pt>
                <c:pt idx="15">
                  <c:v>8800</c:v>
                </c:pt>
                <c:pt idx="16">
                  <c:v>0</c:v>
                </c:pt>
                <c:pt idx="17">
                  <c:v>30600</c:v>
                </c:pt>
                <c:pt idx="18">
                  <c:v>14400</c:v>
                </c:pt>
                <c:pt idx="19">
                  <c:v>1600</c:v>
                </c:pt>
                <c:pt idx="21">
                  <c:v>14400</c:v>
                </c:pt>
              </c:numCache>
            </c:numRef>
          </c:val>
          <c:extLst>
            <c:ext xmlns:c16="http://schemas.microsoft.com/office/drawing/2014/chart" uri="{C3380CC4-5D6E-409C-BE32-E72D297353CC}">
              <c16:uniqueId val="{00000000-EA85-4EF9-AB80-C18A4F9891B0}"/>
            </c:ext>
          </c:extLst>
        </c:ser>
        <c:ser>
          <c:idx val="1"/>
          <c:order val="1"/>
          <c:tx>
            <c:strRef>
              <c:f>'PIVOT TABLES'!$I$9:$I$10</c:f>
              <c:strCache>
                <c:ptCount val="1"/>
                <c:pt idx="0">
                  <c:v>YES</c:v>
                </c:pt>
              </c:strCache>
            </c:strRef>
          </c:tx>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TABLES'!$G$11:$G$39</c:f>
              <c:multiLvlStrCache>
                <c:ptCount val="22"/>
                <c:lvl>
                  <c:pt idx="0">
                    <c:v>Basic</c:v>
                  </c:pt>
                  <c:pt idx="1">
                    <c:v>Family</c:v>
                  </c:pt>
                  <c:pt idx="2">
                    <c:v>Premium</c:v>
                  </c:pt>
                  <c:pt idx="3">
                    <c:v>Standard</c:v>
                  </c:pt>
                  <c:pt idx="4">
                    <c:v>Basic</c:v>
                  </c:pt>
                  <c:pt idx="5">
                    <c:v>Family</c:v>
                  </c:pt>
                  <c:pt idx="6">
                    <c:v>Premium</c:v>
                  </c:pt>
                  <c:pt idx="7">
                    <c:v>Standard</c:v>
                  </c:pt>
                  <c:pt idx="8">
                    <c:v>Basic</c:v>
                  </c:pt>
                  <c:pt idx="9">
                    <c:v>Family</c:v>
                  </c:pt>
                  <c:pt idx="10">
                    <c:v>Standard</c:v>
                  </c:pt>
                  <c:pt idx="11">
                    <c:v>Basic</c:v>
                  </c:pt>
                  <c:pt idx="12">
                    <c:v>Family</c:v>
                  </c:pt>
                  <c:pt idx="13">
                    <c:v>Premium</c:v>
                  </c:pt>
                  <c:pt idx="14">
                    <c:v>Standard</c:v>
                  </c:pt>
                  <c:pt idx="15">
                    <c:v>Basic</c:v>
                  </c:pt>
                  <c:pt idx="16">
                    <c:v>Family</c:v>
                  </c:pt>
                  <c:pt idx="17">
                    <c:v>Premium</c:v>
                  </c:pt>
                  <c:pt idx="18">
                    <c:v>Standard</c:v>
                  </c:pt>
                  <c:pt idx="19">
                    <c:v>Basic</c:v>
                  </c:pt>
                  <c:pt idx="20">
                    <c:v>Premium</c:v>
                  </c:pt>
                  <c:pt idx="21">
                    <c:v>Standard</c:v>
                  </c:pt>
                </c:lvl>
                <c:lvl>
                  <c:pt idx="0">
                    <c:v>Bengaluru</c:v>
                  </c:pt>
                  <c:pt idx="4">
                    <c:v>Delhi</c:v>
                  </c:pt>
                  <c:pt idx="8">
                    <c:v>Hyderabad</c:v>
                  </c:pt>
                  <c:pt idx="11">
                    <c:v>Kolkata</c:v>
                  </c:pt>
                  <c:pt idx="15">
                    <c:v>Mumbai</c:v>
                  </c:pt>
                  <c:pt idx="19">
                    <c:v>Pune</c:v>
                  </c:pt>
                </c:lvl>
              </c:multiLvlStrCache>
            </c:multiLvlStrRef>
          </c:cat>
          <c:val>
            <c:numRef>
              <c:f>'PIVOT TABLES'!$I$11:$I$39</c:f>
              <c:numCache>
                <c:formatCode>General</c:formatCode>
                <c:ptCount val="22"/>
                <c:pt idx="0">
                  <c:v>4800</c:v>
                </c:pt>
                <c:pt idx="1">
                  <c:v>17500</c:v>
                </c:pt>
                <c:pt idx="3">
                  <c:v>6000</c:v>
                </c:pt>
                <c:pt idx="4">
                  <c:v>14400</c:v>
                </c:pt>
                <c:pt idx="10">
                  <c:v>10800</c:v>
                </c:pt>
                <c:pt idx="11">
                  <c:v>0</c:v>
                </c:pt>
                <c:pt idx="12">
                  <c:v>5000</c:v>
                </c:pt>
                <c:pt idx="14">
                  <c:v>15600</c:v>
                </c:pt>
                <c:pt idx="15">
                  <c:v>1600</c:v>
                </c:pt>
                <c:pt idx="16">
                  <c:v>15000</c:v>
                </c:pt>
                <c:pt idx="17">
                  <c:v>3600</c:v>
                </c:pt>
                <c:pt idx="18">
                  <c:v>2400</c:v>
                </c:pt>
                <c:pt idx="19">
                  <c:v>0</c:v>
                </c:pt>
                <c:pt idx="20">
                  <c:v>7200</c:v>
                </c:pt>
              </c:numCache>
            </c:numRef>
          </c:val>
          <c:extLst>
            <c:ext xmlns:c16="http://schemas.microsoft.com/office/drawing/2014/chart" uri="{C3380CC4-5D6E-409C-BE32-E72D297353CC}">
              <c16:uniqueId val="{00000001-EA85-4EF9-AB80-C18A4F9891B0}"/>
            </c:ext>
          </c:extLst>
        </c:ser>
        <c:dLbls>
          <c:showLegendKey val="0"/>
          <c:showVal val="0"/>
          <c:showCatName val="0"/>
          <c:showSerName val="0"/>
          <c:showPercent val="0"/>
          <c:showBubbleSize val="0"/>
        </c:dLbls>
        <c:gapWidth val="100"/>
        <c:overlap val="-24"/>
        <c:axId val="489670496"/>
        <c:axId val="489668000"/>
      </c:barChart>
      <c:catAx>
        <c:axId val="48967049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r>
                  <a:rPr lang="en-IN"/>
                  <a:t>City/Type of Membership</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89668000"/>
        <c:crosses val="autoZero"/>
        <c:auto val="1"/>
        <c:lblAlgn val="ctr"/>
        <c:lblOffset val="100"/>
        <c:noMultiLvlLbl val="0"/>
      </c:catAx>
      <c:valAx>
        <c:axId val="489668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solidFill>
                    <a:latin typeface="+mn-lt"/>
                    <a:ea typeface="+mn-ea"/>
                    <a:cs typeface="+mn-cs"/>
                  </a:defRPr>
                </a:pPr>
                <a:r>
                  <a:rPr lang="en-US"/>
                  <a:t>Total Revenu</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89670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chemeClr val="accent1">
            <a:lumMod val="0"/>
            <a:lumOff val="10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12700"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[Advanced_Fitness_Members_India (1).xlsx]PIVOT TABLES!PivotTable5</c:name>
    <c:fmtId val="2"/>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Total Revenu MemberSHIP tYPE</a:t>
            </a:r>
            <a:r>
              <a:rPr lang="en-US" baseline="0"/>
              <a:t> WISE</a:t>
            </a:r>
            <a:endParaRPr lang="en-US"/>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39664200956036"/>
          <c:y val="0.22932727550776638"/>
          <c:w val="0.87378188274479496"/>
          <c:h val="0.5051265684170636"/>
        </c:manualLayout>
      </c:layout>
      <c:barChart>
        <c:barDir val="col"/>
        <c:grouping val="clustered"/>
        <c:varyColors val="0"/>
        <c:ser>
          <c:idx val="0"/>
          <c:order val="0"/>
          <c:tx>
            <c:strRef>
              <c:f>'PIVOT TABLES'!$E$17</c:f>
              <c:strCache>
                <c:ptCount val="1"/>
                <c:pt idx="0">
                  <c:v>Total</c:v>
                </c:pt>
              </c:strCache>
            </c:strRef>
          </c:tx>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5400000" scaled="0"/>
            </a:gradFill>
            <a:ln>
              <a:noFill/>
            </a:ln>
            <a:effectLst/>
          </c:spPr>
          <c:invertIfNegative val="0"/>
          <c:cat>
            <c:strRef>
              <c:f>'PIVOT TABLES'!$D$18:$D$22</c:f>
              <c:strCache>
                <c:ptCount val="4"/>
                <c:pt idx="0">
                  <c:v>Basic</c:v>
                </c:pt>
                <c:pt idx="1">
                  <c:v>Family</c:v>
                </c:pt>
                <c:pt idx="2">
                  <c:v>Premium</c:v>
                </c:pt>
                <c:pt idx="3">
                  <c:v>Standard</c:v>
                </c:pt>
              </c:strCache>
            </c:strRef>
          </c:cat>
          <c:val>
            <c:numRef>
              <c:f>'PIVOT TABLES'!$E$18:$E$22</c:f>
              <c:numCache>
                <c:formatCode>General</c:formatCode>
                <c:ptCount val="4"/>
                <c:pt idx="0">
                  <c:v>4000</c:v>
                </c:pt>
                <c:pt idx="1">
                  <c:v>10714.285714285714</c:v>
                </c:pt>
                <c:pt idx="2">
                  <c:v>9514.2857142857138</c:v>
                </c:pt>
                <c:pt idx="3">
                  <c:v>7300</c:v>
                </c:pt>
              </c:numCache>
            </c:numRef>
          </c:val>
          <c:extLst>
            <c:ext xmlns:c16="http://schemas.microsoft.com/office/drawing/2014/chart" uri="{C3380CC4-5D6E-409C-BE32-E72D297353CC}">
              <c16:uniqueId val="{00000000-510B-47BF-B486-2DE8759AA655}"/>
            </c:ext>
          </c:extLst>
        </c:ser>
        <c:dLbls>
          <c:showLegendKey val="0"/>
          <c:showVal val="0"/>
          <c:showCatName val="0"/>
          <c:showSerName val="0"/>
          <c:showPercent val="0"/>
          <c:showBubbleSize val="0"/>
        </c:dLbls>
        <c:gapWidth val="355"/>
        <c:overlap val="-70"/>
        <c:axId val="656392944"/>
        <c:axId val="656394192"/>
      </c:barChart>
      <c:catAx>
        <c:axId val="65639294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sz="1600" b="1"/>
                  <a:t>tYPE OF mEMBERSHIP</a:t>
                </a:r>
              </a:p>
            </c:rich>
          </c:tx>
          <c:layout>
            <c:manualLayout>
              <c:xMode val="edge"/>
              <c:yMode val="edge"/>
              <c:x val="0.41374826871091835"/>
              <c:y val="0.84526651247629203"/>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394192"/>
        <c:crosses val="autoZero"/>
        <c:auto val="1"/>
        <c:lblAlgn val="ctr"/>
        <c:lblOffset val="100"/>
        <c:noMultiLvlLbl val="0"/>
      </c:catAx>
      <c:valAx>
        <c:axId val="656394192"/>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sz="1400" b="1"/>
                  <a:t>rEVENUE</a:t>
                </a:r>
                <a:endParaRPr lang="en-IN" b="1"/>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39294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accent1">
            <a:lumMod val="5000"/>
            <a:lumOff val="95000"/>
          </a:schemeClr>
        </a:gs>
        <a:gs pos="25000">
          <a:schemeClr val="accent1">
            <a:lumMod val="45000"/>
            <a:lumOff val="55000"/>
          </a:schemeClr>
        </a:gs>
        <a:gs pos="50000">
          <a:schemeClr val="accent1">
            <a:lumMod val="60000"/>
            <a:lumOff val="40000"/>
          </a:schemeClr>
        </a:gs>
        <a:gs pos="100000">
          <a:schemeClr val="accent1">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[Advanced_Fitness_Members_India (1).xlsx]PIVOT TABLES!PivotTable7</c:name>
    <c:fmtId val="2"/>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a:t>AGE</a:t>
            </a:r>
            <a:r>
              <a:rPr lang="en-IN" baseline="0"/>
              <a:t> Distribution</a:t>
            </a:r>
            <a:endParaRPr lang="en-IN"/>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5400000" scaled="0"/>
          </a:gradFill>
          <a:ln>
            <a:noFill/>
          </a:ln>
          <a:effectLst/>
        </c:spPr>
        <c:marker>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5400000" scaled="0"/>
            </a:gradFill>
            <a:ln w="9525" cap="flat" cmpd="sng" algn="ctr">
              <a:solidFill>
                <a:schemeClr val="accent5">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TABLES'!$M$9</c:f>
              <c:strCache>
                <c:ptCount val="1"/>
                <c:pt idx="0">
                  <c:v>Total</c:v>
                </c:pt>
              </c:strCache>
            </c:strRef>
          </c:tx>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5400000" scaled="0"/>
            </a:gradFill>
            <a:ln>
              <a:noFill/>
            </a:ln>
            <a:effectLst/>
          </c:spPr>
          <c:invertIfNegative val="0"/>
          <c:cat>
            <c:multiLvlStrRef>
              <c:f>'PIVOT TABLES'!$L$10:$L$26</c:f>
              <c:multiLvlStrCache>
                <c:ptCount val="12"/>
                <c:lvl>
                  <c:pt idx="0">
                    <c:v>Adults</c:v>
                  </c:pt>
                  <c:pt idx="1">
                    <c:v>Senior</c:v>
                  </c:pt>
                  <c:pt idx="2">
                    <c:v>Youth</c:v>
                  </c:pt>
                  <c:pt idx="3">
                    <c:v>Adults</c:v>
                  </c:pt>
                  <c:pt idx="4">
                    <c:v>Senior</c:v>
                  </c:pt>
                  <c:pt idx="5">
                    <c:v>Youth</c:v>
                  </c:pt>
                  <c:pt idx="6">
                    <c:v>Adults</c:v>
                  </c:pt>
                  <c:pt idx="7">
                    <c:v>Senior</c:v>
                  </c:pt>
                  <c:pt idx="8">
                    <c:v>Youth</c:v>
                  </c:pt>
                  <c:pt idx="9">
                    <c:v>Adults</c:v>
                  </c:pt>
                  <c:pt idx="10">
                    <c:v>Senior</c:v>
                  </c:pt>
                  <c:pt idx="11">
                    <c:v>Youth</c:v>
                  </c:pt>
                </c:lvl>
                <c:lvl>
                  <c:pt idx="0">
                    <c:v>Basic</c:v>
                  </c:pt>
                  <c:pt idx="3">
                    <c:v>Family</c:v>
                  </c:pt>
                  <c:pt idx="6">
                    <c:v>Premium</c:v>
                  </c:pt>
                  <c:pt idx="9">
                    <c:v>Standard</c:v>
                  </c:pt>
                </c:lvl>
              </c:multiLvlStrCache>
            </c:multiLvlStrRef>
          </c:cat>
          <c:val>
            <c:numRef>
              <c:f>'PIVOT TABLES'!$M$10:$M$26</c:f>
              <c:numCache>
                <c:formatCode>General</c:formatCode>
                <c:ptCount val="12"/>
                <c:pt idx="0">
                  <c:v>4</c:v>
                </c:pt>
                <c:pt idx="1">
                  <c:v>2</c:v>
                </c:pt>
                <c:pt idx="2">
                  <c:v>3</c:v>
                </c:pt>
                <c:pt idx="3">
                  <c:v>2</c:v>
                </c:pt>
                <c:pt idx="4">
                  <c:v>1</c:v>
                </c:pt>
                <c:pt idx="5">
                  <c:v>4</c:v>
                </c:pt>
                <c:pt idx="6">
                  <c:v>1</c:v>
                </c:pt>
                <c:pt idx="7">
                  <c:v>4</c:v>
                </c:pt>
                <c:pt idx="8">
                  <c:v>2</c:v>
                </c:pt>
                <c:pt idx="9">
                  <c:v>6</c:v>
                </c:pt>
                <c:pt idx="10">
                  <c:v>2</c:v>
                </c:pt>
                <c:pt idx="11">
                  <c:v>4</c:v>
                </c:pt>
              </c:numCache>
            </c:numRef>
          </c:val>
          <c:extLst>
            <c:ext xmlns:c16="http://schemas.microsoft.com/office/drawing/2014/chart" uri="{C3380CC4-5D6E-409C-BE32-E72D297353CC}">
              <c16:uniqueId val="{00000001-C090-4BD1-8157-F140AA793673}"/>
            </c:ext>
          </c:extLst>
        </c:ser>
        <c:dLbls>
          <c:showLegendKey val="0"/>
          <c:showVal val="0"/>
          <c:showCatName val="0"/>
          <c:showSerName val="0"/>
          <c:showPercent val="0"/>
          <c:showBubbleSize val="0"/>
        </c:dLbls>
        <c:gapWidth val="355"/>
        <c:overlap val="-70"/>
        <c:axId val="656308128"/>
        <c:axId val="656308544"/>
      </c:barChart>
      <c:catAx>
        <c:axId val="65630812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sz="1050" b="1"/>
                  <a:t>membership</a:t>
                </a:r>
                <a:r>
                  <a:rPr lang="en-IN" sz="1050" b="1" baseline="0"/>
                  <a:t> type/age distribution</a:t>
                </a:r>
                <a:endParaRPr lang="en-IN" sz="1050" b="1"/>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308544"/>
        <c:crosses val="autoZero"/>
        <c:auto val="1"/>
        <c:lblAlgn val="ctr"/>
        <c:lblOffset val="100"/>
        <c:noMultiLvlLbl val="0"/>
      </c:catAx>
      <c:valAx>
        <c:axId val="656308544"/>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sz="1100" b="1"/>
                  <a:t>Count</a:t>
                </a:r>
                <a:endParaRPr lang="en-IN" b="1"/>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3081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chemeClr val="accent1">
            <a:lumMod val="10000"/>
            <a:lumOff val="9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[Advanced_Fitness_Members_India (1).xlsx]PIVOT TABLES!PivotTable6</c:name>
    <c:fmtId val="2"/>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Total no. of male/Female</a:t>
            </a:r>
            <a:r>
              <a:rPr lang="en-US" baseline="0"/>
              <a:t> city wise</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TABLES'!$P$9</c:f>
              <c:strCache>
                <c:ptCount val="1"/>
                <c:pt idx="0">
                  <c:v>Total</c:v>
                </c:pt>
              </c:strCache>
            </c:strRef>
          </c:tx>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10800000" scaled="1"/>
              <a:tileRect/>
            </a:gradFill>
            <a:ln>
              <a:noFill/>
            </a:ln>
            <a:effectLst/>
          </c:spPr>
          <c:invertIfNegative val="0"/>
          <c:cat>
            <c:multiLvlStrRef>
              <c:f>'PIVOT TABLES'!$O$10:$O$24</c:f>
              <c:multiLvlStrCache>
                <c:ptCount val="12"/>
                <c:lvl>
                  <c:pt idx="0">
                    <c:v>Bengaluru</c:v>
                  </c:pt>
                  <c:pt idx="1">
                    <c:v>Delhi</c:v>
                  </c:pt>
                  <c:pt idx="2">
                    <c:v>Hyderabad</c:v>
                  </c:pt>
                  <c:pt idx="3">
                    <c:v>Kolkata</c:v>
                  </c:pt>
                  <c:pt idx="4">
                    <c:v>Mumbai</c:v>
                  </c:pt>
                  <c:pt idx="5">
                    <c:v>Pune</c:v>
                  </c:pt>
                  <c:pt idx="6">
                    <c:v>Bengaluru</c:v>
                  </c:pt>
                  <c:pt idx="7">
                    <c:v>Delhi</c:v>
                  </c:pt>
                  <c:pt idx="8">
                    <c:v>Hyderabad</c:v>
                  </c:pt>
                  <c:pt idx="9">
                    <c:v>Kolkata</c:v>
                  </c:pt>
                  <c:pt idx="10">
                    <c:v>Mumbai</c:v>
                  </c:pt>
                  <c:pt idx="11">
                    <c:v>Pune</c:v>
                  </c:pt>
                </c:lvl>
                <c:lvl>
                  <c:pt idx="0">
                    <c:v>Female</c:v>
                  </c:pt>
                  <c:pt idx="6">
                    <c:v>Male</c:v>
                  </c:pt>
                </c:lvl>
              </c:multiLvlStrCache>
            </c:multiLvlStrRef>
          </c:cat>
          <c:val>
            <c:numRef>
              <c:f>'PIVOT TABLES'!$P$10:$P$24</c:f>
              <c:numCache>
                <c:formatCode>General</c:formatCode>
                <c:ptCount val="12"/>
                <c:pt idx="0">
                  <c:v>3</c:v>
                </c:pt>
                <c:pt idx="1">
                  <c:v>3</c:v>
                </c:pt>
                <c:pt idx="2">
                  <c:v>3</c:v>
                </c:pt>
                <c:pt idx="3">
                  <c:v>2</c:v>
                </c:pt>
                <c:pt idx="4">
                  <c:v>2</c:v>
                </c:pt>
                <c:pt idx="5">
                  <c:v>2</c:v>
                </c:pt>
                <c:pt idx="6">
                  <c:v>2</c:v>
                </c:pt>
                <c:pt idx="7">
                  <c:v>1</c:v>
                </c:pt>
                <c:pt idx="8">
                  <c:v>2</c:v>
                </c:pt>
                <c:pt idx="9">
                  <c:v>4</c:v>
                </c:pt>
                <c:pt idx="10">
                  <c:v>8</c:v>
                </c:pt>
                <c:pt idx="11">
                  <c:v>3</c:v>
                </c:pt>
              </c:numCache>
            </c:numRef>
          </c:val>
          <c:extLst>
            <c:ext xmlns:c16="http://schemas.microsoft.com/office/drawing/2014/chart" uri="{C3380CC4-5D6E-409C-BE32-E72D297353CC}">
              <c16:uniqueId val="{00000000-39BD-40B0-A903-77DC8738036E}"/>
            </c:ext>
          </c:extLst>
        </c:ser>
        <c:dLbls>
          <c:showLegendKey val="0"/>
          <c:showVal val="0"/>
          <c:showCatName val="0"/>
          <c:showSerName val="0"/>
          <c:showPercent val="0"/>
          <c:showBubbleSize val="0"/>
        </c:dLbls>
        <c:gapWidth val="326"/>
        <c:overlap val="-58"/>
        <c:axId val="726701504"/>
        <c:axId val="726705664"/>
      </c:barChart>
      <c:catAx>
        <c:axId val="726701504"/>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sz="1050" b="1"/>
                  <a:t>city/gender</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705664"/>
        <c:crosses val="autoZero"/>
        <c:auto val="1"/>
        <c:lblAlgn val="ctr"/>
        <c:lblOffset val="100"/>
        <c:noMultiLvlLbl val="0"/>
      </c:catAx>
      <c:valAx>
        <c:axId val="726705664"/>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sz="1050" b="1"/>
                  <a:t>Count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7015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chemeClr val="accent1">
            <a:lumMod val="5000"/>
            <a:lumOff val="95000"/>
          </a:schemeClr>
        </a:gs>
        <a:gs pos="74000">
          <a:schemeClr val="accent1">
            <a:lumMod val="45000"/>
            <a:lumOff val="55000"/>
          </a:schemeClr>
        </a:gs>
        <a:gs pos="100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5">
  <a:schemeClr val="accent5"/>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548119</xdr:colOff>
      <xdr:row>4</xdr:row>
      <xdr:rowOff>74179</xdr:rowOff>
    </xdr:from>
    <xdr:to>
      <xdr:col>19</xdr:col>
      <xdr:colOff>178955</xdr:colOff>
      <xdr:row>24</xdr:row>
      <xdr:rowOff>126999</xdr:rowOff>
    </xdr:to>
    <xdr:graphicFrame macro="">
      <xdr:nvGraphicFramePr>
        <xdr:cNvPr id="2" name="Chart 1">
          <a:extLst>
            <a:ext uri="{FF2B5EF4-FFF2-40B4-BE49-F238E27FC236}">
              <a16:creationId xmlns:a16="http://schemas.microsoft.com/office/drawing/2014/main" id="{11E568F2-AD0E-4CFE-84ED-E2DE2DF0E6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593959</xdr:colOff>
      <xdr:row>0</xdr:row>
      <xdr:rowOff>80819</xdr:rowOff>
    </xdr:from>
    <xdr:to>
      <xdr:col>19</xdr:col>
      <xdr:colOff>178954</xdr:colOff>
      <xdr:row>4</xdr:row>
      <xdr:rowOff>10101</xdr:rowOff>
    </xdr:to>
    <mc:AlternateContent xmlns:mc="http://schemas.openxmlformats.org/markup-compatibility/2006" xmlns:a14="http://schemas.microsoft.com/office/drawing/2010/main">
      <mc:Choice Requires="a14">
        <xdr:graphicFrame macro="">
          <xdr:nvGraphicFramePr>
            <xdr:cNvPr id="5" name="City">
              <a:extLst>
                <a:ext uri="{FF2B5EF4-FFF2-40B4-BE49-F238E27FC236}">
                  <a16:creationId xmlns:a16="http://schemas.microsoft.com/office/drawing/2014/main" id="{D442FE2C-A242-49F9-9883-7A80A33A71E4}"/>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3006959" y="80819"/>
              <a:ext cx="8633745" cy="6912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545283</xdr:colOff>
      <xdr:row>25</xdr:row>
      <xdr:rowOff>58379</xdr:rowOff>
    </xdr:from>
    <xdr:to>
      <xdr:col>19</xdr:col>
      <xdr:colOff>178954</xdr:colOff>
      <xdr:row>46</xdr:row>
      <xdr:rowOff>139988</xdr:rowOff>
    </xdr:to>
    <xdr:graphicFrame macro="">
      <xdr:nvGraphicFramePr>
        <xdr:cNvPr id="6" name="Chart 5">
          <a:extLst>
            <a:ext uri="{FF2B5EF4-FFF2-40B4-BE49-F238E27FC236}">
              <a16:creationId xmlns:a16="http://schemas.microsoft.com/office/drawing/2014/main" id="{05E2336A-D4FC-443D-99C2-25EFEB75EA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600364</xdr:colOff>
      <xdr:row>4</xdr:row>
      <xdr:rowOff>74180</xdr:rowOff>
    </xdr:from>
    <xdr:to>
      <xdr:col>31</xdr:col>
      <xdr:colOff>600364</xdr:colOff>
      <xdr:row>24</xdr:row>
      <xdr:rowOff>25400</xdr:rowOff>
    </xdr:to>
    <xdr:graphicFrame macro="">
      <xdr:nvGraphicFramePr>
        <xdr:cNvPr id="9" name="Chart 8">
          <a:extLst>
            <a:ext uri="{FF2B5EF4-FFF2-40B4-BE49-F238E27FC236}">
              <a16:creationId xmlns:a16="http://schemas.microsoft.com/office/drawing/2014/main" id="{7DB6711E-85AC-4048-8B82-DE9B758768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600364</xdr:colOff>
      <xdr:row>25</xdr:row>
      <xdr:rowOff>0</xdr:rowOff>
    </xdr:from>
    <xdr:to>
      <xdr:col>32</xdr:col>
      <xdr:colOff>0</xdr:colOff>
      <xdr:row>47</xdr:row>
      <xdr:rowOff>0</xdr:rowOff>
    </xdr:to>
    <xdr:graphicFrame macro="">
      <xdr:nvGraphicFramePr>
        <xdr:cNvPr id="10" name="Chart 9">
          <a:extLst>
            <a:ext uri="{FF2B5EF4-FFF2-40B4-BE49-F238E27FC236}">
              <a16:creationId xmlns:a16="http://schemas.microsoft.com/office/drawing/2014/main" id="{93ADDC09-59E4-4DA8-892B-F22F2E2F1A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19</xdr:col>
      <xdr:colOff>600364</xdr:colOff>
      <xdr:row>0</xdr:row>
      <xdr:rowOff>80819</xdr:rowOff>
    </xdr:from>
    <xdr:to>
      <xdr:col>32</xdr:col>
      <xdr:colOff>0</xdr:colOff>
      <xdr:row>4</xdr:row>
      <xdr:rowOff>1</xdr:rowOff>
    </xdr:to>
    <mc:AlternateContent xmlns:mc="http://schemas.openxmlformats.org/markup-compatibility/2006" xmlns:a14="http://schemas.microsoft.com/office/drawing/2010/main">
      <mc:Choice Requires="a14">
        <xdr:graphicFrame macro="">
          <xdr:nvGraphicFramePr>
            <xdr:cNvPr id="11" name="Membership_Type">
              <a:extLst>
                <a:ext uri="{FF2B5EF4-FFF2-40B4-BE49-F238E27FC236}">
                  <a16:creationId xmlns:a16="http://schemas.microsoft.com/office/drawing/2014/main" id="{B4B4299D-FDE7-E63B-D5BA-065F838B112A}"/>
                </a:ext>
              </a:extLst>
            </xdr:cNvPr>
            <xdr:cNvGraphicFramePr/>
          </xdr:nvGraphicFramePr>
          <xdr:xfrm>
            <a:off x="0" y="0"/>
            <a:ext cx="0" cy="0"/>
          </xdr:xfrm>
          <a:graphic>
            <a:graphicData uri="http://schemas.microsoft.com/office/drawing/2010/slicer">
              <sle:slicer xmlns:sle="http://schemas.microsoft.com/office/drawing/2010/slicer" name="Membership_Type"/>
            </a:graphicData>
          </a:graphic>
        </xdr:graphicFrame>
      </mc:Choice>
      <mc:Fallback xmlns="">
        <xdr:sp macro="" textlink="">
          <xdr:nvSpPr>
            <xdr:cNvPr id="0" name=""/>
            <xdr:cNvSpPr>
              <a:spLocks noTextEdit="1"/>
            </xdr:cNvSpPr>
          </xdr:nvSpPr>
          <xdr:spPr>
            <a:xfrm>
              <a:off x="12062114" y="80819"/>
              <a:ext cx="7241886" cy="6811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110810</xdr:colOff>
      <xdr:row>47</xdr:row>
      <xdr:rowOff>144824</xdr:rowOff>
    </xdr:from>
    <xdr:to>
      <xdr:col>32</xdr:col>
      <xdr:colOff>110810</xdr:colOff>
      <xdr:row>52</xdr:row>
      <xdr:rowOff>0</xdr:rowOff>
    </xdr:to>
    <xdr:sp macro="" textlink="">
      <xdr:nvSpPr>
        <xdr:cNvPr id="14" name="Rectangle: Rounded Corners 13">
          <a:extLst>
            <a:ext uri="{FF2B5EF4-FFF2-40B4-BE49-F238E27FC236}">
              <a16:creationId xmlns:a16="http://schemas.microsoft.com/office/drawing/2014/main" id="{D3F8957F-90A1-38D8-9379-C0039114C893}"/>
            </a:ext>
            <a:ext uri="{C183D7F6-B498-43B3-948B-1728B52AA6E4}">
              <adec:decorative xmlns:adec="http://schemas.microsoft.com/office/drawing/2017/decorative" val="1"/>
            </a:ext>
          </a:extLst>
        </xdr:cNvPr>
        <xdr:cNvSpPr/>
      </xdr:nvSpPr>
      <xdr:spPr>
        <a:xfrm>
          <a:off x="3174406" y="9045964"/>
          <a:ext cx="16543422" cy="80210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b="1">
              <a:solidFill>
                <a:schemeClr val="bg2"/>
              </a:solidFill>
            </a:rPr>
            <a:t>Counclusion :- </a:t>
          </a:r>
          <a:r>
            <a:rPr lang="en-IN" sz="2000" b="1">
              <a:solidFill>
                <a:schemeClr val="bg2"/>
              </a:solidFill>
            </a:rPr>
            <a:t>fitness</a:t>
          </a:r>
          <a:r>
            <a:rPr lang="en-IN" sz="2000" b="1" baseline="0">
              <a:solidFill>
                <a:schemeClr val="bg2"/>
              </a:solidFill>
            </a:rPr>
            <a:t> club need to focus on delhi's permium and pune's family segment because these segments are potential to grow it nees some foucs </a:t>
          </a:r>
          <a:endParaRPr lang="en-IN" sz="1100" b="1">
            <a:solidFill>
              <a:schemeClr val="bg2"/>
            </a:solidFill>
          </a:endParaRPr>
        </a:p>
      </xdr:txBody>
    </xdr:sp>
    <xdr:clientData/>
  </xdr:twoCellAnchor>
  <xdr:twoCellAnchor>
    <xdr:from>
      <xdr:col>0</xdr:col>
      <xdr:colOff>323070</xdr:colOff>
      <xdr:row>1</xdr:row>
      <xdr:rowOff>0</xdr:rowOff>
    </xdr:from>
    <xdr:to>
      <xdr:col>4</xdr:col>
      <xdr:colOff>323069</xdr:colOff>
      <xdr:row>10</xdr:row>
      <xdr:rowOff>133684</xdr:rowOff>
    </xdr:to>
    <xdr:sp macro="" textlink="">
      <xdr:nvSpPr>
        <xdr:cNvPr id="15" name="Rectangle: Rounded Corners 14" descr="rf&#10;">
          <a:extLst>
            <a:ext uri="{FF2B5EF4-FFF2-40B4-BE49-F238E27FC236}">
              <a16:creationId xmlns:a16="http://schemas.microsoft.com/office/drawing/2014/main" id="{80534B68-651E-DD32-34C4-C5F653B4FE69}"/>
            </a:ext>
          </a:extLst>
        </xdr:cNvPr>
        <xdr:cNvSpPr/>
      </xdr:nvSpPr>
      <xdr:spPr>
        <a:xfrm rot="5400000">
          <a:off x="629429" y="-116973"/>
          <a:ext cx="1838158" cy="2450876"/>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t"/>
        <a:lstStyle/>
        <a:p>
          <a:pPr algn="ctr"/>
          <a:r>
            <a:rPr lang="en-IN" sz="4400" b="1">
              <a:solidFill>
                <a:schemeClr val="accent1">
                  <a:lumMod val="75000"/>
                </a:schemeClr>
              </a:solidFill>
            </a:rPr>
            <a:t>FITNESS</a:t>
          </a:r>
          <a:r>
            <a:rPr lang="en-IN" sz="4400" b="1" baseline="0">
              <a:solidFill>
                <a:schemeClr val="accent1">
                  <a:lumMod val="75000"/>
                </a:schemeClr>
              </a:solidFill>
            </a:rPr>
            <a:t> CLUB</a:t>
          </a:r>
          <a:endParaRPr lang="en-IN" sz="1400" b="1">
            <a:solidFill>
              <a:schemeClr val="accent1">
                <a:lumMod val="75000"/>
              </a:schemeClr>
            </a:solidFill>
          </a:endParaRPr>
        </a:p>
      </xdr:txBody>
    </xdr:sp>
    <xdr:clientData/>
  </xdr:twoCellAnchor>
  <xdr:twoCellAnchor>
    <xdr:from>
      <xdr:col>0</xdr:col>
      <xdr:colOff>323070</xdr:colOff>
      <xdr:row>12</xdr:row>
      <xdr:rowOff>0</xdr:rowOff>
    </xdr:from>
    <xdr:to>
      <xdr:col>4</xdr:col>
      <xdr:colOff>323069</xdr:colOff>
      <xdr:row>52</xdr:row>
      <xdr:rowOff>0</xdr:rowOff>
    </xdr:to>
    <xdr:sp macro="" textlink="">
      <xdr:nvSpPr>
        <xdr:cNvPr id="16" name="Rectangle: Rounded Corners 15">
          <a:extLst>
            <a:ext uri="{FF2B5EF4-FFF2-40B4-BE49-F238E27FC236}">
              <a16:creationId xmlns:a16="http://schemas.microsoft.com/office/drawing/2014/main" id="{AE6E28F0-53E1-662F-56B9-37F4D4C9F3C2}"/>
            </a:ext>
          </a:extLst>
        </xdr:cNvPr>
        <xdr:cNvSpPr/>
      </xdr:nvSpPr>
      <xdr:spPr>
        <a:xfrm>
          <a:off x="323070" y="2272632"/>
          <a:ext cx="2450876" cy="757543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t"/>
        <a:lstStyle/>
        <a:p>
          <a:pPr algn="ctr"/>
          <a:r>
            <a:rPr lang="en-IN" sz="11500" b="1"/>
            <a:t>DSHBOARD</a:t>
          </a:r>
          <a:endParaRPr lang="en-IN" sz="1600" b="1"/>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900.451416087963" createdVersion="8" refreshedVersion="8" minRefreshableVersion="3" recordCount="35" xr:uid="{EF105386-F80C-46E6-B057-3A9A6407FA51}">
  <cacheSource type="worksheet">
    <worksheetSource ref="D1:M36" sheet="DataSet_Question_paper"/>
  </cacheSource>
  <cacheFields count="10">
    <cacheField name="Gender" numFmtId="0">
      <sharedItems/>
    </cacheField>
    <cacheField name="Membership_Type" numFmtId="0">
      <sharedItems/>
    </cacheField>
    <cacheField name="Start_Date" numFmtId="14">
      <sharedItems containsSemiMixedTypes="0" containsNonDate="0" containsDate="1" containsString="0" minDate="2023-05-19T00:00:00" maxDate="2025-02-27T00:00:00"/>
    </cacheField>
    <cacheField name="End_Date" numFmtId="14">
      <sharedItems containsSemiMixedTypes="0" containsNonDate="0" containsDate="1" containsString="0" minDate="2023-11-12T00:00:00" maxDate="2025-03-30T00:00:00"/>
    </cacheField>
    <cacheField name="Monthly_Fee" numFmtId="0">
      <sharedItems containsSemiMixedTypes="0" containsString="0" containsNumber="1" containsInteger="1" minValue="800" maxValue="2500"/>
    </cacheField>
    <cacheField name="Attendance" numFmtId="0">
      <sharedItems containsSemiMixedTypes="0" containsString="0" containsNumber="1" containsInteger="1" minValue="2" maxValue="30"/>
    </cacheField>
    <cacheField name="City" numFmtId="0">
      <sharedItems/>
    </cacheField>
    <cacheField name="Referred_By" numFmtId="0">
      <sharedItems containsBlank="1"/>
    </cacheField>
    <cacheField name="Membership_Duration_Months" numFmtId="0">
      <sharedItems containsSemiMixedTypes="0" containsString="0" containsNumber="1" containsInteger="1" minValue="0" maxValue="18"/>
    </cacheField>
    <cacheField name="Referral_Status" numFmtId="0">
      <sharedItems count="2">
        <s v="YES"/>
        <s v="N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900.467418518521" createdVersion="8" refreshedVersion="8" minRefreshableVersion="3" recordCount="35" xr:uid="{BE1AC668-6C64-4209-B290-692943F11984}">
  <cacheSource type="worksheet">
    <worksheetSource ref="A1:N36" sheet="DataSet_Question_paper"/>
  </cacheSource>
  <cacheFields count="14">
    <cacheField name="Member_ID" numFmtId="0">
      <sharedItems/>
    </cacheField>
    <cacheField name="Full_Name" numFmtId="0">
      <sharedItems/>
    </cacheField>
    <cacheField name="Age" numFmtId="0">
      <sharedItems containsSemiMixedTypes="0" containsString="0" containsNumber="1" containsInteger="1" minValue="19" maxValue="59"/>
    </cacheField>
    <cacheField name="Gender" numFmtId="0">
      <sharedItems/>
    </cacheField>
    <cacheField name="Membership_Type" numFmtId="0">
      <sharedItems count="4">
        <s v="Basic"/>
        <s v="Standard"/>
        <s v="Family"/>
        <s v="Premium"/>
      </sharedItems>
    </cacheField>
    <cacheField name="Start_Date" numFmtId="14">
      <sharedItems containsSemiMixedTypes="0" containsNonDate="0" containsDate="1" containsString="0" minDate="2023-05-19T00:00:00" maxDate="2025-02-27T00:00:00"/>
    </cacheField>
    <cacheField name="End_Date" numFmtId="14">
      <sharedItems containsSemiMixedTypes="0" containsNonDate="0" containsDate="1" containsString="0" minDate="2023-11-12T00:00:00" maxDate="2025-03-30T00:00:00"/>
    </cacheField>
    <cacheField name="Monthly_Fee" numFmtId="0">
      <sharedItems containsSemiMixedTypes="0" containsString="0" containsNumber="1" containsInteger="1" minValue="800" maxValue="2500"/>
    </cacheField>
    <cacheField name="Attendance" numFmtId="0">
      <sharedItems containsSemiMixedTypes="0" containsString="0" containsNumber="1" containsInteger="1" minValue="2" maxValue="30"/>
    </cacheField>
    <cacheField name="City" numFmtId="0">
      <sharedItems count="6">
        <s v="Bengaluru"/>
        <s v="Pune"/>
        <s v="Hyderabad"/>
        <s v="Mumbai"/>
        <s v="Kolkata"/>
        <s v="Delhi"/>
      </sharedItems>
    </cacheField>
    <cacheField name="Referred_By" numFmtId="0">
      <sharedItems containsBlank="1"/>
    </cacheField>
    <cacheField name="Membership_Duration_Months" numFmtId="0">
      <sharedItems containsSemiMixedTypes="0" containsString="0" containsNumber="1" containsInteger="1" minValue="0" maxValue="18"/>
    </cacheField>
    <cacheField name="Referral_Status" numFmtId="0">
      <sharedItems/>
    </cacheField>
    <cacheField name="Total_Revenue" numFmtId="0">
      <sharedItems containsSemiMixedTypes="0" containsString="0" containsNumber="1" containsInteger="1" minValue="0" maxValue="350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900.505022916666" createdVersion="8" refreshedVersion="8" minRefreshableVersion="3" recordCount="35" xr:uid="{38E775CB-1A6A-426B-BDB6-F8089CBDBBFD}">
  <cacheSource type="worksheet">
    <worksheetSource ref="D1:N36" sheet="DataSet_Question_paper"/>
  </cacheSource>
  <cacheFields count="11">
    <cacheField name="Gender" numFmtId="0">
      <sharedItems/>
    </cacheField>
    <cacheField name="Membership_Type" numFmtId="0">
      <sharedItems count="4">
        <s v="Basic"/>
        <s v="Standard"/>
        <s v="Family"/>
        <s v="Premium"/>
      </sharedItems>
    </cacheField>
    <cacheField name="Start_Date" numFmtId="14">
      <sharedItems containsSemiMixedTypes="0" containsNonDate="0" containsDate="1" containsString="0" minDate="2023-05-19T00:00:00" maxDate="2025-02-27T00:00:00"/>
    </cacheField>
    <cacheField name="End_Date" numFmtId="14">
      <sharedItems containsSemiMixedTypes="0" containsNonDate="0" containsDate="1" containsString="0" minDate="2023-11-12T00:00:00" maxDate="2025-03-30T00:00:00"/>
    </cacheField>
    <cacheField name="Monthly_Fee" numFmtId="0">
      <sharedItems containsSemiMixedTypes="0" containsString="0" containsNumber="1" containsInteger="1" minValue="800" maxValue="2500"/>
    </cacheField>
    <cacheField name="Attendance" numFmtId="0">
      <sharedItems containsSemiMixedTypes="0" containsString="0" containsNumber="1" containsInteger="1" minValue="2" maxValue="30"/>
    </cacheField>
    <cacheField name="City" numFmtId="0">
      <sharedItems count="6">
        <s v="Bengaluru"/>
        <s v="Pune"/>
        <s v="Hyderabad"/>
        <s v="Mumbai"/>
        <s v="Kolkata"/>
        <s v="Delhi"/>
      </sharedItems>
    </cacheField>
    <cacheField name="Referred_By" numFmtId="0">
      <sharedItems containsBlank="1" count="16">
        <s v="Hiran Shan"/>
        <s v="Kiara Kakar"/>
        <s v="Jhanvi Chaudhary"/>
        <s v="Tara Swaminathan"/>
        <s v="Madhav Singh"/>
        <s v="Shray Ramakrishnan"/>
        <m/>
        <s v="Nitara Comar"/>
        <s v="Ranbir Karan"/>
        <s v="Rati Sanghvi"/>
        <s v="Ishaan Kashyap"/>
        <s v="Tanya Bajwa"/>
        <s v="Adira Brar"/>
        <s v="Nakul Balakrishnan"/>
        <s v="Darshit Sidhu"/>
        <s v="Riya Dugal"/>
      </sharedItems>
    </cacheField>
    <cacheField name="Membership_Duration_Months" numFmtId="0">
      <sharedItems containsSemiMixedTypes="0" containsString="0" containsNumber="1" containsInteger="1" minValue="0" maxValue="18"/>
    </cacheField>
    <cacheField name="Referral_Status" numFmtId="0">
      <sharedItems count="2">
        <s v="YES"/>
        <s v="NO"/>
      </sharedItems>
    </cacheField>
    <cacheField name="Total_Revenue" numFmtId="0">
      <sharedItems containsSemiMixedTypes="0" containsString="0" containsNumber="1" containsInteger="1" minValue="0" maxValue="35000"/>
    </cacheField>
  </cacheFields>
  <extLst>
    <ext xmlns:x14="http://schemas.microsoft.com/office/spreadsheetml/2009/9/main" uri="{725AE2AE-9491-48be-B2B4-4EB974FC3084}">
      <x14:pivotCacheDefinition pivotCacheId="303687525"/>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900.582738310186" createdVersion="8" refreshedVersion="8" minRefreshableVersion="3" recordCount="35" xr:uid="{5D841076-97F0-46B2-9B74-D738C64C586F}">
  <cacheSource type="worksheet">
    <worksheetSource ref="A1:O36" sheet="DataSet_Question_paper"/>
  </cacheSource>
  <cacheFields count="15">
    <cacheField name="Member_ID" numFmtId="0">
      <sharedItems count="35">
        <s v="M001"/>
        <s v="M002"/>
        <s v="M003"/>
        <s v="M004"/>
        <s v="M005"/>
        <s v="M006"/>
        <s v="M007"/>
        <s v="M008"/>
        <s v="M009"/>
        <s v="M010"/>
        <s v="M011"/>
        <s v="M012"/>
        <s v="M013"/>
        <s v="M014"/>
        <s v="M015"/>
        <s v="M016"/>
        <s v="M017"/>
        <s v="M018"/>
        <s v="M019"/>
        <s v="M020"/>
        <s v="M021"/>
        <s v="M022"/>
        <s v="M023"/>
        <s v="M024"/>
        <s v="M025"/>
        <s v="M026"/>
        <s v="M027"/>
        <s v="M028"/>
        <s v="M029"/>
        <s v="M030"/>
        <s v="M031"/>
        <s v="M032"/>
        <s v="M033"/>
        <s v="M034"/>
        <s v="M035"/>
      </sharedItems>
    </cacheField>
    <cacheField name="Full_Name" numFmtId="0">
      <sharedItems/>
    </cacheField>
    <cacheField name="Age" numFmtId="0">
      <sharedItems containsSemiMixedTypes="0" containsString="0" containsNumber="1" containsInteger="1" minValue="19" maxValue="59"/>
    </cacheField>
    <cacheField name="Gender" numFmtId="0">
      <sharedItems count="2">
        <s v="Male"/>
        <s v="Female"/>
      </sharedItems>
    </cacheField>
    <cacheField name="Membership_Type" numFmtId="0">
      <sharedItems count="4">
        <s v="Basic"/>
        <s v="Standard"/>
        <s v="Family"/>
        <s v="Premium"/>
      </sharedItems>
    </cacheField>
    <cacheField name="Start_Date" numFmtId="14">
      <sharedItems containsSemiMixedTypes="0" containsNonDate="0" containsDate="1" containsString="0" minDate="2023-05-19T00:00:00" maxDate="2025-02-27T00:00:00"/>
    </cacheField>
    <cacheField name="End_Date" numFmtId="14">
      <sharedItems containsSemiMixedTypes="0" containsNonDate="0" containsDate="1" containsString="0" minDate="2023-11-12T00:00:00" maxDate="2025-03-30T00:00:00"/>
    </cacheField>
    <cacheField name="Monthly_Fee" numFmtId="0">
      <sharedItems containsSemiMixedTypes="0" containsString="0" containsNumber="1" containsInteger="1" minValue="800" maxValue="2500"/>
    </cacheField>
    <cacheField name="Attendance" numFmtId="0">
      <sharedItems containsSemiMixedTypes="0" containsString="0" containsNumber="1" containsInteger="1" minValue="2" maxValue="30"/>
    </cacheField>
    <cacheField name="City" numFmtId="0">
      <sharedItems count="6">
        <s v="Bengaluru"/>
        <s v="Pune"/>
        <s v="Hyderabad"/>
        <s v="Mumbai"/>
        <s v="Kolkata"/>
        <s v="Delhi"/>
      </sharedItems>
    </cacheField>
    <cacheField name="Referred_By" numFmtId="0">
      <sharedItems containsBlank="1"/>
    </cacheField>
    <cacheField name="Membership_Duration_Months" numFmtId="0">
      <sharedItems containsSemiMixedTypes="0" containsString="0" containsNumber="1" containsInteger="1" minValue="0" maxValue="18"/>
    </cacheField>
    <cacheField name="Referral_Status" numFmtId="0">
      <sharedItems/>
    </cacheField>
    <cacheField name="Total_Revenue" numFmtId="0">
      <sharedItems containsSemiMixedTypes="0" containsString="0" containsNumber="1" containsInteger="1" minValue="0" maxValue="35000"/>
    </cacheField>
    <cacheField name="Age_Distribution" numFmtId="0">
      <sharedItems count="3">
        <s v="Senior"/>
        <s v="Youth"/>
        <s v="Adults"/>
      </sharedItems>
    </cacheField>
  </cacheFields>
  <extLst>
    <ext xmlns:x14="http://schemas.microsoft.com/office/spreadsheetml/2009/9/main" uri="{725AE2AE-9491-48be-B2B4-4EB974FC3084}">
      <x14:pivotCacheDefinition pivotCacheId="538466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Male"/>
    <s v="Basic"/>
    <d v="2023-11-05T00:00:00"/>
    <d v="2024-05-13T00:00:00"/>
    <n v="800"/>
    <n v="25"/>
    <s v="Bengaluru"/>
    <s v="Hiran Shan"/>
    <n v="6"/>
    <x v="0"/>
  </r>
  <r>
    <s v="Male"/>
    <s v="Basic"/>
    <d v="2025-02-26T00:00:00"/>
    <d v="2025-03-24T00:00:00"/>
    <n v="800"/>
    <n v="20"/>
    <s v="Pune"/>
    <s v="Kiara Kakar"/>
    <n v="0"/>
    <x v="0"/>
  </r>
  <r>
    <s v="Male"/>
    <s v="Standard"/>
    <d v="2023-09-22T00:00:00"/>
    <d v="2024-03-20T00:00:00"/>
    <n v="1200"/>
    <n v="18"/>
    <s v="Hyderabad"/>
    <s v="Jhanvi Chaudhary"/>
    <n v="6"/>
    <x v="0"/>
  </r>
  <r>
    <s v="Female"/>
    <s v="Standard"/>
    <d v="2024-07-06T00:00:00"/>
    <d v="2024-10-22T00:00:00"/>
    <n v="1200"/>
    <n v="16"/>
    <s v="Hyderabad"/>
    <s v="Tara Swaminathan"/>
    <n v="3"/>
    <x v="0"/>
  </r>
  <r>
    <s v="Male"/>
    <s v="Family"/>
    <d v="2023-12-26T00:00:00"/>
    <d v="2024-07-28T00:00:00"/>
    <n v="2500"/>
    <n v="12"/>
    <s v="Bengaluru"/>
    <s v="Madhav Singh"/>
    <n v="7"/>
    <x v="0"/>
  </r>
  <r>
    <s v="Male"/>
    <s v="Basic"/>
    <d v="2024-01-26T00:00:00"/>
    <d v="2024-04-10T00:00:00"/>
    <n v="800"/>
    <n v="14"/>
    <s v="Mumbai"/>
    <s v="Shray Ramakrishnan"/>
    <n v="2"/>
    <x v="0"/>
  </r>
  <r>
    <s v="Female"/>
    <s v="Basic"/>
    <d v="2024-10-23T00:00:00"/>
    <d v="2025-01-20T00:00:00"/>
    <n v="800"/>
    <n v="25"/>
    <s v="Pune"/>
    <m/>
    <n v="2"/>
    <x v="1"/>
  </r>
  <r>
    <s v="Male"/>
    <s v="Premium"/>
    <d v="2024-06-07T00:00:00"/>
    <d v="2024-09-28T00:00:00"/>
    <n v="1800"/>
    <n v="28"/>
    <s v="Kolkata"/>
    <m/>
    <n v="3"/>
    <x v="1"/>
  </r>
  <r>
    <s v="Male"/>
    <s v="Basic"/>
    <d v="2024-10-04T00:00:00"/>
    <d v="2024-10-17T00:00:00"/>
    <n v="800"/>
    <n v="3"/>
    <s v="Kolkata"/>
    <s v="Nitara Comar"/>
    <n v="0"/>
    <x v="0"/>
  </r>
  <r>
    <s v="Male"/>
    <s v="Standard"/>
    <d v="2023-10-03T00:00:00"/>
    <d v="2023-12-20T00:00:00"/>
    <n v="1200"/>
    <n v="29"/>
    <s v="Mumbai"/>
    <s v="Ranbir Karan"/>
    <n v="2"/>
    <x v="0"/>
  </r>
  <r>
    <s v="Female"/>
    <s v="Standard"/>
    <d v="2024-01-06T00:00:00"/>
    <d v="2024-06-16T00:00:00"/>
    <n v="1200"/>
    <n v="13"/>
    <s v="Bengaluru"/>
    <s v="Rati Sanghvi"/>
    <n v="5"/>
    <x v="0"/>
  </r>
  <r>
    <s v="Male"/>
    <s v="Standard"/>
    <d v="2023-08-16T00:00:00"/>
    <d v="2024-10-03T00:00:00"/>
    <n v="1200"/>
    <n v="19"/>
    <s v="Kolkata"/>
    <s v="Ishaan Kashyap"/>
    <n v="13"/>
    <x v="0"/>
  </r>
  <r>
    <s v="Female"/>
    <s v="Premium"/>
    <d v="2024-09-21T00:00:00"/>
    <d v="2024-12-15T00:00:00"/>
    <n v="1800"/>
    <n v="22"/>
    <s v="Kolkata"/>
    <m/>
    <n v="2"/>
    <x v="1"/>
  </r>
  <r>
    <s v="Male"/>
    <s v="Standard"/>
    <d v="2023-05-19T00:00:00"/>
    <d v="2023-11-12T00:00:00"/>
    <n v="1200"/>
    <n v="28"/>
    <s v="Mumbai"/>
    <m/>
    <n v="5"/>
    <x v="1"/>
  </r>
  <r>
    <s v="Female"/>
    <s v="Basic"/>
    <d v="2024-02-11T00:00:00"/>
    <d v="2024-09-05T00:00:00"/>
    <n v="800"/>
    <n v="8"/>
    <s v="Hyderabad"/>
    <m/>
    <n v="6"/>
    <x v="1"/>
  </r>
  <r>
    <s v="Male"/>
    <s v="Family"/>
    <d v="2025-02-14T00:00:00"/>
    <d v="2025-03-16T00:00:00"/>
    <n v="2500"/>
    <n v="14"/>
    <s v="Kolkata"/>
    <m/>
    <n v="1"/>
    <x v="1"/>
  </r>
  <r>
    <s v="Male"/>
    <s v="Standard"/>
    <d v="2024-02-07T00:00:00"/>
    <d v="2025-01-28T00:00:00"/>
    <n v="1200"/>
    <n v="25"/>
    <s v="Hyderabad"/>
    <m/>
    <n v="11"/>
    <x v="1"/>
  </r>
  <r>
    <s v="Female"/>
    <s v="Family"/>
    <d v="2023-10-14T00:00:00"/>
    <d v="2024-12-23T00:00:00"/>
    <n v="2500"/>
    <n v="13"/>
    <s v="Delhi"/>
    <m/>
    <n v="14"/>
    <x v="1"/>
  </r>
  <r>
    <s v="Female"/>
    <s v="Basic"/>
    <d v="2024-03-03T00:00:00"/>
    <d v="2025-01-07T00:00:00"/>
    <n v="800"/>
    <n v="26"/>
    <s v="Mumbai"/>
    <m/>
    <n v="10"/>
    <x v="1"/>
  </r>
  <r>
    <s v="Male"/>
    <s v="Family"/>
    <d v="2024-05-05T00:00:00"/>
    <d v="2024-11-12T00:00:00"/>
    <n v="2500"/>
    <n v="21"/>
    <s v="Mumbai"/>
    <s v="Tanya Bajwa"/>
    <n v="6"/>
    <x v="0"/>
  </r>
  <r>
    <s v="Female"/>
    <s v="Premium"/>
    <d v="2023-08-08T00:00:00"/>
    <d v="2025-01-17T00:00:00"/>
    <n v="1800"/>
    <n v="19"/>
    <s v="Mumbai"/>
    <m/>
    <n v="17"/>
    <x v="1"/>
  </r>
  <r>
    <s v="Female"/>
    <s v="Premium"/>
    <d v="2024-01-29T00:00:00"/>
    <d v="2024-11-20T00:00:00"/>
    <n v="1800"/>
    <n v="5"/>
    <s v="Bengaluru"/>
    <m/>
    <n v="9"/>
    <x v="1"/>
  </r>
  <r>
    <s v="Male"/>
    <s v="Premium"/>
    <d v="2024-06-08T00:00:00"/>
    <d v="2024-06-12T00:00:00"/>
    <n v="1800"/>
    <n v="18"/>
    <s v="Delhi"/>
    <m/>
    <n v="0"/>
    <x v="1"/>
  </r>
  <r>
    <s v="Female"/>
    <s v="Standard"/>
    <d v="2024-05-27T00:00:00"/>
    <d v="2025-03-14T00:00:00"/>
    <n v="1200"/>
    <n v="6"/>
    <s v="Bengaluru"/>
    <m/>
    <n v="9"/>
    <x v="1"/>
  </r>
  <r>
    <s v="Male"/>
    <s v="Premium"/>
    <d v="2023-12-26T00:00:00"/>
    <d v="2024-03-21T00:00:00"/>
    <n v="1800"/>
    <n v="17"/>
    <s v="Mumbai"/>
    <s v="Adira Brar"/>
    <n v="2"/>
    <x v="0"/>
  </r>
  <r>
    <s v="Female"/>
    <s v="Standard"/>
    <d v="2025-02-14T00:00:00"/>
    <d v="2025-03-11T00:00:00"/>
    <n v="1200"/>
    <n v="3"/>
    <s v="Delhi"/>
    <m/>
    <n v="0"/>
    <x v="1"/>
  </r>
  <r>
    <s v="Male"/>
    <s v="Family"/>
    <d v="2025-02-10T00:00:00"/>
    <d v="2025-03-10T00:00:00"/>
    <n v="2500"/>
    <n v="28"/>
    <s v="Mumbai"/>
    <m/>
    <n v="0"/>
    <x v="1"/>
  </r>
  <r>
    <s v="Male"/>
    <s v="Standard"/>
    <d v="2024-11-18T00:00:00"/>
    <d v="2024-12-19T00:00:00"/>
    <n v="1200"/>
    <n v="23"/>
    <s v="Pune"/>
    <m/>
    <n v="1"/>
    <x v="1"/>
  </r>
  <r>
    <s v="Female"/>
    <s v="Family"/>
    <d v="2024-04-19T00:00:00"/>
    <d v="2024-04-26T00:00:00"/>
    <n v="2500"/>
    <n v="8"/>
    <s v="Hyderabad"/>
    <m/>
    <n v="0"/>
    <x v="1"/>
  </r>
  <r>
    <s v="Female"/>
    <s v="Family"/>
    <d v="2025-01-10T00:00:00"/>
    <d v="2025-03-29T00:00:00"/>
    <n v="2500"/>
    <n v="23"/>
    <s v="Kolkata"/>
    <s v="Nakul Balakrishnan"/>
    <n v="2"/>
    <x v="0"/>
  </r>
  <r>
    <s v="Female"/>
    <s v="Basic"/>
    <d v="2023-06-11T00:00:00"/>
    <d v="2024-12-30T00:00:00"/>
    <n v="800"/>
    <n v="9"/>
    <s v="Delhi"/>
    <s v="Darshit Sidhu"/>
    <n v="18"/>
    <x v="0"/>
  </r>
  <r>
    <s v="Male"/>
    <s v="Standard"/>
    <d v="2024-04-09T00:00:00"/>
    <d v="2024-11-08T00:00:00"/>
    <n v="1200"/>
    <n v="2"/>
    <s v="Mumbai"/>
    <m/>
    <n v="7"/>
    <x v="1"/>
  </r>
  <r>
    <s v="Male"/>
    <s v="Basic"/>
    <d v="2025-02-11T00:00:00"/>
    <d v="2025-03-24T00:00:00"/>
    <n v="800"/>
    <n v="30"/>
    <s v="Mumbai"/>
    <m/>
    <n v="1"/>
    <x v="1"/>
  </r>
  <r>
    <s v="Male"/>
    <s v="Premium"/>
    <d v="2024-10-23T00:00:00"/>
    <d v="2025-03-05T00:00:00"/>
    <n v="1800"/>
    <n v="23"/>
    <s v="Pune"/>
    <s v="Riya Dugal"/>
    <n v="4"/>
    <x v="0"/>
  </r>
  <r>
    <s v="Female"/>
    <s v="Standard"/>
    <d v="2024-01-21T00:00:00"/>
    <d v="2024-12-26T00:00:00"/>
    <n v="1200"/>
    <n v="27"/>
    <s v="Pune"/>
    <m/>
    <n v="11"/>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M001"/>
    <s v="Anay Shanker"/>
    <n v="59"/>
    <s v="Male"/>
    <x v="0"/>
    <d v="2023-11-05T00:00:00"/>
    <d v="2024-05-13T00:00:00"/>
    <n v="800"/>
    <n v="25"/>
    <x v="0"/>
    <s v="Hiran Shan"/>
    <n v="6"/>
    <s v="YES"/>
    <n v="4800"/>
  </r>
  <r>
    <s v="M002"/>
    <s v="Parinaaz Shanker"/>
    <n v="27"/>
    <s v="Male"/>
    <x v="0"/>
    <d v="2025-02-26T00:00:00"/>
    <d v="2025-03-24T00:00:00"/>
    <n v="800"/>
    <n v="20"/>
    <x v="1"/>
    <s v="Kiara Kakar"/>
    <n v="0"/>
    <s v="YES"/>
    <n v="0"/>
  </r>
  <r>
    <s v="M003"/>
    <s v="Aniruddh Batra"/>
    <n v="24"/>
    <s v="Male"/>
    <x v="1"/>
    <d v="2023-09-22T00:00:00"/>
    <d v="2024-03-20T00:00:00"/>
    <n v="1200"/>
    <n v="18"/>
    <x v="2"/>
    <s v="Jhanvi Chaudhary"/>
    <n v="6"/>
    <s v="YES"/>
    <n v="7200"/>
  </r>
  <r>
    <s v="M004"/>
    <s v="Madhup Kapur"/>
    <n v="31"/>
    <s v="Female"/>
    <x v="1"/>
    <d v="2024-07-06T00:00:00"/>
    <d v="2024-10-22T00:00:00"/>
    <n v="1200"/>
    <n v="16"/>
    <x v="2"/>
    <s v="Tara Swaminathan"/>
    <n v="3"/>
    <s v="YES"/>
    <n v="3600"/>
  </r>
  <r>
    <s v="M005"/>
    <s v="Rasha Kakar"/>
    <n v="19"/>
    <s v="Male"/>
    <x v="2"/>
    <d v="2023-12-26T00:00:00"/>
    <d v="2024-07-28T00:00:00"/>
    <n v="2500"/>
    <n v="12"/>
    <x v="0"/>
    <s v="Madhav Singh"/>
    <n v="7"/>
    <s v="YES"/>
    <n v="17500"/>
  </r>
  <r>
    <s v="M006"/>
    <s v="Ehsaan Batra"/>
    <n v="40"/>
    <s v="Male"/>
    <x v="0"/>
    <d v="2024-01-26T00:00:00"/>
    <d v="2024-04-10T00:00:00"/>
    <n v="800"/>
    <n v="14"/>
    <x v="3"/>
    <s v="Shray Ramakrishnan"/>
    <n v="2"/>
    <s v="YES"/>
    <n v="1600"/>
  </r>
  <r>
    <s v="M007"/>
    <s v="Zara Bains"/>
    <n v="41"/>
    <s v="Female"/>
    <x v="0"/>
    <d v="2024-10-23T00:00:00"/>
    <d v="2025-01-20T00:00:00"/>
    <n v="800"/>
    <n v="25"/>
    <x v="1"/>
    <m/>
    <n v="2"/>
    <s v="NO"/>
    <n v="1600"/>
  </r>
  <r>
    <s v="M008"/>
    <s v="Uthkarsh Baral"/>
    <n v="43"/>
    <s v="Male"/>
    <x v="3"/>
    <d v="2024-06-07T00:00:00"/>
    <d v="2024-09-28T00:00:00"/>
    <n v="1800"/>
    <n v="28"/>
    <x v="4"/>
    <m/>
    <n v="3"/>
    <s v="NO"/>
    <n v="5400"/>
  </r>
  <r>
    <s v="M009"/>
    <s v="Kashvi Char"/>
    <n v="42"/>
    <s v="Male"/>
    <x v="0"/>
    <d v="2024-10-04T00:00:00"/>
    <d v="2024-10-17T00:00:00"/>
    <n v="800"/>
    <n v="3"/>
    <x v="4"/>
    <s v="Nitara Comar"/>
    <n v="0"/>
    <s v="YES"/>
    <n v="0"/>
  </r>
  <r>
    <s v="M010"/>
    <s v="Dhanush Varma"/>
    <n v="37"/>
    <s v="Male"/>
    <x v="1"/>
    <d v="2023-10-03T00:00:00"/>
    <d v="2023-12-20T00:00:00"/>
    <n v="1200"/>
    <n v="29"/>
    <x v="3"/>
    <s v="Ranbir Karan"/>
    <n v="2"/>
    <s v="YES"/>
    <n v="2400"/>
  </r>
  <r>
    <s v="M011"/>
    <s v="Ishaan Goyal"/>
    <n v="48"/>
    <s v="Female"/>
    <x v="1"/>
    <d v="2024-01-06T00:00:00"/>
    <d v="2024-06-16T00:00:00"/>
    <n v="1200"/>
    <n v="13"/>
    <x v="0"/>
    <s v="Rati Sanghvi"/>
    <n v="5"/>
    <s v="YES"/>
    <n v="6000"/>
  </r>
  <r>
    <s v="M012"/>
    <s v="Mahika Ravi"/>
    <n v="36"/>
    <s v="Male"/>
    <x v="1"/>
    <d v="2023-08-16T00:00:00"/>
    <d v="2024-10-03T00:00:00"/>
    <n v="1200"/>
    <n v="19"/>
    <x v="4"/>
    <s v="Ishaan Kashyap"/>
    <n v="13"/>
    <s v="YES"/>
    <n v="15600"/>
  </r>
  <r>
    <s v="M013"/>
    <s v="Purab Reddy"/>
    <n v="48"/>
    <s v="Female"/>
    <x v="3"/>
    <d v="2024-09-21T00:00:00"/>
    <d v="2024-12-15T00:00:00"/>
    <n v="1800"/>
    <n v="22"/>
    <x v="4"/>
    <m/>
    <n v="2"/>
    <s v="NO"/>
    <n v="3600"/>
  </r>
  <r>
    <s v="M014"/>
    <s v="Tiya Soni"/>
    <n v="39"/>
    <s v="Male"/>
    <x v="1"/>
    <d v="2023-05-19T00:00:00"/>
    <d v="2023-11-12T00:00:00"/>
    <n v="1200"/>
    <n v="28"/>
    <x v="3"/>
    <m/>
    <n v="5"/>
    <s v="NO"/>
    <n v="6000"/>
  </r>
  <r>
    <s v="M015"/>
    <s v="Zara Dugar"/>
    <n v="44"/>
    <s v="Female"/>
    <x v="0"/>
    <d v="2024-02-11T00:00:00"/>
    <d v="2024-09-05T00:00:00"/>
    <n v="800"/>
    <n v="8"/>
    <x v="2"/>
    <m/>
    <n v="6"/>
    <s v="NO"/>
    <n v="4800"/>
  </r>
  <r>
    <s v="M016"/>
    <s v="Lakshit Mander"/>
    <n v="39"/>
    <s v="Male"/>
    <x v="2"/>
    <d v="2025-02-14T00:00:00"/>
    <d v="2025-03-16T00:00:00"/>
    <n v="2500"/>
    <n v="14"/>
    <x v="4"/>
    <m/>
    <n v="1"/>
    <s v="NO"/>
    <n v="2500"/>
  </r>
  <r>
    <s v="M017"/>
    <s v="Neysa Krish"/>
    <n v="35"/>
    <s v="Male"/>
    <x v="1"/>
    <d v="2024-02-07T00:00:00"/>
    <d v="2025-01-28T00:00:00"/>
    <n v="1200"/>
    <n v="25"/>
    <x v="2"/>
    <m/>
    <n v="11"/>
    <s v="NO"/>
    <n v="13200"/>
  </r>
  <r>
    <s v="M018"/>
    <s v="Prerak Boase"/>
    <n v="56"/>
    <s v="Female"/>
    <x v="2"/>
    <d v="2023-10-14T00:00:00"/>
    <d v="2024-12-23T00:00:00"/>
    <n v="2500"/>
    <n v="13"/>
    <x v="5"/>
    <m/>
    <n v="14"/>
    <s v="NO"/>
    <n v="35000"/>
  </r>
  <r>
    <s v="M019"/>
    <s v="Siya Master"/>
    <n v="27"/>
    <s v="Female"/>
    <x v="0"/>
    <d v="2024-03-03T00:00:00"/>
    <d v="2025-01-07T00:00:00"/>
    <n v="800"/>
    <n v="26"/>
    <x v="3"/>
    <m/>
    <n v="10"/>
    <s v="NO"/>
    <n v="8000"/>
  </r>
  <r>
    <s v="M020"/>
    <s v="Madhup Biswas"/>
    <n v="28"/>
    <s v="Male"/>
    <x v="2"/>
    <d v="2024-05-05T00:00:00"/>
    <d v="2024-11-12T00:00:00"/>
    <n v="2500"/>
    <n v="21"/>
    <x v="3"/>
    <s v="Tanya Bajwa"/>
    <n v="6"/>
    <s v="YES"/>
    <n v="15000"/>
  </r>
  <r>
    <s v="M021"/>
    <s v="Indrans Ratti"/>
    <n v="57"/>
    <s v="Female"/>
    <x v="3"/>
    <d v="2023-08-08T00:00:00"/>
    <d v="2025-01-17T00:00:00"/>
    <n v="1800"/>
    <n v="19"/>
    <x v="3"/>
    <m/>
    <n v="17"/>
    <s v="NO"/>
    <n v="30600"/>
  </r>
  <r>
    <s v="M022"/>
    <s v="Kimaya Balay"/>
    <n v="26"/>
    <s v="Female"/>
    <x v="3"/>
    <d v="2024-01-29T00:00:00"/>
    <d v="2024-11-20T00:00:00"/>
    <n v="1800"/>
    <n v="5"/>
    <x v="0"/>
    <m/>
    <n v="9"/>
    <s v="NO"/>
    <n v="16200"/>
  </r>
  <r>
    <s v="M023"/>
    <s v="Eva Dass"/>
    <n v="48"/>
    <s v="Male"/>
    <x v="3"/>
    <d v="2024-06-08T00:00:00"/>
    <d v="2024-06-12T00:00:00"/>
    <n v="1800"/>
    <n v="18"/>
    <x v="5"/>
    <m/>
    <n v="0"/>
    <s v="NO"/>
    <n v="0"/>
  </r>
  <r>
    <s v="M024"/>
    <s v="Pihu Wali"/>
    <n v="25"/>
    <s v="Female"/>
    <x v="1"/>
    <d v="2024-05-27T00:00:00"/>
    <d v="2025-03-14T00:00:00"/>
    <n v="1200"/>
    <n v="6"/>
    <x v="0"/>
    <m/>
    <n v="9"/>
    <s v="NO"/>
    <n v="10800"/>
  </r>
  <r>
    <s v="M025"/>
    <s v="Tiya Rege"/>
    <n v="53"/>
    <s v="Male"/>
    <x v="3"/>
    <d v="2023-12-26T00:00:00"/>
    <d v="2024-03-21T00:00:00"/>
    <n v="1800"/>
    <n v="17"/>
    <x v="3"/>
    <s v="Adira Brar"/>
    <n v="2"/>
    <s v="YES"/>
    <n v="3600"/>
  </r>
  <r>
    <s v="M026"/>
    <s v="Aarav Sen"/>
    <n v="42"/>
    <s v="Female"/>
    <x v="1"/>
    <d v="2025-02-14T00:00:00"/>
    <d v="2025-03-11T00:00:00"/>
    <n v="1200"/>
    <n v="3"/>
    <x v="5"/>
    <m/>
    <n v="0"/>
    <s v="NO"/>
    <n v="0"/>
  </r>
  <r>
    <s v="M027"/>
    <s v="Dishani Bera"/>
    <n v="24"/>
    <s v="Male"/>
    <x v="2"/>
    <d v="2025-02-10T00:00:00"/>
    <d v="2025-03-10T00:00:00"/>
    <n v="2500"/>
    <n v="28"/>
    <x v="3"/>
    <m/>
    <n v="0"/>
    <s v="NO"/>
    <n v="0"/>
  </r>
  <r>
    <s v="M028"/>
    <s v="Indrans Grover"/>
    <n v="53"/>
    <s v="Male"/>
    <x v="1"/>
    <d v="2024-11-18T00:00:00"/>
    <d v="2024-12-19T00:00:00"/>
    <n v="1200"/>
    <n v="23"/>
    <x v="1"/>
    <m/>
    <n v="1"/>
    <s v="NO"/>
    <n v="1200"/>
  </r>
  <r>
    <s v="M029"/>
    <s v="Kismat Edwin"/>
    <n v="29"/>
    <s v="Female"/>
    <x v="2"/>
    <d v="2024-04-19T00:00:00"/>
    <d v="2024-04-26T00:00:00"/>
    <n v="2500"/>
    <n v="8"/>
    <x v="2"/>
    <m/>
    <n v="0"/>
    <s v="NO"/>
    <n v="0"/>
  </r>
  <r>
    <s v="M030"/>
    <s v="Taran Vyas"/>
    <n v="31"/>
    <s v="Female"/>
    <x v="2"/>
    <d v="2025-01-10T00:00:00"/>
    <d v="2025-03-29T00:00:00"/>
    <n v="2500"/>
    <n v="23"/>
    <x v="4"/>
    <s v="Nakul Balakrishnan"/>
    <n v="2"/>
    <s v="YES"/>
    <n v="5000"/>
  </r>
  <r>
    <s v="M031"/>
    <s v="Jiya Baral"/>
    <n v="52"/>
    <s v="Female"/>
    <x v="0"/>
    <d v="2023-06-11T00:00:00"/>
    <d v="2024-12-30T00:00:00"/>
    <n v="800"/>
    <n v="9"/>
    <x v="5"/>
    <s v="Darshit Sidhu"/>
    <n v="18"/>
    <s v="YES"/>
    <n v="14400"/>
  </r>
  <r>
    <s v="M032"/>
    <s v="Gokul Sahni"/>
    <n v="20"/>
    <s v="Male"/>
    <x v="1"/>
    <d v="2024-04-09T00:00:00"/>
    <d v="2024-11-08T00:00:00"/>
    <n v="1200"/>
    <n v="2"/>
    <x v="3"/>
    <m/>
    <n v="7"/>
    <s v="NO"/>
    <n v="8400"/>
  </r>
  <r>
    <s v="M033"/>
    <s v="Prerak Lalla"/>
    <n v="22"/>
    <s v="Male"/>
    <x v="0"/>
    <d v="2025-02-11T00:00:00"/>
    <d v="2025-03-24T00:00:00"/>
    <n v="800"/>
    <n v="30"/>
    <x v="3"/>
    <m/>
    <n v="1"/>
    <s v="NO"/>
    <n v="800"/>
  </r>
  <r>
    <s v="M034"/>
    <s v="Hrishita Shroff"/>
    <n v="23"/>
    <s v="Male"/>
    <x v="3"/>
    <d v="2024-10-23T00:00:00"/>
    <d v="2025-03-05T00:00:00"/>
    <n v="1800"/>
    <n v="23"/>
    <x v="1"/>
    <s v="Riya Dugal"/>
    <n v="4"/>
    <s v="YES"/>
    <n v="7200"/>
  </r>
  <r>
    <s v="M035"/>
    <s v="Oorja Sachar"/>
    <n v="27"/>
    <s v="Female"/>
    <x v="1"/>
    <d v="2024-01-21T00:00:00"/>
    <d v="2024-12-26T00:00:00"/>
    <n v="1200"/>
    <n v="27"/>
    <x v="1"/>
    <m/>
    <n v="11"/>
    <s v="NO"/>
    <n v="1320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Male"/>
    <x v="0"/>
    <d v="2023-11-05T00:00:00"/>
    <d v="2024-05-13T00:00:00"/>
    <n v="800"/>
    <n v="25"/>
    <x v="0"/>
    <x v="0"/>
    <n v="6"/>
    <x v="0"/>
    <n v="4800"/>
  </r>
  <r>
    <s v="Male"/>
    <x v="0"/>
    <d v="2025-02-26T00:00:00"/>
    <d v="2025-03-24T00:00:00"/>
    <n v="800"/>
    <n v="20"/>
    <x v="1"/>
    <x v="1"/>
    <n v="0"/>
    <x v="0"/>
    <n v="0"/>
  </r>
  <r>
    <s v="Male"/>
    <x v="1"/>
    <d v="2023-09-22T00:00:00"/>
    <d v="2024-03-20T00:00:00"/>
    <n v="1200"/>
    <n v="18"/>
    <x v="2"/>
    <x v="2"/>
    <n v="6"/>
    <x v="0"/>
    <n v="7200"/>
  </r>
  <r>
    <s v="Female"/>
    <x v="1"/>
    <d v="2024-07-06T00:00:00"/>
    <d v="2024-10-22T00:00:00"/>
    <n v="1200"/>
    <n v="16"/>
    <x v="2"/>
    <x v="3"/>
    <n v="3"/>
    <x v="0"/>
    <n v="3600"/>
  </r>
  <r>
    <s v="Male"/>
    <x v="2"/>
    <d v="2023-12-26T00:00:00"/>
    <d v="2024-07-28T00:00:00"/>
    <n v="2500"/>
    <n v="12"/>
    <x v="0"/>
    <x v="4"/>
    <n v="7"/>
    <x v="0"/>
    <n v="17500"/>
  </r>
  <r>
    <s v="Male"/>
    <x v="0"/>
    <d v="2024-01-26T00:00:00"/>
    <d v="2024-04-10T00:00:00"/>
    <n v="800"/>
    <n v="14"/>
    <x v="3"/>
    <x v="5"/>
    <n v="2"/>
    <x v="0"/>
    <n v="1600"/>
  </r>
  <r>
    <s v="Female"/>
    <x v="0"/>
    <d v="2024-10-23T00:00:00"/>
    <d v="2025-01-20T00:00:00"/>
    <n v="800"/>
    <n v="25"/>
    <x v="1"/>
    <x v="6"/>
    <n v="2"/>
    <x v="1"/>
    <n v="1600"/>
  </r>
  <r>
    <s v="Male"/>
    <x v="3"/>
    <d v="2024-06-07T00:00:00"/>
    <d v="2024-09-28T00:00:00"/>
    <n v="1800"/>
    <n v="28"/>
    <x v="4"/>
    <x v="6"/>
    <n v="3"/>
    <x v="1"/>
    <n v="5400"/>
  </r>
  <r>
    <s v="Male"/>
    <x v="0"/>
    <d v="2024-10-04T00:00:00"/>
    <d v="2024-10-17T00:00:00"/>
    <n v="800"/>
    <n v="3"/>
    <x v="4"/>
    <x v="7"/>
    <n v="0"/>
    <x v="0"/>
    <n v="0"/>
  </r>
  <r>
    <s v="Male"/>
    <x v="1"/>
    <d v="2023-10-03T00:00:00"/>
    <d v="2023-12-20T00:00:00"/>
    <n v="1200"/>
    <n v="29"/>
    <x v="3"/>
    <x v="8"/>
    <n v="2"/>
    <x v="0"/>
    <n v="2400"/>
  </r>
  <r>
    <s v="Female"/>
    <x v="1"/>
    <d v="2024-01-06T00:00:00"/>
    <d v="2024-06-16T00:00:00"/>
    <n v="1200"/>
    <n v="13"/>
    <x v="0"/>
    <x v="9"/>
    <n v="5"/>
    <x v="0"/>
    <n v="6000"/>
  </r>
  <r>
    <s v="Male"/>
    <x v="1"/>
    <d v="2023-08-16T00:00:00"/>
    <d v="2024-10-03T00:00:00"/>
    <n v="1200"/>
    <n v="19"/>
    <x v="4"/>
    <x v="10"/>
    <n v="13"/>
    <x v="0"/>
    <n v="15600"/>
  </r>
  <r>
    <s v="Female"/>
    <x v="3"/>
    <d v="2024-09-21T00:00:00"/>
    <d v="2024-12-15T00:00:00"/>
    <n v="1800"/>
    <n v="22"/>
    <x v="4"/>
    <x v="6"/>
    <n v="2"/>
    <x v="1"/>
    <n v="3600"/>
  </r>
  <r>
    <s v="Male"/>
    <x v="1"/>
    <d v="2023-05-19T00:00:00"/>
    <d v="2023-11-12T00:00:00"/>
    <n v="1200"/>
    <n v="28"/>
    <x v="3"/>
    <x v="6"/>
    <n v="5"/>
    <x v="1"/>
    <n v="6000"/>
  </r>
  <r>
    <s v="Female"/>
    <x v="0"/>
    <d v="2024-02-11T00:00:00"/>
    <d v="2024-09-05T00:00:00"/>
    <n v="800"/>
    <n v="8"/>
    <x v="2"/>
    <x v="6"/>
    <n v="6"/>
    <x v="1"/>
    <n v="4800"/>
  </r>
  <r>
    <s v="Male"/>
    <x v="2"/>
    <d v="2025-02-14T00:00:00"/>
    <d v="2025-03-16T00:00:00"/>
    <n v="2500"/>
    <n v="14"/>
    <x v="4"/>
    <x v="6"/>
    <n v="1"/>
    <x v="1"/>
    <n v="2500"/>
  </r>
  <r>
    <s v="Male"/>
    <x v="1"/>
    <d v="2024-02-07T00:00:00"/>
    <d v="2025-01-28T00:00:00"/>
    <n v="1200"/>
    <n v="25"/>
    <x v="2"/>
    <x v="6"/>
    <n v="11"/>
    <x v="1"/>
    <n v="13200"/>
  </r>
  <r>
    <s v="Female"/>
    <x v="2"/>
    <d v="2023-10-14T00:00:00"/>
    <d v="2024-12-23T00:00:00"/>
    <n v="2500"/>
    <n v="13"/>
    <x v="5"/>
    <x v="6"/>
    <n v="14"/>
    <x v="1"/>
    <n v="35000"/>
  </r>
  <r>
    <s v="Female"/>
    <x v="0"/>
    <d v="2024-03-03T00:00:00"/>
    <d v="2025-01-07T00:00:00"/>
    <n v="800"/>
    <n v="26"/>
    <x v="3"/>
    <x v="6"/>
    <n v="10"/>
    <x v="1"/>
    <n v="8000"/>
  </r>
  <r>
    <s v="Male"/>
    <x v="2"/>
    <d v="2024-05-05T00:00:00"/>
    <d v="2024-11-12T00:00:00"/>
    <n v="2500"/>
    <n v="21"/>
    <x v="3"/>
    <x v="11"/>
    <n v="6"/>
    <x v="0"/>
    <n v="15000"/>
  </r>
  <r>
    <s v="Female"/>
    <x v="3"/>
    <d v="2023-08-08T00:00:00"/>
    <d v="2025-01-17T00:00:00"/>
    <n v="1800"/>
    <n v="19"/>
    <x v="3"/>
    <x v="6"/>
    <n v="17"/>
    <x v="1"/>
    <n v="30600"/>
  </r>
  <r>
    <s v="Female"/>
    <x v="3"/>
    <d v="2024-01-29T00:00:00"/>
    <d v="2024-11-20T00:00:00"/>
    <n v="1800"/>
    <n v="5"/>
    <x v="0"/>
    <x v="6"/>
    <n v="9"/>
    <x v="1"/>
    <n v="16200"/>
  </r>
  <r>
    <s v="Male"/>
    <x v="3"/>
    <d v="2024-06-08T00:00:00"/>
    <d v="2024-06-12T00:00:00"/>
    <n v="1800"/>
    <n v="18"/>
    <x v="5"/>
    <x v="6"/>
    <n v="0"/>
    <x v="1"/>
    <n v="0"/>
  </r>
  <r>
    <s v="Female"/>
    <x v="1"/>
    <d v="2024-05-27T00:00:00"/>
    <d v="2025-03-14T00:00:00"/>
    <n v="1200"/>
    <n v="6"/>
    <x v="0"/>
    <x v="6"/>
    <n v="9"/>
    <x v="1"/>
    <n v="10800"/>
  </r>
  <r>
    <s v="Male"/>
    <x v="3"/>
    <d v="2023-12-26T00:00:00"/>
    <d v="2024-03-21T00:00:00"/>
    <n v="1800"/>
    <n v="17"/>
    <x v="3"/>
    <x v="12"/>
    <n v="2"/>
    <x v="0"/>
    <n v="3600"/>
  </r>
  <r>
    <s v="Female"/>
    <x v="1"/>
    <d v="2025-02-14T00:00:00"/>
    <d v="2025-03-11T00:00:00"/>
    <n v="1200"/>
    <n v="3"/>
    <x v="5"/>
    <x v="6"/>
    <n v="0"/>
    <x v="1"/>
    <n v="0"/>
  </r>
  <r>
    <s v="Male"/>
    <x v="2"/>
    <d v="2025-02-10T00:00:00"/>
    <d v="2025-03-10T00:00:00"/>
    <n v="2500"/>
    <n v="28"/>
    <x v="3"/>
    <x v="6"/>
    <n v="0"/>
    <x v="1"/>
    <n v="0"/>
  </r>
  <r>
    <s v="Male"/>
    <x v="1"/>
    <d v="2024-11-18T00:00:00"/>
    <d v="2024-12-19T00:00:00"/>
    <n v="1200"/>
    <n v="23"/>
    <x v="1"/>
    <x v="6"/>
    <n v="1"/>
    <x v="1"/>
    <n v="1200"/>
  </r>
  <r>
    <s v="Female"/>
    <x v="2"/>
    <d v="2024-04-19T00:00:00"/>
    <d v="2024-04-26T00:00:00"/>
    <n v="2500"/>
    <n v="8"/>
    <x v="2"/>
    <x v="6"/>
    <n v="0"/>
    <x v="1"/>
    <n v="0"/>
  </r>
  <r>
    <s v="Female"/>
    <x v="2"/>
    <d v="2025-01-10T00:00:00"/>
    <d v="2025-03-29T00:00:00"/>
    <n v="2500"/>
    <n v="23"/>
    <x v="4"/>
    <x v="13"/>
    <n v="2"/>
    <x v="0"/>
    <n v="5000"/>
  </r>
  <r>
    <s v="Female"/>
    <x v="0"/>
    <d v="2023-06-11T00:00:00"/>
    <d v="2024-12-30T00:00:00"/>
    <n v="800"/>
    <n v="9"/>
    <x v="5"/>
    <x v="14"/>
    <n v="18"/>
    <x v="0"/>
    <n v="14400"/>
  </r>
  <r>
    <s v="Male"/>
    <x v="1"/>
    <d v="2024-04-09T00:00:00"/>
    <d v="2024-11-08T00:00:00"/>
    <n v="1200"/>
    <n v="2"/>
    <x v="3"/>
    <x v="6"/>
    <n v="7"/>
    <x v="1"/>
    <n v="8400"/>
  </r>
  <r>
    <s v="Male"/>
    <x v="0"/>
    <d v="2025-02-11T00:00:00"/>
    <d v="2025-03-24T00:00:00"/>
    <n v="800"/>
    <n v="30"/>
    <x v="3"/>
    <x v="6"/>
    <n v="1"/>
    <x v="1"/>
    <n v="800"/>
  </r>
  <r>
    <s v="Male"/>
    <x v="3"/>
    <d v="2024-10-23T00:00:00"/>
    <d v="2025-03-05T00:00:00"/>
    <n v="1800"/>
    <n v="23"/>
    <x v="1"/>
    <x v="15"/>
    <n v="4"/>
    <x v="0"/>
    <n v="7200"/>
  </r>
  <r>
    <s v="Female"/>
    <x v="1"/>
    <d v="2024-01-21T00:00:00"/>
    <d v="2024-12-26T00:00:00"/>
    <n v="1200"/>
    <n v="27"/>
    <x v="1"/>
    <x v="6"/>
    <n v="11"/>
    <x v="1"/>
    <n v="1320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x v="0"/>
    <s v="Anay Shanker"/>
    <n v="59"/>
    <x v="0"/>
    <x v="0"/>
    <d v="2023-11-05T00:00:00"/>
    <d v="2024-05-13T00:00:00"/>
    <n v="800"/>
    <n v="25"/>
    <x v="0"/>
    <s v="Hiran Shan"/>
    <n v="6"/>
    <s v="YES"/>
    <n v="4800"/>
    <x v="0"/>
  </r>
  <r>
    <x v="1"/>
    <s v="Parinaaz Shanker"/>
    <n v="27"/>
    <x v="0"/>
    <x v="0"/>
    <d v="2025-02-26T00:00:00"/>
    <d v="2025-03-24T00:00:00"/>
    <n v="800"/>
    <n v="20"/>
    <x v="1"/>
    <s v="Kiara Kakar"/>
    <n v="0"/>
    <s v="YES"/>
    <n v="0"/>
    <x v="1"/>
  </r>
  <r>
    <x v="2"/>
    <s v="Aniruddh Batra"/>
    <n v="24"/>
    <x v="0"/>
    <x v="1"/>
    <d v="2023-09-22T00:00:00"/>
    <d v="2024-03-20T00:00:00"/>
    <n v="1200"/>
    <n v="18"/>
    <x v="2"/>
    <s v="Jhanvi Chaudhary"/>
    <n v="6"/>
    <s v="YES"/>
    <n v="7200"/>
    <x v="1"/>
  </r>
  <r>
    <x v="3"/>
    <s v="Madhup Kapur"/>
    <n v="31"/>
    <x v="1"/>
    <x v="1"/>
    <d v="2024-07-06T00:00:00"/>
    <d v="2024-10-22T00:00:00"/>
    <n v="1200"/>
    <n v="16"/>
    <x v="2"/>
    <s v="Tara Swaminathan"/>
    <n v="3"/>
    <s v="YES"/>
    <n v="3600"/>
    <x v="2"/>
  </r>
  <r>
    <x v="4"/>
    <s v="Rasha Kakar"/>
    <n v="19"/>
    <x v="0"/>
    <x v="2"/>
    <d v="2023-12-26T00:00:00"/>
    <d v="2024-07-28T00:00:00"/>
    <n v="2500"/>
    <n v="12"/>
    <x v="0"/>
    <s v="Madhav Singh"/>
    <n v="7"/>
    <s v="YES"/>
    <n v="17500"/>
    <x v="1"/>
  </r>
  <r>
    <x v="5"/>
    <s v="Ehsaan Batra"/>
    <n v="40"/>
    <x v="0"/>
    <x v="0"/>
    <d v="2024-01-26T00:00:00"/>
    <d v="2024-04-10T00:00:00"/>
    <n v="800"/>
    <n v="14"/>
    <x v="3"/>
    <s v="Shray Ramakrishnan"/>
    <n v="2"/>
    <s v="YES"/>
    <n v="1600"/>
    <x v="2"/>
  </r>
  <r>
    <x v="6"/>
    <s v="Zara Bains"/>
    <n v="41"/>
    <x v="1"/>
    <x v="0"/>
    <d v="2024-10-23T00:00:00"/>
    <d v="2025-01-20T00:00:00"/>
    <n v="800"/>
    <n v="25"/>
    <x v="1"/>
    <m/>
    <n v="2"/>
    <s v="NO"/>
    <n v="1600"/>
    <x v="2"/>
  </r>
  <r>
    <x v="7"/>
    <s v="Uthkarsh Baral"/>
    <n v="43"/>
    <x v="0"/>
    <x v="3"/>
    <d v="2024-06-07T00:00:00"/>
    <d v="2024-09-28T00:00:00"/>
    <n v="1800"/>
    <n v="28"/>
    <x v="4"/>
    <m/>
    <n v="3"/>
    <s v="NO"/>
    <n v="5400"/>
    <x v="2"/>
  </r>
  <r>
    <x v="8"/>
    <s v="Kashvi Char"/>
    <n v="42"/>
    <x v="0"/>
    <x v="0"/>
    <d v="2024-10-04T00:00:00"/>
    <d v="2024-10-17T00:00:00"/>
    <n v="800"/>
    <n v="3"/>
    <x v="4"/>
    <s v="Nitara Comar"/>
    <n v="0"/>
    <s v="YES"/>
    <n v="0"/>
    <x v="2"/>
  </r>
  <r>
    <x v="9"/>
    <s v="Dhanush Varma"/>
    <n v="37"/>
    <x v="0"/>
    <x v="1"/>
    <d v="2023-10-03T00:00:00"/>
    <d v="2023-12-20T00:00:00"/>
    <n v="1200"/>
    <n v="29"/>
    <x v="3"/>
    <s v="Ranbir Karan"/>
    <n v="2"/>
    <s v="YES"/>
    <n v="2400"/>
    <x v="2"/>
  </r>
  <r>
    <x v="10"/>
    <s v="Ishaan Goyal"/>
    <n v="48"/>
    <x v="1"/>
    <x v="1"/>
    <d v="2024-01-06T00:00:00"/>
    <d v="2024-06-16T00:00:00"/>
    <n v="1200"/>
    <n v="13"/>
    <x v="0"/>
    <s v="Rati Sanghvi"/>
    <n v="5"/>
    <s v="YES"/>
    <n v="6000"/>
    <x v="0"/>
  </r>
  <r>
    <x v="11"/>
    <s v="Mahika Ravi"/>
    <n v="36"/>
    <x v="0"/>
    <x v="1"/>
    <d v="2023-08-16T00:00:00"/>
    <d v="2024-10-03T00:00:00"/>
    <n v="1200"/>
    <n v="19"/>
    <x v="4"/>
    <s v="Ishaan Kashyap"/>
    <n v="13"/>
    <s v="YES"/>
    <n v="15600"/>
    <x v="2"/>
  </r>
  <r>
    <x v="12"/>
    <s v="Purab Reddy"/>
    <n v="48"/>
    <x v="1"/>
    <x v="3"/>
    <d v="2024-09-21T00:00:00"/>
    <d v="2024-12-15T00:00:00"/>
    <n v="1800"/>
    <n v="22"/>
    <x v="4"/>
    <m/>
    <n v="2"/>
    <s v="NO"/>
    <n v="3600"/>
    <x v="0"/>
  </r>
  <r>
    <x v="13"/>
    <s v="Tiya Soni"/>
    <n v="39"/>
    <x v="0"/>
    <x v="1"/>
    <d v="2023-05-19T00:00:00"/>
    <d v="2023-11-12T00:00:00"/>
    <n v="1200"/>
    <n v="28"/>
    <x v="3"/>
    <m/>
    <n v="5"/>
    <s v="NO"/>
    <n v="6000"/>
    <x v="2"/>
  </r>
  <r>
    <x v="14"/>
    <s v="Zara Dugar"/>
    <n v="44"/>
    <x v="1"/>
    <x v="0"/>
    <d v="2024-02-11T00:00:00"/>
    <d v="2024-09-05T00:00:00"/>
    <n v="800"/>
    <n v="8"/>
    <x v="2"/>
    <m/>
    <n v="6"/>
    <s v="NO"/>
    <n v="4800"/>
    <x v="2"/>
  </r>
  <r>
    <x v="15"/>
    <s v="Lakshit Mander"/>
    <n v="39"/>
    <x v="0"/>
    <x v="2"/>
    <d v="2025-02-14T00:00:00"/>
    <d v="2025-03-16T00:00:00"/>
    <n v="2500"/>
    <n v="14"/>
    <x v="4"/>
    <m/>
    <n v="1"/>
    <s v="NO"/>
    <n v="2500"/>
    <x v="2"/>
  </r>
  <r>
    <x v="16"/>
    <s v="Neysa Krish"/>
    <n v="35"/>
    <x v="0"/>
    <x v="1"/>
    <d v="2024-02-07T00:00:00"/>
    <d v="2025-01-28T00:00:00"/>
    <n v="1200"/>
    <n v="25"/>
    <x v="2"/>
    <m/>
    <n v="11"/>
    <s v="NO"/>
    <n v="13200"/>
    <x v="2"/>
  </r>
  <r>
    <x v="17"/>
    <s v="Prerak Boase"/>
    <n v="56"/>
    <x v="1"/>
    <x v="2"/>
    <d v="2023-10-14T00:00:00"/>
    <d v="2024-12-23T00:00:00"/>
    <n v="2500"/>
    <n v="13"/>
    <x v="5"/>
    <m/>
    <n v="14"/>
    <s v="NO"/>
    <n v="35000"/>
    <x v="0"/>
  </r>
  <r>
    <x v="18"/>
    <s v="Siya Master"/>
    <n v="27"/>
    <x v="1"/>
    <x v="0"/>
    <d v="2024-03-03T00:00:00"/>
    <d v="2025-01-07T00:00:00"/>
    <n v="800"/>
    <n v="26"/>
    <x v="3"/>
    <m/>
    <n v="10"/>
    <s v="NO"/>
    <n v="8000"/>
    <x v="1"/>
  </r>
  <r>
    <x v="19"/>
    <s v="Madhup Biswas"/>
    <n v="28"/>
    <x v="0"/>
    <x v="2"/>
    <d v="2024-05-05T00:00:00"/>
    <d v="2024-11-12T00:00:00"/>
    <n v="2500"/>
    <n v="21"/>
    <x v="3"/>
    <s v="Tanya Bajwa"/>
    <n v="6"/>
    <s v="YES"/>
    <n v="15000"/>
    <x v="1"/>
  </r>
  <r>
    <x v="20"/>
    <s v="Indrans Ratti"/>
    <n v="57"/>
    <x v="1"/>
    <x v="3"/>
    <d v="2023-08-08T00:00:00"/>
    <d v="2025-01-17T00:00:00"/>
    <n v="1800"/>
    <n v="19"/>
    <x v="3"/>
    <m/>
    <n v="17"/>
    <s v="NO"/>
    <n v="30600"/>
    <x v="0"/>
  </r>
  <r>
    <x v="21"/>
    <s v="Kimaya Balay"/>
    <n v="26"/>
    <x v="1"/>
    <x v="3"/>
    <d v="2024-01-29T00:00:00"/>
    <d v="2024-11-20T00:00:00"/>
    <n v="1800"/>
    <n v="5"/>
    <x v="0"/>
    <m/>
    <n v="9"/>
    <s v="NO"/>
    <n v="16200"/>
    <x v="1"/>
  </r>
  <r>
    <x v="22"/>
    <s v="Eva Dass"/>
    <n v="48"/>
    <x v="0"/>
    <x v="3"/>
    <d v="2024-06-08T00:00:00"/>
    <d v="2024-06-12T00:00:00"/>
    <n v="1800"/>
    <n v="18"/>
    <x v="5"/>
    <m/>
    <n v="0"/>
    <s v="NO"/>
    <n v="0"/>
    <x v="0"/>
  </r>
  <r>
    <x v="23"/>
    <s v="Pihu Wali"/>
    <n v="25"/>
    <x v="1"/>
    <x v="1"/>
    <d v="2024-05-27T00:00:00"/>
    <d v="2025-03-14T00:00:00"/>
    <n v="1200"/>
    <n v="6"/>
    <x v="0"/>
    <m/>
    <n v="9"/>
    <s v="NO"/>
    <n v="10800"/>
    <x v="1"/>
  </r>
  <r>
    <x v="24"/>
    <s v="Tiya Rege"/>
    <n v="53"/>
    <x v="0"/>
    <x v="3"/>
    <d v="2023-12-26T00:00:00"/>
    <d v="2024-03-21T00:00:00"/>
    <n v="1800"/>
    <n v="17"/>
    <x v="3"/>
    <s v="Adira Brar"/>
    <n v="2"/>
    <s v="YES"/>
    <n v="3600"/>
    <x v="0"/>
  </r>
  <r>
    <x v="25"/>
    <s v="Aarav Sen"/>
    <n v="42"/>
    <x v="1"/>
    <x v="1"/>
    <d v="2025-02-14T00:00:00"/>
    <d v="2025-03-11T00:00:00"/>
    <n v="1200"/>
    <n v="3"/>
    <x v="5"/>
    <m/>
    <n v="0"/>
    <s v="NO"/>
    <n v="0"/>
    <x v="2"/>
  </r>
  <r>
    <x v="26"/>
    <s v="Dishani Bera"/>
    <n v="24"/>
    <x v="0"/>
    <x v="2"/>
    <d v="2025-02-10T00:00:00"/>
    <d v="2025-03-10T00:00:00"/>
    <n v="2500"/>
    <n v="28"/>
    <x v="3"/>
    <m/>
    <n v="0"/>
    <s v="NO"/>
    <n v="0"/>
    <x v="1"/>
  </r>
  <r>
    <x v="27"/>
    <s v="Indrans Grover"/>
    <n v="53"/>
    <x v="0"/>
    <x v="1"/>
    <d v="2024-11-18T00:00:00"/>
    <d v="2024-12-19T00:00:00"/>
    <n v="1200"/>
    <n v="23"/>
    <x v="1"/>
    <m/>
    <n v="1"/>
    <s v="NO"/>
    <n v="1200"/>
    <x v="0"/>
  </r>
  <r>
    <x v="28"/>
    <s v="Kismat Edwin"/>
    <n v="29"/>
    <x v="1"/>
    <x v="2"/>
    <d v="2024-04-19T00:00:00"/>
    <d v="2024-04-26T00:00:00"/>
    <n v="2500"/>
    <n v="8"/>
    <x v="2"/>
    <m/>
    <n v="0"/>
    <s v="NO"/>
    <n v="0"/>
    <x v="1"/>
  </r>
  <r>
    <x v="29"/>
    <s v="Taran Vyas"/>
    <n v="31"/>
    <x v="1"/>
    <x v="2"/>
    <d v="2025-01-10T00:00:00"/>
    <d v="2025-03-29T00:00:00"/>
    <n v="2500"/>
    <n v="23"/>
    <x v="4"/>
    <s v="Nakul Balakrishnan"/>
    <n v="2"/>
    <s v="YES"/>
    <n v="5000"/>
    <x v="2"/>
  </r>
  <r>
    <x v="30"/>
    <s v="Jiya Baral"/>
    <n v="52"/>
    <x v="1"/>
    <x v="0"/>
    <d v="2023-06-11T00:00:00"/>
    <d v="2024-12-30T00:00:00"/>
    <n v="800"/>
    <n v="9"/>
    <x v="5"/>
    <s v="Darshit Sidhu"/>
    <n v="18"/>
    <s v="YES"/>
    <n v="14400"/>
    <x v="0"/>
  </r>
  <r>
    <x v="31"/>
    <s v="Gokul Sahni"/>
    <n v="20"/>
    <x v="0"/>
    <x v="1"/>
    <d v="2024-04-09T00:00:00"/>
    <d v="2024-11-08T00:00:00"/>
    <n v="1200"/>
    <n v="2"/>
    <x v="3"/>
    <m/>
    <n v="7"/>
    <s v="NO"/>
    <n v="8400"/>
    <x v="1"/>
  </r>
  <r>
    <x v="32"/>
    <s v="Prerak Lalla"/>
    <n v="22"/>
    <x v="0"/>
    <x v="0"/>
    <d v="2025-02-11T00:00:00"/>
    <d v="2025-03-24T00:00:00"/>
    <n v="800"/>
    <n v="30"/>
    <x v="3"/>
    <m/>
    <n v="1"/>
    <s v="NO"/>
    <n v="800"/>
    <x v="1"/>
  </r>
  <r>
    <x v="33"/>
    <s v="Hrishita Shroff"/>
    <n v="23"/>
    <x v="0"/>
    <x v="3"/>
    <d v="2024-10-23T00:00:00"/>
    <d v="2025-03-05T00:00:00"/>
    <n v="1800"/>
    <n v="23"/>
    <x v="1"/>
    <s v="Riya Dugal"/>
    <n v="4"/>
    <s v="YES"/>
    <n v="7200"/>
    <x v="1"/>
  </r>
  <r>
    <x v="34"/>
    <s v="Oorja Sachar"/>
    <n v="27"/>
    <x v="1"/>
    <x v="1"/>
    <d v="2024-01-21T00:00:00"/>
    <d v="2024-12-26T00:00:00"/>
    <n v="1200"/>
    <n v="27"/>
    <x v="1"/>
    <m/>
    <n v="11"/>
    <s v="NO"/>
    <n v="1320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5AC44B-D8E1-403A-95A4-3D825810C61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9:E12" firstHeaderRow="1" firstDataRow="1" firstDataCol="1"/>
  <pivotFields count="10">
    <pivotField showAll="0"/>
    <pivotField showAll="0"/>
    <pivotField numFmtId="14" showAll="0"/>
    <pivotField numFmtId="14" showAll="0"/>
    <pivotField dataField="1" showAll="0"/>
    <pivotField showAll="0"/>
    <pivotField showAll="0"/>
    <pivotField showAll="0"/>
    <pivotField showAll="0"/>
    <pivotField axis="axisRow" showAll="0">
      <items count="3">
        <item x="1"/>
        <item x="0"/>
        <item t="default"/>
      </items>
    </pivotField>
  </pivotFields>
  <rowFields count="1">
    <field x="9"/>
  </rowFields>
  <rowItems count="3">
    <i>
      <x/>
    </i>
    <i>
      <x v="1"/>
    </i>
    <i t="grand">
      <x/>
    </i>
  </rowItems>
  <colItems count="1">
    <i/>
  </colItems>
  <dataFields count="1">
    <dataField name="Average of Monthly_Fee" fld="4" subtotal="average" baseField="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4E3006-A914-40A1-98DC-7655A21C4B15}"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B22" firstHeaderRow="1" firstDataRow="1" firstDataCol="1"/>
  <pivotFields count="14">
    <pivotField showAll="0"/>
    <pivotField showAll="0"/>
    <pivotField showAll="0"/>
    <pivotField showAll="0"/>
    <pivotField axis="axisRow" multipleItemSelectionAllowed="1" showAll="0">
      <items count="5">
        <item h="1" sd="0" x="0"/>
        <item x="2"/>
        <item x="3"/>
        <item h="1" x="1"/>
        <item t="default"/>
      </items>
    </pivotField>
    <pivotField numFmtId="14" showAll="0"/>
    <pivotField numFmtId="14" showAll="0"/>
    <pivotField showAll="0"/>
    <pivotField showAll="0"/>
    <pivotField axis="axisRow" showAll="0">
      <items count="7">
        <item x="0"/>
        <item x="5"/>
        <item x="2"/>
        <item x="4"/>
        <item x="3"/>
        <item x="1"/>
        <item t="default"/>
      </items>
    </pivotField>
    <pivotField showAll="0"/>
    <pivotField showAll="0"/>
    <pivotField showAll="0"/>
    <pivotField dataField="1" showAll="0"/>
  </pivotFields>
  <rowFields count="2">
    <field x="4"/>
    <field x="9"/>
  </rowFields>
  <rowItems count="13">
    <i>
      <x v="1"/>
    </i>
    <i r="1">
      <x/>
    </i>
    <i r="1">
      <x v="1"/>
    </i>
    <i r="1">
      <x v="2"/>
    </i>
    <i r="1">
      <x v="3"/>
    </i>
    <i r="1">
      <x v="4"/>
    </i>
    <i>
      <x v="2"/>
    </i>
    <i r="1">
      <x/>
    </i>
    <i r="1">
      <x v="1"/>
    </i>
    <i r="1">
      <x v="3"/>
    </i>
    <i r="1">
      <x v="4"/>
    </i>
    <i r="1">
      <x v="5"/>
    </i>
    <i t="grand">
      <x/>
    </i>
  </rowItems>
  <colItems count="1">
    <i/>
  </colItems>
  <dataFields count="1">
    <dataField name="Sum of Total_Revenue"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67765C-0610-42CE-BC69-15EE266219D5}"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17:E22" firstHeaderRow="1" firstDataRow="1" firstDataCol="1"/>
  <pivotFields count="14">
    <pivotField showAll="0"/>
    <pivotField showAll="0"/>
    <pivotField showAll="0"/>
    <pivotField showAll="0"/>
    <pivotField axis="axisRow" showAll="0">
      <items count="5">
        <item x="0"/>
        <item x="2"/>
        <item x="3"/>
        <item x="1"/>
        <item t="default"/>
      </items>
    </pivotField>
    <pivotField numFmtId="14" showAll="0"/>
    <pivotField numFmtId="14" showAll="0"/>
    <pivotField showAll="0"/>
    <pivotField showAll="0"/>
    <pivotField showAll="0"/>
    <pivotField showAll="0"/>
    <pivotField showAll="0"/>
    <pivotField showAll="0"/>
    <pivotField dataField="1" showAll="0"/>
  </pivotFields>
  <rowFields count="1">
    <field x="4"/>
  </rowFields>
  <rowItems count="5">
    <i>
      <x/>
    </i>
    <i>
      <x v="1"/>
    </i>
    <i>
      <x v="2"/>
    </i>
    <i>
      <x v="3"/>
    </i>
    <i t="grand">
      <x/>
    </i>
  </rowItems>
  <colItems count="1">
    <i/>
  </colItems>
  <dataFields count="1">
    <dataField name="Average of Total_Revenue" fld="13" subtotal="average" baseField="4"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8E8D5A5-9640-47FF-B140-047468925273}" name="PivotTable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O9:P24" firstHeaderRow="1" firstDataRow="1" firstDataCol="1"/>
  <pivotFields count="15">
    <pivotField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showAll="0"/>
    <pivotField showAll="0"/>
    <pivotField axis="axisRow" dataField="1" showAll="0">
      <items count="3">
        <item x="1"/>
        <item x="0"/>
        <item t="default"/>
      </items>
    </pivotField>
    <pivotField showAll="0"/>
    <pivotField numFmtId="14" showAll="0"/>
    <pivotField numFmtId="14" showAll="0"/>
    <pivotField showAll="0"/>
    <pivotField showAll="0"/>
    <pivotField axis="axisRow" showAll="0">
      <items count="7">
        <item sd="0" x="0"/>
        <item sd="0" x="5"/>
        <item sd="0" x="2"/>
        <item sd="0" x="4"/>
        <item sd="0" x="3"/>
        <item sd="0" x="1"/>
        <item t="default"/>
      </items>
    </pivotField>
    <pivotField showAll="0"/>
    <pivotField showAll="0"/>
    <pivotField showAll="0"/>
    <pivotField showAll="0"/>
    <pivotField showAll="0"/>
  </pivotFields>
  <rowFields count="2">
    <field x="3"/>
    <field x="9"/>
  </rowFields>
  <rowItems count="15">
    <i>
      <x/>
    </i>
    <i r="1">
      <x/>
    </i>
    <i r="1">
      <x v="1"/>
    </i>
    <i r="1">
      <x v="2"/>
    </i>
    <i r="1">
      <x v="3"/>
    </i>
    <i r="1">
      <x v="4"/>
    </i>
    <i r="1">
      <x v="5"/>
    </i>
    <i>
      <x v="1"/>
    </i>
    <i r="1">
      <x/>
    </i>
    <i r="1">
      <x v="1"/>
    </i>
    <i r="1">
      <x v="2"/>
    </i>
    <i r="1">
      <x v="3"/>
    </i>
    <i r="1">
      <x v="4"/>
    </i>
    <i r="1">
      <x v="5"/>
    </i>
    <i t="grand">
      <x/>
    </i>
  </rowItems>
  <colItems count="1">
    <i/>
  </colItems>
  <dataFields count="1">
    <dataField name="Count of Gender" fld="3"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2212AF6-D4FF-4137-8654-0E597E632372}" name="PivotTable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L9:M26" firstHeaderRow="1" firstDataRow="1" firstDataCol="1"/>
  <pivotFields count="15">
    <pivotField axis="axisRow"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showAll="0"/>
    <pivotField showAll="0"/>
    <pivotField showAll="0"/>
    <pivotField axis="axisRow" showAll="0">
      <items count="5">
        <item x="0"/>
        <item x="2"/>
        <item x="3"/>
        <item x="1"/>
        <item t="default"/>
      </items>
    </pivotField>
    <pivotField numFmtId="14" showAll="0"/>
    <pivotField numFmtId="14" showAll="0"/>
    <pivotField showAll="0"/>
    <pivotField showAll="0"/>
    <pivotField showAll="0"/>
    <pivotField showAll="0"/>
    <pivotField showAll="0"/>
    <pivotField showAll="0"/>
    <pivotField showAll="0"/>
    <pivotField axis="axisRow" dataField="1" showAll="0">
      <items count="4">
        <item sd="0" x="2"/>
        <item sd="0" x="0"/>
        <item sd="0" x="1"/>
        <item t="default"/>
      </items>
    </pivotField>
  </pivotFields>
  <rowFields count="3">
    <field x="4"/>
    <field x="14"/>
    <field x="0"/>
  </rowFields>
  <rowItems count="17">
    <i>
      <x/>
    </i>
    <i r="1">
      <x/>
    </i>
    <i r="1">
      <x v="1"/>
    </i>
    <i r="1">
      <x v="2"/>
    </i>
    <i>
      <x v="1"/>
    </i>
    <i r="1">
      <x/>
    </i>
    <i r="1">
      <x v="1"/>
    </i>
    <i r="1">
      <x v="2"/>
    </i>
    <i>
      <x v="2"/>
    </i>
    <i r="1">
      <x/>
    </i>
    <i r="1">
      <x v="1"/>
    </i>
    <i r="1">
      <x v="2"/>
    </i>
    <i>
      <x v="3"/>
    </i>
    <i r="1">
      <x/>
    </i>
    <i r="1">
      <x v="1"/>
    </i>
    <i r="1">
      <x v="2"/>
    </i>
    <i t="grand">
      <x/>
    </i>
  </rowItems>
  <colItems count="1">
    <i/>
  </colItems>
  <dataFields count="1">
    <dataField name="Count of Age_Distribution" fld="14" subtotal="count" baseField="0" baseItem="0"/>
  </dataField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0E16BB2-8A21-4A5D-B3D6-8E261E640323}"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9:J39" firstHeaderRow="1" firstDataRow="2" firstDataCol="1"/>
  <pivotFields count="11">
    <pivotField showAll="0"/>
    <pivotField axis="axisRow" showAll="0">
      <items count="5">
        <item x="0"/>
        <item x="2"/>
        <item x="3"/>
        <item x="1"/>
        <item t="default"/>
      </items>
    </pivotField>
    <pivotField numFmtId="14" showAll="0"/>
    <pivotField numFmtId="14" showAll="0"/>
    <pivotField showAll="0"/>
    <pivotField showAll="0"/>
    <pivotField axis="axisRow" showAll="0">
      <items count="7">
        <item x="0"/>
        <item x="5"/>
        <item x="2"/>
        <item x="4"/>
        <item x="3"/>
        <item x="1"/>
        <item t="default"/>
      </items>
    </pivotField>
    <pivotField showAll="0">
      <items count="17">
        <item x="12"/>
        <item x="14"/>
        <item x="0"/>
        <item x="10"/>
        <item x="2"/>
        <item x="1"/>
        <item x="4"/>
        <item x="13"/>
        <item x="7"/>
        <item x="8"/>
        <item x="9"/>
        <item x="15"/>
        <item x="5"/>
        <item x="11"/>
        <item x="3"/>
        <item x="6"/>
        <item t="default"/>
      </items>
    </pivotField>
    <pivotField showAll="0"/>
    <pivotField axis="axisCol" showAll="0">
      <items count="3">
        <item x="1"/>
        <item x="0"/>
        <item t="default"/>
      </items>
    </pivotField>
    <pivotField dataField="1" showAll="0"/>
  </pivotFields>
  <rowFields count="2">
    <field x="6"/>
    <field x="1"/>
  </rowFields>
  <rowItems count="29">
    <i>
      <x/>
    </i>
    <i r="1">
      <x/>
    </i>
    <i r="1">
      <x v="1"/>
    </i>
    <i r="1">
      <x v="2"/>
    </i>
    <i r="1">
      <x v="3"/>
    </i>
    <i>
      <x v="1"/>
    </i>
    <i r="1">
      <x/>
    </i>
    <i r="1">
      <x v="1"/>
    </i>
    <i r="1">
      <x v="2"/>
    </i>
    <i r="1">
      <x v="3"/>
    </i>
    <i>
      <x v="2"/>
    </i>
    <i r="1">
      <x/>
    </i>
    <i r="1">
      <x v="1"/>
    </i>
    <i r="1">
      <x v="3"/>
    </i>
    <i>
      <x v="3"/>
    </i>
    <i r="1">
      <x/>
    </i>
    <i r="1">
      <x v="1"/>
    </i>
    <i r="1">
      <x v="2"/>
    </i>
    <i r="1">
      <x v="3"/>
    </i>
    <i>
      <x v="4"/>
    </i>
    <i r="1">
      <x/>
    </i>
    <i r="1">
      <x v="1"/>
    </i>
    <i r="1">
      <x v="2"/>
    </i>
    <i r="1">
      <x v="3"/>
    </i>
    <i>
      <x v="5"/>
    </i>
    <i r="1">
      <x/>
    </i>
    <i r="1">
      <x v="2"/>
    </i>
    <i r="1">
      <x v="3"/>
    </i>
    <i t="grand">
      <x/>
    </i>
  </rowItems>
  <colFields count="1">
    <field x="9"/>
  </colFields>
  <colItems count="3">
    <i>
      <x/>
    </i>
    <i>
      <x v="1"/>
    </i>
    <i t="grand">
      <x/>
    </i>
  </colItems>
  <dataFields count="1">
    <dataField name="Sum of Total_Revenue" fld="10" baseField="0" baseItem="0"/>
  </dataFields>
  <chartFormats count="2">
    <chartFormat chart="3" format="4" series="1">
      <pivotArea type="data" outline="0" fieldPosition="0">
        <references count="2">
          <reference field="4294967294" count="1" selected="0">
            <x v="0"/>
          </reference>
          <reference field="9" count="1" selected="0">
            <x v="0"/>
          </reference>
        </references>
      </pivotArea>
    </chartFormat>
    <chartFormat chart="3"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D5F2BA8E-7D2F-48D0-A0FD-CCC129FF9526}" sourceName="City">
  <pivotTables>
    <pivotTable tabId="5" name="PivotTable4"/>
  </pivotTables>
  <data>
    <tabular pivotCacheId="303687525">
      <items count="6">
        <i x="0" s="1"/>
        <i x="5" s="1"/>
        <i x="2" s="1"/>
        <i x="4"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mbership_Type" xr10:uid="{8EFC1DEC-8AFC-4F87-AF97-46D6FBBDF191}" sourceName="Membership_Type">
  <pivotTables>
    <pivotTable tabId="5" name="PivotTable7"/>
  </pivotTables>
  <data>
    <tabular pivotCacheId="53846632">
      <items count="4">
        <i x="0" s="1"/>
        <i x="2"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E39BB8E1-53D3-4DC8-A287-D9ECA4509D4C}" cache="Slicer_City" caption="City" columnCount="6" rowHeight="241300"/>
  <slicer name="Membership_Type" xr10:uid="{33733AF8-03C2-4D64-86FA-B416E341CCC4}" cache="Slicer_Membership_Type" caption="Membership_Type" columnCount="4"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0"/>
  <sheetViews>
    <sheetView zoomScaleNormal="100" workbookViewId="0">
      <selection activeCell="A6" sqref="A6"/>
    </sheetView>
  </sheetViews>
  <sheetFormatPr defaultColWidth="14.44140625" defaultRowHeight="15" customHeight="1" x14ac:dyDescent="0.3"/>
  <cols>
    <col min="1" max="1" width="10.77734375" bestFit="1" customWidth="1"/>
    <col min="2" max="2" width="15.21875" bestFit="1" customWidth="1"/>
    <col min="3" max="3" width="3.88671875" bestFit="1" customWidth="1"/>
    <col min="4" max="4" width="7" bestFit="1" customWidth="1"/>
    <col min="5" max="5" width="16.5546875" bestFit="1" customWidth="1"/>
    <col min="6" max="7" width="10.109375" bestFit="1" customWidth="1"/>
    <col min="8" max="8" width="11.77734375" bestFit="1" customWidth="1"/>
    <col min="9" max="9" width="10.5546875" bestFit="1" customWidth="1"/>
    <col min="10" max="10" width="10" bestFit="1" customWidth="1"/>
    <col min="11" max="11" width="18" bestFit="1" customWidth="1"/>
    <col min="12" max="12" width="27.77734375" bestFit="1" customWidth="1"/>
    <col min="13" max="13" width="13.77734375" bestFit="1" customWidth="1"/>
    <col min="14" max="14" width="13.33203125" bestFit="1" customWidth="1"/>
    <col min="15" max="15" width="15" bestFit="1" customWidth="1"/>
    <col min="16" max="26" width="8.77734375" customWidth="1"/>
  </cols>
  <sheetData>
    <row r="1" spans="1:15" ht="14.4" x14ac:dyDescent="0.3">
      <c r="A1" s="1" t="s">
        <v>107</v>
      </c>
      <c r="B1" s="1" t="s">
        <v>0</v>
      </c>
      <c r="C1" s="1" t="s">
        <v>1</v>
      </c>
      <c r="D1" s="1" t="s">
        <v>2</v>
      </c>
      <c r="E1" s="1" t="s">
        <v>3</v>
      </c>
      <c r="F1" s="1" t="s">
        <v>4</v>
      </c>
      <c r="G1" s="1" t="s">
        <v>5</v>
      </c>
      <c r="H1" s="1" t="s">
        <v>6</v>
      </c>
      <c r="I1" s="1" t="s">
        <v>7</v>
      </c>
      <c r="J1" s="1" t="s">
        <v>8</v>
      </c>
      <c r="K1" s="1" t="s">
        <v>9</v>
      </c>
      <c r="L1" s="6" t="s">
        <v>108</v>
      </c>
      <c r="M1" s="4" t="s">
        <v>109</v>
      </c>
      <c r="N1" s="4" t="s">
        <v>115</v>
      </c>
      <c r="O1" s="11" t="s">
        <v>119</v>
      </c>
    </row>
    <row r="2" spans="1:15" ht="14.4" x14ac:dyDescent="0.3">
      <c r="A2" s="2" t="s">
        <v>10</v>
      </c>
      <c r="B2" s="2" t="s">
        <v>11</v>
      </c>
      <c r="C2" s="2">
        <v>59</v>
      </c>
      <c r="D2" s="2" t="s">
        <v>12</v>
      </c>
      <c r="E2" s="2" t="s">
        <v>13</v>
      </c>
      <c r="F2" s="3">
        <v>45235</v>
      </c>
      <c r="G2" s="3">
        <v>45425</v>
      </c>
      <c r="H2" s="2">
        <v>800</v>
      </c>
      <c r="I2" s="2">
        <v>25</v>
      </c>
      <c r="J2" s="2" t="s">
        <v>14</v>
      </c>
      <c r="K2" s="2" t="s">
        <v>15</v>
      </c>
      <c r="L2">
        <f>ROUNDDOWN(((G2-F2)/30),0)</f>
        <v>6</v>
      </c>
      <c r="M2" t="str">
        <f>IF(K2="","NO","YES")</f>
        <v>YES</v>
      </c>
      <c r="N2">
        <f>H2*L2</f>
        <v>4800</v>
      </c>
      <c r="O2" s="5" t="str">
        <f>IF(C2&lt;=30,"Youth",IF(C2&lt;=45,"Adults","Senior"))</f>
        <v>Senior</v>
      </c>
    </row>
    <row r="3" spans="1:15" ht="14.4" x14ac:dyDescent="0.3">
      <c r="A3" s="2" t="s">
        <v>16</v>
      </c>
      <c r="B3" s="2" t="s">
        <v>17</v>
      </c>
      <c r="C3" s="2">
        <v>27</v>
      </c>
      <c r="D3" s="2" t="s">
        <v>12</v>
      </c>
      <c r="E3" s="2" t="s">
        <v>13</v>
      </c>
      <c r="F3" s="3">
        <v>45714</v>
      </c>
      <c r="G3" s="3">
        <v>45740</v>
      </c>
      <c r="H3" s="2">
        <v>800</v>
      </c>
      <c r="I3" s="2">
        <v>20</v>
      </c>
      <c r="J3" s="2" t="s">
        <v>18</v>
      </c>
      <c r="K3" s="2" t="s">
        <v>19</v>
      </c>
      <c r="L3">
        <f>ROUNDDOWN(((G3-F3)/30),0)</f>
        <v>0</v>
      </c>
      <c r="M3" t="str">
        <f>IF(K3="","NO","YES")</f>
        <v>YES</v>
      </c>
      <c r="N3">
        <f t="shared" ref="N3:N35" si="0">H3*L3</f>
        <v>0</v>
      </c>
      <c r="O3" s="5" t="str">
        <f t="shared" ref="O3:O4" si="1">IF(C3&lt;=30,"Youth",IF(C3&lt;=45,"Adults","Senior"))</f>
        <v>Youth</v>
      </c>
    </row>
    <row r="4" spans="1:15" ht="14.4" x14ac:dyDescent="0.3">
      <c r="A4" s="2" t="s">
        <v>20</v>
      </c>
      <c r="B4" s="2" t="s">
        <v>21</v>
      </c>
      <c r="C4" s="2">
        <v>24</v>
      </c>
      <c r="D4" s="2" t="s">
        <v>12</v>
      </c>
      <c r="E4" s="2" t="s">
        <v>22</v>
      </c>
      <c r="F4" s="3">
        <v>45191</v>
      </c>
      <c r="G4" s="3">
        <v>45371</v>
      </c>
      <c r="H4" s="2">
        <v>1200</v>
      </c>
      <c r="I4" s="2">
        <v>18</v>
      </c>
      <c r="J4" s="2" t="s">
        <v>23</v>
      </c>
      <c r="K4" s="2" t="s">
        <v>24</v>
      </c>
      <c r="L4">
        <f t="shared" ref="L4:L36" si="2">ROUNDDOWN(((G4-F4)/30),0)</f>
        <v>6</v>
      </c>
      <c r="M4" t="str">
        <f t="shared" ref="M4:M7" si="3">IF(K4="","NO","YES")</f>
        <v>YES</v>
      </c>
      <c r="N4">
        <f t="shared" si="0"/>
        <v>7200</v>
      </c>
      <c r="O4" s="5" t="str">
        <f t="shared" si="1"/>
        <v>Youth</v>
      </c>
    </row>
    <row r="5" spans="1:15" ht="14.4" x14ac:dyDescent="0.3">
      <c r="A5" s="2" t="s">
        <v>25</v>
      </c>
      <c r="B5" s="2" t="s">
        <v>26</v>
      </c>
      <c r="C5" s="2">
        <v>31</v>
      </c>
      <c r="D5" s="2" t="s">
        <v>27</v>
      </c>
      <c r="E5" s="2" t="s">
        <v>22</v>
      </c>
      <c r="F5" s="3">
        <v>45479</v>
      </c>
      <c r="G5" s="3">
        <v>45587</v>
      </c>
      <c r="H5" s="2">
        <v>1200</v>
      </c>
      <c r="I5" s="2">
        <v>16</v>
      </c>
      <c r="J5" s="2" t="s">
        <v>23</v>
      </c>
      <c r="K5" s="2" t="s">
        <v>28</v>
      </c>
      <c r="L5">
        <f t="shared" si="2"/>
        <v>3</v>
      </c>
      <c r="M5" t="str">
        <f t="shared" si="3"/>
        <v>YES</v>
      </c>
      <c r="N5">
        <f t="shared" si="0"/>
        <v>3600</v>
      </c>
      <c r="O5" s="5" t="str">
        <f>IF(C5&lt;=30,"Youth",IF(C5&lt;=45,"Adults","Senior"))</f>
        <v>Adults</v>
      </c>
    </row>
    <row r="6" spans="1:15" ht="14.4" x14ac:dyDescent="0.3">
      <c r="A6" s="2" t="s">
        <v>29</v>
      </c>
      <c r="B6" s="2" t="s">
        <v>30</v>
      </c>
      <c r="C6" s="2">
        <v>19</v>
      </c>
      <c r="D6" s="2" t="s">
        <v>12</v>
      </c>
      <c r="E6" s="2" t="s">
        <v>31</v>
      </c>
      <c r="F6" s="3">
        <v>45286</v>
      </c>
      <c r="G6" s="3">
        <v>45501</v>
      </c>
      <c r="H6" s="2">
        <v>2500</v>
      </c>
      <c r="I6" s="2">
        <v>12</v>
      </c>
      <c r="J6" s="2" t="s">
        <v>14</v>
      </c>
      <c r="K6" s="2" t="s">
        <v>32</v>
      </c>
      <c r="L6">
        <f t="shared" si="2"/>
        <v>7</v>
      </c>
      <c r="M6" t="str">
        <f t="shared" si="3"/>
        <v>YES</v>
      </c>
      <c r="N6">
        <f t="shared" si="0"/>
        <v>17500</v>
      </c>
      <c r="O6" s="5" t="str">
        <f t="shared" ref="O6:O36" si="4">IF(C6&lt;=30,"Youth",IF(C6&lt;=45,"Adults","Senior"))</f>
        <v>Youth</v>
      </c>
    </row>
    <row r="7" spans="1:15" ht="14.4" x14ac:dyDescent="0.3">
      <c r="A7" s="2" t="s">
        <v>33</v>
      </c>
      <c r="B7" s="2" t="s">
        <v>34</v>
      </c>
      <c r="C7" s="2">
        <v>40</v>
      </c>
      <c r="D7" s="2" t="s">
        <v>12</v>
      </c>
      <c r="E7" s="2" t="s">
        <v>13</v>
      </c>
      <c r="F7" s="3">
        <v>45317</v>
      </c>
      <c r="G7" s="3">
        <v>45392</v>
      </c>
      <c r="H7" s="2">
        <v>800</v>
      </c>
      <c r="I7" s="2">
        <v>14</v>
      </c>
      <c r="J7" s="2" t="s">
        <v>35</v>
      </c>
      <c r="K7" s="2" t="s">
        <v>36</v>
      </c>
      <c r="L7">
        <f t="shared" si="2"/>
        <v>2</v>
      </c>
      <c r="M7" t="str">
        <f t="shared" si="3"/>
        <v>YES</v>
      </c>
      <c r="N7">
        <f t="shared" si="0"/>
        <v>1600</v>
      </c>
      <c r="O7" s="5" t="str">
        <f t="shared" si="4"/>
        <v>Adults</v>
      </c>
    </row>
    <row r="8" spans="1:15" ht="14.4" x14ac:dyDescent="0.3">
      <c r="A8" s="2" t="s">
        <v>37</v>
      </c>
      <c r="B8" s="2" t="s">
        <v>38</v>
      </c>
      <c r="C8" s="2">
        <v>41</v>
      </c>
      <c r="D8" s="2" t="s">
        <v>27</v>
      </c>
      <c r="E8" s="2" t="s">
        <v>13</v>
      </c>
      <c r="F8" s="3">
        <v>45588</v>
      </c>
      <c r="G8" s="3">
        <v>45677</v>
      </c>
      <c r="H8" s="2">
        <v>800</v>
      </c>
      <c r="I8" s="2">
        <v>25</v>
      </c>
      <c r="J8" s="2" t="s">
        <v>18</v>
      </c>
      <c r="L8">
        <f t="shared" si="2"/>
        <v>2</v>
      </c>
      <c r="M8" t="str">
        <f>IF(K8="","NO","YES")</f>
        <v>NO</v>
      </c>
      <c r="N8">
        <f t="shared" si="0"/>
        <v>1600</v>
      </c>
      <c r="O8" s="5" t="str">
        <f t="shared" si="4"/>
        <v>Adults</v>
      </c>
    </row>
    <row r="9" spans="1:15" ht="14.4" x14ac:dyDescent="0.3">
      <c r="A9" s="2" t="s">
        <v>39</v>
      </c>
      <c r="B9" s="2" t="s">
        <v>40</v>
      </c>
      <c r="C9" s="2">
        <v>43</v>
      </c>
      <c r="D9" s="2" t="s">
        <v>12</v>
      </c>
      <c r="E9" s="2" t="s">
        <v>41</v>
      </c>
      <c r="F9" s="3">
        <v>45450</v>
      </c>
      <c r="G9" s="3">
        <v>45563</v>
      </c>
      <c r="H9" s="2">
        <v>1800</v>
      </c>
      <c r="I9" s="2">
        <v>28</v>
      </c>
      <c r="J9" s="2" t="s">
        <v>42</v>
      </c>
      <c r="L9">
        <f t="shared" si="2"/>
        <v>3</v>
      </c>
      <c r="M9" t="str">
        <f t="shared" ref="M9:M36" si="5">IF(K9="","NO","YES")</f>
        <v>NO</v>
      </c>
      <c r="N9">
        <f t="shared" si="0"/>
        <v>5400</v>
      </c>
      <c r="O9" s="5" t="str">
        <f t="shared" si="4"/>
        <v>Adults</v>
      </c>
    </row>
    <row r="10" spans="1:15" ht="14.4" x14ac:dyDescent="0.3">
      <c r="A10" s="2" t="s">
        <v>43</v>
      </c>
      <c r="B10" s="2" t="s">
        <v>44</v>
      </c>
      <c r="C10" s="2">
        <v>42</v>
      </c>
      <c r="D10" s="2" t="s">
        <v>12</v>
      </c>
      <c r="E10" s="2" t="s">
        <v>13</v>
      </c>
      <c r="F10" s="3">
        <v>45569</v>
      </c>
      <c r="G10" s="3">
        <v>45582</v>
      </c>
      <c r="H10" s="2">
        <v>800</v>
      </c>
      <c r="I10" s="2">
        <v>3</v>
      </c>
      <c r="J10" s="2" t="s">
        <v>42</v>
      </c>
      <c r="K10" s="2" t="s">
        <v>45</v>
      </c>
      <c r="L10">
        <f t="shared" si="2"/>
        <v>0</v>
      </c>
      <c r="M10" t="str">
        <f t="shared" si="5"/>
        <v>YES</v>
      </c>
      <c r="N10">
        <f t="shared" si="0"/>
        <v>0</v>
      </c>
      <c r="O10" s="5" t="str">
        <f t="shared" si="4"/>
        <v>Adults</v>
      </c>
    </row>
    <row r="11" spans="1:15" ht="14.4" x14ac:dyDescent="0.3">
      <c r="A11" s="2" t="s">
        <v>46</v>
      </c>
      <c r="B11" s="2" t="s">
        <v>47</v>
      </c>
      <c r="C11" s="2">
        <v>37</v>
      </c>
      <c r="D11" s="2" t="s">
        <v>12</v>
      </c>
      <c r="E11" s="2" t="s">
        <v>22</v>
      </c>
      <c r="F11" s="3">
        <v>45202</v>
      </c>
      <c r="G11" s="3">
        <v>45280</v>
      </c>
      <c r="H11" s="2">
        <v>1200</v>
      </c>
      <c r="I11" s="2">
        <v>29</v>
      </c>
      <c r="J11" s="2" t="s">
        <v>35</v>
      </c>
      <c r="K11" s="2" t="s">
        <v>48</v>
      </c>
      <c r="L11">
        <f t="shared" si="2"/>
        <v>2</v>
      </c>
      <c r="M11" t="str">
        <f t="shared" si="5"/>
        <v>YES</v>
      </c>
      <c r="N11">
        <f t="shared" si="0"/>
        <v>2400</v>
      </c>
      <c r="O11" s="5" t="str">
        <f t="shared" si="4"/>
        <v>Adults</v>
      </c>
    </row>
    <row r="12" spans="1:15" ht="14.4" x14ac:dyDescent="0.3">
      <c r="A12" s="2" t="s">
        <v>49</v>
      </c>
      <c r="B12" s="2" t="s">
        <v>50</v>
      </c>
      <c r="C12" s="2">
        <v>48</v>
      </c>
      <c r="D12" s="2" t="s">
        <v>27</v>
      </c>
      <c r="E12" s="2" t="s">
        <v>22</v>
      </c>
      <c r="F12" s="3">
        <v>45297</v>
      </c>
      <c r="G12" s="3">
        <v>45459</v>
      </c>
      <c r="H12" s="2">
        <v>1200</v>
      </c>
      <c r="I12" s="2">
        <v>13</v>
      </c>
      <c r="J12" s="2" t="s">
        <v>14</v>
      </c>
      <c r="K12" s="2" t="s">
        <v>51</v>
      </c>
      <c r="L12">
        <f t="shared" si="2"/>
        <v>5</v>
      </c>
      <c r="M12" t="str">
        <f t="shared" si="5"/>
        <v>YES</v>
      </c>
      <c r="N12">
        <f t="shared" si="0"/>
        <v>6000</v>
      </c>
      <c r="O12" s="5" t="str">
        <f t="shared" si="4"/>
        <v>Senior</v>
      </c>
    </row>
    <row r="13" spans="1:15" ht="14.4" x14ac:dyDescent="0.3">
      <c r="A13" s="2" t="s">
        <v>52</v>
      </c>
      <c r="B13" s="2" t="s">
        <v>53</v>
      </c>
      <c r="C13" s="2">
        <v>36</v>
      </c>
      <c r="D13" s="2" t="s">
        <v>12</v>
      </c>
      <c r="E13" s="2" t="s">
        <v>22</v>
      </c>
      <c r="F13" s="3">
        <v>45154</v>
      </c>
      <c r="G13" s="3">
        <v>45568</v>
      </c>
      <c r="H13" s="2">
        <v>1200</v>
      </c>
      <c r="I13" s="2">
        <v>19</v>
      </c>
      <c r="J13" s="2" t="s">
        <v>42</v>
      </c>
      <c r="K13" s="2" t="s">
        <v>54</v>
      </c>
      <c r="L13">
        <f t="shared" si="2"/>
        <v>13</v>
      </c>
      <c r="M13" t="str">
        <f t="shared" si="5"/>
        <v>YES</v>
      </c>
      <c r="N13">
        <f t="shared" si="0"/>
        <v>15600</v>
      </c>
      <c r="O13" s="5" t="str">
        <f t="shared" si="4"/>
        <v>Adults</v>
      </c>
    </row>
    <row r="14" spans="1:15" ht="14.4" x14ac:dyDescent="0.3">
      <c r="A14" s="2" t="s">
        <v>55</v>
      </c>
      <c r="B14" s="2" t="s">
        <v>56</v>
      </c>
      <c r="C14" s="2">
        <v>48</v>
      </c>
      <c r="D14" s="2" t="s">
        <v>27</v>
      </c>
      <c r="E14" s="2" t="s">
        <v>41</v>
      </c>
      <c r="F14" s="3">
        <v>45556</v>
      </c>
      <c r="G14" s="3">
        <v>45641</v>
      </c>
      <c r="H14" s="2">
        <v>1800</v>
      </c>
      <c r="I14" s="2">
        <v>22</v>
      </c>
      <c r="J14" s="2" t="s">
        <v>42</v>
      </c>
      <c r="L14">
        <f t="shared" si="2"/>
        <v>2</v>
      </c>
      <c r="M14" t="str">
        <f t="shared" si="5"/>
        <v>NO</v>
      </c>
      <c r="N14">
        <f t="shared" si="0"/>
        <v>3600</v>
      </c>
      <c r="O14" s="5" t="str">
        <f t="shared" si="4"/>
        <v>Senior</v>
      </c>
    </row>
    <row r="15" spans="1:15" ht="14.4" x14ac:dyDescent="0.3">
      <c r="A15" s="2" t="s">
        <v>57</v>
      </c>
      <c r="B15" s="2" t="s">
        <v>58</v>
      </c>
      <c r="C15" s="2">
        <v>39</v>
      </c>
      <c r="D15" s="2" t="s">
        <v>12</v>
      </c>
      <c r="E15" s="2" t="s">
        <v>22</v>
      </c>
      <c r="F15" s="3">
        <v>45065</v>
      </c>
      <c r="G15" s="3">
        <v>45242</v>
      </c>
      <c r="H15" s="2">
        <v>1200</v>
      </c>
      <c r="I15" s="2">
        <v>28</v>
      </c>
      <c r="J15" s="2" t="s">
        <v>35</v>
      </c>
      <c r="L15">
        <f t="shared" si="2"/>
        <v>5</v>
      </c>
      <c r="M15" t="str">
        <f t="shared" si="5"/>
        <v>NO</v>
      </c>
      <c r="N15">
        <f t="shared" si="0"/>
        <v>6000</v>
      </c>
      <c r="O15" s="5" t="str">
        <f t="shared" si="4"/>
        <v>Adults</v>
      </c>
    </row>
    <row r="16" spans="1:15" ht="14.4" x14ac:dyDescent="0.3">
      <c r="A16" s="2" t="s">
        <v>59</v>
      </c>
      <c r="B16" s="2" t="s">
        <v>60</v>
      </c>
      <c r="C16" s="2">
        <v>44</v>
      </c>
      <c r="D16" s="2" t="s">
        <v>27</v>
      </c>
      <c r="E16" s="2" t="s">
        <v>13</v>
      </c>
      <c r="F16" s="3">
        <v>45333</v>
      </c>
      <c r="G16" s="3">
        <v>45540</v>
      </c>
      <c r="H16" s="2">
        <v>800</v>
      </c>
      <c r="I16" s="2">
        <v>8</v>
      </c>
      <c r="J16" s="2" t="s">
        <v>23</v>
      </c>
      <c r="L16">
        <f t="shared" si="2"/>
        <v>6</v>
      </c>
      <c r="M16" t="str">
        <f t="shared" si="5"/>
        <v>NO</v>
      </c>
      <c r="N16">
        <f t="shared" si="0"/>
        <v>4800</v>
      </c>
      <c r="O16" s="5" t="str">
        <f t="shared" si="4"/>
        <v>Adults</v>
      </c>
    </row>
    <row r="17" spans="1:15" ht="14.4" x14ac:dyDescent="0.3">
      <c r="A17" s="2" t="s">
        <v>61</v>
      </c>
      <c r="B17" s="2" t="s">
        <v>62</v>
      </c>
      <c r="C17" s="2">
        <v>39</v>
      </c>
      <c r="D17" s="2" t="s">
        <v>12</v>
      </c>
      <c r="E17" s="2" t="s">
        <v>31</v>
      </c>
      <c r="F17" s="3">
        <v>45702</v>
      </c>
      <c r="G17" s="3">
        <v>45732</v>
      </c>
      <c r="H17" s="2">
        <v>2500</v>
      </c>
      <c r="I17" s="2">
        <v>14</v>
      </c>
      <c r="J17" s="2" t="s">
        <v>42</v>
      </c>
      <c r="L17">
        <f t="shared" si="2"/>
        <v>1</v>
      </c>
      <c r="M17" t="str">
        <f t="shared" si="5"/>
        <v>NO</v>
      </c>
      <c r="N17">
        <f t="shared" si="0"/>
        <v>2500</v>
      </c>
      <c r="O17" s="5" t="str">
        <f t="shared" si="4"/>
        <v>Adults</v>
      </c>
    </row>
    <row r="18" spans="1:15" ht="14.4" x14ac:dyDescent="0.3">
      <c r="A18" s="2" t="s">
        <v>63</v>
      </c>
      <c r="B18" s="2" t="s">
        <v>64</v>
      </c>
      <c r="C18" s="2">
        <v>35</v>
      </c>
      <c r="D18" s="2" t="s">
        <v>12</v>
      </c>
      <c r="E18" s="2" t="s">
        <v>22</v>
      </c>
      <c r="F18" s="3">
        <v>45329</v>
      </c>
      <c r="G18" s="3">
        <v>45685</v>
      </c>
      <c r="H18" s="2">
        <v>1200</v>
      </c>
      <c r="I18" s="2">
        <v>25</v>
      </c>
      <c r="J18" s="2" t="s">
        <v>23</v>
      </c>
      <c r="L18">
        <f t="shared" si="2"/>
        <v>11</v>
      </c>
      <c r="M18" t="str">
        <f t="shared" si="5"/>
        <v>NO</v>
      </c>
      <c r="N18">
        <f t="shared" si="0"/>
        <v>13200</v>
      </c>
      <c r="O18" s="5" t="str">
        <f t="shared" si="4"/>
        <v>Adults</v>
      </c>
    </row>
    <row r="19" spans="1:15" ht="14.4" x14ac:dyDescent="0.3">
      <c r="A19" s="2" t="s">
        <v>65</v>
      </c>
      <c r="B19" s="2" t="s">
        <v>66</v>
      </c>
      <c r="C19" s="2">
        <v>56</v>
      </c>
      <c r="D19" s="2" t="s">
        <v>27</v>
      </c>
      <c r="E19" s="2" t="s">
        <v>31</v>
      </c>
      <c r="F19" s="3">
        <v>45213</v>
      </c>
      <c r="G19" s="3">
        <v>45649</v>
      </c>
      <c r="H19" s="2">
        <v>2500</v>
      </c>
      <c r="I19" s="2">
        <v>13</v>
      </c>
      <c r="J19" s="2" t="s">
        <v>67</v>
      </c>
      <c r="L19">
        <f t="shared" si="2"/>
        <v>14</v>
      </c>
      <c r="M19" t="str">
        <f t="shared" si="5"/>
        <v>NO</v>
      </c>
      <c r="N19">
        <f t="shared" si="0"/>
        <v>35000</v>
      </c>
      <c r="O19" s="5" t="str">
        <f t="shared" si="4"/>
        <v>Senior</v>
      </c>
    </row>
    <row r="20" spans="1:15" ht="14.4" x14ac:dyDescent="0.3">
      <c r="A20" s="2" t="s">
        <v>68</v>
      </c>
      <c r="B20" s="2" t="s">
        <v>69</v>
      </c>
      <c r="C20" s="2">
        <v>27</v>
      </c>
      <c r="D20" s="2" t="s">
        <v>27</v>
      </c>
      <c r="E20" s="2" t="s">
        <v>13</v>
      </c>
      <c r="F20" s="3">
        <v>45354</v>
      </c>
      <c r="G20" s="3">
        <v>45664</v>
      </c>
      <c r="H20" s="2">
        <v>800</v>
      </c>
      <c r="I20" s="2">
        <v>26</v>
      </c>
      <c r="J20" s="2" t="s">
        <v>35</v>
      </c>
      <c r="L20">
        <f t="shared" si="2"/>
        <v>10</v>
      </c>
      <c r="M20" t="str">
        <f t="shared" si="5"/>
        <v>NO</v>
      </c>
      <c r="N20">
        <f t="shared" si="0"/>
        <v>8000</v>
      </c>
      <c r="O20" s="5" t="str">
        <f t="shared" si="4"/>
        <v>Youth</v>
      </c>
    </row>
    <row r="21" spans="1:15" ht="15.75" customHeight="1" x14ac:dyDescent="0.3">
      <c r="A21" s="2" t="s">
        <v>70</v>
      </c>
      <c r="B21" s="2" t="s">
        <v>71</v>
      </c>
      <c r="C21" s="2">
        <v>28</v>
      </c>
      <c r="D21" s="2" t="s">
        <v>12</v>
      </c>
      <c r="E21" s="2" t="s">
        <v>31</v>
      </c>
      <c r="F21" s="3">
        <v>45417</v>
      </c>
      <c r="G21" s="3">
        <v>45608</v>
      </c>
      <c r="H21" s="2">
        <v>2500</v>
      </c>
      <c r="I21" s="2">
        <v>21</v>
      </c>
      <c r="J21" s="2" t="s">
        <v>35</v>
      </c>
      <c r="K21" s="2" t="s">
        <v>72</v>
      </c>
      <c r="L21">
        <f t="shared" si="2"/>
        <v>6</v>
      </c>
      <c r="M21" t="str">
        <f t="shared" si="5"/>
        <v>YES</v>
      </c>
      <c r="N21">
        <f t="shared" si="0"/>
        <v>15000</v>
      </c>
      <c r="O21" s="5" t="str">
        <f t="shared" si="4"/>
        <v>Youth</v>
      </c>
    </row>
    <row r="22" spans="1:15" ht="15.75" customHeight="1" x14ac:dyDescent="0.3">
      <c r="A22" s="2" t="s">
        <v>73</v>
      </c>
      <c r="B22" s="2" t="s">
        <v>74</v>
      </c>
      <c r="C22" s="2">
        <v>57</v>
      </c>
      <c r="D22" s="2" t="s">
        <v>27</v>
      </c>
      <c r="E22" s="2" t="s">
        <v>41</v>
      </c>
      <c r="F22" s="3">
        <v>45146</v>
      </c>
      <c r="G22" s="3">
        <v>45674</v>
      </c>
      <c r="H22" s="2">
        <v>1800</v>
      </c>
      <c r="I22" s="2">
        <v>19</v>
      </c>
      <c r="J22" s="2" t="s">
        <v>35</v>
      </c>
      <c r="L22">
        <f t="shared" si="2"/>
        <v>17</v>
      </c>
      <c r="M22" t="str">
        <f t="shared" si="5"/>
        <v>NO</v>
      </c>
      <c r="N22">
        <f t="shared" si="0"/>
        <v>30600</v>
      </c>
      <c r="O22" s="5" t="str">
        <f t="shared" si="4"/>
        <v>Senior</v>
      </c>
    </row>
    <row r="23" spans="1:15" ht="15.75" customHeight="1" x14ac:dyDescent="0.3">
      <c r="A23" s="2" t="s">
        <v>75</v>
      </c>
      <c r="B23" s="2" t="s">
        <v>76</v>
      </c>
      <c r="C23" s="2">
        <v>26</v>
      </c>
      <c r="D23" s="2" t="s">
        <v>27</v>
      </c>
      <c r="E23" s="2" t="s">
        <v>41</v>
      </c>
      <c r="F23" s="3">
        <v>45320</v>
      </c>
      <c r="G23" s="3">
        <v>45616</v>
      </c>
      <c r="H23" s="2">
        <v>1800</v>
      </c>
      <c r="I23" s="2">
        <v>5</v>
      </c>
      <c r="J23" s="2" t="s">
        <v>14</v>
      </c>
      <c r="L23">
        <f t="shared" si="2"/>
        <v>9</v>
      </c>
      <c r="M23" t="str">
        <f t="shared" si="5"/>
        <v>NO</v>
      </c>
      <c r="N23">
        <f t="shared" si="0"/>
        <v>16200</v>
      </c>
      <c r="O23" s="5" t="str">
        <f t="shared" si="4"/>
        <v>Youth</v>
      </c>
    </row>
    <row r="24" spans="1:15" ht="15.75" customHeight="1" x14ac:dyDescent="0.3">
      <c r="A24" s="2" t="s">
        <v>77</v>
      </c>
      <c r="B24" s="2" t="s">
        <v>78</v>
      </c>
      <c r="C24" s="2">
        <v>48</v>
      </c>
      <c r="D24" s="2" t="s">
        <v>12</v>
      </c>
      <c r="E24" s="2" t="s">
        <v>41</v>
      </c>
      <c r="F24" s="3">
        <v>45451</v>
      </c>
      <c r="G24" s="3">
        <v>45455</v>
      </c>
      <c r="H24" s="2">
        <v>1800</v>
      </c>
      <c r="I24" s="2">
        <v>18</v>
      </c>
      <c r="J24" s="2" t="s">
        <v>67</v>
      </c>
      <c r="L24">
        <f t="shared" si="2"/>
        <v>0</v>
      </c>
      <c r="M24" t="str">
        <f t="shared" si="5"/>
        <v>NO</v>
      </c>
      <c r="N24">
        <f t="shared" si="0"/>
        <v>0</v>
      </c>
      <c r="O24" s="5" t="str">
        <f t="shared" si="4"/>
        <v>Senior</v>
      </c>
    </row>
    <row r="25" spans="1:15" ht="15.75" customHeight="1" x14ac:dyDescent="0.3">
      <c r="A25" s="2" t="s">
        <v>79</v>
      </c>
      <c r="B25" s="2" t="s">
        <v>80</v>
      </c>
      <c r="C25" s="2">
        <v>25</v>
      </c>
      <c r="D25" s="2" t="s">
        <v>27</v>
      </c>
      <c r="E25" s="2" t="s">
        <v>22</v>
      </c>
      <c r="F25" s="3">
        <v>45439</v>
      </c>
      <c r="G25" s="3">
        <v>45730</v>
      </c>
      <c r="H25" s="2">
        <v>1200</v>
      </c>
      <c r="I25" s="2">
        <v>6</v>
      </c>
      <c r="J25" s="2" t="s">
        <v>14</v>
      </c>
      <c r="L25">
        <f t="shared" si="2"/>
        <v>9</v>
      </c>
      <c r="M25" t="str">
        <f t="shared" si="5"/>
        <v>NO</v>
      </c>
      <c r="N25">
        <f t="shared" si="0"/>
        <v>10800</v>
      </c>
      <c r="O25" s="5" t="str">
        <f t="shared" si="4"/>
        <v>Youth</v>
      </c>
    </row>
    <row r="26" spans="1:15" ht="15.75" customHeight="1" x14ac:dyDescent="0.3">
      <c r="A26" s="2" t="s">
        <v>81</v>
      </c>
      <c r="B26" s="2" t="s">
        <v>82</v>
      </c>
      <c r="C26" s="2">
        <v>53</v>
      </c>
      <c r="D26" s="2" t="s">
        <v>12</v>
      </c>
      <c r="E26" s="2" t="s">
        <v>41</v>
      </c>
      <c r="F26" s="3">
        <v>45286</v>
      </c>
      <c r="G26" s="3">
        <v>45372</v>
      </c>
      <c r="H26" s="2">
        <v>1800</v>
      </c>
      <c r="I26" s="2">
        <v>17</v>
      </c>
      <c r="J26" s="2" t="s">
        <v>35</v>
      </c>
      <c r="K26" s="2" t="s">
        <v>83</v>
      </c>
      <c r="L26">
        <f t="shared" si="2"/>
        <v>2</v>
      </c>
      <c r="M26" t="str">
        <f t="shared" si="5"/>
        <v>YES</v>
      </c>
      <c r="N26">
        <f t="shared" si="0"/>
        <v>3600</v>
      </c>
      <c r="O26" s="5" t="str">
        <f t="shared" si="4"/>
        <v>Senior</v>
      </c>
    </row>
    <row r="27" spans="1:15" ht="15.75" customHeight="1" x14ac:dyDescent="0.3">
      <c r="A27" s="2" t="s">
        <v>84</v>
      </c>
      <c r="B27" s="2" t="s">
        <v>85</v>
      </c>
      <c r="C27" s="2">
        <v>42</v>
      </c>
      <c r="D27" s="2" t="s">
        <v>27</v>
      </c>
      <c r="E27" s="2" t="s">
        <v>22</v>
      </c>
      <c r="F27" s="3">
        <v>45702</v>
      </c>
      <c r="G27" s="3">
        <v>45727</v>
      </c>
      <c r="H27" s="2">
        <v>1200</v>
      </c>
      <c r="I27" s="2">
        <v>3</v>
      </c>
      <c r="J27" s="2" t="s">
        <v>67</v>
      </c>
      <c r="L27">
        <f t="shared" si="2"/>
        <v>0</v>
      </c>
      <c r="M27" t="str">
        <f t="shared" si="5"/>
        <v>NO</v>
      </c>
      <c r="N27">
        <f t="shared" si="0"/>
        <v>0</v>
      </c>
      <c r="O27" s="5" t="str">
        <f t="shared" si="4"/>
        <v>Adults</v>
      </c>
    </row>
    <row r="28" spans="1:15" ht="15.75" customHeight="1" x14ac:dyDescent="0.3">
      <c r="A28" s="2" t="s">
        <v>86</v>
      </c>
      <c r="B28" s="2" t="s">
        <v>87</v>
      </c>
      <c r="C28" s="2">
        <v>24</v>
      </c>
      <c r="D28" s="2" t="s">
        <v>12</v>
      </c>
      <c r="E28" s="2" t="s">
        <v>31</v>
      </c>
      <c r="F28" s="3">
        <v>45698</v>
      </c>
      <c r="G28" s="3">
        <v>45726</v>
      </c>
      <c r="H28" s="2">
        <v>2500</v>
      </c>
      <c r="I28" s="2">
        <v>28</v>
      </c>
      <c r="J28" s="2" t="s">
        <v>35</v>
      </c>
      <c r="L28">
        <f t="shared" si="2"/>
        <v>0</v>
      </c>
      <c r="M28" t="str">
        <f t="shared" si="5"/>
        <v>NO</v>
      </c>
      <c r="N28">
        <f t="shared" si="0"/>
        <v>0</v>
      </c>
      <c r="O28" s="5" t="str">
        <f t="shared" si="4"/>
        <v>Youth</v>
      </c>
    </row>
    <row r="29" spans="1:15" ht="15.75" customHeight="1" x14ac:dyDescent="0.3">
      <c r="A29" s="2" t="s">
        <v>88</v>
      </c>
      <c r="B29" s="2" t="s">
        <v>89</v>
      </c>
      <c r="C29" s="2">
        <v>53</v>
      </c>
      <c r="D29" s="2" t="s">
        <v>12</v>
      </c>
      <c r="E29" s="2" t="s">
        <v>22</v>
      </c>
      <c r="F29" s="3">
        <v>45614</v>
      </c>
      <c r="G29" s="3">
        <v>45645</v>
      </c>
      <c r="H29" s="2">
        <v>1200</v>
      </c>
      <c r="I29" s="2">
        <v>23</v>
      </c>
      <c r="J29" s="2" t="s">
        <v>18</v>
      </c>
      <c r="L29">
        <f t="shared" si="2"/>
        <v>1</v>
      </c>
      <c r="M29" t="str">
        <f t="shared" si="5"/>
        <v>NO</v>
      </c>
      <c r="N29">
        <f t="shared" si="0"/>
        <v>1200</v>
      </c>
      <c r="O29" s="5" t="str">
        <f t="shared" si="4"/>
        <v>Senior</v>
      </c>
    </row>
    <row r="30" spans="1:15" ht="15.75" customHeight="1" x14ac:dyDescent="0.3">
      <c r="A30" s="2" t="s">
        <v>90</v>
      </c>
      <c r="B30" s="2" t="s">
        <v>91</v>
      </c>
      <c r="C30" s="2">
        <v>29</v>
      </c>
      <c r="D30" s="2" t="s">
        <v>27</v>
      </c>
      <c r="E30" s="2" t="s">
        <v>31</v>
      </c>
      <c r="F30" s="3">
        <v>45401</v>
      </c>
      <c r="G30" s="3">
        <v>45408</v>
      </c>
      <c r="H30" s="2">
        <v>2500</v>
      </c>
      <c r="I30" s="2">
        <v>8</v>
      </c>
      <c r="J30" s="2" t="s">
        <v>23</v>
      </c>
      <c r="L30">
        <f t="shared" si="2"/>
        <v>0</v>
      </c>
      <c r="M30" t="str">
        <f t="shared" si="5"/>
        <v>NO</v>
      </c>
      <c r="N30">
        <f t="shared" si="0"/>
        <v>0</v>
      </c>
      <c r="O30" s="5" t="str">
        <f t="shared" si="4"/>
        <v>Youth</v>
      </c>
    </row>
    <row r="31" spans="1:15" ht="15.75" customHeight="1" x14ac:dyDescent="0.3">
      <c r="A31" s="2" t="s">
        <v>92</v>
      </c>
      <c r="B31" s="2" t="s">
        <v>93</v>
      </c>
      <c r="C31" s="2">
        <v>31</v>
      </c>
      <c r="D31" s="2" t="s">
        <v>27</v>
      </c>
      <c r="E31" s="2" t="s">
        <v>31</v>
      </c>
      <c r="F31" s="3">
        <v>45667</v>
      </c>
      <c r="G31" s="3">
        <v>45745</v>
      </c>
      <c r="H31" s="2">
        <v>2500</v>
      </c>
      <c r="I31" s="2">
        <v>23</v>
      </c>
      <c r="J31" s="2" t="s">
        <v>42</v>
      </c>
      <c r="K31" s="2" t="s">
        <v>94</v>
      </c>
      <c r="L31">
        <f t="shared" si="2"/>
        <v>2</v>
      </c>
      <c r="M31" t="str">
        <f t="shared" si="5"/>
        <v>YES</v>
      </c>
      <c r="N31">
        <f t="shared" si="0"/>
        <v>5000</v>
      </c>
      <c r="O31" s="5" t="str">
        <f t="shared" si="4"/>
        <v>Adults</v>
      </c>
    </row>
    <row r="32" spans="1:15" ht="15.75" customHeight="1" x14ac:dyDescent="0.3">
      <c r="A32" s="2" t="s">
        <v>95</v>
      </c>
      <c r="B32" s="2" t="s">
        <v>96</v>
      </c>
      <c r="C32" s="2">
        <v>52</v>
      </c>
      <c r="D32" s="2" t="s">
        <v>27</v>
      </c>
      <c r="E32" s="2" t="s">
        <v>13</v>
      </c>
      <c r="F32" s="3">
        <v>45088</v>
      </c>
      <c r="G32" s="3">
        <v>45656</v>
      </c>
      <c r="H32" s="2">
        <v>800</v>
      </c>
      <c r="I32" s="2">
        <v>9</v>
      </c>
      <c r="J32" s="2" t="s">
        <v>67</v>
      </c>
      <c r="K32" s="2" t="s">
        <v>97</v>
      </c>
      <c r="L32">
        <f t="shared" si="2"/>
        <v>18</v>
      </c>
      <c r="M32" t="str">
        <f t="shared" si="5"/>
        <v>YES</v>
      </c>
      <c r="N32">
        <f t="shared" si="0"/>
        <v>14400</v>
      </c>
      <c r="O32" s="5" t="str">
        <f t="shared" si="4"/>
        <v>Senior</v>
      </c>
    </row>
    <row r="33" spans="1:15" ht="15.75" customHeight="1" x14ac:dyDescent="0.3">
      <c r="A33" s="2" t="s">
        <v>98</v>
      </c>
      <c r="B33" s="2" t="s">
        <v>99</v>
      </c>
      <c r="C33" s="2">
        <v>20</v>
      </c>
      <c r="D33" s="2" t="s">
        <v>12</v>
      </c>
      <c r="E33" s="2" t="s">
        <v>22</v>
      </c>
      <c r="F33" s="3">
        <v>45391</v>
      </c>
      <c r="G33" s="3">
        <v>45604</v>
      </c>
      <c r="H33" s="2">
        <v>1200</v>
      </c>
      <c r="I33" s="2">
        <v>2</v>
      </c>
      <c r="J33" s="2" t="s">
        <v>35</v>
      </c>
      <c r="L33">
        <f t="shared" si="2"/>
        <v>7</v>
      </c>
      <c r="M33" t="str">
        <f t="shared" si="5"/>
        <v>NO</v>
      </c>
      <c r="N33">
        <f t="shared" si="0"/>
        <v>8400</v>
      </c>
      <c r="O33" s="5" t="str">
        <f t="shared" si="4"/>
        <v>Youth</v>
      </c>
    </row>
    <row r="34" spans="1:15" ht="15.75" customHeight="1" x14ac:dyDescent="0.3">
      <c r="A34" s="2" t="s">
        <v>100</v>
      </c>
      <c r="B34" s="2" t="s">
        <v>101</v>
      </c>
      <c r="C34" s="2">
        <v>22</v>
      </c>
      <c r="D34" s="2" t="s">
        <v>12</v>
      </c>
      <c r="E34" s="2" t="s">
        <v>13</v>
      </c>
      <c r="F34" s="3">
        <v>45699</v>
      </c>
      <c r="G34" s="3">
        <v>45740</v>
      </c>
      <c r="H34" s="2">
        <v>800</v>
      </c>
      <c r="I34" s="2">
        <v>30</v>
      </c>
      <c r="J34" s="2" t="s">
        <v>35</v>
      </c>
      <c r="L34">
        <f t="shared" si="2"/>
        <v>1</v>
      </c>
      <c r="M34" t="str">
        <f t="shared" si="5"/>
        <v>NO</v>
      </c>
      <c r="N34">
        <f t="shared" si="0"/>
        <v>800</v>
      </c>
      <c r="O34" s="5" t="str">
        <f t="shared" si="4"/>
        <v>Youth</v>
      </c>
    </row>
    <row r="35" spans="1:15" ht="15.75" customHeight="1" x14ac:dyDescent="0.3">
      <c r="A35" s="2" t="s">
        <v>102</v>
      </c>
      <c r="B35" s="2" t="s">
        <v>103</v>
      </c>
      <c r="C35" s="2">
        <v>23</v>
      </c>
      <c r="D35" s="2" t="s">
        <v>12</v>
      </c>
      <c r="E35" s="2" t="s">
        <v>41</v>
      </c>
      <c r="F35" s="3">
        <v>45588</v>
      </c>
      <c r="G35" s="3">
        <v>45721</v>
      </c>
      <c r="H35" s="2">
        <v>1800</v>
      </c>
      <c r="I35" s="2">
        <v>23</v>
      </c>
      <c r="J35" s="2" t="s">
        <v>18</v>
      </c>
      <c r="K35" s="2" t="s">
        <v>104</v>
      </c>
      <c r="L35">
        <f t="shared" si="2"/>
        <v>4</v>
      </c>
      <c r="M35" t="str">
        <f t="shared" si="5"/>
        <v>YES</v>
      </c>
      <c r="N35">
        <f t="shared" si="0"/>
        <v>7200</v>
      </c>
      <c r="O35" s="5" t="str">
        <f t="shared" si="4"/>
        <v>Youth</v>
      </c>
    </row>
    <row r="36" spans="1:15" ht="15.75" customHeight="1" x14ac:dyDescent="0.3">
      <c r="A36" s="2" t="s">
        <v>105</v>
      </c>
      <c r="B36" s="2" t="s">
        <v>106</v>
      </c>
      <c r="C36" s="2">
        <v>27</v>
      </c>
      <c r="D36" s="2" t="s">
        <v>27</v>
      </c>
      <c r="E36" s="2" t="s">
        <v>22</v>
      </c>
      <c r="F36" s="3">
        <v>45312</v>
      </c>
      <c r="G36" s="3">
        <v>45652</v>
      </c>
      <c r="H36" s="2">
        <v>1200</v>
      </c>
      <c r="I36" s="2">
        <v>27</v>
      </c>
      <c r="J36" s="2" t="s">
        <v>18</v>
      </c>
      <c r="L36">
        <f t="shared" si="2"/>
        <v>11</v>
      </c>
      <c r="M36" t="str">
        <f t="shared" si="5"/>
        <v>NO</v>
      </c>
      <c r="N36">
        <f>H36*L36</f>
        <v>13200</v>
      </c>
      <c r="O36" s="5" t="str">
        <f t="shared" si="4"/>
        <v>Youth</v>
      </c>
    </row>
    <row r="37" spans="1:15" ht="15.75" customHeight="1" x14ac:dyDescent="0.3"/>
    <row r="38" spans="1:15" ht="15.75" customHeight="1" x14ac:dyDescent="0.3"/>
    <row r="39" spans="1:15" ht="15.75" customHeight="1" x14ac:dyDescent="0.3"/>
    <row r="40" spans="1:15" ht="15.75" customHeight="1" x14ac:dyDescent="0.3"/>
    <row r="41" spans="1:15" ht="15.75" customHeight="1" x14ac:dyDescent="0.3"/>
    <row r="42" spans="1:15" ht="15.75" customHeight="1" x14ac:dyDescent="0.3"/>
    <row r="43" spans="1:15" ht="15.75" customHeight="1" x14ac:dyDescent="0.3"/>
    <row r="44" spans="1:15" ht="15.75" customHeight="1" x14ac:dyDescent="0.3"/>
    <row r="45" spans="1:15" ht="15.75" customHeight="1" x14ac:dyDescent="0.3"/>
    <row r="46" spans="1:15" ht="15.75" customHeight="1" x14ac:dyDescent="0.3"/>
    <row r="47" spans="1:15" ht="15.75" customHeight="1" x14ac:dyDescent="0.3"/>
    <row r="48" spans="1:15"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conditionalFormatting sqref="A2:N36">
    <cfRule type="expression" dxfId="1" priority="1">
      <formula>AND($L2&gt;5,$I2&lt;8)</formula>
    </cfRule>
  </conditionalFormatting>
  <conditionalFormatting sqref="P2:P36">
    <cfRule type="cellIs" dxfId="0" priority="4" operator="equal">
      <formula>TRUE</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CB3EB-73BB-41D9-8C1C-8F831CB581FB}">
  <dimension ref="A1:P39"/>
  <sheetViews>
    <sheetView tabSelected="1" zoomScale="70" zoomScaleNormal="70" workbookViewId="0">
      <selection activeCell="E27" sqref="E27"/>
    </sheetView>
  </sheetViews>
  <sheetFormatPr defaultRowHeight="14.4" x14ac:dyDescent="0.3"/>
  <cols>
    <col min="1" max="1" width="13.77734375" bestFit="1" customWidth="1"/>
    <col min="2" max="2" width="33.21875" customWidth="1"/>
    <col min="5" max="5" width="31.44140625" customWidth="1"/>
    <col min="10" max="10" width="36.77734375" customWidth="1"/>
    <col min="12" max="12" width="13.109375" bestFit="1" customWidth="1"/>
    <col min="13" max="13" width="22.88671875" bestFit="1" customWidth="1"/>
    <col min="15" max="15" width="13.77734375" bestFit="1" customWidth="1"/>
    <col min="16" max="16" width="15" bestFit="1" customWidth="1"/>
  </cols>
  <sheetData>
    <row r="1" spans="1:16" ht="14.55" customHeight="1" x14ac:dyDescent="0.3">
      <c r="B1" s="13" t="s">
        <v>130</v>
      </c>
      <c r="C1" s="13"/>
      <c r="D1" s="13"/>
      <c r="E1" s="13"/>
      <c r="F1" s="13"/>
      <c r="G1" s="13"/>
      <c r="H1" s="13"/>
      <c r="I1" s="13"/>
      <c r="J1" s="13"/>
      <c r="K1" s="13"/>
      <c r="L1" s="13"/>
      <c r="M1" s="13"/>
      <c r="N1" s="13"/>
      <c r="O1" s="13"/>
      <c r="P1" s="13"/>
    </row>
    <row r="2" spans="1:16" ht="14.55" customHeight="1" x14ac:dyDescent="0.3">
      <c r="B2" s="13"/>
      <c r="C2" s="13"/>
      <c r="D2" s="13"/>
      <c r="E2" s="13"/>
      <c r="F2" s="13"/>
      <c r="G2" s="13"/>
      <c r="H2" s="13"/>
      <c r="I2" s="13"/>
      <c r="J2" s="13"/>
      <c r="K2" s="13"/>
      <c r="L2" s="13"/>
      <c r="M2" s="13"/>
      <c r="N2" s="13"/>
      <c r="O2" s="13"/>
      <c r="P2" s="13"/>
    </row>
    <row r="3" spans="1:16" ht="14.55" customHeight="1" x14ac:dyDescent="0.3">
      <c r="B3" s="13"/>
      <c r="C3" s="13"/>
      <c r="D3" s="13"/>
      <c r="E3" s="13"/>
      <c r="F3" s="13"/>
      <c r="G3" s="13"/>
      <c r="H3" s="13"/>
      <c r="I3" s="13"/>
      <c r="J3" s="13"/>
      <c r="K3" s="13"/>
      <c r="L3" s="13"/>
      <c r="M3" s="13"/>
      <c r="N3" s="13"/>
      <c r="O3" s="13"/>
      <c r="P3" s="13"/>
    </row>
    <row r="4" spans="1:16" ht="14.55" customHeight="1" x14ac:dyDescent="0.3">
      <c r="B4" s="13"/>
      <c r="C4" s="13"/>
      <c r="D4" s="13"/>
      <c r="E4" s="13"/>
      <c r="F4" s="13"/>
      <c r="G4" s="13"/>
      <c r="H4" s="13"/>
      <c r="I4" s="13"/>
      <c r="J4" s="13"/>
      <c r="K4" s="13"/>
      <c r="L4" s="13"/>
      <c r="M4" s="13"/>
      <c r="N4" s="13"/>
      <c r="O4" s="13"/>
      <c r="P4" s="13"/>
    </row>
    <row r="7" spans="1:16" x14ac:dyDescent="0.3">
      <c r="A7" s="14" t="s">
        <v>124</v>
      </c>
      <c r="B7" s="15"/>
      <c r="D7" s="16" t="s">
        <v>125</v>
      </c>
      <c r="E7" s="16"/>
      <c r="G7" s="16" t="s">
        <v>126</v>
      </c>
      <c r="H7" s="16"/>
      <c r="I7" s="16"/>
      <c r="J7" s="16"/>
      <c r="L7" s="12" t="s">
        <v>128</v>
      </c>
      <c r="M7" s="12"/>
      <c r="O7" s="12" t="s">
        <v>129</v>
      </c>
      <c r="P7" s="12"/>
    </row>
    <row r="8" spans="1:16" x14ac:dyDescent="0.3">
      <c r="A8" s="15"/>
      <c r="B8" s="15"/>
      <c r="D8" s="16"/>
      <c r="E8" s="16"/>
      <c r="G8" s="16"/>
      <c r="H8" s="16"/>
      <c r="I8" s="16"/>
      <c r="J8" s="16"/>
      <c r="L8" s="12"/>
      <c r="M8" s="12"/>
      <c r="O8" s="12"/>
      <c r="P8" s="12"/>
    </row>
    <row r="9" spans="1:16" x14ac:dyDescent="0.3">
      <c r="A9" s="7" t="s">
        <v>110</v>
      </c>
      <c r="B9" t="s">
        <v>116</v>
      </c>
      <c r="D9" s="7" t="s">
        <v>110</v>
      </c>
      <c r="E9" t="s">
        <v>114</v>
      </c>
      <c r="G9" s="7" t="s">
        <v>116</v>
      </c>
      <c r="H9" s="7" t="s">
        <v>117</v>
      </c>
      <c r="L9" s="7" t="s">
        <v>110</v>
      </c>
      <c r="M9" t="s">
        <v>127</v>
      </c>
      <c r="O9" s="7" t="s">
        <v>110</v>
      </c>
      <c r="P9" t="s">
        <v>123</v>
      </c>
    </row>
    <row r="10" spans="1:16" x14ac:dyDescent="0.3">
      <c r="A10" s="8" t="s">
        <v>31</v>
      </c>
      <c r="B10">
        <v>75000</v>
      </c>
      <c r="D10" s="8" t="s">
        <v>111</v>
      </c>
      <c r="E10">
        <v>1530</v>
      </c>
      <c r="G10" s="7" t="s">
        <v>110</v>
      </c>
      <c r="H10" t="s">
        <v>111</v>
      </c>
      <c r="I10" t="s">
        <v>112</v>
      </c>
      <c r="J10" t="s">
        <v>113</v>
      </c>
      <c r="L10" s="8" t="s">
        <v>13</v>
      </c>
      <c r="M10">
        <v>9</v>
      </c>
      <c r="O10" s="8" t="s">
        <v>27</v>
      </c>
      <c r="P10">
        <v>15</v>
      </c>
    </row>
    <row r="11" spans="1:16" x14ac:dyDescent="0.3">
      <c r="A11" s="9" t="s">
        <v>14</v>
      </c>
      <c r="B11">
        <v>17500</v>
      </c>
      <c r="D11" s="8" t="s">
        <v>112</v>
      </c>
      <c r="E11">
        <v>1406.6666666666667</v>
      </c>
      <c r="G11" s="8" t="s">
        <v>14</v>
      </c>
      <c r="H11">
        <v>27000</v>
      </c>
      <c r="I11">
        <v>28300</v>
      </c>
      <c r="J11">
        <v>55300</v>
      </c>
      <c r="L11" s="9" t="s">
        <v>120</v>
      </c>
      <c r="M11">
        <v>4</v>
      </c>
      <c r="O11" s="9" t="s">
        <v>14</v>
      </c>
      <c r="P11">
        <v>3</v>
      </c>
    </row>
    <row r="12" spans="1:16" x14ac:dyDescent="0.3">
      <c r="A12" s="9" t="s">
        <v>67</v>
      </c>
      <c r="B12">
        <v>35000</v>
      </c>
      <c r="D12" s="8" t="s">
        <v>113</v>
      </c>
      <c r="E12">
        <v>1477.1428571428571</v>
      </c>
      <c r="G12" s="9" t="s">
        <v>13</v>
      </c>
      <c r="I12">
        <v>4800</v>
      </c>
      <c r="J12">
        <v>4800</v>
      </c>
      <c r="L12" s="9" t="s">
        <v>121</v>
      </c>
      <c r="M12">
        <v>2</v>
      </c>
      <c r="O12" s="9" t="s">
        <v>67</v>
      </c>
      <c r="P12">
        <v>3</v>
      </c>
    </row>
    <row r="13" spans="1:16" x14ac:dyDescent="0.3">
      <c r="A13" s="9" t="s">
        <v>23</v>
      </c>
      <c r="B13">
        <v>0</v>
      </c>
      <c r="G13" s="9" t="s">
        <v>31</v>
      </c>
      <c r="I13">
        <v>17500</v>
      </c>
      <c r="J13">
        <v>17500</v>
      </c>
      <c r="L13" s="9" t="s">
        <v>122</v>
      </c>
      <c r="M13">
        <v>3</v>
      </c>
      <c r="O13" s="9" t="s">
        <v>23</v>
      </c>
      <c r="P13">
        <v>3</v>
      </c>
    </row>
    <row r="14" spans="1:16" x14ac:dyDescent="0.3">
      <c r="A14" s="9" t="s">
        <v>42</v>
      </c>
      <c r="B14">
        <v>7500</v>
      </c>
      <c r="G14" s="9" t="s">
        <v>41</v>
      </c>
      <c r="H14">
        <v>16200</v>
      </c>
      <c r="J14">
        <v>16200</v>
      </c>
      <c r="L14" s="8" t="s">
        <v>31</v>
      </c>
      <c r="M14">
        <v>7</v>
      </c>
      <c r="O14" s="9" t="s">
        <v>42</v>
      </c>
      <c r="P14">
        <v>2</v>
      </c>
    </row>
    <row r="15" spans="1:16" x14ac:dyDescent="0.3">
      <c r="A15" s="9" t="s">
        <v>35</v>
      </c>
      <c r="B15">
        <v>15000</v>
      </c>
      <c r="D15" s="12" t="s">
        <v>131</v>
      </c>
      <c r="E15" s="12"/>
      <c r="G15" s="9" t="s">
        <v>22</v>
      </c>
      <c r="H15">
        <v>10800</v>
      </c>
      <c r="I15">
        <v>6000</v>
      </c>
      <c r="J15">
        <v>16800</v>
      </c>
      <c r="L15" s="9" t="s">
        <v>120</v>
      </c>
      <c r="M15">
        <v>2</v>
      </c>
      <c r="O15" s="9" t="s">
        <v>35</v>
      </c>
      <c r="P15">
        <v>2</v>
      </c>
    </row>
    <row r="16" spans="1:16" x14ac:dyDescent="0.3">
      <c r="A16" s="8" t="s">
        <v>41</v>
      </c>
      <c r="B16">
        <v>66600</v>
      </c>
      <c r="D16" s="12"/>
      <c r="E16" s="12"/>
      <c r="G16" s="8" t="s">
        <v>67</v>
      </c>
      <c r="H16">
        <v>35000</v>
      </c>
      <c r="I16">
        <v>14400</v>
      </c>
      <c r="J16">
        <v>49400</v>
      </c>
      <c r="L16" s="9" t="s">
        <v>121</v>
      </c>
      <c r="M16">
        <v>1</v>
      </c>
      <c r="O16" s="9" t="s">
        <v>18</v>
      </c>
      <c r="P16">
        <v>2</v>
      </c>
    </row>
    <row r="17" spans="1:16" x14ac:dyDescent="0.3">
      <c r="A17" s="9" t="s">
        <v>14</v>
      </c>
      <c r="B17">
        <v>16200</v>
      </c>
      <c r="D17" s="7" t="s">
        <v>110</v>
      </c>
      <c r="E17" t="s">
        <v>118</v>
      </c>
      <c r="G17" s="9" t="s">
        <v>13</v>
      </c>
      <c r="I17">
        <v>14400</v>
      </c>
      <c r="J17">
        <v>14400</v>
      </c>
      <c r="L17" s="9" t="s">
        <v>122</v>
      </c>
      <c r="M17">
        <v>4</v>
      </c>
      <c r="O17" s="8" t="s">
        <v>12</v>
      </c>
      <c r="P17">
        <v>20</v>
      </c>
    </row>
    <row r="18" spans="1:16" x14ac:dyDescent="0.3">
      <c r="A18" s="9" t="s">
        <v>67</v>
      </c>
      <c r="B18">
        <v>0</v>
      </c>
      <c r="D18" s="8" t="s">
        <v>13</v>
      </c>
      <c r="E18">
        <v>4000</v>
      </c>
      <c r="G18" s="9" t="s">
        <v>31</v>
      </c>
      <c r="H18">
        <v>35000</v>
      </c>
      <c r="J18">
        <v>35000</v>
      </c>
      <c r="L18" s="8" t="s">
        <v>41</v>
      </c>
      <c r="M18">
        <v>7</v>
      </c>
      <c r="O18" s="9" t="s">
        <v>14</v>
      </c>
      <c r="P18">
        <v>2</v>
      </c>
    </row>
    <row r="19" spans="1:16" x14ac:dyDescent="0.3">
      <c r="A19" s="9" t="s">
        <v>42</v>
      </c>
      <c r="B19">
        <v>9000</v>
      </c>
      <c r="D19" s="8" t="s">
        <v>31</v>
      </c>
      <c r="E19">
        <v>10714.285714285714</v>
      </c>
      <c r="G19" s="9" t="s">
        <v>41</v>
      </c>
      <c r="H19">
        <v>0</v>
      </c>
      <c r="J19">
        <v>0</v>
      </c>
      <c r="L19" s="9" t="s">
        <v>120</v>
      </c>
      <c r="M19">
        <v>1</v>
      </c>
      <c r="O19" s="9" t="s">
        <v>67</v>
      </c>
      <c r="P19">
        <v>1</v>
      </c>
    </row>
    <row r="20" spans="1:16" x14ac:dyDescent="0.3">
      <c r="A20" s="9" t="s">
        <v>35</v>
      </c>
      <c r="B20">
        <v>34200</v>
      </c>
      <c r="D20" s="8" t="s">
        <v>41</v>
      </c>
      <c r="E20">
        <v>9514.2857142857138</v>
      </c>
      <c r="G20" s="9" t="s">
        <v>22</v>
      </c>
      <c r="H20">
        <v>0</v>
      </c>
      <c r="J20">
        <v>0</v>
      </c>
      <c r="L20" s="9" t="s">
        <v>121</v>
      </c>
      <c r="M20">
        <v>4</v>
      </c>
      <c r="O20" s="9" t="s">
        <v>23</v>
      </c>
      <c r="P20">
        <v>2</v>
      </c>
    </row>
    <row r="21" spans="1:16" x14ac:dyDescent="0.3">
      <c r="A21" s="9" t="s">
        <v>18</v>
      </c>
      <c r="B21">
        <v>7200</v>
      </c>
      <c r="D21" s="8" t="s">
        <v>22</v>
      </c>
      <c r="E21">
        <v>7300</v>
      </c>
      <c r="G21" s="8" t="s">
        <v>23</v>
      </c>
      <c r="H21">
        <v>18000</v>
      </c>
      <c r="I21">
        <v>10800</v>
      </c>
      <c r="J21">
        <v>28800</v>
      </c>
      <c r="L21" s="9" t="s">
        <v>122</v>
      </c>
      <c r="M21">
        <v>2</v>
      </c>
      <c r="O21" s="9" t="s">
        <v>42</v>
      </c>
      <c r="P21">
        <v>4</v>
      </c>
    </row>
    <row r="22" spans="1:16" x14ac:dyDescent="0.3">
      <c r="A22" s="8" t="s">
        <v>113</v>
      </c>
      <c r="B22">
        <v>141600</v>
      </c>
      <c r="D22" s="8" t="s">
        <v>113</v>
      </c>
      <c r="E22">
        <v>7577.1428571428569</v>
      </c>
      <c r="G22" s="9" t="s">
        <v>13</v>
      </c>
      <c r="H22">
        <v>4800</v>
      </c>
      <c r="J22">
        <v>4800</v>
      </c>
      <c r="L22" s="8" t="s">
        <v>22</v>
      </c>
      <c r="M22">
        <v>12</v>
      </c>
      <c r="O22" s="9" t="s">
        <v>35</v>
      </c>
      <c r="P22">
        <v>8</v>
      </c>
    </row>
    <row r="23" spans="1:16" x14ac:dyDescent="0.3">
      <c r="G23" s="9" t="s">
        <v>31</v>
      </c>
      <c r="H23">
        <v>0</v>
      </c>
      <c r="J23">
        <v>0</v>
      </c>
      <c r="L23" s="9" t="s">
        <v>120</v>
      </c>
      <c r="M23">
        <v>6</v>
      </c>
      <c r="O23" s="9" t="s">
        <v>18</v>
      </c>
      <c r="P23">
        <v>3</v>
      </c>
    </row>
    <row r="24" spans="1:16" x14ac:dyDescent="0.3">
      <c r="G24" s="9" t="s">
        <v>22</v>
      </c>
      <c r="H24">
        <v>13200</v>
      </c>
      <c r="I24">
        <v>10800</v>
      </c>
      <c r="J24">
        <v>24000</v>
      </c>
      <c r="L24" s="9" t="s">
        <v>121</v>
      </c>
      <c r="M24">
        <v>2</v>
      </c>
      <c r="O24" s="8" t="s">
        <v>113</v>
      </c>
      <c r="P24">
        <v>35</v>
      </c>
    </row>
    <row r="25" spans="1:16" x14ac:dyDescent="0.3">
      <c r="G25" s="8" t="s">
        <v>42</v>
      </c>
      <c r="H25">
        <v>11500</v>
      </c>
      <c r="I25">
        <v>20600</v>
      </c>
      <c r="J25">
        <v>32100</v>
      </c>
      <c r="L25" s="9" t="s">
        <v>122</v>
      </c>
      <c r="M25">
        <v>4</v>
      </c>
    </row>
    <row r="26" spans="1:16" x14ac:dyDescent="0.3">
      <c r="G26" s="9" t="s">
        <v>13</v>
      </c>
      <c r="I26">
        <v>0</v>
      </c>
      <c r="J26">
        <v>0</v>
      </c>
      <c r="L26" s="8" t="s">
        <v>113</v>
      </c>
      <c r="M26">
        <v>35</v>
      </c>
    </row>
    <row r="27" spans="1:16" x14ac:dyDescent="0.3">
      <c r="G27" s="9" t="s">
        <v>31</v>
      </c>
      <c r="H27">
        <v>2500</v>
      </c>
      <c r="I27">
        <v>5000</v>
      </c>
      <c r="J27">
        <v>7500</v>
      </c>
    </row>
    <row r="28" spans="1:16" x14ac:dyDescent="0.3">
      <c r="G28" s="9" t="s">
        <v>41</v>
      </c>
      <c r="H28">
        <v>9000</v>
      </c>
      <c r="J28">
        <v>9000</v>
      </c>
    </row>
    <row r="29" spans="1:16" x14ac:dyDescent="0.3">
      <c r="G29" s="9" t="s">
        <v>22</v>
      </c>
      <c r="I29">
        <v>15600</v>
      </c>
      <c r="J29">
        <v>15600</v>
      </c>
    </row>
    <row r="30" spans="1:16" x14ac:dyDescent="0.3">
      <c r="G30" s="8" t="s">
        <v>35</v>
      </c>
      <c r="H30">
        <v>53800</v>
      </c>
      <c r="I30">
        <v>22600</v>
      </c>
      <c r="J30">
        <v>76400</v>
      </c>
    </row>
    <row r="31" spans="1:16" x14ac:dyDescent="0.3">
      <c r="G31" s="9" t="s">
        <v>13</v>
      </c>
      <c r="H31">
        <v>8800</v>
      </c>
      <c r="I31">
        <v>1600</v>
      </c>
      <c r="J31">
        <v>10400</v>
      </c>
    </row>
    <row r="32" spans="1:16" x14ac:dyDescent="0.3">
      <c r="G32" s="9" t="s">
        <v>31</v>
      </c>
      <c r="H32">
        <v>0</v>
      </c>
      <c r="I32">
        <v>15000</v>
      </c>
      <c r="J32">
        <v>15000</v>
      </c>
    </row>
    <row r="33" spans="7:10" x14ac:dyDescent="0.3">
      <c r="G33" s="9" t="s">
        <v>41</v>
      </c>
      <c r="H33">
        <v>30600</v>
      </c>
      <c r="I33">
        <v>3600</v>
      </c>
      <c r="J33">
        <v>34200</v>
      </c>
    </row>
    <row r="34" spans="7:10" x14ac:dyDescent="0.3">
      <c r="G34" s="9" t="s">
        <v>22</v>
      </c>
      <c r="H34">
        <v>14400</v>
      </c>
      <c r="I34">
        <v>2400</v>
      </c>
      <c r="J34">
        <v>16800</v>
      </c>
    </row>
    <row r="35" spans="7:10" x14ac:dyDescent="0.3">
      <c r="G35" s="8" t="s">
        <v>18</v>
      </c>
      <c r="H35">
        <v>16000</v>
      </c>
      <c r="I35">
        <v>7200</v>
      </c>
      <c r="J35">
        <v>23200</v>
      </c>
    </row>
    <row r="36" spans="7:10" x14ac:dyDescent="0.3">
      <c r="G36" s="9" t="s">
        <v>13</v>
      </c>
      <c r="H36">
        <v>1600</v>
      </c>
      <c r="I36">
        <v>0</v>
      </c>
      <c r="J36">
        <v>1600</v>
      </c>
    </row>
    <row r="37" spans="7:10" x14ac:dyDescent="0.3">
      <c r="G37" s="9" t="s">
        <v>41</v>
      </c>
      <c r="I37">
        <v>7200</v>
      </c>
      <c r="J37">
        <v>7200</v>
      </c>
    </row>
    <row r="38" spans="7:10" x14ac:dyDescent="0.3">
      <c r="G38" s="9" t="s">
        <v>22</v>
      </c>
      <c r="H38">
        <v>14400</v>
      </c>
      <c r="J38">
        <v>14400</v>
      </c>
    </row>
    <row r="39" spans="7:10" x14ac:dyDescent="0.3">
      <c r="G39" s="8" t="s">
        <v>113</v>
      </c>
      <c r="H39">
        <v>161300</v>
      </c>
      <c r="I39">
        <v>103900</v>
      </c>
      <c r="J39">
        <v>265200</v>
      </c>
    </row>
  </sheetData>
  <mergeCells count="7">
    <mergeCell ref="D15:E16"/>
    <mergeCell ref="O7:P8"/>
    <mergeCell ref="B1:P4"/>
    <mergeCell ref="A7:B8"/>
    <mergeCell ref="D7:E8"/>
    <mergeCell ref="G7:J8"/>
    <mergeCell ref="L7:M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4DC893-C002-4224-8469-32FA10A62CE9}">
  <dimension ref="A1"/>
  <sheetViews>
    <sheetView zoomScale="40" zoomScaleNormal="40" workbookViewId="0">
      <selection activeCell="AI33" sqref="AI33"/>
    </sheetView>
  </sheetViews>
  <sheetFormatPr defaultColWidth="8.77734375" defaultRowHeight="14.4" x14ac:dyDescent="0.3"/>
  <cols>
    <col min="1" max="16384" width="8.77734375" style="1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DataSet_Question_paper</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pallavi kundra</cp:lastModifiedBy>
  <dcterms:created xsi:type="dcterms:W3CDTF">2025-04-06T20:54:03Z</dcterms:created>
  <dcterms:modified xsi:type="dcterms:W3CDTF">2025-10-23T11:23:41Z</dcterms:modified>
</cp:coreProperties>
</file>