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Bogdan\Dropbox\code_Seurat\ChromatinImagingV2\MicroscopeHelp\"/>
    </mc:Choice>
  </mc:AlternateContent>
  <xr:revisionPtr revIDLastSave="0" documentId="13_ncr:1_{172685FC-0E95-4AA6-976F-4CDFA0012DF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Microscop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2" l="1"/>
  <c r="G47" i="2"/>
  <c r="G46" i="2"/>
  <c r="G45" i="2"/>
  <c r="G44" i="2"/>
  <c r="B38" i="2" s="1"/>
  <c r="G43" i="2"/>
  <c r="G40" i="2"/>
  <c r="G39" i="2"/>
  <c r="G59" i="2"/>
  <c r="G241" i="2" l="1"/>
  <c r="G240" i="2"/>
  <c r="G239" i="2"/>
  <c r="G238" i="2"/>
  <c r="G237" i="2"/>
  <c r="G236" i="2"/>
  <c r="G235" i="2"/>
  <c r="G234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E193" i="2"/>
  <c r="G193" i="2" s="1"/>
  <c r="G192" i="2"/>
  <c r="G181" i="2"/>
  <c r="G180" i="2"/>
  <c r="G176" i="2"/>
  <c r="G175" i="2"/>
  <c r="G172" i="2"/>
  <c r="G171" i="2"/>
  <c r="G170" i="2"/>
  <c r="G169" i="2"/>
  <c r="G168" i="2"/>
  <c r="G16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28" i="2"/>
  <c r="G127" i="2"/>
  <c r="G126" i="2"/>
  <c r="G125" i="2"/>
  <c r="G124" i="2"/>
  <c r="G123" i="2"/>
  <c r="G122" i="2"/>
  <c r="G119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C85" i="2"/>
  <c r="G85" i="2" s="1"/>
  <c r="G84" i="2"/>
  <c r="G83" i="2"/>
  <c r="G82" i="2"/>
  <c r="C81" i="2"/>
  <c r="G81" i="2" s="1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0" i="2"/>
  <c r="B58" i="2" s="1"/>
  <c r="C8" i="2"/>
  <c r="G35" i="2"/>
  <c r="G34" i="2"/>
  <c r="G33" i="2"/>
  <c r="G32" i="2"/>
  <c r="G31" i="2"/>
  <c r="G26" i="2"/>
  <c r="G25" i="2"/>
  <c r="G24" i="2"/>
  <c r="B30" i="2" l="1"/>
  <c r="C10" i="2" s="1"/>
  <c r="B121" i="2"/>
  <c r="C12" i="2" s="1"/>
  <c r="B23" i="2"/>
  <c r="C6" i="2" s="1"/>
  <c r="B63" i="2"/>
  <c r="C11" i="2" s="1"/>
  <c r="B131" i="2"/>
  <c r="C13" i="2" s="1"/>
  <c r="C7" i="2"/>
  <c r="B179" i="2"/>
  <c r="C14" i="2" s="1"/>
  <c r="B166" i="2"/>
  <c r="C16" i="2" s="1"/>
  <c r="B216" i="2"/>
  <c r="C17" i="2" s="1"/>
  <c r="B191" i="2"/>
  <c r="C9" i="2" s="1"/>
  <c r="E1" i="2" l="1"/>
</calcChain>
</file>

<file path=xl/sharedStrings.xml><?xml version="1.0" encoding="utf-8"?>
<sst xmlns="http://schemas.openxmlformats.org/spreadsheetml/2006/main" count="1016" uniqueCount="584">
  <si>
    <t>Microscope 1 parts</t>
  </si>
  <si>
    <t>Total Cost so far =</t>
  </si>
  <si>
    <t>PARTS SUMMARY</t>
  </si>
  <si>
    <t>Lasers</t>
  </si>
  <si>
    <t>Component</t>
  </si>
  <si>
    <t>Supplier/Vendor</t>
  </si>
  <si>
    <t>Price</t>
  </si>
  <si>
    <t>Quotes</t>
  </si>
  <si>
    <t>Detailed description</t>
  </si>
  <si>
    <t>Date Requested</t>
  </si>
  <si>
    <t>Date Recieved</t>
  </si>
  <si>
    <t>Notes</t>
  </si>
  <si>
    <t>Table</t>
  </si>
  <si>
    <t>Optics table and setup</t>
  </si>
  <si>
    <t>Coherent, MBP</t>
  </si>
  <si>
    <t>1W+ lasers for STORM (488, 560, 647, 750) and 405 for activation</t>
  </si>
  <si>
    <t>Camera</t>
  </si>
  <si>
    <t>Hamamatsu</t>
  </si>
  <si>
    <t>CMOS camera and calibration</t>
  </si>
  <si>
    <t>Microscope Body</t>
  </si>
  <si>
    <t>Nikon</t>
  </si>
  <si>
    <t>Microscope body, Objectives</t>
  </si>
  <si>
    <t>Microscope Stage</t>
  </si>
  <si>
    <t>Ludl</t>
  </si>
  <si>
    <t>Microscope stage, XY and Piezo Z</t>
  </si>
  <si>
    <t>Laser Optics</t>
  </si>
  <si>
    <t>Thorlabs, Semrock, Chroma, Edmund</t>
  </si>
  <si>
    <t>Optics to combine beams</t>
  </si>
  <si>
    <t>AOTF</t>
  </si>
  <si>
    <t>Gooch and Housego</t>
  </si>
  <si>
    <t>AOTF to adjust laser power</t>
  </si>
  <si>
    <t>Focus Lock</t>
  </si>
  <si>
    <t xml:space="preserve">Thorlabs </t>
  </si>
  <si>
    <t>Focus lock to keep system in registration</t>
  </si>
  <si>
    <t>Timing Control</t>
  </si>
  <si>
    <t>National Instruments</t>
  </si>
  <si>
    <t>National Instruments card and components to synchronize AOTF, camera, and shutters</t>
  </si>
  <si>
    <t>Computer</t>
  </si>
  <si>
    <t>Dell</t>
  </si>
  <si>
    <t>Dell Precision Tower (5810), with SSD, RAM and CPU for high speed imaging</t>
  </si>
  <si>
    <t>Misc Parts</t>
  </si>
  <si>
    <t>Thorlabs, Amazon</t>
  </si>
  <si>
    <t>Other parts (power meters, tools, safety, cables, etc).</t>
  </si>
  <si>
    <t>Fluidics System</t>
  </si>
  <si>
    <t>Hamilton, Gilson, Bioptechs</t>
  </si>
  <si>
    <t>ITEMIZED PARTS</t>
  </si>
  <si>
    <t>Supplier/Vendor*</t>
  </si>
  <si>
    <t>Catalog#/Supplier item*</t>
  </si>
  <si>
    <t>Qty.*</t>
  </si>
  <si>
    <t>Unit of Measure*</t>
  </si>
  <si>
    <t xml:space="preserve"> Unit Price* </t>
  </si>
  <si>
    <t>Item Description*</t>
  </si>
  <si>
    <t>Total Cost</t>
  </si>
  <si>
    <t>Notes / URL</t>
  </si>
  <si>
    <t>Newport</t>
  </si>
  <si>
    <t>each</t>
  </si>
  <si>
    <t>S-2000A-423.5</t>
  </si>
  <si>
    <t>Set of four S-2000 23.5 in tall standard isolators (legs)</t>
  </si>
  <si>
    <t>Shipping</t>
  </si>
  <si>
    <t>Shipping costs</t>
  </si>
  <si>
    <t>-</t>
  </si>
  <si>
    <t>(5% discount)</t>
  </si>
  <si>
    <t>Ludl Elect. Prod.</t>
  </si>
  <si>
    <t>96A602</t>
  </si>
  <si>
    <t>Ludl Piezo Z-axis insert, 350um for MAC6000 (use 96S107 Stage)</t>
  </si>
  <si>
    <t>Ludl Piezo Z-axis driver, MAC6000</t>
  </si>
  <si>
    <t>96S107-N3-LE2</t>
  </si>
  <si>
    <t>Stage, Flat Top pz Nikon Ti St Motors/Inverted/Lin-Enc 50n</t>
  </si>
  <si>
    <t>Controller, MAC6000 XY Stage Stepper, Includes Joystick</t>
  </si>
  <si>
    <t>99A074</t>
  </si>
  <si>
    <t>Adjustable insert for slide/petri dish – inverted stage</t>
  </si>
  <si>
    <t>http://ludl.com/stage-accessories/inventory/--13/</t>
  </si>
  <si>
    <t>Coherent</t>
  </si>
  <si>
    <t>OBIS 405nm LX 50mW LASER SYSTEM</t>
  </si>
  <si>
    <t>MPB</t>
  </si>
  <si>
    <t>2RU-VFL-P-2000-560-B1R</t>
  </si>
  <si>
    <t>2000mW at 560nm Laser</t>
  </si>
  <si>
    <t>2RU-VFL-P-2000-647-B1R</t>
  </si>
  <si>
    <t>2000mW at 647nm Laser</t>
  </si>
  <si>
    <t>2RU-VFL-P-500-750-B1R</t>
  </si>
  <si>
    <t>500mW at 750 nm Laser</t>
  </si>
  <si>
    <t>ProtoLabs</t>
  </si>
  <si>
    <t>MPB_plate_v3</t>
  </si>
  <si>
    <t>Custom machined plate for MPB laser mount</t>
  </si>
  <si>
    <t>C11440-22CUPLUS-KIT</t>
  </si>
  <si>
    <t>ORCA-Flash4.0 V2+ CMOS Camera Kit</t>
  </si>
  <si>
    <t>CAMRA-1001-000-KIT</t>
  </si>
  <si>
    <t>Camera Link Interface Kit for C11440-22CU</t>
  </si>
  <si>
    <t>Newport Optics</t>
  </si>
  <si>
    <t>GBS-AR14</t>
  </si>
  <si>
    <t>Refractive Beam Shaper, 430-700nm</t>
  </si>
  <si>
    <t>Semrock</t>
  </si>
  <si>
    <t>Di02-R442-25mm</t>
  </si>
  <si>
    <t>442 nm laser BrightLine® single-edge laser-flat dichroic beamsplitter, 25mm round, 3mm thick</t>
  </si>
  <si>
    <t>https://www.semrock.com/FilterDetails.aspx?id=Di02-R442-25x36</t>
  </si>
  <si>
    <t>combine beams</t>
  </si>
  <si>
    <t>Get 25mm round 3mm</t>
  </si>
  <si>
    <t>Di02-R532-25mm</t>
  </si>
  <si>
    <t>532 nm laser BrightLine® single-edge laser-flat dichroic beamsplitter, 25mm round, 3mm thick</t>
  </si>
  <si>
    <t>https://www.semrock.com/FilterDetails.aspx?id=Di02-R532-25x36</t>
  </si>
  <si>
    <t>Di02-R594-25mm</t>
  </si>
  <si>
    <t>594 nm laser BrightLine® single-edge laser-flat dichroic beamsplitter, 25mm round, 3mm thick</t>
  </si>
  <si>
    <t>https://www.semrock.com/FilterDetails.aspx?id=Di02-R594-25x36</t>
  </si>
  <si>
    <t>FF705-Di01-25mm</t>
  </si>
  <si>
    <t>705 nm edge BrightLine® multiphoton single-edge dichroic beamsplitter, 25mm round, 3mm thick</t>
  </si>
  <si>
    <t>https://www.semrock.com/FilterDetails.aspx?id=FF705-Di01-25x36</t>
  </si>
  <si>
    <t>Thorlabs</t>
  </si>
  <si>
    <t>POLARIS-K1T1</t>
  </si>
  <si>
    <t xml:space="preserve">POLARIS-K1T1 - Polaris™ SM1-Threaded Ø1" Mirror Mount, 2 Adjusters, 2 Retaining Rings Included </t>
  </si>
  <si>
    <t>https://www.thorlabs.com/thorproduct.cfm?partnumber=POLARIS-K1T1</t>
  </si>
  <si>
    <t>To mount dichroics</t>
  </si>
  <si>
    <t>LA1433-A-ML</t>
  </si>
  <si>
    <t>Ø1" Mounted N-BK7 Plano-Convex Lenses (AR Coating: 350 - 700 nm) f=150mm</t>
  </si>
  <si>
    <t>https://www.thorlabs.com/thorproduct.cfm?partnumber=LA1433-A-ML</t>
  </si>
  <si>
    <t>for laser zoom system to adjust beam size</t>
  </si>
  <si>
    <t>LA1509-A-ML</t>
  </si>
  <si>
    <t>Ø1" Mounted N-BK7 Plano-Convex Lenses (AR Coating: 350 - 700 nm) f=100mm</t>
  </si>
  <si>
    <t>https://www.thorlabs.com/thorproduct.cfm?partnumber=LA1509-A-ML</t>
  </si>
  <si>
    <t>LA1433-B-ML</t>
  </si>
  <si>
    <t>Ø1" Mounted N-BK7 Plano-Convex Lenses (AR Coating: 650 - 1050 nm) f =150mm</t>
  </si>
  <si>
    <t>LA1509-B-ML</t>
  </si>
  <si>
    <t>Ø1" Mounted N-BK7 Plano-Convex Lenses (AR Coating: 650 - 1050 nm) f = 100mm</t>
  </si>
  <si>
    <t>LD2297-A</t>
  </si>
  <si>
    <t>N-SF11 Bi-Concave Lens, Ø25.4 mm, f = -25.0 mm, ARC: 350-700 nm</t>
  </si>
  <si>
    <t>https://www.thorlabs.com/thorproduct.cfm?partnumber=LD2297-A</t>
  </si>
  <si>
    <t>LD2297-B</t>
  </si>
  <si>
    <t>N-SF11 Bi-Concave Lens, Ø25.4 mm, f = -25.0 mm, ARC:650 - 1050 nm</t>
  </si>
  <si>
    <t>WPH05M-488</t>
  </si>
  <si>
    <t>Ø1/2" Mounted Zero-Order Half-Wave Plate, Ø1" Mount, 488 nm</t>
  </si>
  <si>
    <t>https://www.thorlabs.com/thorproduct.cfm?partnumber=WPH05M-488</t>
  </si>
  <si>
    <t>To adjust beam polarization</t>
  </si>
  <si>
    <t>WPH05M-561</t>
  </si>
  <si>
    <t>Ø1/2" Mounted Zero-Order Half-Wave Plate, Ø1" Mount, 561 nm</t>
  </si>
  <si>
    <t>https://www.thorlabs.com/thorproduct.cfm?partnumber=WPH05M-561</t>
  </si>
  <si>
    <t>WPH05M-633</t>
  </si>
  <si>
    <t>Ø1/2" Mounted Zero-Order Half-Wave Plate, Ø1" Mount, 633 nm</t>
  </si>
  <si>
    <t>https://www.thorlabs.com/thorproduct.cfm?partnumber=WPH05M-633</t>
  </si>
  <si>
    <t>WPH05M-780</t>
  </si>
  <si>
    <t>Ø1/2" Mounted Zero-Order Half-Wave Plate, Ø1" Mount, 780 nm</t>
  </si>
  <si>
    <t>https://www.thorlabs.com/thorproduct.cfm?partnumber=WPH05M-780</t>
  </si>
  <si>
    <t>CRM1</t>
  </si>
  <si>
    <t xml:space="preserve">Cage Rotation Mount for Ø1" Optics, SM1 Threaded, 8-32 Tap </t>
  </si>
  <si>
    <t>https://www.thorlabs.com/thorproduct.cfm?partnumber=CRM1</t>
  </si>
  <si>
    <t>for mounting half-wave plates</t>
  </si>
  <si>
    <t>CP02</t>
  </si>
  <si>
    <t>CP02 - SM1-Threaded 30 mm Cage Plate, 0.35" Thick, 2 Retaining Rings, 8-32 Tap</t>
  </si>
  <si>
    <t>https://www.thorlabs.com/thorproduct.cfm?partnumber=CP02</t>
  </si>
  <si>
    <t>to mount laser zoom</t>
  </si>
  <si>
    <t>ER10</t>
  </si>
  <si>
    <t xml:space="preserve">ER10 - Cage Assembly Rod, 10" (254.0 mm) Long, Ø6 mm </t>
  </si>
  <si>
    <t>https://www.thorlabs.com/thorproduct.cfm?partnumber=ER10</t>
  </si>
  <si>
    <t>for laser zoom</t>
  </si>
  <si>
    <t>SM1D12</t>
  </si>
  <si>
    <t xml:space="preserve">SM1D12 - SM1 Lever-Actuated Iris Diaphragm (Ø0.8 - Ø12 mm) </t>
  </si>
  <si>
    <t>https://www.thorlabs.com/thorproduct.cfm?partnumber=SM1D12</t>
  </si>
  <si>
    <t>to align laser zoom</t>
  </si>
  <si>
    <t>IDA20-P5</t>
  </si>
  <si>
    <t>5-pack</t>
  </si>
  <si>
    <t xml:space="preserve">IDA20-P5 - Post-Mountable Standard Iris, 20.0 mm Max Aperture, 8-32 Threaded Stud, Pack of 5 </t>
  </si>
  <si>
    <t>https://www.thorlabs.com/thorproduct.cfm?partnumber=IDA20-P5</t>
  </si>
  <si>
    <t xml:space="preserve">to align lasers </t>
  </si>
  <si>
    <t>RS2P</t>
  </si>
  <si>
    <t xml:space="preserve">RS2P - Ø1" Pedestal Pillar Post, 1/4"-20 Taps, L = 2" </t>
  </si>
  <si>
    <t>https://www.thorlabs.com/thorproduct.cfm?partnumber=RS2P</t>
  </si>
  <si>
    <t>for mounting laser plates and mirrors</t>
  </si>
  <si>
    <t>CF125-P5</t>
  </si>
  <si>
    <t>CF125-P5 - Short Clamping Fork, 1.24" Counterbored Slot, Universal, 5 Pack</t>
  </si>
  <si>
    <t>https://www.thorlabs.com/thorproduct.cfm?partnumber=CF125-P5</t>
  </si>
  <si>
    <t>for anchoring mounts</t>
  </si>
  <si>
    <t>KM100-E02</t>
  </si>
  <si>
    <t xml:space="preserve">KM100-E02 - Kinematic Mirror Mount for Ø1" Optics with Visible Laser Quality Mirror </t>
  </si>
  <si>
    <t>https://www.thorlabs.com/thorproduct.cfm?partnumber=KM100-E02</t>
  </si>
  <si>
    <t>mirrors</t>
  </si>
  <si>
    <t>KM200-E02</t>
  </si>
  <si>
    <t>KM200-E02 - Kinematic Mirror Mount for Ø2" Optics with Visible Laser Quality Mirror</t>
  </si>
  <si>
    <t>https://www.thorlabs.com/thorproduct.cfm?partnumber=KM200-E02</t>
  </si>
  <si>
    <t>mirrors for expanded beam</t>
  </si>
  <si>
    <t>PH1.5E</t>
  </si>
  <si>
    <t>PH1.5E - Ø1/2" Pedestal Post Holder, Spring-Loaded Hex-Locking Thumbscrew, L=1.69"</t>
  </si>
  <si>
    <t>https://www.thorlabs.com/thorproduct.cfm?partnumber=PH1.5E</t>
  </si>
  <si>
    <t>for mounting laser-zoom rail systems</t>
  </si>
  <si>
    <t>TR1.5-P5</t>
  </si>
  <si>
    <t xml:space="preserve">TR1.5-P5 - Ø1/2" Optical Post, SS, 8-32 Setscrew, 1/4"-20 Tap, L = 1.5", 5 Pack </t>
  </si>
  <si>
    <t>https://www.thorlabs.com/thorproduct.cfm?partnumber=TR1.5-P5</t>
  </si>
  <si>
    <t>PH082E</t>
  </si>
  <si>
    <t xml:space="preserve">PH082E - Ø1/2" Pedestal Post Holder, Spring-Loaded Hex-Locking Thumbscrew, L=1.00" </t>
  </si>
  <si>
    <t>https://www.thorlabs.com/thorproduct.cfm?partnumber=PH082E</t>
  </si>
  <si>
    <t>for mounting beam expander</t>
  </si>
  <si>
    <t xml:space="preserve">TR1 </t>
  </si>
  <si>
    <t xml:space="preserve">TR1 - Ø1/2" Optical Post, SS, 8-32 Setscrew, 1/4"-20 Tap, L = 1" </t>
  </si>
  <si>
    <t>https://www.thorlabs.com/thorproduct.cfm?partnumber=TR1</t>
  </si>
  <si>
    <t>Edmund Optics</t>
  </si>
  <si>
    <t>49-395</t>
  </si>
  <si>
    <t>50mm Dia. x 350mm FL, VIS-NIR, Achromatic Lens</t>
  </si>
  <si>
    <t>http://www.edmundoptics.com/optics/optical-lenses/achromatic-lenses/vis-nir-coated-achromatic-lenses/49395/</t>
  </si>
  <si>
    <t>for beam expander</t>
  </si>
  <si>
    <t>49-352</t>
  </si>
  <si>
    <t>25mm Dia. x 30mm FL, VIS-NIR Coated, Achromatic Lens</t>
  </si>
  <si>
    <t>http://www.edmundoptics.com/optics/optical-lenses/achromatic-lenses/vis-nir-coated-achromatic-lenses/49352/</t>
  </si>
  <si>
    <t>49-392</t>
  </si>
  <si>
    <t>50mm Dia. x 200mm FL, VIS-NIR Coated, Achromatic Lens</t>
  </si>
  <si>
    <t>http://www.edmundoptics.com/optics/optical-lenses/achromatic-lenses/vis-nir-coated-achromatic-lenses/49392/</t>
  </si>
  <si>
    <t>SM1L05-P5</t>
  </si>
  <si>
    <t>5-pk</t>
  </si>
  <si>
    <t>SM1 Lens Tube, 0.50" Thread Depth, SM1RR Retaining Ring, 5 Pack</t>
  </si>
  <si>
    <t>2 for edmund 25mm achromatic</t>
  </si>
  <si>
    <t>SM2D25D</t>
  </si>
  <si>
    <t xml:space="preserve">SM2D25D - Ring-Actuated SM2 Iris Diaphragm </t>
  </si>
  <si>
    <t>https://www.thorlabs.com/thorproduct.cfm?partnumber=SM2D25D</t>
  </si>
  <si>
    <t>to align beam expander</t>
  </si>
  <si>
    <t>ER12</t>
  </si>
  <si>
    <t>ER12 - Cage Assembly Rod, 12" (304.8 mm) Long, Ø6 mm</t>
  </si>
  <si>
    <t>https://www.thorlabs.com/thorproduct.cfm?partnumber=ER12</t>
  </si>
  <si>
    <t>LCP01</t>
  </si>
  <si>
    <t>60 mm Cage Plate, SM2 Threaded, 0.5" Thick, 8-32 Tap (Two SM2RR Retaining Rings Included)</t>
  </si>
  <si>
    <t>CDA1</t>
  </si>
  <si>
    <t xml:space="preserve">CDA1 - Drop-In 30 mm to 60 mm Cage System Adapter, Qty. 1 </t>
  </si>
  <si>
    <t>https://www.thorlabs.com/thorproduct.cfm?partnumber=CDA1</t>
  </si>
  <si>
    <t>attach 1" optics in beam expander</t>
  </si>
  <si>
    <t>ER1-P4</t>
  </si>
  <si>
    <t>4-pack</t>
  </si>
  <si>
    <t xml:space="preserve">ER1-P4 - Cage Assembly Rod, 1" (25.4 mm) Long, Ø6 mm, 4 Pack </t>
  </si>
  <si>
    <t>https://www.thorlabs.com/thorproduct.cfm?partnumber=ER1-P4</t>
  </si>
  <si>
    <t>CXY1</t>
  </si>
  <si>
    <t>CXY1 - 30 mm Cage XY Translator for Ø1" Optics with Quick-Release Mounting Carriage</t>
  </si>
  <si>
    <t>https://www.thorlabs.com/thorproduct.cfm?partnumber=CXY1</t>
  </si>
  <si>
    <t>XR25C</t>
  </si>
  <si>
    <t xml:space="preserve">XR25C - 25 mm Travel Linear Translation Stage, Rear Micrometer, 1/4"-20 Taps </t>
  </si>
  <si>
    <t>https://www.thorlabs.com/thorproduct.cfm?partnumber=XR25C</t>
  </si>
  <si>
    <t>For TIRF</t>
  </si>
  <si>
    <t>PH4</t>
  </si>
  <si>
    <t>PH4 - Ø1/2" Post Holder, Spring-Loaded Hex-Locking Thumbscrew, L = 4"</t>
  </si>
  <si>
    <t>https://www.thorlabs.com/thorproduct.cfm?partnumber=PH4</t>
  </si>
  <si>
    <t>For mounting TIRF</t>
  </si>
  <si>
    <t>TR8</t>
  </si>
  <si>
    <t xml:space="preserve">TR8 - Ø1/2" Optical Post, SS, 8-32 Setscrew, 1/4"-20 Tap, L = 8" </t>
  </si>
  <si>
    <t>https://www.thorlabs.com/thorproduct.cfm?partnumber=TR8</t>
  </si>
  <si>
    <t>CXY2</t>
  </si>
  <si>
    <t>CXY2 - 60 mm Cage System Translating Lens Mount for Ø2" Optics</t>
  </si>
  <si>
    <t>https://www.thorlabs.com/thorproduct.cfm?partnumber=CXY2</t>
  </si>
  <si>
    <t>for beam expander and back lens</t>
  </si>
  <si>
    <t>SM2L05</t>
  </si>
  <si>
    <t xml:space="preserve">SM2L05 - SM2 Lens Tube, 0.5" Thread Depth, One Retaining Ring Included </t>
  </si>
  <si>
    <t>https://www.thorlabs.com/thorproduct.cfm?partnumber=SM2L05</t>
  </si>
  <si>
    <t>for mounting 2" diameter lenses</t>
  </si>
  <si>
    <t>for beam expansion cage and periscope</t>
  </si>
  <si>
    <t>KCB2E</t>
  </si>
  <si>
    <t xml:space="preserve">KCB2E - Right-Angle Kinematic Elliptical Mirror Mount, 60 mm Cage System and SM2 Compatible, 8-32 and 1/4"-20 Mounting Holes </t>
  </si>
  <si>
    <t>https://www.thorlabs.com/thorproduct.cfm?partnumber=KCB2E</t>
  </si>
  <si>
    <t>for periscope</t>
  </si>
  <si>
    <t>LCPMA1</t>
  </si>
  <si>
    <t>LCPMA1 - Snap-On 60 mm Cage Mounting Bracket, #8 (M4) Slot</t>
  </si>
  <si>
    <t>https://www.thorlabs.com/thorproduct.cfm?partnumber=LCPMA1</t>
  </si>
  <si>
    <t>for mounting periscope</t>
  </si>
  <si>
    <t>ER2</t>
  </si>
  <si>
    <t xml:space="preserve">ER2 - Cage Assembly Rod, 2" (50.8 mm) Long, Ø6 mm </t>
  </si>
  <si>
    <t>CV1530</t>
  </si>
  <si>
    <t xml:space="preserve">CV1530 - Vertical 30 mm Cage Clamp for Ø1.5" Posts </t>
  </si>
  <si>
    <t>https://www.thorlabs.com/thorproduct.cfm?partnumber=CV1530</t>
  </si>
  <si>
    <t>for holding periscope</t>
  </si>
  <si>
    <t>P8</t>
  </si>
  <si>
    <t xml:space="preserve">P8 - Ø1.5" Mounting Post, 1/4"-20 Taps, L = 8" </t>
  </si>
  <si>
    <t>mount periscope</t>
  </si>
  <si>
    <t>PB4</t>
  </si>
  <si>
    <t xml:space="preserve">PB4 - Studded Pedestal Base Adapter, 1/4"-20 Thread </t>
  </si>
  <si>
    <t>https://www.thorlabs.com/thorproduct.cfm?partnumber=PB4</t>
  </si>
  <si>
    <t>mount periscope and AOTF</t>
  </si>
  <si>
    <t>PF175</t>
  </si>
  <si>
    <t xml:space="preserve">PF175 - Clamping Fork for Ø1.5" Pedestal Post or Post Pedestal Base Adapter, Universal </t>
  </si>
  <si>
    <t>https://www.thorlabs.com/thorproduct.cfm?partnumber=PF175</t>
  </si>
  <si>
    <t>BBE2-E02</t>
  </si>
  <si>
    <t xml:space="preserve">BBE2-E02 - 2" Broadband Dielectric Elliptical Mirror, 400 - 750 nm </t>
  </si>
  <si>
    <t>https://www.thorlabs.com/thorproduct.cfm?partnumber=BBE2-E02</t>
  </si>
  <si>
    <t>ND20A</t>
  </si>
  <si>
    <t>ND20A - Reflective Ø25 mm ND Filter, SM1-Threaded Mount, Optical Density: 2.0</t>
  </si>
  <si>
    <t>https://www.thorlabs.com/thorproduct.cfm?partnumber=ND20A</t>
  </si>
  <si>
    <t>reduce laser power for aligning beam</t>
  </si>
  <si>
    <t>LB1</t>
  </si>
  <si>
    <t>Beam Block, 400 - 700 nm, 10 W Max Avg. Power, CW Only, Includes TR3 Post</t>
  </si>
  <si>
    <t>1 for the AOTF dump, 4 to block lasers</t>
  </si>
  <si>
    <t>97-03309-01</t>
  </si>
  <si>
    <t xml:space="preserve">AOTF, 488-800 nm </t>
  </si>
  <si>
    <t>97-03926-12</t>
  </si>
  <si>
    <t>DDS driver (8-chn) for AOTF</t>
  </si>
  <si>
    <t>38-00028-01</t>
  </si>
  <si>
    <t>24V Power Supply</t>
  </si>
  <si>
    <t>Software CD</t>
  </si>
  <si>
    <t>31-81822-02</t>
  </si>
  <si>
    <t>40 pin MDR cable, 2 meter</t>
  </si>
  <si>
    <t>T3283</t>
  </si>
  <si>
    <t>BNC Adapter - Straight Adapter (F-F)</t>
  </si>
  <si>
    <t>CA2848</t>
  </si>
  <si>
    <t>CA2848 - SMA Coaxial Cable, SMA Male to BNC Male, 48" (1219 mm)</t>
  </si>
  <si>
    <t>https://www.thorlabs.com/thorproduct.cfm?partnumber=CA2848</t>
  </si>
  <si>
    <t>Protolabs</t>
  </si>
  <si>
    <t>AOTF_mount</t>
  </si>
  <si>
    <t>SM1A30</t>
  </si>
  <si>
    <t>Nikon Eclipse Ti Microscope Epi-Fluorescence Port Adapter, Internal SM1 Threads, 30 and 60 mm Cage Compatibility</t>
  </si>
  <si>
    <t>for attaching focus lock system to scope</t>
  </si>
  <si>
    <t>LDC210C</t>
  </si>
  <si>
    <t xml:space="preserve">Benchtop LD Current Controller, ±1 A HV </t>
  </si>
  <si>
    <t>https://www.thorlabs.com/thorproduct.cfm?partnumber=LDC210C</t>
  </si>
  <si>
    <t>power supply for IR laser</t>
  </si>
  <si>
    <t>LDM9LP</t>
  </si>
  <si>
    <t>LD/TEC Mount for Thorlabs Fiber-Pigtailed Laser Diodes</t>
  </si>
  <si>
    <t>https://www.thorlabs.com/newgrouppage9.cfm?objectgroup_id=4839&amp;pn=LDM9LP</t>
  </si>
  <si>
    <t>Mount and temp control for IR laser</t>
  </si>
  <si>
    <t>LP980-SF15</t>
  </si>
  <si>
    <t>980 nm, 15 mW, E Pin Code, SM Fiber-Pigtailed Laser Diode, FC/PC</t>
  </si>
  <si>
    <t>https://www.thorlabs.com/thorproduct.cfm?partnumber=LP980-SF15</t>
  </si>
  <si>
    <t>IR laser fiber</t>
  </si>
  <si>
    <t>NENIR10A</t>
  </si>
  <si>
    <t xml:space="preserve"> Ø25 mm NIR Absorptive ND Filter, SM1-Threaded Mount, OD: 1.0</t>
  </si>
  <si>
    <t>https://www.thorlabs.com/thorproduct.cfm?partnumber=NENIR10A</t>
  </si>
  <si>
    <t>modulate laser power</t>
  </si>
  <si>
    <t>NENIR20A</t>
  </si>
  <si>
    <t xml:space="preserve"> Ø25 mm NIR Absorptive ND Filter, SM1-Threaded Mount, OD: 2.0</t>
  </si>
  <si>
    <t>https://www.thorlabs.com/thorproduct.cfm?partnumber=NENIR20A</t>
  </si>
  <si>
    <t>DCC1545M</t>
  </si>
  <si>
    <t>High Resolution USB2.0 CMOS Camera, 1280 x 1024, Monochrome Sensor</t>
  </si>
  <si>
    <t>https://www.thorlabs.com/thorproduct.cfm?partnumber=DCC1545M</t>
  </si>
  <si>
    <t>IR camera</t>
  </si>
  <si>
    <t>PAFA-X-4-B</t>
  </si>
  <si>
    <t xml:space="preserve">Achromatic FiberPort, FC/PC &amp; FC/APC, f = 4.00 mm, 650 - 1050 nm, Ø0.87 mm Waist </t>
  </si>
  <si>
    <t>https://www.thorlabs.com/thorproduct.cfm?partnumber=PAFA-X-4-B</t>
  </si>
  <si>
    <t>Fiber port</t>
  </si>
  <si>
    <t>CP08FP</t>
  </si>
  <si>
    <t>FiberPort and LaserPort Adapter for 30 mm Cage System, Enhanced Clamping</t>
  </si>
  <si>
    <t>https://www.thorlabs.com/thorproduct.cfm?partnumber=CP08FP</t>
  </si>
  <si>
    <t>Mount for fiber port</t>
  </si>
  <si>
    <t>LA1608-B-ML</t>
  </si>
  <si>
    <t xml:space="preserve">Ø1" N-BK7 Plano-Convex Lens, SM1-Threaded Mount, f = 75.0 mm, ARC: 650-1050 nm </t>
  </si>
  <si>
    <t>https://www.thorlabs.com/thorproduct.cfm?partnumber=LA1608-B-ML</t>
  </si>
  <si>
    <t>Focus spots onto camera</t>
  </si>
  <si>
    <t>LA1172-B-ML</t>
  </si>
  <si>
    <t xml:space="preserve">Ø1" N-BK7 Plano-Convex Lens, SM1-Threaded Mount, f = 400.0 mm, ARC: 650-1050 nm </t>
  </si>
  <si>
    <t>https://www.thorlabs.com/thorproduct.cfm?partnumber=LA1172-B-ML</t>
  </si>
  <si>
    <t>Focus spots onto objective (might try different lenses)</t>
  </si>
  <si>
    <t>30 mm Cage XY Translator for Ø1" Optics with Quick-Release Mounting Carriage</t>
  </si>
  <si>
    <t>Mount and adjust lens to focus on objective</t>
  </si>
  <si>
    <t>CT1</t>
  </si>
  <si>
    <t>1/2" Translation Stage for Cage System</t>
  </si>
  <si>
    <t>https://www.thorlabs.com/newgrouppage9.cfm?objectgroup_id=1895</t>
  </si>
  <si>
    <t>Offset control for final lens focusing onto camera</t>
  </si>
  <si>
    <t>CT101</t>
  </si>
  <si>
    <t>Optic Mount for use with CT1 in 30 mm Cage System</t>
  </si>
  <si>
    <t>BB1-E03</t>
  </si>
  <si>
    <t xml:space="preserve">BB1-E03 - Ø1" Broadband Dielectric Mirror, 750-1100 nm </t>
  </si>
  <si>
    <t>http://www.thorlabs.com/thorproduct.cfm?partnumber=BB1-E03</t>
  </si>
  <si>
    <t>IR mirrors</t>
  </si>
  <si>
    <t>KCB1C</t>
  </si>
  <si>
    <t>Right-Angle Kinematic Mirror Mount with Tapped Cage Rod Holes, 30 mm Cage System and SM1 Compatible, 8-32 and 1/4"-20 Mounting Holes</t>
  </si>
  <si>
    <t>https://www.thorlabs.com/newgrouppage9.cfm?objectgroup_id=6813&amp;pn=KCB1C</t>
  </si>
  <si>
    <t xml:space="preserve">Mirror mounts </t>
  </si>
  <si>
    <t>C6WA</t>
  </si>
  <si>
    <t>C6W Platform Adapter Kit</t>
  </si>
  <si>
    <t>for rotating beam splitter</t>
  </si>
  <si>
    <t>C6W</t>
  </si>
  <si>
    <t>30 mm Cage Cube, Ø6 mm Through Holes</t>
  </si>
  <si>
    <t>B4CRP</t>
  </si>
  <si>
    <t>30 mm Cage Cube Precision Kinematic Rotation Platform</t>
  </si>
  <si>
    <t>BS017</t>
  </si>
  <si>
    <t>50:50 Non-Polarizing Beamsplitter Cube, 700-1100 nm, 20 mm</t>
  </si>
  <si>
    <t>PM3</t>
  </si>
  <si>
    <t>Small Adjustable Clamping Arm, 6-32 Threaded Post</t>
  </si>
  <si>
    <t>ER2-P4</t>
  </si>
  <si>
    <t>Cage Assembly Rod, 2" (50.8 mm) Long, Ø6 mm, 4 Pack</t>
  </si>
  <si>
    <t>http://www.thorlabs.com/thorproduct.cfm?partnumber=ER2-P4</t>
  </si>
  <si>
    <t>cage system for IR optics</t>
  </si>
  <si>
    <t>ER6-P4</t>
  </si>
  <si>
    <t xml:space="preserve">ER6-P4 - Cage Assembly Rod, 6" (152.4 mm) Long, Ø6 mm, 4 Pack </t>
  </si>
  <si>
    <t>https://www.thorlabs.com/thorproduct.cfm?partnumber=ER6-P4</t>
  </si>
  <si>
    <t>cage connector to camera</t>
  </si>
  <si>
    <t>ERSCA</t>
  </si>
  <si>
    <t>ERSCA - Rod Adapter for Ø6 mm ER Rods</t>
  </si>
  <si>
    <t>https://www.thorlabs.com/thorproduct.cfm?partnumber=ERSCA</t>
  </si>
  <si>
    <t>CM1-BP145B3</t>
  </si>
  <si>
    <t>30 mm Cage Cube-Mounted Pellicle Beamsplitter, 45:55 (R:T), 1 - 2 µm</t>
  </si>
  <si>
    <t>http://www.thorlabs.com/thorproduct.cfm?partnumber=CM1-BP145B3</t>
  </si>
  <si>
    <t>To send light to camera, pellicle to reduce back-scatter from final beam splitter</t>
  </si>
  <si>
    <t>NENIR60A</t>
  </si>
  <si>
    <t xml:space="preserve">NENIR60A - Ø25 mm NIR Absorptive ND Filter, SM1-Threaded Mount, OD: 6.0 </t>
  </si>
  <si>
    <t>https://www.thorlabs.com/thorproduct.cfm?partnumber=NENIR60A</t>
  </si>
  <si>
    <t>to deflect back-scatter away from camera</t>
  </si>
  <si>
    <t>SM1L03T</t>
  </si>
  <si>
    <t>SM1L03T - 10° Angled Optic Mount for 1" Optics with SM1 Threading</t>
  </si>
  <si>
    <t>https://www.thorlabs.com/thorproduct.cfm?partnumber=SM1L03T</t>
  </si>
  <si>
    <t>SM1CP2</t>
  </si>
  <si>
    <t>SM1CP2 - Externally SM1-Threaded End Cap</t>
  </si>
  <si>
    <t>https://www.thorlabs.com/thorproduct.cfm?partnumber=SM1CP2</t>
  </si>
  <si>
    <t>SM1A9</t>
  </si>
  <si>
    <t>SM1A9 - Adapter with External C-Mount Threads and Internal SM1 Threads</t>
  </si>
  <si>
    <t>https://www.thorlabs.com/thorproduct.cfm?partnumber=SM1A9</t>
  </si>
  <si>
    <t>to mount IR camera</t>
  </si>
  <si>
    <t>PH4E</t>
  </si>
  <si>
    <t xml:space="preserve">PH4E - Ø1/2" Pedestal Post Holder, Spring-Loaded Hex-Locking Thumbscrew, L=4.19" </t>
  </si>
  <si>
    <t>https://www.thorlabs.com/thorproduct.cfm?partnumber=PH4E</t>
  </si>
  <si>
    <t>FF01-935/170-25</t>
  </si>
  <si>
    <t>935/170 nm BrightLine® single-band bandpass filter</t>
  </si>
  <si>
    <t>https://www.semrock.com/FilterDetails.aspx?id=FF01-935/170-25</t>
  </si>
  <si>
    <t>To prevent room light getting to IR camera</t>
  </si>
  <si>
    <t>Other Parts</t>
  </si>
  <si>
    <t>S130C</t>
  </si>
  <si>
    <t xml:space="preserve">Slim Photodiode Power Sensor, Si, 400 - 1100 nm, 500 mW </t>
  </si>
  <si>
    <t>https://www.thorlabs.com/thorproduct.cfm?partnumber=S130C</t>
  </si>
  <si>
    <t>PM100D</t>
  </si>
  <si>
    <t>Digital power meter</t>
  </si>
  <si>
    <t>http://www.thorlabs.com/newgrouppage9.cfm?objectgroup_id=3341</t>
  </si>
  <si>
    <t>TC2</t>
  </si>
  <si>
    <t>20 piece set</t>
  </si>
  <si>
    <t>Hex driver set Imperial</t>
  </si>
  <si>
    <t>https://www.thorlabs.com/thorproduct.cfm?partnumber=TC2</t>
  </si>
  <si>
    <t>TC3/M</t>
  </si>
  <si>
    <t>15 peice set</t>
  </si>
  <si>
    <t>Hex driver set Metric</t>
  </si>
  <si>
    <t>https://www.thorlabs.com/thorproduct.cfm?partnumber=TC3/M</t>
  </si>
  <si>
    <t>SPW602</t>
  </si>
  <si>
    <t xml:space="preserve">SPW602 - SM1 Spanner Wrench, Graduated, Length = 3.88" </t>
  </si>
  <si>
    <t>https://www.thorlabs.com/thorproduct.cfm?partnumber=SPW602</t>
  </si>
  <si>
    <t>SPW604</t>
  </si>
  <si>
    <t xml:space="preserve">SPW604 - SM2 Spanner Wrench, Length = 4.35" </t>
  </si>
  <si>
    <t>https://www.thorlabs.com/thorproduct.cfm?partnumber=SPW604</t>
  </si>
  <si>
    <t>CA3</t>
  </si>
  <si>
    <t>Duster w/ Integrated Nozzle</t>
  </si>
  <si>
    <t>http://www.thorlabs.com/thorproduct.cfm?partnumber=CA3</t>
  </si>
  <si>
    <t>SPW909</t>
  </si>
  <si>
    <t xml:space="preserve">Spanner Wrench for SM1-Threaded Adapters, Length = 1" </t>
  </si>
  <si>
    <t>https://www.thorlabs.com/thorproduct.cfm?partnumber=SPW909</t>
  </si>
  <si>
    <t>Amazon</t>
  </si>
  <si>
    <t>Sabrent 13 Port High Speed USB 2.0 Hub with Power Adapter And 2 Control Switches (HB-U14P)</t>
  </si>
  <si>
    <t>http://www.amazon.com/Sabrent-Adapter-Control-Switches-HB-U14P/dp/B00HL7Z46K/ref=sr_1_15?ie=UTF8&amp;qid=1461345814&amp;sr=8-15&amp;keywords=USB+hub</t>
  </si>
  <si>
    <t>2-pack</t>
  </si>
  <si>
    <t>AmazonBasics 6-Outlet Surge Protector Power Strip 2-Pack, 200 Joule - Black</t>
  </si>
  <si>
    <t>http://www.amazon.com/AmazonBasics-6-Outlet-Surge-Protector-2-Pack/dp/B014EKQ5AA/ref=sr_1_3?ie=UTF8&amp;qid=1461346017&amp;sr=8-3&amp;keywords=power+strip</t>
  </si>
  <si>
    <t>Quote Requested</t>
  </si>
  <si>
    <t>781049-01</t>
  </si>
  <si>
    <t>NI PCIe-6353</t>
  </si>
  <si>
    <t>http://sine.ni.com/nips/cds/view/p/lang/en/nid/207410</t>
  </si>
  <si>
    <t>192061-02</t>
  </si>
  <si>
    <t>NI Cables - Shielded, for PCIe-6353</t>
  </si>
  <si>
    <t>777664-01</t>
  </si>
  <si>
    <t>CA-1000 Connector Accessory Enclosure</t>
  </si>
  <si>
    <t>http://sine.ni.com/nips/cds/view/p/lang/en/nid/1835</t>
  </si>
  <si>
    <t>184721-01</t>
  </si>
  <si>
    <t>Strain Relief Connector Panelette for CA-1000 Style Enclosure</t>
  </si>
  <si>
    <t>http://sine.ni.com/nips/cds/view/p/lang/en/nid/10713</t>
  </si>
  <si>
    <t>184737-01</t>
  </si>
  <si>
    <t>BNC Connector Panelette, CA-1000 Style Enclosure</t>
  </si>
  <si>
    <t>777145-02</t>
  </si>
  <si>
    <t>CB-68LPR I/O Connector Block</t>
  </si>
  <si>
    <t>http://sine.ni.com/nips/cds/view/p/lang/en/nid/1186</t>
  </si>
  <si>
    <t>184483-01</t>
  </si>
  <si>
    <t>Blank Connector Panelette for the CA-1000 Style Enclosure</t>
  </si>
  <si>
    <t>http://sine.ni.com/nips/cds/view/p/lang/en/nid/10688</t>
  </si>
  <si>
    <t>USB-6002 - 782606-01</t>
  </si>
  <si>
    <t>Low-Cost Multifunction DAQ, 16-bit, 50 kS/s, 8 AI, 2 AO, 13 DIO</t>
  </si>
  <si>
    <t>http://sine.ni.com/nips/cds/view/p/lang/en/nid/212384</t>
  </si>
  <si>
    <t>For focus drive</t>
  </si>
  <si>
    <t>782909-01</t>
  </si>
  <si>
    <t>High Speed USB Cable - Micro to STD Male (1m)</t>
  </si>
  <si>
    <t>for focus drive</t>
  </si>
  <si>
    <t>MEA53200</t>
  </si>
  <si>
    <t>Inverted Microscope Eclipse Ti-U Main Body,with: left and rightside ports, intermediate magnification changer 1.5X, coaxial coarse/finefocus w/tension adjustment on coarse and focus stop on coarse, laser safety interlock signal output; Light-distribution: 100 Eyepiece, 100Left, 100 Right (*), and Auxiliary position (*) Note: (*) prism can beexchanged for optional prisms; Eye20/Left80, Eye20/Right80</t>
  </si>
  <si>
    <t>MEV51005</t>
  </si>
  <si>
    <t>TI-FLC Epi-FL Filter Turret Six position turret, ergonomicallypositioned light shut-off shutter, "Noise Terminator" included for highsignal-to-noise fluorecence images</t>
  </si>
  <si>
    <t>MQD42070</t>
  </si>
  <si>
    <t>0.7x C-Mount Relay Lens</t>
  </si>
  <si>
    <t>MED53200</t>
  </si>
  <si>
    <t>Ti-BSUK70 70mm Stage Up Kit</t>
  </si>
  <si>
    <t>MRD01605</t>
  </si>
  <si>
    <t>CFI Plan Apo Lambda 60x oil</t>
  </si>
  <si>
    <t>MRH00101</t>
  </si>
  <si>
    <t>CFI60 Plan Fluor 10x Objective Lens, N.A. 0.3, W.D. 16mm, F.O.V. 25mm, DIC</t>
  </si>
  <si>
    <t>MEP53315</t>
  </si>
  <si>
    <t>Ti-ND6 Sextuple DIC Nosepiece</t>
  </si>
  <si>
    <t>Feet to attach to scope body to an imperial-scale table</t>
  </si>
  <si>
    <t>MEB55800</t>
  </si>
  <si>
    <t>Ti-T-B Eyepiece Base Unit (to mount front of stage)</t>
  </si>
  <si>
    <t>T-DH Dia-Illuminator Base Kit (replaces tower arm, to mount back of stage)</t>
  </si>
  <si>
    <t>Cylindrical lens for NSTORM system</t>
  </si>
  <si>
    <t>Shapeways</t>
  </si>
  <si>
    <t>none</t>
  </si>
  <si>
    <t>Custom 3D printing of Nikon Filter Holder 1</t>
  </si>
  <si>
    <t>to hold IR filter</t>
  </si>
  <si>
    <t>Custom 3D printing of Thorlabs CFH2-F_rack</t>
  </si>
  <si>
    <t>to hold extra CFH2-F mounted filters</t>
  </si>
  <si>
    <t>Chroma</t>
  </si>
  <si>
    <t>zt405/488/561/647/752rpc</t>
  </si>
  <si>
    <t>Penta-band polychroic mirror, 26x38x3mm thick, to be mounted in 91032 Nikon laser/TIRF filtercube for Nikon Ti</t>
  </si>
  <si>
    <t>Multi-color imaging dichroic cube</t>
  </si>
  <si>
    <t>zet405/488/561/647-656/752m</t>
  </si>
  <si>
    <t>Penta-band emission/barrier/notch filter, 25mm diameter, to be mounted in 91032 Nikon laser/TIRF filtercube for Nikon Ti</t>
  </si>
  <si>
    <t>Laser/TIRF filtercube for Nikon Ti</t>
  </si>
  <si>
    <t>TIRF dichroic cubes</t>
  </si>
  <si>
    <t>NC341845</t>
  </si>
  <si>
    <t>900DCSP shortpass dichroic, 26x38x3mm thick, to be mounted in 91032 Nikon laser/TIRF filtercube for Nikon Ti</t>
  </si>
  <si>
    <t>Reflects IR beam for focus lock</t>
  </si>
  <si>
    <t>ZT1064rdc-sp</t>
  </si>
  <si>
    <t>IR dichroic, reflects 950-1150 nm laser. 3mm thick Ultra-flat, sized for Nikon Ti-U microscope</t>
  </si>
  <si>
    <t>https://www.chroma.com/products/parts/zt1064rdc-sp</t>
  </si>
  <si>
    <t>FF01-950/SP-25</t>
  </si>
  <si>
    <t>950 nm blocking edge BrightLine® short-pass filter</t>
  </si>
  <si>
    <t>http://www.semrock.com/FilterDetails.aspx?id=FF01-950/SP-25</t>
  </si>
  <si>
    <t>to block backscatter IR from hcam</t>
  </si>
  <si>
    <t>#64-334</t>
  </si>
  <si>
    <t>850nm 25mm Diameter, OD 4 Shortpass Filter</t>
  </si>
  <si>
    <t>http://www.edmundoptics.com/optics/optical-filters/shortpass-edge-filters/high-performance-od-4-shortpass-filters/64334/</t>
  </si>
  <si>
    <t>647 + 405 dichroic, 26x38x3mm thick, to be mounted in 91032 Nikon laser/TIRF filtercube for Nikon Ti</t>
  </si>
  <si>
    <t>647-imaging dichroic / system alignment</t>
  </si>
  <si>
    <t>Cy5 emission filter, 26x38x3mm thick, to be mounted in 91032 Nikon laser/TIRF filtercube for Nikon Ti</t>
  </si>
  <si>
    <t>647-imaging emission filter</t>
  </si>
  <si>
    <t>Hamilton</t>
  </si>
  <si>
    <t>4833 -01</t>
  </si>
  <si>
    <t>Power Supply. UNIV24VDC.1/7A</t>
  </si>
  <si>
    <t>Call or email Hamilton and order, didn't go through website</t>
  </si>
  <si>
    <t>7750 -11</t>
  </si>
  <si>
    <t>6/pk</t>
  </si>
  <si>
    <t>20 gauge, Kel-F Hub NDL, custom length (5 in), point style 3, 6/PK</t>
  </si>
  <si>
    <t>http://www.hamiltoncompany.com/products/20-gauge-KelF-Hub-NDL-custom-length-0375-to-12-in-point-style-2-3-or-4-6PK</t>
  </si>
  <si>
    <t>HVXM 8-5 VALVE</t>
  </si>
  <si>
    <t>http://www.hamiltoncompany.com/products/HVXM-85-VALVE</t>
  </si>
  <si>
    <t>MVP Output to MVP Input Cable</t>
  </si>
  <si>
    <t>http://www.hamiltoncompany.com/products/MVP-Output-to-MVP-Input-Cable</t>
  </si>
  <si>
    <t>MVP RS-232, PC1, w/o Valve</t>
  </si>
  <si>
    <t>http://www.hamiltoncompany.com/products/MVPRS232PC1WO-VALVE</t>
  </si>
  <si>
    <t>Gilson</t>
  </si>
  <si>
    <t>F155006</t>
  </si>
  <si>
    <t>Peristaltic pump</t>
  </si>
  <si>
    <t>On Gilson quote</t>
  </si>
  <si>
    <t>361832 361832: 508 INTERFACE MODULE, 110-220 VOLT</t>
  </si>
  <si>
    <t>F117933</t>
  </si>
  <si>
    <t>pk-12</t>
  </si>
  <si>
    <t>PVC Manifold Tubing, 0.38 mm ID (0.015"), orange/green collars</t>
  </si>
  <si>
    <t>SFW,GILSON SERVER FOR XP AND 7</t>
  </si>
  <si>
    <t>Bioptechs</t>
  </si>
  <si>
    <t>03060319-2-NH</t>
  </si>
  <si>
    <t>set</t>
  </si>
  <si>
    <t>FCS2 Chamber Flow Cell</t>
  </si>
  <si>
    <t>http://www.bioptechs.com/Products/Prices/prices.html</t>
  </si>
  <si>
    <t>Not needed yet (for flow)</t>
  </si>
  <si>
    <t>060319-2-2611</t>
  </si>
  <si>
    <t>Zeiss (K), Marzhauser, ASI, Ludl &amp; Prior Adapter</t>
  </si>
  <si>
    <t>1907 -250</t>
  </si>
  <si>
    <t>set-5</t>
  </si>
  <si>
    <t>Blank Gasket cut using die# 443792, 0.25mm Thick – 5/pack – 1907-250</t>
  </si>
  <si>
    <t>1907 -750</t>
  </si>
  <si>
    <t>Blank Gasket cut using die# 443792, 0.75mm Thick – 5/pack – 1907-250</t>
  </si>
  <si>
    <t>Blank Gasket cut using die# 527762, 0.75mm Thick – 5/pack – 1907-250</t>
  </si>
  <si>
    <t>http://216.92.84.132/wordpress/product/chamber-accessories/</t>
  </si>
  <si>
    <t>Blank Gasket cut using die# 449379-D, 0.75mm Thick – 5/pack – 1907-250</t>
  </si>
  <si>
    <t>0 -1313 -03192</t>
  </si>
  <si>
    <t>500pk</t>
  </si>
  <si>
    <t>40mm Coverslips</t>
  </si>
  <si>
    <t>Pcard</t>
  </si>
  <si>
    <t>Keyspan by Tripp Lite USA-19HS High-Speed USB Serial Adapter, PC, MAC, supports Cisco Break Sequence</t>
  </si>
  <si>
    <t>http://www.amazon.com/Tripp-Lite-USA-19HS-High-Speed-supports/dp/B0000VYJRY/ref=sr_1_1?ie=UTF8&amp;qid=1453835083&amp;sr=8-1&amp;keywords=tripp-lite+keyspan+usa-19hs</t>
  </si>
  <si>
    <t>AmazonBasics 4 Port USB 3.0 Hub with 5V/2.5A power adapter</t>
  </si>
  <si>
    <t>http://www.amazon.com/AmazonBasics-Port-2-5A-power-adapter/dp/B00DQFGH80</t>
  </si>
  <si>
    <t>StarTech 6-Feet Straight Through Serial Cable - DB9 F/F (MXT100FF)</t>
  </si>
  <si>
    <t>http://www.amazon.com/StarTech-6-Feet-Straight-Through-Serial/dp/B00066HP2E</t>
  </si>
  <si>
    <t xml:space="preserve">AmazonBasics USB 3.0 Extension Cable - A-Male to A-Female - 3.3 Feet </t>
  </si>
  <si>
    <t>http://www.amazon.com/AmazonBasics-USB-3-0-Extension-Cable/dp/B00NH134L6</t>
  </si>
  <si>
    <t>SF Cable, 6ft 18 AWG Universal Power, USA NEMA 5-15P</t>
  </si>
  <si>
    <t>http://www.amazon.com/SF-Cable-Universal-Power-IEC320/dp/B006W0IHPW?ie=UTF8&amp;psc=1&amp;redirect=true&amp;ref_=ox_sc_act_title_1&amp;smid=A33MASNQGU8ZOV</t>
  </si>
  <si>
    <t>IDEX/Upchurch</t>
  </si>
  <si>
    <t>P -675</t>
  </si>
  <si>
    <t>1/4-28 Female to Male Luer Assy</t>
  </si>
  <si>
    <t>https://www.idex-hs.com/checkout/cart/configure/id/46408/</t>
  </si>
  <si>
    <t>IDEX</t>
  </si>
  <si>
    <t>XP -202</t>
  </si>
  <si>
    <t>Flangeless Fitting Delrin®, Red 1/4-28 Flat-Bottom, for1/16" OD</t>
  </si>
  <si>
    <t>https://www.idex-hs.com/flangeless-fitting-delrinr-red-1-4-24-flat-bottom-for1-16-od.html</t>
  </si>
  <si>
    <t>McMaster</t>
  </si>
  <si>
    <t>5583k52</t>
  </si>
  <si>
    <t>Abrasion-Resistant White ETFE Tubing, .020" ID, 1/16" OD, 50ft</t>
  </si>
  <si>
    <t>RS4000-48-12</t>
  </si>
  <si>
    <t>RS4000 Series Optical Table, 4 ft x 8 ft x 12 in</t>
  </si>
  <si>
    <t>Obis Heat Sink Assy</t>
  </si>
  <si>
    <t>Genesis MX488-1000 STM OPSLaser-Diode System (Air Cooled)</t>
  </si>
  <si>
    <t>Genesis CX Air-Cooled Riser Option</t>
  </si>
  <si>
    <t>Not needed</t>
  </si>
  <si>
    <t>Not sure</t>
  </si>
  <si>
    <t>Can get empty C-Mount</t>
  </si>
  <si>
    <t xml:space="preserve">Can get from Nikon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</si>
</sst>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"/>
  </numFmts>
  <fonts count="2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u/>
      <sz val="10"/>
      <name val="Arial"/>
    </font>
    <font>
      <b/>
      <u/>
      <sz val="10"/>
      <name val="Arial"/>
    </font>
    <font>
      <sz val="10"/>
      <color rgb="FF999999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111111"/>
      <name val="Arial"/>
    </font>
    <font>
      <b/>
      <u/>
      <sz val="10"/>
      <name val="Arial"/>
    </font>
    <font>
      <sz val="10"/>
      <color rgb="FF333333"/>
      <name val="Arial"/>
    </font>
    <font>
      <u/>
      <sz val="10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/>
    <xf numFmtId="0" fontId="3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3" xfId="0" applyFont="1" applyBorder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/>
    <xf numFmtId="0" fontId="1" fillId="0" borderId="3" xfId="0" applyFont="1" applyBorder="1" applyAlignment="1"/>
    <xf numFmtId="0" fontId="4" fillId="0" borderId="0" xfId="0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3" fillId="2" borderId="0" xfId="0" applyFont="1" applyFill="1" applyAlignment="1">
      <alignment horizontal="left"/>
    </xf>
    <xf numFmtId="0" fontId="9" fillId="0" borderId="0" xfId="0" applyFont="1" applyAlignment="1"/>
    <xf numFmtId="0" fontId="3" fillId="2" borderId="0" xfId="0" applyFont="1" applyFill="1" applyAlignment="1">
      <alignment horizontal="left"/>
    </xf>
    <xf numFmtId="0" fontId="10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/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14" fontId="2" fillId="0" borderId="0" xfId="0" applyNumberFormat="1" applyFont="1" applyAlignment="1">
      <alignment horizontal="right"/>
    </xf>
    <xf numFmtId="0" fontId="12" fillId="0" borderId="0" xfId="0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13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4" fillId="0" borderId="0" xfId="0" applyFont="1" applyAlignment="1"/>
    <xf numFmtId="164" fontId="2" fillId="0" borderId="0" xfId="0" applyNumberFormat="1" applyFont="1" applyAlignment="1">
      <alignment horizontal="right"/>
    </xf>
    <xf numFmtId="0" fontId="15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16" fillId="2" borderId="0" xfId="0" applyFont="1" applyFill="1" applyAlignment="1"/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8" fillId="0" borderId="0" xfId="0" applyNumberFormat="1" applyFont="1"/>
    <xf numFmtId="0" fontId="17" fillId="0" borderId="0" xfId="0" applyFont="1" applyAlignment="1"/>
    <xf numFmtId="164" fontId="8" fillId="0" borderId="0" xfId="0" applyNumberFormat="1" applyFont="1" applyAlignment="1">
      <alignment horizontal="left"/>
    </xf>
    <xf numFmtId="0" fontId="3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right" vertical="top"/>
    </xf>
    <xf numFmtId="0" fontId="18" fillId="2" borderId="0" xfId="0" applyFont="1" applyFill="1" applyAlignment="1">
      <alignment vertical="top"/>
    </xf>
    <xf numFmtId="164" fontId="3" fillId="0" borderId="0" xfId="0" applyNumberFormat="1" applyFont="1" applyAlignment="1">
      <alignment horizontal="right" vertical="top"/>
    </xf>
    <xf numFmtId="0" fontId="19" fillId="0" borderId="0" xfId="0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8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164" fontId="3" fillId="2" borderId="0" xfId="0" applyNumberFormat="1" applyFont="1" applyFill="1" applyAlignment="1"/>
    <xf numFmtId="164" fontId="2" fillId="0" borderId="0" xfId="0" applyNumberFormat="1" applyFont="1"/>
    <xf numFmtId="0" fontId="3" fillId="2" borderId="0" xfId="0" applyFont="1" applyFill="1" applyAlignment="1"/>
    <xf numFmtId="0" fontId="2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dmundoptics.com/optics/optical-lenses/achromatic-lenses/vis-nir-coated-achromatic-lenses/49392/" TargetMode="External"/><Relationship Id="rId21" Type="http://schemas.openxmlformats.org/officeDocument/2006/relationships/hyperlink" Target="https://www.thorlabs.com/thorproduct.cfm?partnumber=TR1.5-P5" TargetMode="External"/><Relationship Id="rId34" Type="http://schemas.openxmlformats.org/officeDocument/2006/relationships/hyperlink" Target="https://www.thorlabs.com/thorproduct.cfm?partnumber=TR8" TargetMode="External"/><Relationship Id="rId42" Type="http://schemas.openxmlformats.org/officeDocument/2006/relationships/hyperlink" Target="https://www.thorlabs.com/thorproduct.cfm?partnumber=KCB2E" TargetMode="External"/><Relationship Id="rId47" Type="http://schemas.openxmlformats.org/officeDocument/2006/relationships/hyperlink" Target="https://www.thorlabs.com/thorproduct.cfm?partnumber=LP980-SF15" TargetMode="External"/><Relationship Id="rId50" Type="http://schemas.openxmlformats.org/officeDocument/2006/relationships/hyperlink" Target="https://www.thorlabs.com/thorproduct.cfm?partnumber=DCC1545M" TargetMode="External"/><Relationship Id="rId55" Type="http://schemas.openxmlformats.org/officeDocument/2006/relationships/hyperlink" Target="https://www.thorlabs.com/thorproduct.cfm?partnumber=CXY1" TargetMode="External"/><Relationship Id="rId63" Type="http://schemas.openxmlformats.org/officeDocument/2006/relationships/hyperlink" Target="https://www.thorlabs.com/thorproduct.cfm?partnumber=NENIR60A" TargetMode="External"/><Relationship Id="rId68" Type="http://schemas.openxmlformats.org/officeDocument/2006/relationships/hyperlink" Target="http://www.thorlabs.com/newgrouppage9.cfm?objectgroup_id=3341" TargetMode="External"/><Relationship Id="rId76" Type="http://schemas.openxmlformats.org/officeDocument/2006/relationships/hyperlink" Target="http://sine.ni.com/nips/cds/view/p/lang/en/nid/207410" TargetMode="External"/><Relationship Id="rId84" Type="http://schemas.openxmlformats.org/officeDocument/2006/relationships/hyperlink" Target="http://sine.ni.com/nips/cds/view/p/lang/en/nid/212384" TargetMode="External"/><Relationship Id="rId89" Type="http://schemas.openxmlformats.org/officeDocument/2006/relationships/hyperlink" Target="http://www.hamiltoncompany.com/products/MVPRS232PC1WO-VALVE" TargetMode="External"/><Relationship Id="rId97" Type="http://schemas.openxmlformats.org/officeDocument/2006/relationships/hyperlink" Target="http://www.amazon.com/AmazonBasics-USB-3-0-Extension-Cable/dp/B00NH134L6" TargetMode="External"/><Relationship Id="rId7" Type="http://schemas.openxmlformats.org/officeDocument/2006/relationships/hyperlink" Target="https://www.thorlabs.com/thorproduct.cfm?partnumber=LA1509-A-ML" TargetMode="External"/><Relationship Id="rId71" Type="http://schemas.openxmlformats.org/officeDocument/2006/relationships/hyperlink" Target="https://www.thorlabs.com/thorproduct.cfm?partnumber=SPW602" TargetMode="External"/><Relationship Id="rId92" Type="http://schemas.openxmlformats.org/officeDocument/2006/relationships/hyperlink" Target="http://216.92.84.132/wordpress/product/chamber-accessories/" TargetMode="External"/><Relationship Id="rId2" Type="http://schemas.openxmlformats.org/officeDocument/2006/relationships/hyperlink" Target="https://www.semrock.com/FilterDetails.aspx?id=Di02-R532-25x36" TargetMode="External"/><Relationship Id="rId16" Type="http://schemas.openxmlformats.org/officeDocument/2006/relationships/hyperlink" Target="https://www.thorlabs.com/thorproduct.cfm?partnumber=RS2P" TargetMode="External"/><Relationship Id="rId29" Type="http://schemas.openxmlformats.org/officeDocument/2006/relationships/hyperlink" Target="https://www.thorlabs.com/thorproduct.cfm?partnumber=CDA1" TargetMode="External"/><Relationship Id="rId11" Type="http://schemas.openxmlformats.org/officeDocument/2006/relationships/hyperlink" Target="https://www.thorlabs.com/thorproduct.cfm?partnumber=CRM1" TargetMode="External"/><Relationship Id="rId24" Type="http://schemas.openxmlformats.org/officeDocument/2006/relationships/hyperlink" Target="http://www.edmundoptics.com/optics/optical-lenses/achromatic-lenses/vis-nir-coated-achromatic-lenses/49395/" TargetMode="External"/><Relationship Id="rId32" Type="http://schemas.openxmlformats.org/officeDocument/2006/relationships/hyperlink" Target="https://www.thorlabs.com/thorproduct.cfm?partnumber=XR25C" TargetMode="External"/><Relationship Id="rId37" Type="http://schemas.openxmlformats.org/officeDocument/2006/relationships/hyperlink" Target="https://www.thorlabs.com/thorproduct.cfm?partnumber=KCB2E" TargetMode="External"/><Relationship Id="rId40" Type="http://schemas.openxmlformats.org/officeDocument/2006/relationships/hyperlink" Target="https://www.thorlabs.com/thorproduct.cfm?partnumber=PB4" TargetMode="External"/><Relationship Id="rId45" Type="http://schemas.openxmlformats.org/officeDocument/2006/relationships/hyperlink" Target="https://www.thorlabs.com/thorproduct.cfm?partnumber=CA2848" TargetMode="External"/><Relationship Id="rId53" Type="http://schemas.openxmlformats.org/officeDocument/2006/relationships/hyperlink" Target="https://www.thorlabs.com/thorproduct.cfm?partnumber=LA1608-B-ML" TargetMode="External"/><Relationship Id="rId58" Type="http://schemas.openxmlformats.org/officeDocument/2006/relationships/hyperlink" Target="http://www.thorlabs.com/thorproduct.cfm?partnumber=BB1-E03" TargetMode="External"/><Relationship Id="rId66" Type="http://schemas.openxmlformats.org/officeDocument/2006/relationships/hyperlink" Target="https://www.thorlabs.com/thorproduct.cfm?partnumber=TR8" TargetMode="External"/><Relationship Id="rId74" Type="http://schemas.openxmlformats.org/officeDocument/2006/relationships/hyperlink" Target="http://www.amazon.com/Sabrent-Adapter-Control-Switches-HB-U14P/dp/B00HL7Z46K/ref=sr_1_15?ie=UTF8&amp;qid=1461345814&amp;sr=8-15&amp;keywords=USB+hub" TargetMode="External"/><Relationship Id="rId79" Type="http://schemas.openxmlformats.org/officeDocument/2006/relationships/hyperlink" Target="http://sine.ni.com/nips/cds/view/p/lang/en/nid/10713" TargetMode="External"/><Relationship Id="rId87" Type="http://schemas.openxmlformats.org/officeDocument/2006/relationships/hyperlink" Target="http://www.hamiltoncompany.com/products/HVXM-85-VALVE" TargetMode="External"/><Relationship Id="rId5" Type="http://schemas.openxmlformats.org/officeDocument/2006/relationships/hyperlink" Target="https://www.thorlabs.com/thorproduct.cfm?partnumber=POLARIS-K1T1" TargetMode="External"/><Relationship Id="rId61" Type="http://schemas.openxmlformats.org/officeDocument/2006/relationships/hyperlink" Target="https://www.thorlabs.com/thorproduct.cfm?partnumber=ERSCA" TargetMode="External"/><Relationship Id="rId82" Type="http://schemas.openxmlformats.org/officeDocument/2006/relationships/hyperlink" Target="http://sine.ni.com/nips/cds/view/p/lang/en/nid/10688" TargetMode="External"/><Relationship Id="rId90" Type="http://schemas.openxmlformats.org/officeDocument/2006/relationships/hyperlink" Target="http://www.bioptechs.com/Products/Prices/prices.html" TargetMode="External"/><Relationship Id="rId95" Type="http://schemas.openxmlformats.org/officeDocument/2006/relationships/hyperlink" Target="http://www.amazon.com/AmazonBasics-Port-2-5A-power-adapter/dp/B00DQFGH80" TargetMode="External"/><Relationship Id="rId19" Type="http://schemas.openxmlformats.org/officeDocument/2006/relationships/hyperlink" Target="https://www.thorlabs.com/thorproduct.cfm?partnumber=KM200-E02" TargetMode="External"/><Relationship Id="rId14" Type="http://schemas.openxmlformats.org/officeDocument/2006/relationships/hyperlink" Target="https://www.thorlabs.com/thorproduct.cfm?partnumber=SM1D12" TargetMode="External"/><Relationship Id="rId22" Type="http://schemas.openxmlformats.org/officeDocument/2006/relationships/hyperlink" Target="https://www.thorlabs.com/thorproduct.cfm?partnumber=PH082E" TargetMode="External"/><Relationship Id="rId27" Type="http://schemas.openxmlformats.org/officeDocument/2006/relationships/hyperlink" Target="https://www.thorlabs.com/thorproduct.cfm?partnumber=SM2D25D" TargetMode="External"/><Relationship Id="rId30" Type="http://schemas.openxmlformats.org/officeDocument/2006/relationships/hyperlink" Target="https://www.thorlabs.com/thorproduct.cfm?partnumber=ER1-P4" TargetMode="External"/><Relationship Id="rId35" Type="http://schemas.openxmlformats.org/officeDocument/2006/relationships/hyperlink" Target="https://www.thorlabs.com/thorproduct.cfm?partnumber=CXY2" TargetMode="External"/><Relationship Id="rId43" Type="http://schemas.openxmlformats.org/officeDocument/2006/relationships/hyperlink" Target="https://www.thorlabs.com/thorproduct.cfm?partnumber=BBE2-E02" TargetMode="External"/><Relationship Id="rId48" Type="http://schemas.openxmlformats.org/officeDocument/2006/relationships/hyperlink" Target="https://www.thorlabs.com/thorproduct.cfm?partnumber=NENIR10A" TargetMode="External"/><Relationship Id="rId56" Type="http://schemas.openxmlformats.org/officeDocument/2006/relationships/hyperlink" Target="https://www.thorlabs.com/newgrouppage9.cfm?objectgroup_id=1895" TargetMode="External"/><Relationship Id="rId64" Type="http://schemas.openxmlformats.org/officeDocument/2006/relationships/hyperlink" Target="https://www.thorlabs.com/thorproduct.cfm?partnumber=SM1A9" TargetMode="External"/><Relationship Id="rId69" Type="http://schemas.openxmlformats.org/officeDocument/2006/relationships/hyperlink" Target="https://www.thorlabs.com/thorproduct.cfm?partnumber=TC2" TargetMode="External"/><Relationship Id="rId77" Type="http://schemas.openxmlformats.org/officeDocument/2006/relationships/hyperlink" Target="http://sine.ni.com/nips/cds/view/p/lang/en/nid/207410" TargetMode="External"/><Relationship Id="rId100" Type="http://schemas.openxmlformats.org/officeDocument/2006/relationships/hyperlink" Target="https://www.idex-hs.com/flangeless-fitting-delrinr-red-1-4-24-flat-bottom-for1-16-od.html" TargetMode="External"/><Relationship Id="rId8" Type="http://schemas.openxmlformats.org/officeDocument/2006/relationships/hyperlink" Target="https://www.thorlabs.com/thorproduct.cfm?partnumber=LD2297-A" TargetMode="External"/><Relationship Id="rId51" Type="http://schemas.openxmlformats.org/officeDocument/2006/relationships/hyperlink" Target="https://www.thorlabs.com/thorproduct.cfm?partnumber=PAFA-X-4-B" TargetMode="External"/><Relationship Id="rId72" Type="http://schemas.openxmlformats.org/officeDocument/2006/relationships/hyperlink" Target="https://www.thorlabs.com/thorproduct.cfm?partnumber=SPW604" TargetMode="External"/><Relationship Id="rId80" Type="http://schemas.openxmlformats.org/officeDocument/2006/relationships/hyperlink" Target="http://sine.ni.com/nips/cds/view/p/lang/en/nid/10713" TargetMode="External"/><Relationship Id="rId85" Type="http://schemas.openxmlformats.org/officeDocument/2006/relationships/hyperlink" Target="http://www.edmundoptics.com/optics/optical-filters/shortpass-edge-filters/high-performance-od-4-shortpass-filters/64334/" TargetMode="External"/><Relationship Id="rId93" Type="http://schemas.openxmlformats.org/officeDocument/2006/relationships/hyperlink" Target="http://216.92.84.132/wordpress/product/chamber-accessories/" TargetMode="External"/><Relationship Id="rId98" Type="http://schemas.openxmlformats.org/officeDocument/2006/relationships/hyperlink" Target="http://www.amazon.com/SF-Cable-Universal-Power-IEC320/dp/B006W0IHPW?ie=UTF8&amp;psc=1&amp;redirect=true&amp;ref_=ox_sc_act_title_1&amp;smid=A33MASNQGU8ZOV" TargetMode="External"/><Relationship Id="rId3" Type="http://schemas.openxmlformats.org/officeDocument/2006/relationships/hyperlink" Target="https://www.semrock.com/FilterDetails.aspx?id=Di02-R594-25x36" TargetMode="External"/><Relationship Id="rId12" Type="http://schemas.openxmlformats.org/officeDocument/2006/relationships/hyperlink" Target="https://www.thorlabs.com/thorproduct.cfm?partnumber=CP02" TargetMode="External"/><Relationship Id="rId17" Type="http://schemas.openxmlformats.org/officeDocument/2006/relationships/hyperlink" Target="https://www.thorlabs.com/thorproduct.cfm?partnumber=CF125-P5" TargetMode="External"/><Relationship Id="rId25" Type="http://schemas.openxmlformats.org/officeDocument/2006/relationships/hyperlink" Target="http://www.edmundoptics.com/optics/optical-lenses/achromatic-lenses/vis-nir-coated-achromatic-lenses/49352/" TargetMode="External"/><Relationship Id="rId33" Type="http://schemas.openxmlformats.org/officeDocument/2006/relationships/hyperlink" Target="https://www.thorlabs.com/thorproduct.cfm?partnumber=PH4" TargetMode="External"/><Relationship Id="rId38" Type="http://schemas.openxmlformats.org/officeDocument/2006/relationships/hyperlink" Target="https://www.thorlabs.com/thorproduct.cfm?partnumber=LCPMA1" TargetMode="External"/><Relationship Id="rId46" Type="http://schemas.openxmlformats.org/officeDocument/2006/relationships/hyperlink" Target="https://www.thorlabs.com/thorproduct.cfm?partnumber=LDC210C" TargetMode="External"/><Relationship Id="rId59" Type="http://schemas.openxmlformats.org/officeDocument/2006/relationships/hyperlink" Target="https://www.thorlabs.com/newgrouppage9.cfm?objectgroup_id=6813&amp;pn=KCB1C" TargetMode="External"/><Relationship Id="rId67" Type="http://schemas.openxmlformats.org/officeDocument/2006/relationships/hyperlink" Target="https://www.thorlabs.com/thorproduct.cfm?partnumber=S130C" TargetMode="External"/><Relationship Id="rId20" Type="http://schemas.openxmlformats.org/officeDocument/2006/relationships/hyperlink" Target="https://www.thorlabs.com/thorproduct.cfm?partnumber=PH1.5E" TargetMode="External"/><Relationship Id="rId41" Type="http://schemas.openxmlformats.org/officeDocument/2006/relationships/hyperlink" Target="https://www.thorlabs.com/thorproduct.cfm?partnumber=PF175" TargetMode="External"/><Relationship Id="rId54" Type="http://schemas.openxmlformats.org/officeDocument/2006/relationships/hyperlink" Target="https://www.thorlabs.com/thorproduct.cfm?partnumber=LA1172-B-ML" TargetMode="External"/><Relationship Id="rId62" Type="http://schemas.openxmlformats.org/officeDocument/2006/relationships/hyperlink" Target="https://www.thorlabs.com/thorproduct.cfm?partnumber=CP02" TargetMode="External"/><Relationship Id="rId70" Type="http://schemas.openxmlformats.org/officeDocument/2006/relationships/hyperlink" Target="https://www.thorlabs.com/thorproduct.cfm?partnumber=TC3/M" TargetMode="External"/><Relationship Id="rId75" Type="http://schemas.openxmlformats.org/officeDocument/2006/relationships/hyperlink" Target="http://www.amazon.com/AmazonBasics-6-Outlet-Surge-Protector-2-Pack/dp/B014EKQ5AA/ref=sr_1_3?ie=UTF8&amp;qid=1461346017&amp;sr=8-3&amp;keywords=power+strip" TargetMode="External"/><Relationship Id="rId83" Type="http://schemas.openxmlformats.org/officeDocument/2006/relationships/hyperlink" Target="http://sine.ni.com/nips/cds/view/p/lang/en/nid/212384" TargetMode="External"/><Relationship Id="rId88" Type="http://schemas.openxmlformats.org/officeDocument/2006/relationships/hyperlink" Target="http://www.hamiltoncompany.com/products/MVP-Output-to-MVP-Input-Cable" TargetMode="External"/><Relationship Id="rId91" Type="http://schemas.openxmlformats.org/officeDocument/2006/relationships/hyperlink" Target="http://www.bioptechs.com/Products/Prices/prices.html" TargetMode="External"/><Relationship Id="rId96" Type="http://schemas.openxmlformats.org/officeDocument/2006/relationships/hyperlink" Target="http://www.amazon.com/StarTech-6-Feet-Straight-Through-Serial/dp/B00066HP2E" TargetMode="External"/><Relationship Id="rId1" Type="http://schemas.openxmlformats.org/officeDocument/2006/relationships/hyperlink" Target="https://www.semrock.com/FilterDetails.aspx?id=Di02-R442-25x36" TargetMode="External"/><Relationship Id="rId6" Type="http://schemas.openxmlformats.org/officeDocument/2006/relationships/hyperlink" Target="https://www.thorlabs.com/thorproduct.cfm?partnumber=LA1433-A-ML" TargetMode="External"/><Relationship Id="rId15" Type="http://schemas.openxmlformats.org/officeDocument/2006/relationships/hyperlink" Target="https://www.thorlabs.com/thorproduct.cfm?partnumber=IDA20-P5" TargetMode="External"/><Relationship Id="rId23" Type="http://schemas.openxmlformats.org/officeDocument/2006/relationships/hyperlink" Target="https://www.thorlabs.com/thorproduct.cfm?partnumber=TR1" TargetMode="External"/><Relationship Id="rId28" Type="http://schemas.openxmlformats.org/officeDocument/2006/relationships/hyperlink" Target="https://www.thorlabs.com/thorproduct.cfm?partnumber=ER12" TargetMode="External"/><Relationship Id="rId36" Type="http://schemas.openxmlformats.org/officeDocument/2006/relationships/hyperlink" Target="https://www.thorlabs.com/thorproduct.cfm?partnumber=SM2L05" TargetMode="External"/><Relationship Id="rId49" Type="http://schemas.openxmlformats.org/officeDocument/2006/relationships/hyperlink" Target="https://www.thorlabs.com/thorproduct.cfm?partnumber=NENIR20A" TargetMode="External"/><Relationship Id="rId57" Type="http://schemas.openxmlformats.org/officeDocument/2006/relationships/hyperlink" Target="https://www.thorlabs.com/newgrouppage9.cfm?objectgroup_id=1895" TargetMode="External"/><Relationship Id="rId10" Type="http://schemas.openxmlformats.org/officeDocument/2006/relationships/hyperlink" Target="https://www.thorlabs.com/thorproduct.cfm?partnumber=WPH05M-780" TargetMode="External"/><Relationship Id="rId31" Type="http://schemas.openxmlformats.org/officeDocument/2006/relationships/hyperlink" Target="https://www.thorlabs.com/thorproduct.cfm?partnumber=CXY1" TargetMode="External"/><Relationship Id="rId44" Type="http://schemas.openxmlformats.org/officeDocument/2006/relationships/hyperlink" Target="https://www.thorlabs.com/thorproduct.cfm?partnumber=ND20A" TargetMode="External"/><Relationship Id="rId52" Type="http://schemas.openxmlformats.org/officeDocument/2006/relationships/hyperlink" Target="https://www.thorlabs.com/thorproduct.cfm?partnumber=CP08FP" TargetMode="External"/><Relationship Id="rId60" Type="http://schemas.openxmlformats.org/officeDocument/2006/relationships/hyperlink" Target="https://www.thorlabs.com/thorproduct.cfm?partnumber=ER6-P4" TargetMode="External"/><Relationship Id="rId65" Type="http://schemas.openxmlformats.org/officeDocument/2006/relationships/hyperlink" Target="https://www.thorlabs.com/thorproduct.cfm?partnumber=PH4E" TargetMode="External"/><Relationship Id="rId73" Type="http://schemas.openxmlformats.org/officeDocument/2006/relationships/hyperlink" Target="https://www.thorlabs.com/thorproduct.cfm?partnumber=SPW909" TargetMode="External"/><Relationship Id="rId78" Type="http://schemas.openxmlformats.org/officeDocument/2006/relationships/hyperlink" Target="http://sine.ni.com/nips/cds/view/p/lang/en/nid/1835" TargetMode="External"/><Relationship Id="rId81" Type="http://schemas.openxmlformats.org/officeDocument/2006/relationships/hyperlink" Target="http://sine.ni.com/nips/cds/view/p/lang/en/nid/1186" TargetMode="External"/><Relationship Id="rId86" Type="http://schemas.openxmlformats.org/officeDocument/2006/relationships/hyperlink" Target="http://www.hamiltoncompany.com/products/20-gauge-KelF-Hub-NDL-custom-length-0375-to-12-in-point-style-2-3-or-4-6PK" TargetMode="External"/><Relationship Id="rId94" Type="http://schemas.openxmlformats.org/officeDocument/2006/relationships/hyperlink" Target="http://www.amazon.com/Tripp-Lite-USA-19HS-High-Speed-supports/dp/B0000VYJRY/ref=sr_1_1?ie=UTF8&amp;qid=1453835083&amp;sr=8-1&amp;keywords=tripp-lite+keyspan+usa-19hs" TargetMode="External"/><Relationship Id="rId99" Type="http://schemas.openxmlformats.org/officeDocument/2006/relationships/hyperlink" Target="https://www.idex-hs.com/checkout/cart/configure/id/46408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semrock.com/FilterDetails.aspx?id=FF705-Di01-25x36" TargetMode="External"/><Relationship Id="rId9" Type="http://schemas.openxmlformats.org/officeDocument/2006/relationships/hyperlink" Target="https://www.thorlabs.com/thorproduct.cfm?partnumber=WPH05M-488" TargetMode="External"/><Relationship Id="rId13" Type="http://schemas.openxmlformats.org/officeDocument/2006/relationships/hyperlink" Target="https://www.thorlabs.com/thorproduct.cfm?partnumber=ER10" TargetMode="External"/><Relationship Id="rId18" Type="http://schemas.openxmlformats.org/officeDocument/2006/relationships/hyperlink" Target="https://www.thorlabs.com/thorproduct.cfm?partnumber=KM100-E02" TargetMode="External"/><Relationship Id="rId39" Type="http://schemas.openxmlformats.org/officeDocument/2006/relationships/hyperlink" Target="https://www.thorlabs.com/thorproduct.cfm?partnumber=CV1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abSelected="1" topLeftCell="A172" workbookViewId="0">
      <selection activeCell="F15" sqref="F15"/>
    </sheetView>
  </sheetViews>
  <sheetFormatPr defaultColWidth="14.42578125" defaultRowHeight="15.75" customHeight="1" x14ac:dyDescent="0.2"/>
  <cols>
    <col min="1" max="1" width="18.7109375" customWidth="1"/>
    <col min="2" max="2" width="24.5703125" customWidth="1"/>
    <col min="4" max="4" width="22.28515625" customWidth="1"/>
    <col min="6" max="6" width="93.140625" customWidth="1"/>
    <col min="8" max="8" width="22.140625" customWidth="1"/>
    <col min="10" max="10" width="22.140625" customWidth="1"/>
  </cols>
  <sheetData>
    <row r="1" spans="1:10" ht="12.75" x14ac:dyDescent="0.2">
      <c r="A1" s="1" t="s">
        <v>0</v>
      </c>
      <c r="B1" s="2"/>
      <c r="C1" s="3"/>
      <c r="D1" s="4" t="s">
        <v>1</v>
      </c>
      <c r="E1" s="5">
        <f>SUM(C6:C20)</f>
        <v>244707.61000000002</v>
      </c>
      <c r="F1" s="6"/>
      <c r="G1" s="7"/>
      <c r="H1" s="8"/>
      <c r="I1" s="8"/>
      <c r="J1" s="6"/>
    </row>
    <row r="2" spans="1:10" ht="12.75" x14ac:dyDescent="0.2">
      <c r="A2" s="6"/>
      <c r="B2" s="2"/>
      <c r="C2" s="3"/>
      <c r="D2" s="9"/>
      <c r="E2" s="7"/>
      <c r="F2" s="6"/>
      <c r="G2" s="7"/>
      <c r="H2" s="8"/>
      <c r="I2" s="8"/>
      <c r="J2" s="6"/>
    </row>
    <row r="3" spans="1:10" ht="12.75" x14ac:dyDescent="0.2">
      <c r="A3" s="10" t="s">
        <v>2</v>
      </c>
      <c r="B3" s="9"/>
      <c r="C3" s="3"/>
      <c r="D3" s="9"/>
      <c r="E3" s="7"/>
      <c r="F3" s="11"/>
      <c r="G3" s="6"/>
      <c r="H3" s="8"/>
      <c r="I3" s="8"/>
      <c r="J3" s="6"/>
    </row>
    <row r="4" spans="1:10" ht="12.75" x14ac:dyDescent="0.2">
      <c r="A4" s="12"/>
      <c r="B4" s="13"/>
      <c r="C4" s="14"/>
      <c r="D4" s="13"/>
      <c r="E4" s="15"/>
      <c r="F4" s="16" t="s">
        <v>3</v>
      </c>
      <c r="G4" s="12"/>
      <c r="H4" s="17"/>
      <c r="I4" s="17"/>
      <c r="J4" s="12"/>
    </row>
    <row r="5" spans="1:10" ht="12.75" x14ac:dyDescent="0.2">
      <c r="A5" s="18" t="s">
        <v>4</v>
      </c>
      <c r="B5" s="19" t="s">
        <v>5</v>
      </c>
      <c r="C5" s="20" t="s">
        <v>6</v>
      </c>
      <c r="D5" s="13"/>
      <c r="E5" s="21" t="s">
        <v>7</v>
      </c>
      <c r="F5" s="22" t="s">
        <v>8</v>
      </c>
      <c r="G5" s="12"/>
      <c r="H5" s="23" t="s">
        <v>9</v>
      </c>
      <c r="I5" s="23" t="s">
        <v>10</v>
      </c>
      <c r="J5" s="24" t="s">
        <v>11</v>
      </c>
    </row>
    <row r="6" spans="1:10" ht="12.75" x14ac:dyDescent="0.2">
      <c r="A6" s="6" t="s">
        <v>12</v>
      </c>
      <c r="B6" s="25" t="s">
        <v>54</v>
      </c>
      <c r="C6" s="26">
        <f>B23</f>
        <v>10288.799999999999</v>
      </c>
      <c r="D6" s="9"/>
      <c r="E6" s="7"/>
      <c r="F6" s="6" t="s">
        <v>13</v>
      </c>
      <c r="G6" s="6"/>
      <c r="H6" s="27"/>
      <c r="I6" s="27"/>
      <c r="J6" s="6"/>
    </row>
    <row r="7" spans="1:10" ht="12.75" x14ac:dyDescent="0.2">
      <c r="A7" s="6" t="s">
        <v>3</v>
      </c>
      <c r="B7" s="9" t="s">
        <v>14</v>
      </c>
      <c r="C7" s="26">
        <f>B38</f>
        <v>105142.9</v>
      </c>
      <c r="D7" s="9"/>
      <c r="E7" s="7"/>
      <c r="F7" s="6" t="s">
        <v>15</v>
      </c>
      <c r="G7" s="6"/>
      <c r="H7" s="27"/>
      <c r="I7" s="27"/>
      <c r="J7" s="6"/>
    </row>
    <row r="8" spans="1:10" ht="12.75" x14ac:dyDescent="0.2">
      <c r="A8" s="6" t="s">
        <v>16</v>
      </c>
      <c r="B8" s="9" t="s">
        <v>17</v>
      </c>
      <c r="C8" s="26">
        <f>B58</f>
        <v>20000</v>
      </c>
      <c r="D8" s="9"/>
      <c r="E8" s="7"/>
      <c r="F8" s="6" t="s">
        <v>18</v>
      </c>
      <c r="G8" s="6"/>
      <c r="H8" s="27"/>
      <c r="I8" s="27"/>
      <c r="J8" s="6"/>
    </row>
    <row r="9" spans="1:10" ht="12.75" x14ac:dyDescent="0.2">
      <c r="A9" s="6" t="s">
        <v>19</v>
      </c>
      <c r="B9" s="9" t="s">
        <v>20</v>
      </c>
      <c r="C9" s="26">
        <f>B191</f>
        <v>29589.14</v>
      </c>
      <c r="D9" s="9"/>
      <c r="E9" s="7"/>
      <c r="F9" s="28" t="s">
        <v>21</v>
      </c>
      <c r="G9" s="7"/>
      <c r="H9" s="27"/>
      <c r="I9" s="27"/>
      <c r="J9" s="6"/>
    </row>
    <row r="10" spans="1:10" ht="12.75" x14ac:dyDescent="0.2">
      <c r="A10" s="6" t="s">
        <v>22</v>
      </c>
      <c r="B10" s="9" t="s">
        <v>23</v>
      </c>
      <c r="C10" s="26">
        <f>B30</f>
        <v>30862</v>
      </c>
      <c r="D10" s="9"/>
      <c r="E10" s="7"/>
      <c r="F10" s="28" t="s">
        <v>24</v>
      </c>
      <c r="G10" s="7"/>
      <c r="H10" s="27"/>
      <c r="I10" s="27"/>
      <c r="J10" s="6"/>
    </row>
    <row r="11" spans="1:10" ht="12.75" x14ac:dyDescent="0.2">
      <c r="A11" s="6" t="s">
        <v>25</v>
      </c>
      <c r="B11" s="9" t="s">
        <v>26</v>
      </c>
      <c r="C11" s="26">
        <f>B63</f>
        <v>15300.089999999998</v>
      </c>
      <c r="D11" s="9"/>
      <c r="E11" s="7"/>
      <c r="F11" s="6" t="s">
        <v>27</v>
      </c>
      <c r="G11" s="6"/>
      <c r="H11" s="27"/>
      <c r="I11" s="27"/>
      <c r="J11" s="6"/>
    </row>
    <row r="12" spans="1:10" ht="12.75" x14ac:dyDescent="0.2">
      <c r="A12" s="6" t="s">
        <v>28</v>
      </c>
      <c r="B12" s="9" t="s">
        <v>29</v>
      </c>
      <c r="C12" s="26">
        <f>B121</f>
        <v>5496.8</v>
      </c>
      <c r="D12" s="9"/>
      <c r="E12" s="7"/>
      <c r="F12" s="6" t="s">
        <v>30</v>
      </c>
      <c r="G12" s="6"/>
      <c r="H12" s="27"/>
      <c r="I12" s="27"/>
      <c r="J12" s="6"/>
    </row>
    <row r="13" spans="1:10" ht="12.75" x14ac:dyDescent="0.2">
      <c r="A13" s="6" t="s">
        <v>31</v>
      </c>
      <c r="B13" s="9" t="s">
        <v>32</v>
      </c>
      <c r="C13" s="26">
        <f>B131</f>
        <v>4465.16</v>
      </c>
      <c r="D13" s="9"/>
      <c r="E13" s="7"/>
      <c r="F13" s="6" t="s">
        <v>33</v>
      </c>
      <c r="G13" s="6"/>
      <c r="H13" s="27"/>
      <c r="I13" s="27"/>
      <c r="J13" s="6"/>
    </row>
    <row r="14" spans="1:10" ht="12.75" x14ac:dyDescent="0.2">
      <c r="A14" s="6" t="s">
        <v>34</v>
      </c>
      <c r="B14" s="9" t="s">
        <v>35</v>
      </c>
      <c r="C14" s="26">
        <f>B179</f>
        <v>2991</v>
      </c>
      <c r="D14" s="9"/>
      <c r="E14" s="7"/>
      <c r="F14" s="28" t="s">
        <v>36</v>
      </c>
      <c r="G14" s="7"/>
      <c r="H14" s="27"/>
      <c r="I14" s="27"/>
      <c r="J14" s="6"/>
    </row>
    <row r="15" spans="1:10" ht="12.75" x14ac:dyDescent="0.2">
      <c r="A15" s="6" t="s">
        <v>37</v>
      </c>
      <c r="B15" s="9" t="s">
        <v>38</v>
      </c>
      <c r="C15" s="29">
        <v>6714.69</v>
      </c>
      <c r="D15" s="9"/>
      <c r="E15" s="7"/>
      <c r="F15" s="28" t="s">
        <v>39</v>
      </c>
      <c r="G15" s="7"/>
      <c r="H15" s="27"/>
      <c r="I15" s="27"/>
      <c r="J15" s="6"/>
    </row>
    <row r="16" spans="1:10" ht="12.75" x14ac:dyDescent="0.2">
      <c r="A16" s="6" t="s">
        <v>40</v>
      </c>
      <c r="B16" s="9" t="s">
        <v>41</v>
      </c>
      <c r="C16" s="29">
        <f>B166</f>
        <v>1372.1200000000001</v>
      </c>
      <c r="D16" s="9"/>
      <c r="E16" s="7"/>
      <c r="F16" s="28" t="s">
        <v>42</v>
      </c>
      <c r="G16" s="7"/>
      <c r="H16" s="27"/>
      <c r="I16" s="27"/>
      <c r="J16" s="6"/>
    </row>
    <row r="17" spans="1:10" ht="12.75" x14ac:dyDescent="0.2">
      <c r="A17" s="30" t="s">
        <v>43</v>
      </c>
      <c r="B17" s="25" t="s">
        <v>44</v>
      </c>
      <c r="C17" s="31">
        <f>B216</f>
        <v>12484.909999999998</v>
      </c>
      <c r="D17" s="9"/>
      <c r="E17" s="7"/>
      <c r="F17" s="6"/>
      <c r="G17" s="6"/>
      <c r="H17" s="8"/>
      <c r="I17" s="6"/>
      <c r="J17" s="6"/>
    </row>
    <row r="18" spans="1:10" ht="12.75" x14ac:dyDescent="0.2">
      <c r="A18" s="6"/>
      <c r="B18" s="9"/>
      <c r="C18" s="3"/>
      <c r="D18" s="9"/>
      <c r="E18" s="7"/>
      <c r="F18" s="6"/>
      <c r="G18" s="6"/>
      <c r="H18" s="8"/>
      <c r="I18" s="6"/>
      <c r="J18" s="6"/>
    </row>
    <row r="19" spans="1:10" ht="12.75" x14ac:dyDescent="0.2">
      <c r="A19" s="6"/>
      <c r="B19" s="9"/>
      <c r="C19" s="3"/>
      <c r="D19" s="9"/>
      <c r="E19" s="7"/>
      <c r="F19" s="6"/>
      <c r="G19" s="6"/>
      <c r="H19" s="8"/>
      <c r="I19" s="8"/>
      <c r="J19" s="6"/>
    </row>
    <row r="20" spans="1:10" ht="12.75" x14ac:dyDescent="0.2">
      <c r="A20" s="10" t="s">
        <v>45</v>
      </c>
      <c r="B20" s="9"/>
      <c r="C20" s="3"/>
      <c r="D20" s="9"/>
      <c r="E20" s="7"/>
      <c r="F20" s="6"/>
      <c r="G20" s="7"/>
      <c r="H20" s="8"/>
      <c r="I20" s="8"/>
      <c r="J20" s="6"/>
    </row>
    <row r="21" spans="1:10" ht="12.75" x14ac:dyDescent="0.2">
      <c r="A21" s="12"/>
      <c r="B21" s="13"/>
      <c r="C21" s="14"/>
      <c r="D21" s="13"/>
      <c r="E21" s="15"/>
      <c r="F21" s="12"/>
      <c r="G21" s="15"/>
      <c r="H21" s="17"/>
      <c r="I21" s="17"/>
      <c r="J21" s="12"/>
    </row>
    <row r="22" spans="1:10" ht="12.75" x14ac:dyDescent="0.2">
      <c r="A22" s="32" t="s">
        <v>46</v>
      </c>
      <c r="B22" s="33" t="s">
        <v>47</v>
      </c>
      <c r="C22" s="32" t="s">
        <v>48</v>
      </c>
      <c r="D22" s="34" t="s">
        <v>49</v>
      </c>
      <c r="E22" s="35" t="s">
        <v>50</v>
      </c>
      <c r="F22" s="34" t="s">
        <v>51</v>
      </c>
      <c r="G22" s="36" t="s">
        <v>52</v>
      </c>
      <c r="H22" s="37" t="s">
        <v>9</v>
      </c>
      <c r="I22" s="37" t="s">
        <v>10</v>
      </c>
      <c r="J22" s="38" t="s">
        <v>53</v>
      </c>
    </row>
    <row r="23" spans="1:10" ht="12.75" x14ac:dyDescent="0.2">
      <c r="A23" s="39" t="s">
        <v>12</v>
      </c>
      <c r="B23" s="79">
        <f>SUM(G24:G25)</f>
        <v>10288.799999999999</v>
      </c>
      <c r="C23" s="86"/>
      <c r="E23" s="87"/>
      <c r="F23" s="81"/>
      <c r="G23" s="7"/>
      <c r="H23" s="8"/>
      <c r="I23" s="8"/>
      <c r="J23" s="6"/>
    </row>
    <row r="24" spans="1:10" ht="12.75" x14ac:dyDescent="0.2">
      <c r="A24" s="81" t="s">
        <v>54</v>
      </c>
      <c r="B24" s="80" t="s">
        <v>575</v>
      </c>
      <c r="C24" s="86">
        <v>1</v>
      </c>
      <c r="D24" s="81" t="s">
        <v>55</v>
      </c>
      <c r="E24" s="87">
        <v>6948</v>
      </c>
      <c r="F24" s="81" t="s">
        <v>576</v>
      </c>
      <c r="G24" s="43">
        <f t="shared" ref="G24:G26" si="0">E24*C24</f>
        <v>6948</v>
      </c>
      <c r="H24" s="27"/>
      <c r="I24" s="27"/>
      <c r="J24" s="6"/>
    </row>
    <row r="25" spans="1:10" ht="12.75" x14ac:dyDescent="0.2">
      <c r="A25" s="81" t="s">
        <v>54</v>
      </c>
      <c r="B25" s="80" t="s">
        <v>56</v>
      </c>
      <c r="C25" s="86">
        <v>1</v>
      </c>
      <c r="D25" s="81" t="s">
        <v>55</v>
      </c>
      <c r="E25" s="76">
        <v>3340.8</v>
      </c>
      <c r="F25" s="81" t="s">
        <v>57</v>
      </c>
      <c r="G25" s="43">
        <f t="shared" si="0"/>
        <v>3340.8</v>
      </c>
      <c r="H25" s="27"/>
      <c r="I25" s="27"/>
      <c r="J25" s="81"/>
    </row>
    <row r="26" spans="1:10" ht="12.75" x14ac:dyDescent="0.2">
      <c r="A26" s="30" t="s">
        <v>54</v>
      </c>
      <c r="B26" s="25" t="s">
        <v>58</v>
      </c>
      <c r="C26" s="45">
        <v>1</v>
      </c>
      <c r="D26" s="25" t="s">
        <v>55</v>
      </c>
      <c r="E26" s="42">
        <v>418</v>
      </c>
      <c r="F26" s="46" t="s">
        <v>59</v>
      </c>
      <c r="G26" s="43">
        <f t="shared" si="0"/>
        <v>418</v>
      </c>
      <c r="H26" s="27"/>
      <c r="I26" s="27"/>
      <c r="J26" s="81"/>
    </row>
    <row r="27" spans="1:10" ht="12.75" x14ac:dyDescent="0.2">
      <c r="A27" s="30"/>
      <c r="B27" s="9"/>
      <c r="C27" s="3"/>
      <c r="D27" s="9"/>
      <c r="E27" s="47"/>
      <c r="F27" s="28"/>
      <c r="G27" s="43"/>
      <c r="H27" s="27"/>
      <c r="I27" s="27"/>
      <c r="J27" s="6"/>
    </row>
    <row r="28" spans="1:10" ht="12.75" x14ac:dyDescent="0.2">
      <c r="A28" s="30"/>
      <c r="B28" s="9"/>
      <c r="C28" s="3"/>
      <c r="D28" s="9"/>
      <c r="E28" s="47"/>
      <c r="F28" s="28"/>
      <c r="G28" s="43"/>
      <c r="H28" s="27"/>
      <c r="I28" s="27"/>
      <c r="J28" s="6"/>
    </row>
    <row r="29" spans="1:10" ht="12.75" x14ac:dyDescent="0.2">
      <c r="A29" s="6"/>
      <c r="B29" s="9"/>
      <c r="C29" s="3"/>
      <c r="D29" s="9"/>
      <c r="E29" s="7"/>
      <c r="F29" s="6"/>
      <c r="G29" s="7"/>
      <c r="H29" s="8"/>
      <c r="I29" s="8"/>
      <c r="J29" s="6"/>
    </row>
    <row r="30" spans="1:10" ht="12.75" x14ac:dyDescent="0.2">
      <c r="A30" s="48" t="s">
        <v>22</v>
      </c>
      <c r="B30" s="40">
        <f>SUM(G31:G36)</f>
        <v>30862</v>
      </c>
      <c r="C30" s="49" t="s">
        <v>60</v>
      </c>
      <c r="D30" s="50" t="s">
        <v>60</v>
      </c>
      <c r="E30" s="41" t="s">
        <v>61</v>
      </c>
      <c r="F30" s="51" t="s">
        <v>60</v>
      </c>
      <c r="G30" s="7"/>
      <c r="H30" s="8"/>
      <c r="I30" s="8"/>
      <c r="J30" s="6"/>
    </row>
    <row r="31" spans="1:10" ht="12.75" x14ac:dyDescent="0.2">
      <c r="A31" s="6" t="s">
        <v>62</v>
      </c>
      <c r="B31" s="9" t="s">
        <v>63</v>
      </c>
      <c r="C31" s="3">
        <v>1</v>
      </c>
      <c r="D31" s="9" t="s">
        <v>55</v>
      </c>
      <c r="E31" s="41">
        <v>11519.5</v>
      </c>
      <c r="F31" s="6" t="s">
        <v>64</v>
      </c>
      <c r="G31" s="7">
        <f t="shared" ref="G31:G35" si="1">C31*E31</f>
        <v>11519.5</v>
      </c>
      <c r="H31" s="30"/>
      <c r="I31" s="8"/>
      <c r="J31" s="6"/>
    </row>
    <row r="32" spans="1:10" ht="12.75" x14ac:dyDescent="0.2">
      <c r="A32" s="6" t="s">
        <v>62</v>
      </c>
      <c r="B32" s="9">
        <v>73006063</v>
      </c>
      <c r="C32" s="3">
        <v>1</v>
      </c>
      <c r="D32" s="9" t="s">
        <v>55</v>
      </c>
      <c r="E32" s="41">
        <v>1347.1</v>
      </c>
      <c r="F32" s="6" t="s">
        <v>65</v>
      </c>
      <c r="G32" s="7">
        <f t="shared" si="1"/>
        <v>1347.1</v>
      </c>
      <c r="H32" s="30"/>
      <c r="I32" s="8"/>
      <c r="J32" s="6"/>
    </row>
    <row r="33" spans="1:10" ht="12.75" x14ac:dyDescent="0.2">
      <c r="A33" s="6" t="s">
        <v>62</v>
      </c>
      <c r="B33" s="9" t="s">
        <v>66</v>
      </c>
      <c r="C33" s="3">
        <v>1</v>
      </c>
      <c r="D33" s="9" t="s">
        <v>55</v>
      </c>
      <c r="E33" s="41">
        <v>12903.85</v>
      </c>
      <c r="F33" s="6" t="s">
        <v>67</v>
      </c>
      <c r="G33" s="7">
        <f t="shared" si="1"/>
        <v>12903.85</v>
      </c>
      <c r="H33" s="30"/>
      <c r="I33" s="8"/>
      <c r="J33" s="6"/>
    </row>
    <row r="34" spans="1:10" ht="12.75" x14ac:dyDescent="0.2">
      <c r="A34" s="6" t="s">
        <v>62</v>
      </c>
      <c r="B34" s="9">
        <v>996052</v>
      </c>
      <c r="C34" s="3">
        <v>1</v>
      </c>
      <c r="D34" s="9" t="s">
        <v>55</v>
      </c>
      <c r="E34" s="41">
        <v>4351.5</v>
      </c>
      <c r="F34" s="6" t="s">
        <v>68</v>
      </c>
      <c r="G34" s="7">
        <f t="shared" si="1"/>
        <v>4351.5</v>
      </c>
      <c r="H34" s="30"/>
      <c r="I34" s="8"/>
      <c r="J34" s="6"/>
    </row>
    <row r="35" spans="1:10" ht="12.75" x14ac:dyDescent="0.2">
      <c r="A35" s="6" t="s">
        <v>62</v>
      </c>
      <c r="B35" s="50" t="s">
        <v>69</v>
      </c>
      <c r="C35" s="3">
        <v>1</v>
      </c>
      <c r="D35" s="9" t="s">
        <v>55</v>
      </c>
      <c r="E35" s="41">
        <v>740.05</v>
      </c>
      <c r="F35" s="51" t="s">
        <v>70</v>
      </c>
      <c r="G35" s="7">
        <f t="shared" si="1"/>
        <v>740.05</v>
      </c>
      <c r="H35" s="30"/>
      <c r="I35" s="8"/>
      <c r="J35" s="51" t="s">
        <v>71</v>
      </c>
    </row>
    <row r="36" spans="1:10" ht="12.75" x14ac:dyDescent="0.2">
      <c r="A36" s="6"/>
      <c r="B36" s="9"/>
      <c r="C36" s="3"/>
      <c r="D36" s="9"/>
      <c r="E36" s="7"/>
      <c r="F36" s="6"/>
      <c r="G36" s="7"/>
      <c r="H36" s="8"/>
      <c r="I36" s="8"/>
      <c r="J36" s="6"/>
    </row>
    <row r="37" spans="1:10" ht="12.75" x14ac:dyDescent="0.2">
      <c r="A37" s="6"/>
      <c r="B37" s="9"/>
      <c r="C37" s="3"/>
      <c r="D37" s="9"/>
      <c r="E37" s="7"/>
      <c r="F37" s="6"/>
      <c r="G37" s="7"/>
      <c r="H37" s="8"/>
      <c r="I37" s="8"/>
      <c r="J37" s="6"/>
    </row>
    <row r="38" spans="1:10" ht="12.75" x14ac:dyDescent="0.2">
      <c r="A38" s="39" t="s">
        <v>3</v>
      </c>
      <c r="B38" s="40">
        <f>SUM(G41:G48)</f>
        <v>105142.9</v>
      </c>
      <c r="C38" s="45"/>
      <c r="D38" s="9"/>
      <c r="E38" s="7"/>
      <c r="F38" s="6"/>
      <c r="G38" s="7"/>
      <c r="H38" s="8"/>
      <c r="I38" s="8"/>
      <c r="J38" s="6"/>
    </row>
    <row r="39" spans="1:10" ht="12.75" x14ac:dyDescent="0.2">
      <c r="A39" s="81" t="s">
        <v>72</v>
      </c>
      <c r="B39" s="62">
        <v>1284370</v>
      </c>
      <c r="C39" s="86">
        <v>1</v>
      </c>
      <c r="D39" s="81" t="s">
        <v>55</v>
      </c>
      <c r="E39" s="111">
        <v>5090</v>
      </c>
      <c r="F39" s="62" t="s">
        <v>73</v>
      </c>
      <c r="G39" s="112">
        <f t="shared" ref="G39:G48" si="2">E39*C39</f>
        <v>5090</v>
      </c>
      <c r="H39" s="53"/>
      <c r="I39" s="8"/>
      <c r="J39" s="6"/>
    </row>
    <row r="40" spans="1:10" ht="12.75" x14ac:dyDescent="0.2">
      <c r="A40" s="81" t="s">
        <v>72</v>
      </c>
      <c r="B40" s="62">
        <v>1193289</v>
      </c>
      <c r="C40" s="86">
        <v>1</v>
      </c>
      <c r="D40" s="81" t="s">
        <v>55</v>
      </c>
      <c r="E40" s="111">
        <v>395</v>
      </c>
      <c r="F40" s="62" t="s">
        <v>577</v>
      </c>
      <c r="G40" s="112">
        <f t="shared" si="2"/>
        <v>395</v>
      </c>
      <c r="H40" s="53"/>
      <c r="I40" s="27"/>
      <c r="J40" s="6"/>
    </row>
    <row r="41" spans="1:10" ht="12.75" x14ac:dyDescent="0.2">
      <c r="A41" s="81"/>
      <c r="B41" s="62"/>
      <c r="C41" s="86"/>
      <c r="D41" s="81"/>
      <c r="E41" s="111"/>
      <c r="F41" s="62"/>
      <c r="G41" s="112"/>
      <c r="H41" s="53"/>
      <c r="I41" s="27"/>
      <c r="J41" s="6"/>
    </row>
    <row r="42" spans="1:10" ht="12.75" x14ac:dyDescent="0.2">
      <c r="A42" s="81"/>
      <c r="B42" s="62"/>
      <c r="C42" s="86"/>
      <c r="D42" s="81"/>
      <c r="E42" s="76"/>
      <c r="F42" s="113"/>
      <c r="G42" s="112"/>
      <c r="H42" s="53"/>
      <c r="I42" s="27"/>
      <c r="J42" s="6"/>
    </row>
    <row r="43" spans="1:10" ht="12.75" x14ac:dyDescent="0.2">
      <c r="A43" s="81" t="s">
        <v>72</v>
      </c>
      <c r="B43" s="62">
        <v>1178023</v>
      </c>
      <c r="C43" s="86">
        <v>1</v>
      </c>
      <c r="D43" s="81" t="s">
        <v>55</v>
      </c>
      <c r="E43" s="111">
        <v>24727</v>
      </c>
      <c r="F43" s="113" t="s">
        <v>578</v>
      </c>
      <c r="G43" s="112">
        <f t="shared" si="2"/>
        <v>24727</v>
      </c>
      <c r="H43" s="53"/>
      <c r="I43" s="27"/>
      <c r="J43" s="81"/>
    </row>
    <row r="44" spans="1:10" ht="12.75" x14ac:dyDescent="0.2">
      <c r="A44" s="81" t="s">
        <v>72</v>
      </c>
      <c r="B44" s="62">
        <v>1187296</v>
      </c>
      <c r="C44" s="86">
        <v>1</v>
      </c>
      <c r="D44" s="81" t="s">
        <v>55</v>
      </c>
      <c r="E44" s="76">
        <v>2202</v>
      </c>
      <c r="F44" s="81" t="s">
        <v>579</v>
      </c>
      <c r="G44" s="112">
        <f t="shared" si="2"/>
        <v>2202</v>
      </c>
      <c r="H44" s="53"/>
      <c r="I44" s="8"/>
      <c r="J44" s="81"/>
    </row>
    <row r="45" spans="1:10" ht="12.75" x14ac:dyDescent="0.2">
      <c r="A45" s="81" t="s">
        <v>74</v>
      </c>
      <c r="B45" s="62" t="s">
        <v>75</v>
      </c>
      <c r="C45" s="86">
        <v>1</v>
      </c>
      <c r="D45" s="81" t="s">
        <v>55</v>
      </c>
      <c r="E45" s="76">
        <v>24990</v>
      </c>
      <c r="F45" s="81" t="s">
        <v>76</v>
      </c>
      <c r="G45" s="112">
        <f t="shared" si="2"/>
        <v>24990</v>
      </c>
      <c r="H45" s="8"/>
      <c r="I45" s="8"/>
      <c r="J45" s="81"/>
    </row>
    <row r="46" spans="1:10" ht="12.75" x14ac:dyDescent="0.2">
      <c r="A46" s="81" t="s">
        <v>74</v>
      </c>
      <c r="B46" s="80" t="s">
        <v>77</v>
      </c>
      <c r="C46" s="86">
        <v>1</v>
      </c>
      <c r="D46" s="81" t="s">
        <v>55</v>
      </c>
      <c r="E46" s="76">
        <v>25950</v>
      </c>
      <c r="F46" s="81" t="s">
        <v>78</v>
      </c>
      <c r="G46" s="112">
        <f t="shared" si="2"/>
        <v>25950</v>
      </c>
      <c r="H46" s="8"/>
      <c r="I46" s="8"/>
      <c r="J46" s="81"/>
    </row>
    <row r="47" spans="1:10" ht="12.75" x14ac:dyDescent="0.2">
      <c r="A47" s="81" t="s">
        <v>74</v>
      </c>
      <c r="B47" s="80" t="s">
        <v>79</v>
      </c>
      <c r="C47" s="86">
        <v>1</v>
      </c>
      <c r="D47" s="81" t="s">
        <v>55</v>
      </c>
      <c r="E47" s="87">
        <v>26500</v>
      </c>
      <c r="F47" s="81" t="s">
        <v>80</v>
      </c>
      <c r="G47" s="112">
        <f t="shared" si="2"/>
        <v>26500</v>
      </c>
      <c r="J47" s="81"/>
    </row>
    <row r="48" spans="1:10" ht="12.75" x14ac:dyDescent="0.2">
      <c r="A48" s="81" t="s">
        <v>81</v>
      </c>
      <c r="B48" s="80" t="s">
        <v>82</v>
      </c>
      <c r="C48" s="86">
        <v>5</v>
      </c>
      <c r="D48" s="81" t="s">
        <v>55</v>
      </c>
      <c r="E48" s="87">
        <v>154.78</v>
      </c>
      <c r="F48" s="81" t="s">
        <v>83</v>
      </c>
      <c r="G48" s="112">
        <f t="shared" si="2"/>
        <v>773.9</v>
      </c>
      <c r="J48" s="81"/>
    </row>
    <row r="49" spans="1:11" ht="12.75" x14ac:dyDescent="0.2"/>
    <row r="50" spans="1:11" ht="12.75" x14ac:dyDescent="0.2"/>
    <row r="51" spans="1:11" ht="12.75" x14ac:dyDescent="0.2"/>
    <row r="52" spans="1:11" ht="12.75" x14ac:dyDescent="0.2"/>
    <row r="53" spans="1:11" ht="12.75" x14ac:dyDescent="0.2"/>
    <row r="54" spans="1:11" ht="12.75" x14ac:dyDescent="0.2"/>
    <row r="55" spans="1:11" ht="12.75" x14ac:dyDescent="0.2"/>
    <row r="56" spans="1:11" ht="12.75" x14ac:dyDescent="0.2"/>
    <row r="57" spans="1:11" ht="12.75" x14ac:dyDescent="0.2"/>
    <row r="58" spans="1:11" ht="12.75" x14ac:dyDescent="0.2">
      <c r="A58" s="39" t="s">
        <v>16</v>
      </c>
      <c r="B58" s="40">
        <f>SUM(G59:G60)</f>
        <v>20000</v>
      </c>
      <c r="C58" s="3"/>
      <c r="D58" s="9"/>
      <c r="E58" s="7"/>
      <c r="F58" s="6"/>
      <c r="G58" s="7"/>
      <c r="H58" s="8"/>
      <c r="I58" s="8"/>
      <c r="J58" s="6"/>
    </row>
    <row r="59" spans="1:11" ht="12.75" x14ac:dyDescent="0.2">
      <c r="A59" s="6" t="s">
        <v>17</v>
      </c>
      <c r="B59" s="9" t="s">
        <v>84</v>
      </c>
      <c r="C59" s="3">
        <v>1</v>
      </c>
      <c r="D59" s="9" t="s">
        <v>55</v>
      </c>
      <c r="E59" s="54">
        <v>18000</v>
      </c>
      <c r="F59" s="6" t="s">
        <v>85</v>
      </c>
      <c r="G59" s="43">
        <f t="shared" ref="G59:G60" si="3">E59*C59</f>
        <v>18000</v>
      </c>
      <c r="H59" s="53"/>
      <c r="I59" s="27"/>
      <c r="J59" s="6"/>
    </row>
    <row r="60" spans="1:11" ht="12.75" x14ac:dyDescent="0.2">
      <c r="A60" s="6" t="s">
        <v>17</v>
      </c>
      <c r="B60" s="9" t="s">
        <v>86</v>
      </c>
      <c r="C60" s="3">
        <v>1</v>
      </c>
      <c r="D60" s="9" t="s">
        <v>55</v>
      </c>
      <c r="E60" s="55">
        <v>2000</v>
      </c>
      <c r="F60" s="6" t="s">
        <v>87</v>
      </c>
      <c r="G60" s="43">
        <f t="shared" si="3"/>
        <v>2000</v>
      </c>
      <c r="H60" s="53"/>
      <c r="I60" s="27"/>
      <c r="J60" s="6"/>
    </row>
    <row r="61" spans="1:11" ht="12.75" x14ac:dyDescent="0.2">
      <c r="A61" s="6"/>
      <c r="B61" s="9"/>
      <c r="C61" s="3"/>
      <c r="D61" s="9"/>
      <c r="E61" s="7"/>
      <c r="F61" s="6"/>
      <c r="G61" s="7"/>
      <c r="H61" s="8"/>
      <c r="I61" s="8"/>
      <c r="J61" s="6"/>
    </row>
    <row r="62" spans="1:11" ht="12.75" x14ac:dyDescent="0.2">
      <c r="A62" s="6"/>
      <c r="B62" s="9"/>
      <c r="C62" s="3"/>
      <c r="D62" s="9"/>
      <c r="E62" s="7"/>
      <c r="F62" s="6"/>
      <c r="G62" s="7"/>
      <c r="H62" s="8"/>
      <c r="I62" s="8"/>
      <c r="J62" s="6"/>
    </row>
    <row r="63" spans="1:11" ht="12.75" x14ac:dyDescent="0.2">
      <c r="A63" s="39" t="s">
        <v>25</v>
      </c>
      <c r="B63" s="40">
        <f>SUM(G65:G120)</f>
        <v>15300.089999999998</v>
      </c>
      <c r="C63" s="3"/>
      <c r="D63" s="9"/>
      <c r="E63" s="7"/>
      <c r="F63" s="6"/>
      <c r="G63" s="7"/>
      <c r="H63" s="8"/>
      <c r="I63" s="8"/>
      <c r="J63" s="6"/>
    </row>
    <row r="64" spans="1:11" ht="12.75" x14ac:dyDescent="0.2">
      <c r="A64" s="56" t="s">
        <v>88</v>
      </c>
      <c r="B64" s="57" t="s">
        <v>89</v>
      </c>
      <c r="C64" s="3">
        <v>1</v>
      </c>
      <c r="D64" s="9" t="s">
        <v>55</v>
      </c>
      <c r="E64" s="43">
        <v>6210</v>
      </c>
      <c r="F64" s="6" t="s">
        <v>90</v>
      </c>
      <c r="G64" s="43">
        <f t="shared" ref="G64:G104" si="4">E64*C64</f>
        <v>6210</v>
      </c>
      <c r="H64" s="27"/>
      <c r="I64" s="27"/>
      <c r="J64" s="58" t="s">
        <v>580</v>
      </c>
      <c r="K64" s="59"/>
    </row>
    <row r="65" spans="1:14" ht="12.75" x14ac:dyDescent="0.2">
      <c r="A65" s="6" t="s">
        <v>91</v>
      </c>
      <c r="B65" s="25" t="s">
        <v>92</v>
      </c>
      <c r="C65" s="3">
        <v>1</v>
      </c>
      <c r="D65" s="9" t="s">
        <v>55</v>
      </c>
      <c r="E65" s="44">
        <v>565</v>
      </c>
      <c r="F65" s="30" t="s">
        <v>93</v>
      </c>
      <c r="G65" s="43">
        <f t="shared" si="4"/>
        <v>565</v>
      </c>
      <c r="H65" s="27"/>
      <c r="I65" s="27"/>
      <c r="J65" s="58" t="s">
        <v>94</v>
      </c>
      <c r="K65" s="59" t="s">
        <v>95</v>
      </c>
      <c r="L65" s="59" t="s">
        <v>96</v>
      </c>
      <c r="N65" t="s">
        <v>580</v>
      </c>
    </row>
    <row r="66" spans="1:14" ht="12.75" x14ac:dyDescent="0.2">
      <c r="A66" s="6" t="s">
        <v>91</v>
      </c>
      <c r="B66" s="25" t="s">
        <v>97</v>
      </c>
      <c r="C66" s="3">
        <v>1</v>
      </c>
      <c r="D66" s="9" t="s">
        <v>55</v>
      </c>
      <c r="E66" s="44">
        <v>565</v>
      </c>
      <c r="F66" s="30" t="s">
        <v>98</v>
      </c>
      <c r="G66" s="43">
        <f t="shared" si="4"/>
        <v>565</v>
      </c>
      <c r="H66" s="27"/>
      <c r="I66" s="27"/>
      <c r="J66" s="58" t="s">
        <v>99</v>
      </c>
      <c r="K66" s="59" t="s">
        <v>95</v>
      </c>
      <c r="L66" s="59" t="s">
        <v>96</v>
      </c>
    </row>
    <row r="67" spans="1:14" ht="12.75" x14ac:dyDescent="0.2">
      <c r="A67" s="6" t="s">
        <v>91</v>
      </c>
      <c r="B67" s="25" t="s">
        <v>100</v>
      </c>
      <c r="C67" s="3">
        <v>1</v>
      </c>
      <c r="D67" s="9" t="s">
        <v>55</v>
      </c>
      <c r="E67" s="44">
        <v>565</v>
      </c>
      <c r="F67" s="30" t="s">
        <v>101</v>
      </c>
      <c r="G67" s="43">
        <f t="shared" si="4"/>
        <v>565</v>
      </c>
      <c r="H67" s="27"/>
      <c r="I67" s="27"/>
      <c r="J67" s="58" t="s">
        <v>102</v>
      </c>
      <c r="K67" s="59" t="s">
        <v>95</v>
      </c>
      <c r="L67" s="59" t="s">
        <v>96</v>
      </c>
    </row>
    <row r="68" spans="1:14" ht="12.75" x14ac:dyDescent="0.2">
      <c r="A68" s="6" t="s">
        <v>91</v>
      </c>
      <c r="B68" s="25" t="s">
        <v>103</v>
      </c>
      <c r="C68" s="3">
        <v>1</v>
      </c>
      <c r="D68" s="9" t="s">
        <v>55</v>
      </c>
      <c r="E68" s="44">
        <v>565</v>
      </c>
      <c r="F68" s="30" t="s">
        <v>104</v>
      </c>
      <c r="G68" s="43">
        <f t="shared" si="4"/>
        <v>565</v>
      </c>
      <c r="H68" s="27"/>
      <c r="I68" s="27"/>
      <c r="J68" s="58" t="s">
        <v>105</v>
      </c>
      <c r="K68" s="59" t="s">
        <v>95</v>
      </c>
      <c r="L68" s="59" t="s">
        <v>96</v>
      </c>
      <c r="N68" t="s">
        <v>580</v>
      </c>
    </row>
    <row r="69" spans="1:14" ht="12.75" x14ac:dyDescent="0.2">
      <c r="A69" s="30" t="s">
        <v>106</v>
      </c>
      <c r="B69" s="60" t="s">
        <v>107</v>
      </c>
      <c r="C69" s="45">
        <v>4</v>
      </c>
      <c r="D69" s="25" t="s">
        <v>55</v>
      </c>
      <c r="E69" s="44">
        <v>205</v>
      </c>
      <c r="F69" s="30" t="s">
        <v>108</v>
      </c>
      <c r="G69" s="43">
        <f t="shared" si="4"/>
        <v>820</v>
      </c>
      <c r="H69" s="27"/>
      <c r="I69" s="27"/>
      <c r="J69" s="61" t="s">
        <v>109</v>
      </c>
      <c r="K69" s="59" t="s">
        <v>110</v>
      </c>
    </row>
    <row r="70" spans="1:14" ht="12.75" x14ac:dyDescent="0.2">
      <c r="A70" s="6" t="s">
        <v>106</v>
      </c>
      <c r="B70" s="9" t="s">
        <v>111</v>
      </c>
      <c r="C70" s="45">
        <v>4</v>
      </c>
      <c r="D70" s="9" t="s">
        <v>55</v>
      </c>
      <c r="E70" s="43">
        <v>42.3</v>
      </c>
      <c r="F70" s="6" t="s">
        <v>112</v>
      </c>
      <c r="G70" s="43">
        <f t="shared" si="4"/>
        <v>169.2</v>
      </c>
      <c r="H70" s="27"/>
      <c r="I70" s="27"/>
      <c r="J70" s="58" t="s">
        <v>113</v>
      </c>
      <c r="K70" s="59" t="s">
        <v>114</v>
      </c>
    </row>
    <row r="71" spans="1:14" ht="12.75" x14ac:dyDescent="0.2">
      <c r="A71" s="6" t="s">
        <v>106</v>
      </c>
      <c r="B71" s="25" t="s">
        <v>115</v>
      </c>
      <c r="C71" s="45">
        <v>4</v>
      </c>
      <c r="D71" s="9" t="s">
        <v>55</v>
      </c>
      <c r="E71" s="43">
        <v>43.6</v>
      </c>
      <c r="F71" s="30" t="s">
        <v>116</v>
      </c>
      <c r="G71" s="43">
        <f t="shared" si="4"/>
        <v>174.4</v>
      </c>
      <c r="H71" s="27"/>
      <c r="I71" s="27"/>
      <c r="J71" s="61" t="s">
        <v>117</v>
      </c>
      <c r="K71" s="59" t="s">
        <v>114</v>
      </c>
    </row>
    <row r="72" spans="1:14" ht="12.75" x14ac:dyDescent="0.2">
      <c r="A72" s="6" t="s">
        <v>106</v>
      </c>
      <c r="B72" s="9" t="s">
        <v>118</v>
      </c>
      <c r="C72" s="45">
        <v>1</v>
      </c>
      <c r="D72" s="9" t="s">
        <v>55</v>
      </c>
      <c r="E72" s="43">
        <v>42.3</v>
      </c>
      <c r="F72" s="6" t="s">
        <v>119</v>
      </c>
      <c r="G72" s="43">
        <f t="shared" si="4"/>
        <v>42.3</v>
      </c>
      <c r="H72" s="27"/>
      <c r="I72" s="27"/>
      <c r="J72" s="6"/>
      <c r="K72" s="59" t="s">
        <v>114</v>
      </c>
    </row>
    <row r="73" spans="1:14" ht="12.75" x14ac:dyDescent="0.2">
      <c r="A73" s="6" t="s">
        <v>106</v>
      </c>
      <c r="B73" s="25" t="s">
        <v>120</v>
      </c>
      <c r="C73" s="45">
        <v>1</v>
      </c>
      <c r="D73" s="9" t="s">
        <v>55</v>
      </c>
      <c r="E73" s="43">
        <v>43.6</v>
      </c>
      <c r="F73" s="30" t="s">
        <v>121</v>
      </c>
      <c r="G73" s="43">
        <f t="shared" si="4"/>
        <v>43.6</v>
      </c>
      <c r="H73" s="27"/>
      <c r="I73" s="27"/>
      <c r="J73" s="6"/>
      <c r="K73" s="59" t="s">
        <v>114</v>
      </c>
    </row>
    <row r="74" spans="1:14" ht="12.75" x14ac:dyDescent="0.2">
      <c r="A74" s="6" t="s">
        <v>106</v>
      </c>
      <c r="B74" s="9" t="s">
        <v>122</v>
      </c>
      <c r="C74" s="3">
        <v>4</v>
      </c>
      <c r="D74" s="9" t="s">
        <v>55</v>
      </c>
      <c r="E74" s="43">
        <v>41.21</v>
      </c>
      <c r="F74" s="6" t="s">
        <v>123</v>
      </c>
      <c r="G74" s="43">
        <f t="shared" si="4"/>
        <v>164.84</v>
      </c>
      <c r="H74" s="27"/>
      <c r="I74" s="27"/>
      <c r="J74" s="58" t="s">
        <v>124</v>
      </c>
      <c r="K74" s="59" t="s">
        <v>114</v>
      </c>
    </row>
    <row r="75" spans="1:14" ht="12.75" x14ac:dyDescent="0.2">
      <c r="A75" s="6" t="s">
        <v>106</v>
      </c>
      <c r="B75" s="9" t="s">
        <v>125</v>
      </c>
      <c r="C75" s="3">
        <v>1</v>
      </c>
      <c r="D75" s="9" t="s">
        <v>55</v>
      </c>
      <c r="E75" s="43">
        <v>41.21</v>
      </c>
      <c r="F75" s="6" t="s">
        <v>126</v>
      </c>
      <c r="G75" s="43">
        <f t="shared" si="4"/>
        <v>41.21</v>
      </c>
      <c r="H75" s="27"/>
      <c r="I75" s="27"/>
      <c r="J75" s="6"/>
      <c r="K75" s="59" t="s">
        <v>114</v>
      </c>
    </row>
    <row r="76" spans="1:14" ht="12.75" x14ac:dyDescent="0.2">
      <c r="A76" s="6" t="s">
        <v>106</v>
      </c>
      <c r="B76" s="9" t="s">
        <v>127</v>
      </c>
      <c r="C76" s="3">
        <v>1</v>
      </c>
      <c r="D76" s="9" t="s">
        <v>55</v>
      </c>
      <c r="E76" s="43">
        <v>418.2</v>
      </c>
      <c r="F76" s="6" t="s">
        <v>128</v>
      </c>
      <c r="G76" s="43">
        <f t="shared" si="4"/>
        <v>418.2</v>
      </c>
      <c r="H76" s="27"/>
      <c r="I76" s="27"/>
      <c r="J76" s="58" t="s">
        <v>129</v>
      </c>
      <c r="K76" s="59" t="s">
        <v>130</v>
      </c>
      <c r="N76" t="s">
        <v>580</v>
      </c>
    </row>
    <row r="77" spans="1:14" ht="12.75" x14ac:dyDescent="0.2">
      <c r="A77" s="6" t="s">
        <v>106</v>
      </c>
      <c r="B77" s="9" t="s">
        <v>131</v>
      </c>
      <c r="C77" s="3">
        <v>1</v>
      </c>
      <c r="D77" s="9" t="s">
        <v>55</v>
      </c>
      <c r="E77" s="43">
        <v>418.2</v>
      </c>
      <c r="F77" s="6" t="s">
        <v>132</v>
      </c>
      <c r="G77" s="43">
        <f t="shared" si="4"/>
        <v>418.2</v>
      </c>
      <c r="H77" s="27"/>
      <c r="I77" s="27"/>
      <c r="J77" s="6" t="s">
        <v>133</v>
      </c>
      <c r="K77" s="59" t="s">
        <v>130</v>
      </c>
      <c r="N77" t="s">
        <v>580</v>
      </c>
    </row>
    <row r="78" spans="1:14" ht="12.75" x14ac:dyDescent="0.2">
      <c r="A78" s="6" t="s">
        <v>106</v>
      </c>
      <c r="B78" s="9" t="s">
        <v>134</v>
      </c>
      <c r="C78" s="3">
        <v>1</v>
      </c>
      <c r="D78" s="9" t="s">
        <v>55</v>
      </c>
      <c r="E78" s="43">
        <v>418.2</v>
      </c>
      <c r="F78" s="6" t="s">
        <v>135</v>
      </c>
      <c r="G78" s="43">
        <f t="shared" si="4"/>
        <v>418.2</v>
      </c>
      <c r="H78" s="27"/>
      <c r="I78" s="27"/>
      <c r="J78" s="6" t="s">
        <v>136</v>
      </c>
      <c r="K78" s="59" t="s">
        <v>130</v>
      </c>
      <c r="N78" t="s">
        <v>580</v>
      </c>
    </row>
    <row r="79" spans="1:14" ht="12.75" x14ac:dyDescent="0.2">
      <c r="A79" s="6" t="s">
        <v>106</v>
      </c>
      <c r="B79" s="9" t="s">
        <v>137</v>
      </c>
      <c r="C79" s="3">
        <v>1</v>
      </c>
      <c r="D79" s="9" t="s">
        <v>55</v>
      </c>
      <c r="E79" s="43">
        <v>418.2</v>
      </c>
      <c r="F79" s="6" t="s">
        <v>138</v>
      </c>
      <c r="G79" s="43">
        <f t="shared" si="4"/>
        <v>418.2</v>
      </c>
      <c r="H79" s="27"/>
      <c r="I79" s="27"/>
      <c r="J79" s="58" t="s">
        <v>139</v>
      </c>
      <c r="K79" s="59" t="s">
        <v>130</v>
      </c>
      <c r="N79" t="s">
        <v>580</v>
      </c>
    </row>
    <row r="80" spans="1:14" ht="12.75" x14ac:dyDescent="0.2">
      <c r="A80" s="6" t="s">
        <v>106</v>
      </c>
      <c r="B80" s="9" t="s">
        <v>140</v>
      </c>
      <c r="C80" s="3">
        <v>4</v>
      </c>
      <c r="D80" s="9" t="s">
        <v>55</v>
      </c>
      <c r="E80" s="43">
        <v>78.94</v>
      </c>
      <c r="F80" s="6" t="s">
        <v>141</v>
      </c>
      <c r="G80" s="43">
        <f t="shared" si="4"/>
        <v>315.76</v>
      </c>
      <c r="H80" s="27"/>
      <c r="I80" s="27"/>
      <c r="J80" s="58" t="s">
        <v>142</v>
      </c>
      <c r="K80" s="59" t="s">
        <v>143</v>
      </c>
      <c r="N80" t="s">
        <v>580</v>
      </c>
    </row>
    <row r="81" spans="1:11" ht="12.75" x14ac:dyDescent="0.2">
      <c r="A81" s="6" t="s">
        <v>106</v>
      </c>
      <c r="B81" s="62" t="s">
        <v>144</v>
      </c>
      <c r="C81" s="3">
        <f>5*5</f>
        <v>25</v>
      </c>
      <c r="D81" s="9" t="s">
        <v>55</v>
      </c>
      <c r="E81" s="44">
        <v>16</v>
      </c>
      <c r="F81" s="30" t="s">
        <v>145</v>
      </c>
      <c r="G81" s="43">
        <f t="shared" si="4"/>
        <v>400</v>
      </c>
      <c r="H81" s="27"/>
      <c r="I81" s="8"/>
      <c r="J81" s="61" t="s">
        <v>146</v>
      </c>
      <c r="K81" s="59" t="s">
        <v>147</v>
      </c>
    </row>
    <row r="82" spans="1:11" ht="12.75" x14ac:dyDescent="0.2">
      <c r="A82" s="6" t="s">
        <v>106</v>
      </c>
      <c r="B82" s="25" t="s">
        <v>148</v>
      </c>
      <c r="C82" s="3">
        <v>20</v>
      </c>
      <c r="D82" s="9" t="s">
        <v>55</v>
      </c>
      <c r="E82" s="43">
        <v>16.440000000000001</v>
      </c>
      <c r="F82" s="30" t="s">
        <v>149</v>
      </c>
      <c r="G82" s="43">
        <f t="shared" si="4"/>
        <v>328.8</v>
      </c>
      <c r="H82" s="27"/>
      <c r="I82" s="8"/>
      <c r="J82" s="61" t="s">
        <v>150</v>
      </c>
      <c r="K82" s="59" t="s">
        <v>151</v>
      </c>
    </row>
    <row r="83" spans="1:11" ht="12.75" x14ac:dyDescent="0.2">
      <c r="A83" s="30" t="s">
        <v>106</v>
      </c>
      <c r="B83" s="25" t="s">
        <v>152</v>
      </c>
      <c r="C83" s="45">
        <v>2</v>
      </c>
      <c r="D83" s="25" t="s">
        <v>55</v>
      </c>
      <c r="E83" s="44">
        <v>55.7</v>
      </c>
      <c r="F83" s="30" t="s">
        <v>153</v>
      </c>
      <c r="G83" s="43">
        <f t="shared" si="4"/>
        <v>111.4</v>
      </c>
      <c r="H83" s="27"/>
      <c r="I83" s="27"/>
      <c r="J83" s="63" t="s">
        <v>154</v>
      </c>
      <c r="K83" s="59" t="s">
        <v>155</v>
      </c>
    </row>
    <row r="84" spans="1:11" ht="12.75" x14ac:dyDescent="0.2">
      <c r="A84" s="30" t="s">
        <v>106</v>
      </c>
      <c r="B84" s="60" t="s">
        <v>156</v>
      </c>
      <c r="C84" s="64">
        <v>1</v>
      </c>
      <c r="D84" s="65" t="s">
        <v>157</v>
      </c>
      <c r="E84" s="66">
        <v>208</v>
      </c>
      <c r="F84" s="59" t="s">
        <v>158</v>
      </c>
      <c r="G84" s="43">
        <f t="shared" si="4"/>
        <v>208</v>
      </c>
      <c r="J84" s="67" t="s">
        <v>159</v>
      </c>
      <c r="K84" s="59" t="s">
        <v>160</v>
      </c>
    </row>
    <row r="85" spans="1:11" ht="12.75" x14ac:dyDescent="0.2">
      <c r="A85" s="6" t="s">
        <v>106</v>
      </c>
      <c r="B85" s="60" t="s">
        <v>161</v>
      </c>
      <c r="C85" s="3">
        <f>4*5+5*2+5*2+5</f>
        <v>45</v>
      </c>
      <c r="D85" s="9" t="s">
        <v>55</v>
      </c>
      <c r="E85" s="44">
        <v>26</v>
      </c>
      <c r="F85" s="30" t="s">
        <v>162</v>
      </c>
      <c r="G85" s="43">
        <f t="shared" si="4"/>
        <v>1170</v>
      </c>
      <c r="H85" s="6"/>
      <c r="I85" s="8"/>
      <c r="J85" s="61" t="s">
        <v>163</v>
      </c>
      <c r="K85" s="59" t="s">
        <v>164</v>
      </c>
    </row>
    <row r="86" spans="1:11" ht="12.75" x14ac:dyDescent="0.2">
      <c r="A86" s="6" t="s">
        <v>106</v>
      </c>
      <c r="B86" s="9" t="s">
        <v>165</v>
      </c>
      <c r="C86" s="45">
        <v>11</v>
      </c>
      <c r="D86" s="9" t="s">
        <v>157</v>
      </c>
      <c r="E86" s="43">
        <v>41.5</v>
      </c>
      <c r="F86" s="6" t="s">
        <v>166</v>
      </c>
      <c r="G86" s="43">
        <f t="shared" si="4"/>
        <v>456.5</v>
      </c>
      <c r="H86" s="6"/>
      <c r="I86" s="8"/>
      <c r="J86" s="58" t="s">
        <v>167</v>
      </c>
      <c r="K86" s="59" t="s">
        <v>168</v>
      </c>
    </row>
    <row r="87" spans="1:11" ht="12.75" x14ac:dyDescent="0.2">
      <c r="A87" s="6" t="s">
        <v>106</v>
      </c>
      <c r="B87" s="25" t="s">
        <v>169</v>
      </c>
      <c r="C87" s="45">
        <v>17</v>
      </c>
      <c r="D87" s="25" t="s">
        <v>55</v>
      </c>
      <c r="E87" s="44">
        <v>103.5</v>
      </c>
      <c r="F87" s="59" t="s">
        <v>170</v>
      </c>
      <c r="G87" s="43">
        <f t="shared" si="4"/>
        <v>1759.5</v>
      </c>
      <c r="H87" s="27"/>
      <c r="I87" s="8"/>
      <c r="J87" s="63" t="s">
        <v>171</v>
      </c>
      <c r="K87" s="59" t="s">
        <v>172</v>
      </c>
    </row>
    <row r="88" spans="1:11" ht="12.75" x14ac:dyDescent="0.2">
      <c r="A88" s="30" t="s">
        <v>106</v>
      </c>
      <c r="B88" s="60" t="s">
        <v>173</v>
      </c>
      <c r="C88" s="64">
        <v>2</v>
      </c>
      <c r="D88" s="25" t="s">
        <v>55</v>
      </c>
      <c r="E88" s="44">
        <v>198</v>
      </c>
      <c r="F88" s="30" t="s">
        <v>174</v>
      </c>
      <c r="G88" s="43">
        <f t="shared" si="4"/>
        <v>396</v>
      </c>
      <c r="H88" s="27"/>
      <c r="I88" s="8"/>
      <c r="J88" s="63" t="s">
        <v>175</v>
      </c>
      <c r="K88" s="59" t="s">
        <v>176</v>
      </c>
    </row>
    <row r="89" spans="1:11" ht="15" customHeight="1" x14ac:dyDescent="0.2">
      <c r="A89" s="30" t="s">
        <v>106</v>
      </c>
      <c r="B89" s="62" t="s">
        <v>177</v>
      </c>
      <c r="C89" s="45">
        <v>12</v>
      </c>
      <c r="D89" s="25" t="s">
        <v>55</v>
      </c>
      <c r="E89" s="44">
        <v>23</v>
      </c>
      <c r="F89" s="30" t="s">
        <v>178</v>
      </c>
      <c r="G89" s="43">
        <f t="shared" si="4"/>
        <v>276</v>
      </c>
      <c r="H89" s="27"/>
      <c r="I89" s="8"/>
      <c r="J89" s="63" t="s">
        <v>179</v>
      </c>
      <c r="K89" s="59" t="s">
        <v>180</v>
      </c>
    </row>
    <row r="90" spans="1:11" ht="15" customHeight="1" x14ac:dyDescent="0.2">
      <c r="A90" s="30" t="s">
        <v>106</v>
      </c>
      <c r="B90" s="62" t="s">
        <v>181</v>
      </c>
      <c r="C90" s="45">
        <v>3</v>
      </c>
      <c r="D90" s="25" t="s">
        <v>55</v>
      </c>
      <c r="E90" s="44">
        <v>22.37</v>
      </c>
      <c r="F90" s="59" t="s">
        <v>182</v>
      </c>
      <c r="G90" s="43">
        <f t="shared" si="4"/>
        <v>67.11</v>
      </c>
      <c r="H90" s="27"/>
      <c r="I90" s="8"/>
      <c r="J90" s="63" t="s">
        <v>183</v>
      </c>
      <c r="K90" s="59" t="s">
        <v>180</v>
      </c>
    </row>
    <row r="91" spans="1:11" ht="15" customHeight="1" x14ac:dyDescent="0.2">
      <c r="A91" s="30" t="s">
        <v>106</v>
      </c>
      <c r="B91" s="62" t="s">
        <v>184</v>
      </c>
      <c r="C91" s="45">
        <v>3</v>
      </c>
      <c r="D91" s="25" t="s">
        <v>55</v>
      </c>
      <c r="E91" s="44">
        <v>22.5</v>
      </c>
      <c r="F91" s="30" t="s">
        <v>185</v>
      </c>
      <c r="G91" s="43">
        <f t="shared" si="4"/>
        <v>67.5</v>
      </c>
      <c r="H91" s="27"/>
      <c r="I91" s="8"/>
      <c r="J91" s="63" t="s">
        <v>186</v>
      </c>
      <c r="K91" s="59" t="s">
        <v>187</v>
      </c>
    </row>
    <row r="92" spans="1:11" ht="15" customHeight="1" x14ac:dyDescent="0.2">
      <c r="A92" s="30" t="s">
        <v>106</v>
      </c>
      <c r="B92" s="62" t="s">
        <v>188</v>
      </c>
      <c r="C92" s="45">
        <v>3</v>
      </c>
      <c r="D92" s="25" t="s">
        <v>55</v>
      </c>
      <c r="E92" s="44">
        <v>4.74</v>
      </c>
      <c r="F92" s="30" t="s">
        <v>189</v>
      </c>
      <c r="G92" s="43">
        <f t="shared" si="4"/>
        <v>14.22</v>
      </c>
      <c r="H92" s="27"/>
      <c r="I92" s="8"/>
      <c r="J92" s="63" t="s">
        <v>190</v>
      </c>
      <c r="K92" s="59" t="s">
        <v>187</v>
      </c>
    </row>
    <row r="93" spans="1:11" ht="15" customHeight="1" x14ac:dyDescent="0.2">
      <c r="A93" s="6" t="s">
        <v>191</v>
      </c>
      <c r="B93" s="9" t="s">
        <v>192</v>
      </c>
      <c r="C93" s="3">
        <v>1</v>
      </c>
      <c r="D93" s="9" t="s">
        <v>55</v>
      </c>
      <c r="E93" s="43">
        <v>145</v>
      </c>
      <c r="F93" s="6" t="s">
        <v>193</v>
      </c>
      <c r="G93" s="43">
        <f t="shared" si="4"/>
        <v>145</v>
      </c>
      <c r="H93" s="27"/>
      <c r="I93" s="8"/>
      <c r="J93" s="58" t="s">
        <v>194</v>
      </c>
      <c r="K93" s="59" t="s">
        <v>195</v>
      </c>
    </row>
    <row r="94" spans="1:11" ht="15" customHeight="1" x14ac:dyDescent="0.2">
      <c r="A94" s="6" t="s">
        <v>191</v>
      </c>
      <c r="B94" s="9" t="s">
        <v>196</v>
      </c>
      <c r="C94" s="3">
        <v>2</v>
      </c>
      <c r="D94" s="9" t="s">
        <v>55</v>
      </c>
      <c r="E94" s="43">
        <v>94</v>
      </c>
      <c r="F94" s="6" t="s">
        <v>197</v>
      </c>
      <c r="G94" s="43">
        <f t="shared" si="4"/>
        <v>188</v>
      </c>
      <c r="H94" s="27"/>
      <c r="I94" s="8"/>
      <c r="J94" s="58" t="s">
        <v>198</v>
      </c>
      <c r="K94" s="59" t="s">
        <v>195</v>
      </c>
    </row>
    <row r="95" spans="1:11" ht="15" customHeight="1" x14ac:dyDescent="0.2">
      <c r="A95" s="6" t="s">
        <v>191</v>
      </c>
      <c r="B95" s="9" t="s">
        <v>199</v>
      </c>
      <c r="C95" s="3">
        <v>1</v>
      </c>
      <c r="D95" s="9" t="s">
        <v>55</v>
      </c>
      <c r="E95" s="43">
        <v>145</v>
      </c>
      <c r="F95" s="6" t="s">
        <v>200</v>
      </c>
      <c r="G95" s="43">
        <f t="shared" si="4"/>
        <v>145</v>
      </c>
      <c r="H95" s="27"/>
      <c r="I95" s="8"/>
      <c r="J95" s="58" t="s">
        <v>201</v>
      </c>
      <c r="K95" s="59" t="s">
        <v>195</v>
      </c>
    </row>
    <row r="96" spans="1:11" ht="12.75" x14ac:dyDescent="0.2">
      <c r="A96" s="6" t="s">
        <v>106</v>
      </c>
      <c r="B96" s="9" t="s">
        <v>202</v>
      </c>
      <c r="C96" s="3">
        <v>1</v>
      </c>
      <c r="D96" s="9" t="s">
        <v>203</v>
      </c>
      <c r="E96" s="43">
        <v>59.8</v>
      </c>
      <c r="F96" s="6" t="s">
        <v>204</v>
      </c>
      <c r="G96" s="43">
        <f t="shared" si="4"/>
        <v>59.8</v>
      </c>
      <c r="H96" s="27"/>
      <c r="I96" s="27"/>
      <c r="J96" s="6"/>
      <c r="K96" s="59" t="s">
        <v>205</v>
      </c>
    </row>
    <row r="97" spans="1:11" ht="12.75" x14ac:dyDescent="0.2">
      <c r="A97" s="6" t="s">
        <v>106</v>
      </c>
      <c r="B97" s="60" t="s">
        <v>206</v>
      </c>
      <c r="C97" s="45">
        <v>2</v>
      </c>
      <c r="D97" s="9" t="s">
        <v>55</v>
      </c>
      <c r="E97" s="44">
        <v>80.900000000000006</v>
      </c>
      <c r="F97" s="30" t="s">
        <v>207</v>
      </c>
      <c r="G97" s="43">
        <f t="shared" si="4"/>
        <v>161.80000000000001</v>
      </c>
      <c r="H97" s="27"/>
      <c r="I97" s="27"/>
      <c r="J97" s="63" t="s">
        <v>208</v>
      </c>
      <c r="K97" s="59" t="s">
        <v>209</v>
      </c>
    </row>
    <row r="98" spans="1:11" ht="12.75" x14ac:dyDescent="0.2">
      <c r="A98" s="6" t="s">
        <v>106</v>
      </c>
      <c r="B98" s="25" t="s">
        <v>210</v>
      </c>
      <c r="C98" s="45">
        <v>8</v>
      </c>
      <c r="D98" s="25" t="s">
        <v>55</v>
      </c>
      <c r="E98" s="44">
        <v>16.440000000000001</v>
      </c>
      <c r="F98" s="30" t="s">
        <v>211</v>
      </c>
      <c r="G98" s="43">
        <f t="shared" si="4"/>
        <v>131.52000000000001</v>
      </c>
      <c r="H98" s="27"/>
      <c r="I98" s="27"/>
      <c r="J98" s="63" t="s">
        <v>212</v>
      </c>
      <c r="K98" s="59" t="s">
        <v>195</v>
      </c>
    </row>
    <row r="99" spans="1:11" ht="12.75" x14ac:dyDescent="0.2">
      <c r="A99" s="6" t="s">
        <v>106</v>
      </c>
      <c r="B99" s="9" t="s">
        <v>213</v>
      </c>
      <c r="C99" s="45">
        <v>4</v>
      </c>
      <c r="D99" s="9" t="s">
        <v>55</v>
      </c>
      <c r="E99" s="43">
        <v>37.1</v>
      </c>
      <c r="F99" s="6" t="s">
        <v>214</v>
      </c>
      <c r="G99" s="43">
        <f t="shared" si="4"/>
        <v>148.4</v>
      </c>
      <c r="H99" s="27"/>
      <c r="I99" s="27"/>
      <c r="J99" s="6"/>
      <c r="K99" s="59" t="s">
        <v>195</v>
      </c>
    </row>
    <row r="100" spans="1:11" ht="12.75" x14ac:dyDescent="0.2">
      <c r="A100" s="6" t="s">
        <v>106</v>
      </c>
      <c r="B100" s="25" t="s">
        <v>215</v>
      </c>
      <c r="C100" s="45">
        <v>2</v>
      </c>
      <c r="D100" s="25" t="s">
        <v>55</v>
      </c>
      <c r="E100" s="44">
        <v>30</v>
      </c>
      <c r="F100" s="30" t="s">
        <v>216</v>
      </c>
      <c r="G100" s="43">
        <f t="shared" si="4"/>
        <v>60</v>
      </c>
      <c r="H100" s="27"/>
      <c r="I100" s="8"/>
      <c r="J100" s="61" t="s">
        <v>217</v>
      </c>
      <c r="K100" s="59" t="s">
        <v>218</v>
      </c>
    </row>
    <row r="101" spans="1:11" ht="12.75" x14ac:dyDescent="0.2">
      <c r="A101" s="6" t="s">
        <v>106</v>
      </c>
      <c r="B101" s="60" t="s">
        <v>219</v>
      </c>
      <c r="C101" s="45">
        <v>2</v>
      </c>
      <c r="D101" s="25" t="s">
        <v>220</v>
      </c>
      <c r="E101" s="44">
        <v>18.77</v>
      </c>
      <c r="F101" s="30" t="s">
        <v>221</v>
      </c>
      <c r="G101" s="43">
        <f t="shared" si="4"/>
        <v>37.54</v>
      </c>
      <c r="H101" s="27"/>
      <c r="I101" s="8"/>
      <c r="J101" s="61" t="s">
        <v>222</v>
      </c>
      <c r="K101" s="59" t="s">
        <v>218</v>
      </c>
    </row>
    <row r="102" spans="1:11" ht="12.75" x14ac:dyDescent="0.2">
      <c r="A102" s="68" t="s">
        <v>106</v>
      </c>
      <c r="B102" s="69" t="s">
        <v>223</v>
      </c>
      <c r="C102" s="70">
        <v>1</v>
      </c>
      <c r="D102" s="69" t="s">
        <v>55</v>
      </c>
      <c r="E102" s="71">
        <v>169.05</v>
      </c>
      <c r="F102" s="72" t="s">
        <v>224</v>
      </c>
      <c r="G102" s="71">
        <f t="shared" si="4"/>
        <v>169.05</v>
      </c>
      <c r="H102" s="73"/>
      <c r="I102" s="73"/>
      <c r="J102" s="74" t="s">
        <v>225</v>
      </c>
      <c r="K102" s="59" t="s">
        <v>218</v>
      </c>
    </row>
    <row r="103" spans="1:11" ht="12.75" x14ac:dyDescent="0.2">
      <c r="A103" s="30" t="s">
        <v>106</v>
      </c>
      <c r="B103" s="60" t="s">
        <v>226</v>
      </c>
      <c r="C103" s="45">
        <v>1</v>
      </c>
      <c r="D103" s="25" t="s">
        <v>55</v>
      </c>
      <c r="E103" s="44">
        <v>395</v>
      </c>
      <c r="F103" s="30" t="s">
        <v>227</v>
      </c>
      <c r="G103" s="71">
        <f t="shared" si="4"/>
        <v>395</v>
      </c>
      <c r="H103" s="27"/>
      <c r="I103" s="8"/>
      <c r="J103" s="61" t="s">
        <v>228</v>
      </c>
      <c r="K103" s="59" t="s">
        <v>229</v>
      </c>
    </row>
    <row r="104" spans="1:11" ht="12.75" x14ac:dyDescent="0.2">
      <c r="A104" s="30" t="s">
        <v>106</v>
      </c>
      <c r="B104" s="25" t="s">
        <v>230</v>
      </c>
      <c r="C104" s="45">
        <v>1</v>
      </c>
      <c r="D104" s="25" t="s">
        <v>55</v>
      </c>
      <c r="E104" s="44">
        <v>9.17</v>
      </c>
      <c r="F104" s="30" t="s">
        <v>231</v>
      </c>
      <c r="G104" s="71">
        <f t="shared" si="4"/>
        <v>9.17</v>
      </c>
      <c r="H104" s="27"/>
      <c r="I104" s="8"/>
      <c r="J104" s="61" t="s">
        <v>232</v>
      </c>
      <c r="K104" s="59" t="s">
        <v>233</v>
      </c>
    </row>
    <row r="105" spans="1:11" ht="12.75" x14ac:dyDescent="0.2">
      <c r="A105" s="6" t="s">
        <v>106</v>
      </c>
      <c r="B105" s="25" t="s">
        <v>234</v>
      </c>
      <c r="C105" s="45">
        <v>1</v>
      </c>
      <c r="D105" s="25" t="s">
        <v>55</v>
      </c>
      <c r="E105" s="41">
        <v>8.1199999999999992</v>
      </c>
      <c r="F105" s="30" t="s">
        <v>235</v>
      </c>
      <c r="G105" s="43">
        <v>18.75</v>
      </c>
      <c r="H105" s="8"/>
      <c r="I105" s="8"/>
      <c r="J105" s="63" t="s">
        <v>236</v>
      </c>
      <c r="K105" s="59" t="s">
        <v>233</v>
      </c>
    </row>
    <row r="106" spans="1:11" ht="12.75" x14ac:dyDescent="0.2">
      <c r="A106" s="6" t="s">
        <v>106</v>
      </c>
      <c r="B106" s="9" t="s">
        <v>237</v>
      </c>
      <c r="C106" s="45">
        <v>2</v>
      </c>
      <c r="D106" s="9" t="s">
        <v>55</v>
      </c>
      <c r="E106" s="43">
        <v>185</v>
      </c>
      <c r="F106" s="6" t="s">
        <v>238</v>
      </c>
      <c r="G106" s="43">
        <f t="shared" ref="G106:G117" si="5">E106*C106</f>
        <v>370</v>
      </c>
      <c r="H106" s="27"/>
      <c r="I106" s="8"/>
      <c r="J106" s="58" t="s">
        <v>239</v>
      </c>
      <c r="K106" s="59" t="s">
        <v>240</v>
      </c>
    </row>
    <row r="107" spans="1:11" ht="12.75" x14ac:dyDescent="0.2">
      <c r="A107" s="6" t="s">
        <v>106</v>
      </c>
      <c r="B107" s="25" t="s">
        <v>241</v>
      </c>
      <c r="C107" s="45">
        <v>2</v>
      </c>
      <c r="D107" s="9" t="s">
        <v>55</v>
      </c>
      <c r="E107" s="44">
        <v>24.75</v>
      </c>
      <c r="F107" s="30" t="s">
        <v>242</v>
      </c>
      <c r="G107" s="43">
        <f t="shared" si="5"/>
        <v>49.5</v>
      </c>
      <c r="H107" s="27"/>
      <c r="I107" s="8"/>
      <c r="J107" s="61" t="s">
        <v>243</v>
      </c>
      <c r="K107" s="59" t="s">
        <v>244</v>
      </c>
    </row>
    <row r="108" spans="1:11" ht="12.75" x14ac:dyDescent="0.2">
      <c r="A108" s="6" t="s">
        <v>106</v>
      </c>
      <c r="B108" s="9" t="s">
        <v>213</v>
      </c>
      <c r="C108" s="45">
        <v>4</v>
      </c>
      <c r="D108" s="9" t="s">
        <v>55</v>
      </c>
      <c r="E108" s="43">
        <v>37.1</v>
      </c>
      <c r="F108" s="6" t="s">
        <v>214</v>
      </c>
      <c r="G108" s="43">
        <f t="shared" si="5"/>
        <v>148.4</v>
      </c>
      <c r="H108" s="27"/>
      <c r="I108" s="27"/>
      <c r="J108" s="6"/>
      <c r="K108" s="59" t="s">
        <v>245</v>
      </c>
    </row>
    <row r="109" spans="1:11" ht="12.75" x14ac:dyDescent="0.2">
      <c r="A109" s="59" t="s">
        <v>106</v>
      </c>
      <c r="B109" s="60" t="s">
        <v>246</v>
      </c>
      <c r="C109" s="45">
        <v>2</v>
      </c>
      <c r="D109" s="25" t="s">
        <v>55</v>
      </c>
      <c r="E109" s="41">
        <v>225</v>
      </c>
      <c r="F109" s="30" t="s">
        <v>247</v>
      </c>
      <c r="G109" s="43">
        <f t="shared" si="5"/>
        <v>450</v>
      </c>
      <c r="H109" s="8"/>
      <c r="I109" s="8"/>
      <c r="J109" s="63" t="s">
        <v>248</v>
      </c>
      <c r="K109" s="59" t="s">
        <v>249</v>
      </c>
    </row>
    <row r="110" spans="1:11" ht="12.75" x14ac:dyDescent="0.2">
      <c r="A110" s="6" t="s">
        <v>106</v>
      </c>
      <c r="B110" s="9" t="s">
        <v>250</v>
      </c>
      <c r="C110" s="45">
        <v>2</v>
      </c>
      <c r="D110" s="9" t="s">
        <v>55</v>
      </c>
      <c r="E110" s="43">
        <v>35</v>
      </c>
      <c r="F110" s="6" t="s">
        <v>251</v>
      </c>
      <c r="G110" s="43">
        <f t="shared" si="5"/>
        <v>70</v>
      </c>
      <c r="H110" s="27"/>
      <c r="I110" s="8"/>
      <c r="J110" s="58" t="s">
        <v>252</v>
      </c>
      <c r="K110" s="59" t="s">
        <v>253</v>
      </c>
    </row>
    <row r="111" spans="1:11" ht="12.75" x14ac:dyDescent="0.2">
      <c r="A111" s="59" t="s">
        <v>106</v>
      </c>
      <c r="B111" s="59" t="s">
        <v>254</v>
      </c>
      <c r="C111" s="64">
        <v>4</v>
      </c>
      <c r="D111" s="65" t="s">
        <v>55</v>
      </c>
      <c r="E111" s="66">
        <v>5.94</v>
      </c>
      <c r="F111" s="59" t="s">
        <v>255</v>
      </c>
      <c r="G111" s="43">
        <f t="shared" si="5"/>
        <v>23.76</v>
      </c>
      <c r="K111" s="59" t="s">
        <v>249</v>
      </c>
    </row>
    <row r="112" spans="1:11" ht="12.75" x14ac:dyDescent="0.2">
      <c r="A112" s="59" t="s">
        <v>106</v>
      </c>
      <c r="B112" s="60" t="s">
        <v>256</v>
      </c>
      <c r="C112" s="64">
        <v>1</v>
      </c>
      <c r="D112" s="65" t="s">
        <v>55</v>
      </c>
      <c r="E112" s="66">
        <v>179</v>
      </c>
      <c r="F112" s="59" t="s">
        <v>257</v>
      </c>
      <c r="G112" s="43">
        <f t="shared" si="5"/>
        <v>179</v>
      </c>
      <c r="J112" s="67" t="s">
        <v>258</v>
      </c>
      <c r="K112" s="59" t="s">
        <v>259</v>
      </c>
    </row>
    <row r="113" spans="1:11" ht="12.75" x14ac:dyDescent="0.2">
      <c r="A113" s="59" t="s">
        <v>106</v>
      </c>
      <c r="B113" s="59" t="s">
        <v>260</v>
      </c>
      <c r="C113" s="64">
        <v>1</v>
      </c>
      <c r="D113" s="65" t="s">
        <v>55</v>
      </c>
      <c r="E113" s="66">
        <v>54</v>
      </c>
      <c r="F113" s="59" t="s">
        <v>261</v>
      </c>
      <c r="G113" s="43">
        <f t="shared" si="5"/>
        <v>54</v>
      </c>
      <c r="K113" s="59" t="s">
        <v>262</v>
      </c>
    </row>
    <row r="114" spans="1:11" ht="12.75" x14ac:dyDescent="0.2">
      <c r="A114" s="59" t="s">
        <v>106</v>
      </c>
      <c r="B114" s="59" t="s">
        <v>263</v>
      </c>
      <c r="C114" s="64">
        <v>2</v>
      </c>
      <c r="D114" s="65" t="s">
        <v>55</v>
      </c>
      <c r="E114" s="66">
        <v>12.4</v>
      </c>
      <c r="F114" s="59" t="s">
        <v>264</v>
      </c>
      <c r="G114" s="43">
        <f t="shared" si="5"/>
        <v>24.8</v>
      </c>
      <c r="J114" s="67" t="s">
        <v>265</v>
      </c>
      <c r="K114" s="59" t="s">
        <v>266</v>
      </c>
    </row>
    <row r="115" spans="1:11" ht="12.75" x14ac:dyDescent="0.2">
      <c r="A115" s="59" t="s">
        <v>106</v>
      </c>
      <c r="B115" s="59" t="s">
        <v>267</v>
      </c>
      <c r="C115" s="64">
        <v>2</v>
      </c>
      <c r="D115" s="65" t="s">
        <v>55</v>
      </c>
      <c r="E115" s="66">
        <v>17.47</v>
      </c>
      <c r="F115" s="59" t="s">
        <v>268</v>
      </c>
      <c r="G115" s="43">
        <f t="shared" si="5"/>
        <v>34.94</v>
      </c>
      <c r="J115" s="67" t="s">
        <v>269</v>
      </c>
      <c r="K115" s="59" t="s">
        <v>266</v>
      </c>
    </row>
    <row r="116" spans="1:11" ht="12.75" x14ac:dyDescent="0.2">
      <c r="A116" s="59" t="s">
        <v>106</v>
      </c>
      <c r="B116" s="60" t="s">
        <v>246</v>
      </c>
      <c r="C116" s="45">
        <v>2</v>
      </c>
      <c r="D116" s="25" t="s">
        <v>55</v>
      </c>
      <c r="E116" s="41">
        <v>225</v>
      </c>
      <c r="F116" s="30" t="s">
        <v>247</v>
      </c>
      <c r="G116" s="43">
        <f t="shared" si="5"/>
        <v>450</v>
      </c>
      <c r="H116" s="8"/>
      <c r="I116" s="8"/>
      <c r="J116" s="63" t="s">
        <v>248</v>
      </c>
      <c r="K116" s="59" t="s">
        <v>249</v>
      </c>
    </row>
    <row r="117" spans="1:11" ht="12.75" x14ac:dyDescent="0.2">
      <c r="A117" s="59" t="s">
        <v>106</v>
      </c>
      <c r="B117" s="60" t="s">
        <v>270</v>
      </c>
      <c r="C117" s="45">
        <v>2</v>
      </c>
      <c r="D117" s="25" t="s">
        <v>55</v>
      </c>
      <c r="E117" s="41">
        <v>185</v>
      </c>
      <c r="F117" s="30" t="s">
        <v>271</v>
      </c>
      <c r="G117" s="43">
        <f t="shared" si="5"/>
        <v>370</v>
      </c>
      <c r="H117" s="8"/>
      <c r="I117" s="8"/>
      <c r="J117" s="63" t="s">
        <v>272</v>
      </c>
      <c r="K117" s="59" t="s">
        <v>249</v>
      </c>
    </row>
    <row r="118" spans="1:11" ht="12.75" x14ac:dyDescent="0.2">
      <c r="A118" s="25" t="s">
        <v>106</v>
      </c>
      <c r="B118" s="25" t="s">
        <v>273</v>
      </c>
      <c r="C118" s="45">
        <v>4</v>
      </c>
      <c r="D118" s="75" t="s">
        <v>55</v>
      </c>
      <c r="E118" s="41">
        <v>68.34</v>
      </c>
      <c r="F118" s="75" t="s">
        <v>274</v>
      </c>
      <c r="G118" s="76">
        <v>205.02</v>
      </c>
      <c r="J118" s="63" t="s">
        <v>275</v>
      </c>
      <c r="K118" s="59" t="s">
        <v>276</v>
      </c>
    </row>
    <row r="119" spans="1:11" ht="12.75" x14ac:dyDescent="0.2">
      <c r="A119" s="6" t="s">
        <v>106</v>
      </c>
      <c r="B119" s="9" t="s">
        <v>277</v>
      </c>
      <c r="C119" s="3">
        <v>5</v>
      </c>
      <c r="D119" s="9" t="s">
        <v>55</v>
      </c>
      <c r="E119" s="43">
        <v>48.5</v>
      </c>
      <c r="F119" s="6" t="s">
        <v>278</v>
      </c>
      <c r="G119" s="43">
        <f>E119*C119</f>
        <v>242.5</v>
      </c>
      <c r="H119" s="27"/>
      <c r="I119" s="27"/>
      <c r="J119" s="6"/>
      <c r="K119" s="59" t="s">
        <v>279</v>
      </c>
    </row>
    <row r="120" spans="1:11" ht="12.75" x14ac:dyDescent="0.2">
      <c r="A120" s="6"/>
      <c r="B120" s="9"/>
      <c r="C120" s="3"/>
      <c r="D120" s="9"/>
      <c r="E120" s="7"/>
      <c r="F120" s="6"/>
      <c r="G120" s="7"/>
      <c r="H120" s="8"/>
      <c r="I120" s="8"/>
      <c r="J120" s="6"/>
    </row>
    <row r="121" spans="1:11" ht="12.75" x14ac:dyDescent="0.2">
      <c r="A121" s="39" t="s">
        <v>28</v>
      </c>
      <c r="B121" s="40">
        <f>SUM(G122:G130)</f>
        <v>5496.8</v>
      </c>
      <c r="C121" t="s">
        <v>580</v>
      </c>
      <c r="D121" s="9"/>
      <c r="E121" s="7"/>
      <c r="F121" s="6"/>
      <c r="G121" s="7"/>
      <c r="H121" s="8"/>
      <c r="I121" s="8"/>
      <c r="J121" s="6"/>
    </row>
    <row r="122" spans="1:11" ht="12.75" x14ac:dyDescent="0.2">
      <c r="A122" s="6" t="s">
        <v>29</v>
      </c>
      <c r="B122" s="9" t="s">
        <v>280</v>
      </c>
      <c r="C122" s="3">
        <v>1</v>
      </c>
      <c r="D122" s="77" t="s">
        <v>55</v>
      </c>
      <c r="E122" s="43">
        <v>2450</v>
      </c>
      <c r="F122" s="6" t="s">
        <v>281</v>
      </c>
      <c r="G122" s="43">
        <f t="shared" ref="G122:G128" si="6">E122*C122</f>
        <v>2450</v>
      </c>
      <c r="H122" s="27"/>
      <c r="I122" s="27"/>
      <c r="J122" s="6"/>
    </row>
    <row r="123" spans="1:11" ht="12.75" x14ac:dyDescent="0.2">
      <c r="A123" s="6" t="s">
        <v>29</v>
      </c>
      <c r="B123" s="9" t="s">
        <v>282</v>
      </c>
      <c r="C123" s="3">
        <v>1</v>
      </c>
      <c r="D123" s="9" t="s">
        <v>55</v>
      </c>
      <c r="E123" s="43">
        <v>2875</v>
      </c>
      <c r="F123" s="6" t="s">
        <v>283</v>
      </c>
      <c r="G123" s="43">
        <f t="shared" si="6"/>
        <v>2875</v>
      </c>
      <c r="H123" s="27"/>
      <c r="I123" s="27"/>
      <c r="J123" s="6"/>
    </row>
    <row r="124" spans="1:11" ht="12.75" x14ac:dyDescent="0.2">
      <c r="A124" s="6" t="s">
        <v>29</v>
      </c>
      <c r="B124" s="9" t="s">
        <v>284</v>
      </c>
      <c r="C124" s="3">
        <v>1</v>
      </c>
      <c r="D124" s="9" t="s">
        <v>55</v>
      </c>
      <c r="E124" s="43">
        <v>35</v>
      </c>
      <c r="F124" s="6" t="s">
        <v>285</v>
      </c>
      <c r="G124" s="43">
        <f t="shared" si="6"/>
        <v>35</v>
      </c>
      <c r="H124" s="27"/>
      <c r="I124" s="27"/>
      <c r="J124" s="6"/>
    </row>
    <row r="125" spans="1:11" ht="12.75" x14ac:dyDescent="0.2">
      <c r="A125" s="6" t="s">
        <v>29</v>
      </c>
      <c r="B125" s="9" t="s">
        <v>286</v>
      </c>
      <c r="C125" s="3">
        <v>1</v>
      </c>
      <c r="D125" s="9" t="s">
        <v>55</v>
      </c>
      <c r="E125" s="43">
        <v>0</v>
      </c>
      <c r="F125" s="6" t="s">
        <v>286</v>
      </c>
      <c r="G125" s="43">
        <f t="shared" si="6"/>
        <v>0</v>
      </c>
      <c r="H125" s="27"/>
      <c r="I125" s="27"/>
      <c r="J125" s="6"/>
    </row>
    <row r="126" spans="1:11" ht="12.75" x14ac:dyDescent="0.2">
      <c r="A126" s="6" t="s">
        <v>29</v>
      </c>
      <c r="B126" s="9" t="s">
        <v>287</v>
      </c>
      <c r="C126" s="3">
        <v>1</v>
      </c>
      <c r="D126" s="9" t="s">
        <v>55</v>
      </c>
      <c r="E126" s="43">
        <v>95</v>
      </c>
      <c r="F126" s="6" t="s">
        <v>288</v>
      </c>
      <c r="G126" s="43">
        <f t="shared" si="6"/>
        <v>95</v>
      </c>
      <c r="H126" s="27"/>
      <c r="I126" s="8"/>
      <c r="J126" s="6"/>
    </row>
    <row r="127" spans="1:11" ht="12.75" x14ac:dyDescent="0.2">
      <c r="A127" s="6" t="s">
        <v>106</v>
      </c>
      <c r="B127" s="9" t="s">
        <v>289</v>
      </c>
      <c r="C127" s="3">
        <v>1</v>
      </c>
      <c r="D127" s="9" t="s">
        <v>55</v>
      </c>
      <c r="E127" s="43">
        <v>6.8</v>
      </c>
      <c r="F127" s="6" t="s">
        <v>290</v>
      </c>
      <c r="G127" s="43">
        <f t="shared" si="6"/>
        <v>6.8</v>
      </c>
      <c r="H127" s="8"/>
      <c r="I127" s="8"/>
      <c r="J127" s="6"/>
    </row>
    <row r="128" spans="1:11" ht="12.75" x14ac:dyDescent="0.2">
      <c r="A128" s="6" t="s">
        <v>106</v>
      </c>
      <c r="B128" s="60" t="s">
        <v>291</v>
      </c>
      <c r="C128" s="45">
        <v>2</v>
      </c>
      <c r="D128" s="25" t="s">
        <v>55</v>
      </c>
      <c r="E128" s="41">
        <v>17.5</v>
      </c>
      <c r="F128" s="30" t="s">
        <v>292</v>
      </c>
      <c r="G128" s="43">
        <f t="shared" si="6"/>
        <v>35</v>
      </c>
      <c r="H128" s="8"/>
      <c r="I128" s="8"/>
      <c r="J128" s="63" t="s">
        <v>293</v>
      </c>
    </row>
    <row r="129" spans="1:11" ht="12.75" x14ac:dyDescent="0.2">
      <c r="A129" s="30" t="s">
        <v>294</v>
      </c>
      <c r="B129" s="25" t="s">
        <v>295</v>
      </c>
      <c r="C129" s="45">
        <v>1</v>
      </c>
      <c r="D129" s="25" t="s">
        <v>55</v>
      </c>
      <c r="E129" s="7"/>
      <c r="G129" s="7"/>
      <c r="H129" s="8"/>
      <c r="I129" s="8"/>
      <c r="J129" s="6"/>
    </row>
    <row r="130" spans="1:11" ht="12.75" x14ac:dyDescent="0.2">
      <c r="A130" s="6"/>
      <c r="B130" s="9"/>
      <c r="C130" s="3"/>
      <c r="D130" s="9"/>
      <c r="E130" s="7"/>
      <c r="F130" s="6"/>
      <c r="G130" s="7"/>
      <c r="H130" s="8"/>
      <c r="I130" s="8"/>
      <c r="J130" s="6"/>
    </row>
    <row r="131" spans="1:11" ht="12.75" x14ac:dyDescent="0.2">
      <c r="A131" s="78" t="s">
        <v>31</v>
      </c>
      <c r="B131" s="79">
        <f>SUM(G136:G165)</f>
        <v>4465.16</v>
      </c>
      <c r="C131" s="3"/>
      <c r="D131" s="9"/>
      <c r="E131" s="7"/>
      <c r="F131" s="6"/>
      <c r="G131" s="7"/>
      <c r="H131" s="8"/>
      <c r="I131" s="8"/>
      <c r="J131" s="6"/>
    </row>
    <row r="132" spans="1:11" ht="12.75" x14ac:dyDescent="0.2">
      <c r="A132" s="6" t="s">
        <v>106</v>
      </c>
      <c r="B132" s="52" t="s">
        <v>296</v>
      </c>
      <c r="C132" s="45">
        <v>1</v>
      </c>
      <c r="D132" s="9" t="s">
        <v>55</v>
      </c>
      <c r="E132" s="43">
        <v>60.8</v>
      </c>
      <c r="F132" s="6" t="s">
        <v>297</v>
      </c>
      <c r="G132" s="43">
        <f t="shared" ref="G132:G156" si="7">E132*C132</f>
        <v>60.8</v>
      </c>
      <c r="H132" s="27"/>
      <c r="I132" s="8"/>
      <c r="J132" s="6"/>
      <c r="K132" s="59" t="s">
        <v>298</v>
      </c>
    </row>
    <row r="133" spans="1:11" ht="12.75" x14ac:dyDescent="0.2">
      <c r="A133" s="68" t="s">
        <v>106</v>
      </c>
      <c r="B133" s="69" t="s">
        <v>299</v>
      </c>
      <c r="C133" s="70">
        <v>1</v>
      </c>
      <c r="D133" s="69" t="s">
        <v>55</v>
      </c>
      <c r="E133" s="71">
        <v>1040</v>
      </c>
      <c r="F133" s="68" t="s">
        <v>300</v>
      </c>
      <c r="G133" s="71">
        <f t="shared" si="7"/>
        <v>1040</v>
      </c>
      <c r="H133" s="73"/>
      <c r="I133" s="73"/>
      <c r="J133" s="74" t="s">
        <v>301</v>
      </c>
      <c r="K133" s="59" t="s">
        <v>302</v>
      </c>
    </row>
    <row r="134" spans="1:11" ht="12.75" x14ac:dyDescent="0.2">
      <c r="A134" s="68" t="s">
        <v>106</v>
      </c>
      <c r="B134" s="52" t="s">
        <v>303</v>
      </c>
      <c r="C134" s="70">
        <v>1</v>
      </c>
      <c r="D134" s="69" t="s">
        <v>55</v>
      </c>
      <c r="E134" s="71">
        <v>617</v>
      </c>
      <c r="F134" s="68" t="s">
        <v>304</v>
      </c>
      <c r="G134" s="71">
        <f t="shared" si="7"/>
        <v>617</v>
      </c>
      <c r="H134" s="73"/>
      <c r="I134" s="73"/>
      <c r="J134" s="68" t="s">
        <v>305</v>
      </c>
      <c r="K134" s="59" t="s">
        <v>306</v>
      </c>
    </row>
    <row r="135" spans="1:11" ht="12.75" x14ac:dyDescent="0.2">
      <c r="A135" s="68" t="s">
        <v>106</v>
      </c>
      <c r="B135" s="52" t="s">
        <v>307</v>
      </c>
      <c r="C135" s="70">
        <v>1</v>
      </c>
      <c r="D135" s="69" t="s">
        <v>55</v>
      </c>
      <c r="E135" s="71">
        <v>690</v>
      </c>
      <c r="F135" s="68" t="s">
        <v>308</v>
      </c>
      <c r="G135" s="71">
        <f t="shared" si="7"/>
        <v>690</v>
      </c>
      <c r="H135" s="73"/>
      <c r="I135" s="73"/>
      <c r="J135" s="74" t="s">
        <v>309</v>
      </c>
      <c r="K135" s="59" t="s">
        <v>310</v>
      </c>
    </row>
    <row r="136" spans="1:11" ht="12.75" x14ac:dyDescent="0.2">
      <c r="A136" s="68" t="s">
        <v>106</v>
      </c>
      <c r="B136" s="80" t="s">
        <v>311</v>
      </c>
      <c r="C136" s="70">
        <v>1</v>
      </c>
      <c r="D136" s="69" t="s">
        <v>55</v>
      </c>
      <c r="E136" s="71">
        <v>57</v>
      </c>
      <c r="F136" s="81" t="s">
        <v>312</v>
      </c>
      <c r="G136" s="71">
        <f t="shared" si="7"/>
        <v>57</v>
      </c>
      <c r="H136" s="73"/>
      <c r="I136" s="73"/>
      <c r="J136" s="82" t="s">
        <v>313</v>
      </c>
      <c r="K136" s="59" t="s">
        <v>314</v>
      </c>
    </row>
    <row r="137" spans="1:11" ht="12.75" x14ac:dyDescent="0.2">
      <c r="A137" s="68" t="s">
        <v>106</v>
      </c>
      <c r="B137" s="69" t="s">
        <v>315</v>
      </c>
      <c r="C137" s="70">
        <v>1</v>
      </c>
      <c r="D137" s="69" t="s">
        <v>55</v>
      </c>
      <c r="E137" s="71">
        <v>57</v>
      </c>
      <c r="F137" s="68" t="s">
        <v>316</v>
      </c>
      <c r="G137" s="71">
        <f t="shared" si="7"/>
        <v>57</v>
      </c>
      <c r="H137" s="73"/>
      <c r="I137" s="73"/>
      <c r="J137" s="74" t="s">
        <v>317</v>
      </c>
      <c r="K137" s="59" t="s">
        <v>314</v>
      </c>
    </row>
    <row r="138" spans="1:11" ht="12.75" x14ac:dyDescent="0.2">
      <c r="A138" s="68" t="s">
        <v>106</v>
      </c>
      <c r="B138" s="69" t="s">
        <v>318</v>
      </c>
      <c r="C138" s="70">
        <v>1</v>
      </c>
      <c r="D138" s="69" t="s">
        <v>55</v>
      </c>
      <c r="E138" s="71">
        <v>355</v>
      </c>
      <c r="F138" s="68" t="s">
        <v>319</v>
      </c>
      <c r="G138" s="71">
        <f t="shared" si="7"/>
        <v>355</v>
      </c>
      <c r="H138" s="73"/>
      <c r="I138" s="73"/>
      <c r="J138" s="74" t="s">
        <v>320</v>
      </c>
      <c r="K138" s="59" t="s">
        <v>321</v>
      </c>
    </row>
    <row r="139" spans="1:11" ht="12.75" x14ac:dyDescent="0.2">
      <c r="A139" s="68" t="s">
        <v>106</v>
      </c>
      <c r="B139" s="52" t="s">
        <v>322</v>
      </c>
      <c r="C139" s="70">
        <v>1</v>
      </c>
      <c r="D139" s="69" t="s">
        <v>55</v>
      </c>
      <c r="E139" s="71">
        <v>515</v>
      </c>
      <c r="F139" s="68" t="s">
        <v>323</v>
      </c>
      <c r="G139" s="71">
        <f t="shared" si="7"/>
        <v>515</v>
      </c>
      <c r="H139" s="73"/>
      <c r="I139" s="73"/>
      <c r="J139" s="74" t="s">
        <v>324</v>
      </c>
      <c r="K139" s="59" t="s">
        <v>325</v>
      </c>
    </row>
    <row r="140" spans="1:11" ht="12.75" x14ac:dyDescent="0.2">
      <c r="A140" s="68" t="s">
        <v>106</v>
      </c>
      <c r="B140" s="69" t="s">
        <v>326</v>
      </c>
      <c r="C140" s="70">
        <v>1</v>
      </c>
      <c r="D140" s="69" t="s">
        <v>55</v>
      </c>
      <c r="E140" s="71">
        <v>28</v>
      </c>
      <c r="F140" s="68" t="s">
        <v>327</v>
      </c>
      <c r="G140" s="71">
        <f t="shared" si="7"/>
        <v>28</v>
      </c>
      <c r="H140" s="73"/>
      <c r="I140" s="73"/>
      <c r="J140" s="74" t="s">
        <v>328</v>
      </c>
      <c r="K140" s="59" t="s">
        <v>329</v>
      </c>
    </row>
    <row r="141" spans="1:11" ht="12.75" x14ac:dyDescent="0.2">
      <c r="A141" s="68" t="s">
        <v>106</v>
      </c>
      <c r="B141" s="80" t="s">
        <v>330</v>
      </c>
      <c r="C141" s="70">
        <v>1</v>
      </c>
      <c r="D141" s="69" t="s">
        <v>55</v>
      </c>
      <c r="E141" s="83">
        <v>43.6</v>
      </c>
      <c r="F141" s="81" t="s">
        <v>331</v>
      </c>
      <c r="G141" s="71">
        <f t="shared" si="7"/>
        <v>43.6</v>
      </c>
      <c r="H141" s="73"/>
      <c r="I141" s="73"/>
      <c r="J141" s="84" t="s">
        <v>332</v>
      </c>
      <c r="K141" s="59" t="s">
        <v>333</v>
      </c>
    </row>
    <row r="142" spans="1:11" ht="12.75" x14ac:dyDescent="0.2">
      <c r="A142" s="68" t="s">
        <v>106</v>
      </c>
      <c r="B142" s="60" t="s">
        <v>334</v>
      </c>
      <c r="C142" s="70">
        <v>1</v>
      </c>
      <c r="D142" s="69" t="s">
        <v>55</v>
      </c>
      <c r="E142" s="83">
        <v>41.9</v>
      </c>
      <c r="F142" s="81" t="s">
        <v>335</v>
      </c>
      <c r="G142" s="71">
        <f t="shared" si="7"/>
        <v>41.9</v>
      </c>
      <c r="H142" s="73"/>
      <c r="I142" s="73"/>
      <c r="J142" s="84" t="s">
        <v>336</v>
      </c>
      <c r="K142" s="59" t="s">
        <v>337</v>
      </c>
    </row>
    <row r="143" spans="1:11" ht="12.75" x14ac:dyDescent="0.2">
      <c r="A143" s="68" t="s">
        <v>106</v>
      </c>
      <c r="B143" s="69" t="s">
        <v>223</v>
      </c>
      <c r="C143" s="70">
        <v>1</v>
      </c>
      <c r="D143" s="69" t="s">
        <v>55</v>
      </c>
      <c r="E143" s="71">
        <v>169.05</v>
      </c>
      <c r="F143" s="85" t="s">
        <v>338</v>
      </c>
      <c r="G143" s="71">
        <f t="shared" si="7"/>
        <v>169.05</v>
      </c>
      <c r="H143" s="73"/>
      <c r="I143" s="73"/>
      <c r="J143" s="74" t="s">
        <v>225</v>
      </c>
      <c r="K143" s="59" t="s">
        <v>339</v>
      </c>
    </row>
    <row r="144" spans="1:11" ht="12.75" x14ac:dyDescent="0.2">
      <c r="A144" s="68" t="s">
        <v>106</v>
      </c>
      <c r="B144" s="69" t="s">
        <v>340</v>
      </c>
      <c r="C144" s="70">
        <v>1</v>
      </c>
      <c r="D144" s="69" t="s">
        <v>55</v>
      </c>
      <c r="E144" s="71">
        <v>418</v>
      </c>
      <c r="F144" s="85" t="s">
        <v>341</v>
      </c>
      <c r="G144" s="71">
        <f t="shared" si="7"/>
        <v>418</v>
      </c>
      <c r="H144" s="73"/>
      <c r="I144" s="73"/>
      <c r="J144" s="74" t="s">
        <v>342</v>
      </c>
      <c r="K144" s="59" t="s">
        <v>343</v>
      </c>
    </row>
    <row r="145" spans="1:28" ht="12.75" x14ac:dyDescent="0.2">
      <c r="A145" s="68" t="s">
        <v>106</v>
      </c>
      <c r="B145" s="69" t="s">
        <v>344</v>
      </c>
      <c r="C145" s="70">
        <v>1</v>
      </c>
      <c r="D145" s="69" t="s">
        <v>55</v>
      </c>
      <c r="E145" s="71">
        <v>43.1</v>
      </c>
      <c r="F145" s="68" t="s">
        <v>345</v>
      </c>
      <c r="G145" s="71">
        <f t="shared" si="7"/>
        <v>43.1</v>
      </c>
      <c r="H145" s="73"/>
      <c r="I145" s="73"/>
      <c r="J145" s="74" t="s">
        <v>342</v>
      </c>
      <c r="K145" s="59" t="s">
        <v>343</v>
      </c>
    </row>
    <row r="146" spans="1:28" ht="12.75" x14ac:dyDescent="0.2">
      <c r="A146" s="68" t="s">
        <v>106</v>
      </c>
      <c r="B146" s="69" t="s">
        <v>346</v>
      </c>
      <c r="C146" s="86">
        <v>2</v>
      </c>
      <c r="D146" s="69" t="s">
        <v>55</v>
      </c>
      <c r="E146" s="71">
        <v>75.099999999999994</v>
      </c>
      <c r="F146" s="68" t="s">
        <v>347</v>
      </c>
      <c r="G146" s="71">
        <f t="shared" si="7"/>
        <v>150.19999999999999</v>
      </c>
      <c r="H146" s="73"/>
      <c r="I146" s="73"/>
      <c r="J146" s="74" t="s">
        <v>348</v>
      </c>
      <c r="K146" s="59" t="s">
        <v>349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75" x14ac:dyDescent="0.2">
      <c r="A147" s="68" t="s">
        <v>106</v>
      </c>
      <c r="B147" s="69" t="s">
        <v>350</v>
      </c>
      <c r="C147" s="86">
        <v>2</v>
      </c>
      <c r="D147" s="69" t="s">
        <v>55</v>
      </c>
      <c r="E147" s="71">
        <v>139.94</v>
      </c>
      <c r="F147" s="68" t="s">
        <v>351</v>
      </c>
      <c r="G147" s="71">
        <f t="shared" si="7"/>
        <v>279.88</v>
      </c>
      <c r="H147" s="73"/>
      <c r="I147" s="73"/>
      <c r="J147" s="74" t="s">
        <v>352</v>
      </c>
      <c r="K147" s="59" t="s">
        <v>353</v>
      </c>
    </row>
    <row r="148" spans="1:28" ht="12.75" x14ac:dyDescent="0.2">
      <c r="A148" s="68" t="s">
        <v>106</v>
      </c>
      <c r="B148" s="69" t="s">
        <v>354</v>
      </c>
      <c r="C148" s="70">
        <v>2</v>
      </c>
      <c r="D148" s="68" t="s">
        <v>55</v>
      </c>
      <c r="E148" s="71">
        <v>41.2</v>
      </c>
      <c r="F148" s="68" t="s">
        <v>355</v>
      </c>
      <c r="G148" s="71">
        <f t="shared" si="7"/>
        <v>82.4</v>
      </c>
      <c r="K148" s="59" t="s">
        <v>356</v>
      </c>
    </row>
    <row r="149" spans="1:28" ht="12.75" x14ac:dyDescent="0.2">
      <c r="A149" s="68" t="s">
        <v>106</v>
      </c>
      <c r="B149" s="69" t="s">
        <v>357</v>
      </c>
      <c r="C149" s="70">
        <v>2</v>
      </c>
      <c r="D149" s="68" t="s">
        <v>55</v>
      </c>
      <c r="E149" s="71">
        <v>61.2</v>
      </c>
      <c r="F149" s="68" t="s">
        <v>358</v>
      </c>
      <c r="G149" s="71">
        <f t="shared" si="7"/>
        <v>122.4</v>
      </c>
      <c r="K149" s="59" t="s">
        <v>356</v>
      </c>
    </row>
    <row r="150" spans="1:28" ht="12.75" x14ac:dyDescent="0.2">
      <c r="A150" s="68" t="s">
        <v>106</v>
      </c>
      <c r="B150" s="69" t="s">
        <v>359</v>
      </c>
      <c r="C150" s="70">
        <v>2</v>
      </c>
      <c r="D150" s="68" t="s">
        <v>55</v>
      </c>
      <c r="E150" s="71">
        <v>283</v>
      </c>
      <c r="F150" s="68" t="s">
        <v>360</v>
      </c>
      <c r="G150" s="71">
        <f t="shared" si="7"/>
        <v>566</v>
      </c>
      <c r="K150" s="59" t="s">
        <v>356</v>
      </c>
    </row>
    <row r="151" spans="1:28" ht="12.75" x14ac:dyDescent="0.2">
      <c r="A151" s="68" t="s">
        <v>106</v>
      </c>
      <c r="B151" s="69" t="s">
        <v>361</v>
      </c>
      <c r="C151" s="70">
        <v>2</v>
      </c>
      <c r="D151" s="68" t="s">
        <v>55</v>
      </c>
      <c r="E151" s="71">
        <v>190</v>
      </c>
      <c r="F151" s="68" t="s">
        <v>362</v>
      </c>
      <c r="G151" s="71">
        <f t="shared" si="7"/>
        <v>380</v>
      </c>
      <c r="K151" s="59" t="s">
        <v>356</v>
      </c>
    </row>
    <row r="152" spans="1:28" ht="12.75" x14ac:dyDescent="0.2">
      <c r="A152" s="68" t="s">
        <v>106</v>
      </c>
      <c r="B152" s="69" t="s">
        <v>363</v>
      </c>
      <c r="C152" s="70">
        <v>2</v>
      </c>
      <c r="D152" s="68" t="s">
        <v>55</v>
      </c>
      <c r="E152" s="71">
        <v>18</v>
      </c>
      <c r="F152" s="68" t="s">
        <v>364</v>
      </c>
      <c r="G152" s="71">
        <f t="shared" si="7"/>
        <v>36</v>
      </c>
      <c r="K152" s="59" t="s">
        <v>356</v>
      </c>
    </row>
    <row r="153" spans="1:28" ht="12.75" x14ac:dyDescent="0.2">
      <c r="A153" s="68" t="s">
        <v>106</v>
      </c>
      <c r="B153" s="69" t="s">
        <v>365</v>
      </c>
      <c r="C153" s="86">
        <v>6</v>
      </c>
      <c r="D153" s="80" t="s">
        <v>220</v>
      </c>
      <c r="E153" s="71">
        <v>22.57</v>
      </c>
      <c r="F153" s="68" t="s">
        <v>366</v>
      </c>
      <c r="G153" s="71">
        <f t="shared" si="7"/>
        <v>135.42000000000002</v>
      </c>
      <c r="H153" s="73"/>
      <c r="I153" s="73"/>
      <c r="J153" s="68" t="s">
        <v>367</v>
      </c>
      <c r="K153" s="59" t="s">
        <v>368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75" x14ac:dyDescent="0.2">
      <c r="A154" s="68" t="s">
        <v>106</v>
      </c>
      <c r="B154" s="80" t="s">
        <v>369</v>
      </c>
      <c r="C154" s="86">
        <v>1</v>
      </c>
      <c r="D154" s="80" t="s">
        <v>220</v>
      </c>
      <c r="E154" s="83">
        <v>31.42</v>
      </c>
      <c r="F154" s="81" t="s">
        <v>370</v>
      </c>
      <c r="G154" s="71">
        <f t="shared" si="7"/>
        <v>31.42</v>
      </c>
      <c r="H154" s="73"/>
      <c r="I154" s="73"/>
      <c r="J154" s="84" t="s">
        <v>371</v>
      </c>
      <c r="K154" s="59" t="s">
        <v>372</v>
      </c>
    </row>
    <row r="155" spans="1:28" ht="12.75" x14ac:dyDescent="0.2">
      <c r="A155" s="68" t="s">
        <v>106</v>
      </c>
      <c r="B155" s="69" t="s">
        <v>373</v>
      </c>
      <c r="C155" s="86">
        <v>12</v>
      </c>
      <c r="D155" s="69" t="s">
        <v>55</v>
      </c>
      <c r="E155" s="71">
        <v>10.8</v>
      </c>
      <c r="F155" s="68" t="s">
        <v>374</v>
      </c>
      <c r="G155" s="71">
        <f t="shared" si="7"/>
        <v>129.60000000000002</v>
      </c>
      <c r="H155" s="73"/>
      <c r="I155" s="73"/>
      <c r="J155" s="74" t="s">
        <v>375</v>
      </c>
    </row>
    <row r="156" spans="1:28" ht="12.75" x14ac:dyDescent="0.2">
      <c r="A156" s="6" t="s">
        <v>106</v>
      </c>
      <c r="B156" s="62" t="s">
        <v>144</v>
      </c>
      <c r="C156" s="45">
        <v>2</v>
      </c>
      <c r="D156" s="9" t="s">
        <v>55</v>
      </c>
      <c r="E156" s="44">
        <v>16</v>
      </c>
      <c r="F156" s="30" t="s">
        <v>145</v>
      </c>
      <c r="G156" s="43">
        <f t="shared" si="7"/>
        <v>32</v>
      </c>
      <c r="H156" s="27"/>
      <c r="I156" s="8"/>
      <c r="J156" s="61" t="s">
        <v>146</v>
      </c>
    </row>
    <row r="157" spans="1:28" ht="12.75" x14ac:dyDescent="0.2">
      <c r="A157" s="6" t="s">
        <v>106</v>
      </c>
      <c r="B157" s="9" t="s">
        <v>376</v>
      </c>
      <c r="C157" s="3">
        <v>1</v>
      </c>
      <c r="D157" s="6" t="s">
        <v>55</v>
      </c>
      <c r="E157" s="43">
        <v>268</v>
      </c>
      <c r="F157" s="6" t="s">
        <v>377</v>
      </c>
      <c r="G157" s="43">
        <v>268</v>
      </c>
      <c r="H157" s="27"/>
      <c r="I157" s="27"/>
      <c r="J157" s="8" t="s">
        <v>378</v>
      </c>
      <c r="K157" s="30" t="s">
        <v>379</v>
      </c>
      <c r="L157" s="6"/>
      <c r="M157" s="6"/>
    </row>
    <row r="158" spans="1:28" ht="12.75" x14ac:dyDescent="0.2">
      <c r="A158" s="6" t="s">
        <v>106</v>
      </c>
      <c r="B158" s="60" t="s">
        <v>380</v>
      </c>
      <c r="C158" s="3">
        <v>1</v>
      </c>
      <c r="D158" s="9" t="s">
        <v>55</v>
      </c>
      <c r="E158" s="44">
        <v>57</v>
      </c>
      <c r="F158" s="30" t="s">
        <v>381</v>
      </c>
      <c r="G158" s="43">
        <v>47.94</v>
      </c>
      <c r="H158" s="27"/>
      <c r="I158" s="8"/>
      <c r="J158" s="61" t="s">
        <v>382</v>
      </c>
      <c r="K158" s="6" t="s">
        <v>383</v>
      </c>
    </row>
    <row r="159" spans="1:28" ht="12.75" x14ac:dyDescent="0.2">
      <c r="A159" s="6" t="s">
        <v>106</v>
      </c>
      <c r="B159" s="9" t="s">
        <v>384</v>
      </c>
      <c r="C159" s="3">
        <v>1</v>
      </c>
      <c r="D159" s="6" t="s">
        <v>55</v>
      </c>
      <c r="E159" s="43">
        <v>48</v>
      </c>
      <c r="F159" s="6" t="s">
        <v>385</v>
      </c>
      <c r="G159" s="43">
        <v>48</v>
      </c>
      <c r="H159" s="27"/>
      <c r="I159" s="8"/>
      <c r="J159" s="6" t="s">
        <v>386</v>
      </c>
      <c r="K159" s="6" t="s">
        <v>383</v>
      </c>
    </row>
    <row r="160" spans="1:28" ht="12.75" x14ac:dyDescent="0.2">
      <c r="A160" s="6" t="s">
        <v>106</v>
      </c>
      <c r="B160" s="9" t="s">
        <v>387</v>
      </c>
      <c r="C160" s="3">
        <v>1</v>
      </c>
      <c r="D160" s="6" t="s">
        <v>55</v>
      </c>
      <c r="E160" s="43">
        <v>17</v>
      </c>
      <c r="F160" s="6" t="s">
        <v>388</v>
      </c>
      <c r="G160" s="43">
        <v>17</v>
      </c>
      <c r="H160" s="27"/>
      <c r="I160" s="8"/>
      <c r="J160" s="6" t="s">
        <v>389</v>
      </c>
      <c r="K160" s="6" t="s">
        <v>383</v>
      </c>
    </row>
    <row r="161" spans="1:13" ht="12.75" x14ac:dyDescent="0.2">
      <c r="A161" s="6" t="s">
        <v>106</v>
      </c>
      <c r="B161" s="9" t="s">
        <v>390</v>
      </c>
      <c r="C161" s="3">
        <v>1</v>
      </c>
      <c r="D161" s="6" t="s">
        <v>55</v>
      </c>
      <c r="E161" s="43">
        <v>18.75</v>
      </c>
      <c r="F161" s="6" t="s">
        <v>391</v>
      </c>
      <c r="G161" s="43">
        <v>18.75</v>
      </c>
      <c r="H161" s="27"/>
      <c r="I161" s="8"/>
      <c r="J161" s="58" t="s">
        <v>392</v>
      </c>
      <c r="K161" s="6" t="s">
        <v>393</v>
      </c>
    </row>
    <row r="162" spans="1:13" ht="12.75" x14ac:dyDescent="0.2">
      <c r="A162" s="6" t="s">
        <v>106</v>
      </c>
      <c r="B162" s="60" t="s">
        <v>394</v>
      </c>
      <c r="C162" s="45">
        <v>3</v>
      </c>
      <c r="D162" s="25" t="s">
        <v>55</v>
      </c>
      <c r="E162" s="41">
        <v>24.5</v>
      </c>
      <c r="F162" s="30" t="s">
        <v>395</v>
      </c>
      <c r="G162" s="43">
        <v>18.75</v>
      </c>
      <c r="H162" s="8"/>
      <c r="I162" s="8"/>
      <c r="J162" s="63" t="s">
        <v>396</v>
      </c>
    </row>
    <row r="163" spans="1:13" ht="12.75" x14ac:dyDescent="0.2">
      <c r="A163" s="6" t="s">
        <v>106</v>
      </c>
      <c r="B163" s="25" t="s">
        <v>234</v>
      </c>
      <c r="C163" s="45">
        <v>3</v>
      </c>
      <c r="D163" s="25" t="s">
        <v>55</v>
      </c>
      <c r="E163" s="41">
        <v>8.1199999999999992</v>
      </c>
      <c r="F163" s="30" t="s">
        <v>235</v>
      </c>
      <c r="G163" s="43">
        <v>18.75</v>
      </c>
      <c r="H163" s="8"/>
      <c r="I163" s="8"/>
      <c r="J163" s="63" t="s">
        <v>236</v>
      </c>
    </row>
    <row r="164" spans="1:13" ht="12.75" x14ac:dyDescent="0.2">
      <c r="A164" s="6" t="s">
        <v>91</v>
      </c>
      <c r="B164" s="9" t="s">
        <v>397</v>
      </c>
      <c r="C164" s="3">
        <v>1</v>
      </c>
      <c r="D164" s="6" t="s">
        <v>55</v>
      </c>
      <c r="E164" s="87">
        <v>355</v>
      </c>
      <c r="F164" s="6" t="s">
        <v>398</v>
      </c>
      <c r="G164" s="43">
        <v>355</v>
      </c>
      <c r="H164" s="27"/>
      <c r="I164" s="27"/>
      <c r="J164" s="6" t="s">
        <v>399</v>
      </c>
      <c r="K164" s="6" t="s">
        <v>400</v>
      </c>
      <c r="L164" s="6"/>
      <c r="M164" s="6"/>
    </row>
    <row r="165" spans="1:13" ht="12.75" x14ac:dyDescent="0.2">
      <c r="A165" s="6"/>
      <c r="B165" s="9"/>
      <c r="C165" s="3"/>
      <c r="D165" s="9"/>
      <c r="E165" s="7"/>
      <c r="F165" s="6"/>
      <c r="G165" s="7"/>
      <c r="H165" s="8"/>
      <c r="I165" s="8"/>
      <c r="J165" s="6"/>
    </row>
    <row r="166" spans="1:13" ht="12.75" x14ac:dyDescent="0.2">
      <c r="A166" s="39" t="s">
        <v>401</v>
      </c>
      <c r="B166" s="40">
        <f>SUM(G168:G177)</f>
        <v>1372.1200000000001</v>
      </c>
      <c r="C166" s="3"/>
      <c r="D166" s="9"/>
      <c r="E166" s="7"/>
      <c r="F166" s="6"/>
      <c r="G166" s="7"/>
      <c r="H166" s="8"/>
      <c r="I166" s="8"/>
      <c r="J166" s="6"/>
    </row>
    <row r="167" spans="1:13" ht="12.75" x14ac:dyDescent="0.2">
      <c r="A167" s="6" t="s">
        <v>106</v>
      </c>
      <c r="B167" s="52" t="s">
        <v>402</v>
      </c>
      <c r="C167" s="3">
        <v>1</v>
      </c>
      <c r="D167" s="9" t="s">
        <v>55</v>
      </c>
      <c r="E167" s="43">
        <v>489</v>
      </c>
      <c r="F167" s="6" t="s">
        <v>403</v>
      </c>
      <c r="G167" s="43">
        <f t="shared" ref="G167:G172" si="8">E167*C167</f>
        <v>489</v>
      </c>
      <c r="H167" s="27"/>
      <c r="I167" s="8"/>
      <c r="J167" s="58" t="s">
        <v>404</v>
      </c>
    </row>
    <row r="168" spans="1:13" ht="12.75" x14ac:dyDescent="0.2">
      <c r="A168" s="6" t="s">
        <v>106</v>
      </c>
      <c r="B168" s="9" t="s">
        <v>405</v>
      </c>
      <c r="C168" s="3">
        <v>1</v>
      </c>
      <c r="D168" s="9" t="s">
        <v>55</v>
      </c>
      <c r="E168" s="43">
        <v>1030</v>
      </c>
      <c r="F168" s="6" t="s">
        <v>406</v>
      </c>
      <c r="G168" s="43">
        <f t="shared" si="8"/>
        <v>1030</v>
      </c>
      <c r="H168" s="27"/>
      <c r="I168" s="27"/>
      <c r="J168" s="58" t="s">
        <v>407</v>
      </c>
    </row>
    <row r="169" spans="1:13" ht="12.75" x14ac:dyDescent="0.2">
      <c r="A169" s="6" t="s">
        <v>106</v>
      </c>
      <c r="B169" s="9" t="s">
        <v>408</v>
      </c>
      <c r="C169" s="3">
        <v>1</v>
      </c>
      <c r="D169" s="9" t="s">
        <v>409</v>
      </c>
      <c r="E169" s="43">
        <v>88.3</v>
      </c>
      <c r="F169" s="6" t="s">
        <v>410</v>
      </c>
      <c r="G169" s="43">
        <f t="shared" si="8"/>
        <v>88.3</v>
      </c>
      <c r="H169" s="27"/>
      <c r="I169" s="27"/>
      <c r="J169" s="58" t="s">
        <v>411</v>
      </c>
    </row>
    <row r="170" spans="1:13" ht="12.75" x14ac:dyDescent="0.2">
      <c r="A170" s="6" t="s">
        <v>106</v>
      </c>
      <c r="B170" s="9" t="s">
        <v>412</v>
      </c>
      <c r="C170" s="3">
        <v>1</v>
      </c>
      <c r="D170" s="9" t="s">
        <v>413</v>
      </c>
      <c r="E170" s="43">
        <v>84.1</v>
      </c>
      <c r="F170" s="6" t="s">
        <v>414</v>
      </c>
      <c r="G170" s="43">
        <f t="shared" si="8"/>
        <v>84.1</v>
      </c>
      <c r="H170" s="27"/>
      <c r="I170" s="27"/>
      <c r="J170" s="58" t="s">
        <v>415</v>
      </c>
    </row>
    <row r="171" spans="1:13" ht="12.75" x14ac:dyDescent="0.2">
      <c r="A171" s="6" t="s">
        <v>106</v>
      </c>
      <c r="B171" s="60" t="s">
        <v>416</v>
      </c>
      <c r="C171" s="45">
        <v>1</v>
      </c>
      <c r="D171" s="25" t="s">
        <v>55</v>
      </c>
      <c r="E171" s="44">
        <v>26</v>
      </c>
      <c r="F171" s="30" t="s">
        <v>417</v>
      </c>
      <c r="G171" s="43">
        <f t="shared" si="8"/>
        <v>26</v>
      </c>
      <c r="H171" s="27"/>
      <c r="I171" s="27"/>
      <c r="J171" s="63" t="s">
        <v>418</v>
      </c>
    </row>
    <row r="172" spans="1:13" ht="12.75" x14ac:dyDescent="0.2">
      <c r="A172" s="6" t="s">
        <v>106</v>
      </c>
      <c r="B172" s="60" t="s">
        <v>419</v>
      </c>
      <c r="C172" s="45">
        <v>1</v>
      </c>
      <c r="D172" s="25" t="s">
        <v>55</v>
      </c>
      <c r="E172" s="44">
        <v>43.4</v>
      </c>
      <c r="F172" s="30" t="s">
        <v>420</v>
      </c>
      <c r="G172" s="43">
        <f t="shared" si="8"/>
        <v>43.4</v>
      </c>
      <c r="H172" s="27"/>
      <c r="I172" s="27"/>
      <c r="J172" s="63" t="s">
        <v>421</v>
      </c>
    </row>
    <row r="173" spans="1:13" ht="12.75" x14ac:dyDescent="0.2">
      <c r="A173" s="6" t="s">
        <v>106</v>
      </c>
      <c r="B173" s="9" t="s">
        <v>422</v>
      </c>
      <c r="C173" s="3">
        <v>1</v>
      </c>
      <c r="D173" s="9" t="s">
        <v>55</v>
      </c>
      <c r="E173" s="43">
        <v>12</v>
      </c>
      <c r="F173" s="6" t="s">
        <v>423</v>
      </c>
      <c r="G173" s="43">
        <v>12</v>
      </c>
      <c r="H173" s="27"/>
      <c r="I173" s="27"/>
      <c r="J173" s="6" t="s">
        <v>424</v>
      </c>
    </row>
    <row r="174" spans="1:13" ht="12.75" x14ac:dyDescent="0.2">
      <c r="A174" s="6" t="s">
        <v>106</v>
      </c>
      <c r="B174" s="52" t="s">
        <v>425</v>
      </c>
      <c r="C174" s="3">
        <v>1</v>
      </c>
      <c r="D174" s="9" t="s">
        <v>55</v>
      </c>
      <c r="E174" s="43">
        <v>28.4</v>
      </c>
      <c r="F174" s="6" t="s">
        <v>426</v>
      </c>
      <c r="G174" s="43">
        <v>28.4</v>
      </c>
      <c r="H174" s="8"/>
      <c r="I174" s="8"/>
      <c r="J174" s="58" t="s">
        <v>427</v>
      </c>
    </row>
    <row r="175" spans="1:13" ht="12.75" x14ac:dyDescent="0.2">
      <c r="A175" s="6" t="s">
        <v>428</v>
      </c>
      <c r="B175" s="9"/>
      <c r="C175" s="3">
        <v>2</v>
      </c>
      <c r="D175" s="9" t="s">
        <v>55</v>
      </c>
      <c r="E175" s="43">
        <v>19.989999999999998</v>
      </c>
      <c r="F175" s="6" t="s">
        <v>429</v>
      </c>
      <c r="G175" s="43">
        <f t="shared" ref="G175:G176" si="9">E175*C175</f>
        <v>39.979999999999997</v>
      </c>
      <c r="H175" s="27"/>
      <c r="I175" s="27"/>
      <c r="J175" s="58" t="s">
        <v>430</v>
      </c>
    </row>
    <row r="176" spans="1:13" ht="12.75" x14ac:dyDescent="0.2">
      <c r="A176" s="6" t="s">
        <v>428</v>
      </c>
      <c r="B176" s="9"/>
      <c r="C176" s="45">
        <v>2</v>
      </c>
      <c r="D176" s="25" t="s">
        <v>431</v>
      </c>
      <c r="E176" s="43">
        <v>9.9700000000000006</v>
      </c>
      <c r="F176" s="88" t="s">
        <v>432</v>
      </c>
      <c r="G176" s="43">
        <f t="shared" si="9"/>
        <v>19.940000000000001</v>
      </c>
      <c r="H176" s="27"/>
      <c r="I176" s="27"/>
      <c r="J176" s="58" t="s">
        <v>433</v>
      </c>
    </row>
    <row r="177" spans="1:11" ht="12.75" x14ac:dyDescent="0.2">
      <c r="A177" s="6"/>
      <c r="B177" s="9"/>
      <c r="C177" s="3"/>
      <c r="D177" s="9"/>
      <c r="E177" s="7"/>
      <c r="F177" s="6"/>
      <c r="G177" s="7"/>
      <c r="H177" s="8"/>
      <c r="I177" s="8"/>
      <c r="J177" s="6"/>
    </row>
    <row r="178" spans="1:11" ht="12.75" x14ac:dyDescent="0.2">
      <c r="A178" s="6"/>
      <c r="B178" s="9"/>
      <c r="C178" s="3"/>
      <c r="D178" s="9"/>
      <c r="E178" s="7"/>
      <c r="F178" s="6"/>
      <c r="G178" s="6"/>
      <c r="H178" s="8"/>
      <c r="I178" s="8"/>
      <c r="J178" s="6"/>
    </row>
    <row r="179" spans="1:11" ht="12.75" x14ac:dyDescent="0.2">
      <c r="A179" s="39" t="s">
        <v>34</v>
      </c>
      <c r="B179" s="40">
        <f>SUM(G180:G190)</f>
        <v>2991</v>
      </c>
      <c r="C179" s="45" t="s">
        <v>434</v>
      </c>
      <c r="D179" s="9"/>
      <c r="E179" s="7"/>
      <c r="F179" s="6"/>
      <c r="G179" s="7"/>
      <c r="H179" s="8"/>
      <c r="I179" s="8"/>
      <c r="J179" s="6"/>
    </row>
    <row r="180" spans="1:11" ht="12.75" x14ac:dyDescent="0.2">
      <c r="A180" s="6" t="s">
        <v>35</v>
      </c>
      <c r="B180" s="52" t="s">
        <v>435</v>
      </c>
      <c r="C180" s="3">
        <v>1</v>
      </c>
      <c r="D180" s="9" t="s">
        <v>55</v>
      </c>
      <c r="E180" s="43">
        <v>1553</v>
      </c>
      <c r="F180" s="6" t="s">
        <v>436</v>
      </c>
      <c r="G180" s="43">
        <f t="shared" ref="G180:G181" si="10">E180*C180</f>
        <v>1553</v>
      </c>
      <c r="H180" s="53" t="s">
        <v>580</v>
      </c>
      <c r="I180" s="27"/>
      <c r="J180" s="58" t="s">
        <v>437</v>
      </c>
    </row>
    <row r="181" spans="1:11" ht="12.75" x14ac:dyDescent="0.2">
      <c r="A181" s="6" t="s">
        <v>35</v>
      </c>
      <c r="B181" s="9" t="s">
        <v>438</v>
      </c>
      <c r="C181" s="3">
        <v>2</v>
      </c>
      <c r="D181" s="9" t="s">
        <v>55</v>
      </c>
      <c r="E181" s="43">
        <v>143</v>
      </c>
      <c r="F181" s="6" t="s">
        <v>439</v>
      </c>
      <c r="G181" s="43">
        <f t="shared" si="10"/>
        <v>286</v>
      </c>
      <c r="H181" s="53" t="s">
        <v>580</v>
      </c>
      <c r="I181" s="27"/>
      <c r="J181" s="74" t="s">
        <v>437</v>
      </c>
    </row>
    <row r="182" spans="1:11" ht="12.75" x14ac:dyDescent="0.2">
      <c r="A182" s="6" t="s">
        <v>35</v>
      </c>
      <c r="B182" s="9" t="s">
        <v>440</v>
      </c>
      <c r="C182" s="3">
        <v>1</v>
      </c>
      <c r="D182" s="9" t="s">
        <v>55</v>
      </c>
      <c r="E182" s="43">
        <v>278</v>
      </c>
      <c r="F182" s="6" t="s">
        <v>441</v>
      </c>
      <c r="G182" s="43">
        <v>278</v>
      </c>
      <c r="H182" s="53" t="s">
        <v>581</v>
      </c>
      <c r="I182" s="27"/>
      <c r="J182" s="58" t="s">
        <v>442</v>
      </c>
    </row>
    <row r="183" spans="1:11" ht="12.75" x14ac:dyDescent="0.2">
      <c r="A183" s="6" t="s">
        <v>35</v>
      </c>
      <c r="B183" s="9" t="s">
        <v>443</v>
      </c>
      <c r="C183" s="3">
        <v>1</v>
      </c>
      <c r="D183" s="9" t="s">
        <v>55</v>
      </c>
      <c r="E183" s="43">
        <v>62</v>
      </c>
      <c r="F183" s="6" t="s">
        <v>444</v>
      </c>
      <c r="G183" s="43">
        <v>62</v>
      </c>
      <c r="H183" s="53" t="s">
        <v>581</v>
      </c>
      <c r="I183" s="27"/>
      <c r="J183" s="58" t="s">
        <v>445</v>
      </c>
    </row>
    <row r="184" spans="1:11" ht="12.75" x14ac:dyDescent="0.2">
      <c r="A184" s="6" t="s">
        <v>35</v>
      </c>
      <c r="B184" s="9" t="s">
        <v>446</v>
      </c>
      <c r="C184" s="3">
        <v>4</v>
      </c>
      <c r="D184" s="9" t="s">
        <v>55</v>
      </c>
      <c r="E184" s="43">
        <v>48</v>
      </c>
      <c r="F184" s="6" t="s">
        <v>447</v>
      </c>
      <c r="G184" s="43">
        <v>192</v>
      </c>
      <c r="H184" s="53" t="s">
        <v>581</v>
      </c>
      <c r="I184" s="27"/>
      <c r="J184" s="58" t="s">
        <v>445</v>
      </c>
    </row>
    <row r="185" spans="1:11" ht="12.75" x14ac:dyDescent="0.2">
      <c r="A185" s="6" t="s">
        <v>35</v>
      </c>
      <c r="B185" s="9" t="s">
        <v>448</v>
      </c>
      <c r="C185" s="3">
        <v>2</v>
      </c>
      <c r="D185" s="9" t="s">
        <v>55</v>
      </c>
      <c r="E185" s="43">
        <v>117</v>
      </c>
      <c r="F185" s="6" t="s">
        <v>449</v>
      </c>
      <c r="G185" s="43">
        <v>234</v>
      </c>
      <c r="H185" s="53" t="s">
        <v>581</v>
      </c>
      <c r="I185" s="8"/>
      <c r="J185" s="58" t="s">
        <v>450</v>
      </c>
    </row>
    <row r="186" spans="1:11" ht="12.75" x14ac:dyDescent="0.2">
      <c r="A186" s="6" t="s">
        <v>35</v>
      </c>
      <c r="B186" s="9" t="s">
        <v>451</v>
      </c>
      <c r="C186" s="3">
        <v>3</v>
      </c>
      <c r="D186" s="9" t="s">
        <v>55</v>
      </c>
      <c r="E186" s="43">
        <v>12</v>
      </c>
      <c r="F186" s="6" t="s">
        <v>452</v>
      </c>
      <c r="G186" s="43">
        <v>36</v>
      </c>
      <c r="H186" s="53" t="s">
        <v>581</v>
      </c>
      <c r="I186" s="8"/>
      <c r="J186" s="58" t="s">
        <v>453</v>
      </c>
    </row>
    <row r="187" spans="1:11" ht="12.75" x14ac:dyDescent="0.2">
      <c r="A187" s="30" t="s">
        <v>35</v>
      </c>
      <c r="B187" s="25" t="s">
        <v>454</v>
      </c>
      <c r="C187" s="45">
        <v>1</v>
      </c>
      <c r="D187" s="25" t="s">
        <v>55</v>
      </c>
      <c r="E187" s="41">
        <v>329</v>
      </c>
      <c r="F187" s="30" t="s">
        <v>455</v>
      </c>
      <c r="G187" s="41">
        <v>329</v>
      </c>
      <c r="H187" s="53"/>
      <c r="I187" s="8"/>
      <c r="J187" s="63" t="s">
        <v>456</v>
      </c>
      <c r="K187" s="59" t="s">
        <v>457</v>
      </c>
    </row>
    <row r="188" spans="1:11" ht="12.75" x14ac:dyDescent="0.2">
      <c r="A188" s="30" t="s">
        <v>35</v>
      </c>
      <c r="B188" s="25" t="s">
        <v>458</v>
      </c>
      <c r="C188" s="45">
        <v>1</v>
      </c>
      <c r="D188" s="25" t="s">
        <v>55</v>
      </c>
      <c r="E188" s="41">
        <v>21</v>
      </c>
      <c r="F188" s="30" t="s">
        <v>459</v>
      </c>
      <c r="G188" s="41">
        <v>21</v>
      </c>
      <c r="H188" s="53"/>
      <c r="I188" s="8"/>
      <c r="J188" s="63" t="s">
        <v>456</v>
      </c>
      <c r="K188" s="59" t="s">
        <v>460</v>
      </c>
    </row>
    <row r="189" spans="1:11" ht="12.75" x14ac:dyDescent="0.2">
      <c r="A189" s="6"/>
      <c r="B189" s="9"/>
      <c r="C189" s="3"/>
      <c r="D189" s="9"/>
      <c r="E189" s="7"/>
      <c r="F189" s="6"/>
      <c r="G189" s="7"/>
      <c r="H189" s="8"/>
      <c r="I189" s="8"/>
      <c r="J189" s="6"/>
    </row>
    <row r="190" spans="1:11" ht="12.75" x14ac:dyDescent="0.2">
      <c r="A190" s="6"/>
      <c r="B190" s="9"/>
      <c r="C190" s="3"/>
      <c r="D190" s="9"/>
      <c r="E190" s="7"/>
      <c r="F190" s="6"/>
      <c r="G190" s="7"/>
      <c r="H190" s="8"/>
      <c r="I190" s="8"/>
      <c r="J190" s="6"/>
    </row>
    <row r="191" spans="1:11" ht="12.75" x14ac:dyDescent="0.2">
      <c r="A191" s="39" t="s">
        <v>19</v>
      </c>
      <c r="B191" s="40">
        <f>SUM(G192:G208)</f>
        <v>29589.14</v>
      </c>
      <c r="C191" s="89" t="s">
        <v>434</v>
      </c>
      <c r="D191" s="9"/>
      <c r="E191" s="41"/>
      <c r="F191" s="6"/>
      <c r="G191" s="7"/>
      <c r="H191" s="8"/>
      <c r="I191" s="8"/>
      <c r="J191" s="6"/>
    </row>
    <row r="192" spans="1:11" ht="12.75" x14ac:dyDescent="0.2">
      <c r="A192" s="6" t="s">
        <v>20</v>
      </c>
      <c r="B192" s="9" t="s">
        <v>461</v>
      </c>
      <c r="C192" s="3">
        <v>1</v>
      </c>
      <c r="D192" s="9" t="s">
        <v>55</v>
      </c>
      <c r="E192" s="44">
        <v>7038</v>
      </c>
      <c r="F192" s="6" t="s">
        <v>462</v>
      </c>
      <c r="G192" s="43">
        <f t="shared" ref="G192:G211" si="11">E192*C192</f>
        <v>7038</v>
      </c>
      <c r="H192" s="53"/>
      <c r="I192" s="27"/>
      <c r="J192" s="6"/>
    </row>
    <row r="193" spans="1:28" ht="12.75" x14ac:dyDescent="0.2">
      <c r="A193" s="6" t="s">
        <v>20</v>
      </c>
      <c r="B193" s="9" t="s">
        <v>463</v>
      </c>
      <c r="C193" s="45">
        <v>2</v>
      </c>
      <c r="D193" s="9" t="s">
        <v>55</v>
      </c>
      <c r="E193" s="44">
        <f>1501.1/2</f>
        <v>750.55</v>
      </c>
      <c r="F193" s="6" t="s">
        <v>464</v>
      </c>
      <c r="G193" s="43">
        <f t="shared" si="11"/>
        <v>1501.1</v>
      </c>
      <c r="H193" s="53"/>
      <c r="I193" s="27"/>
      <c r="J193" s="6"/>
    </row>
    <row r="194" spans="1:28" ht="12.75" x14ac:dyDescent="0.2">
      <c r="A194" s="6" t="s">
        <v>20</v>
      </c>
      <c r="B194" s="9" t="s">
        <v>465</v>
      </c>
      <c r="C194" s="3">
        <v>1</v>
      </c>
      <c r="D194" s="9" t="s">
        <v>55</v>
      </c>
      <c r="E194" s="44">
        <v>532.1</v>
      </c>
      <c r="F194" s="6" t="s">
        <v>466</v>
      </c>
      <c r="G194" s="43">
        <f t="shared" si="11"/>
        <v>532.1</v>
      </c>
      <c r="H194" s="53" t="s">
        <v>582</v>
      </c>
      <c r="I194" s="27"/>
      <c r="J194" s="6"/>
    </row>
    <row r="195" spans="1:28" ht="12.75" x14ac:dyDescent="0.2">
      <c r="A195" s="6" t="s">
        <v>20</v>
      </c>
      <c r="B195" s="9" t="s">
        <v>467</v>
      </c>
      <c r="C195" s="3">
        <v>1</v>
      </c>
      <c r="D195" s="9" t="s">
        <v>55</v>
      </c>
      <c r="E195" s="44">
        <v>938.4</v>
      </c>
      <c r="F195" s="6" t="s">
        <v>468</v>
      </c>
      <c r="G195" s="43">
        <f t="shared" si="11"/>
        <v>938.4</v>
      </c>
      <c r="H195" s="53"/>
      <c r="I195" s="27"/>
      <c r="J195" s="6"/>
    </row>
    <row r="196" spans="1:28" ht="12.75" x14ac:dyDescent="0.2">
      <c r="A196" s="6" t="s">
        <v>20</v>
      </c>
      <c r="B196" s="9" t="s">
        <v>469</v>
      </c>
      <c r="C196" s="3">
        <v>1</v>
      </c>
      <c r="D196" s="9" t="s">
        <v>55</v>
      </c>
      <c r="E196" s="44">
        <v>5078.75</v>
      </c>
      <c r="F196" s="6" t="s">
        <v>470</v>
      </c>
      <c r="G196" s="43">
        <f t="shared" si="11"/>
        <v>5078.75</v>
      </c>
      <c r="H196" s="53"/>
      <c r="I196" s="8"/>
      <c r="J196" s="6"/>
    </row>
    <row r="197" spans="1:28" ht="12.75" x14ac:dyDescent="0.2">
      <c r="A197" s="6" t="s">
        <v>20</v>
      </c>
      <c r="B197" s="9" t="s">
        <v>471</v>
      </c>
      <c r="C197" s="3">
        <v>1</v>
      </c>
      <c r="D197" s="6" t="s">
        <v>55</v>
      </c>
      <c r="E197" s="44">
        <v>800</v>
      </c>
      <c r="F197" s="6" t="s">
        <v>472</v>
      </c>
      <c r="G197" s="43">
        <f t="shared" si="11"/>
        <v>800</v>
      </c>
      <c r="H197" s="53"/>
      <c r="I197" s="27"/>
      <c r="J197" s="6"/>
    </row>
    <row r="198" spans="1:28" ht="12.75" x14ac:dyDescent="0.2">
      <c r="A198" s="6" t="s">
        <v>20</v>
      </c>
      <c r="B198" s="9" t="s">
        <v>473</v>
      </c>
      <c r="C198" s="3">
        <v>1</v>
      </c>
      <c r="D198" s="9" t="s">
        <v>55</v>
      </c>
      <c r="E198" s="44">
        <v>1164.5</v>
      </c>
      <c r="F198" s="6" t="s">
        <v>474</v>
      </c>
      <c r="G198" s="43">
        <f t="shared" si="11"/>
        <v>1164.5</v>
      </c>
      <c r="H198" s="53"/>
      <c r="I198" s="27"/>
      <c r="J198" s="6"/>
    </row>
    <row r="199" spans="1:28" ht="12.75" x14ac:dyDescent="0.2">
      <c r="A199" s="6" t="s">
        <v>20</v>
      </c>
      <c r="B199" s="9"/>
      <c r="C199" s="3">
        <v>1</v>
      </c>
      <c r="D199" s="9" t="s">
        <v>55</v>
      </c>
      <c r="E199" s="43"/>
      <c r="F199" s="30" t="s">
        <v>475</v>
      </c>
      <c r="G199" s="43">
        <f t="shared" si="11"/>
        <v>0</v>
      </c>
      <c r="H199" s="53"/>
      <c r="I199" s="27"/>
      <c r="J199" s="6"/>
      <c r="K199" s="59"/>
    </row>
    <row r="200" spans="1:28" ht="12.75" x14ac:dyDescent="0.2">
      <c r="A200" s="6" t="s">
        <v>20</v>
      </c>
      <c r="B200" s="9" t="s">
        <v>476</v>
      </c>
      <c r="C200" s="3">
        <v>1</v>
      </c>
      <c r="D200" s="6" t="s">
        <v>55</v>
      </c>
      <c r="E200" s="44">
        <v>290.7</v>
      </c>
      <c r="F200" s="30" t="s">
        <v>477</v>
      </c>
      <c r="G200" s="43">
        <f t="shared" si="11"/>
        <v>290.7</v>
      </c>
      <c r="H200" s="53"/>
      <c r="I200" s="8"/>
      <c r="K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75" x14ac:dyDescent="0.2">
      <c r="A201" s="6" t="s">
        <v>20</v>
      </c>
      <c r="B201" s="9"/>
      <c r="C201" s="3">
        <v>1</v>
      </c>
      <c r="D201" s="9" t="s">
        <v>55</v>
      </c>
      <c r="E201" s="44">
        <v>159.80000000000001</v>
      </c>
      <c r="F201" s="30" t="s">
        <v>478</v>
      </c>
      <c r="G201" s="43">
        <f t="shared" si="11"/>
        <v>159.80000000000001</v>
      </c>
      <c r="H201" s="53"/>
      <c r="I201" s="8"/>
      <c r="K201" s="6"/>
    </row>
    <row r="202" spans="1:28" ht="12.75" x14ac:dyDescent="0.2">
      <c r="A202" s="30" t="s">
        <v>20</v>
      </c>
      <c r="B202" s="9"/>
      <c r="C202" s="3">
        <v>1</v>
      </c>
      <c r="D202" s="9" t="s">
        <v>55</v>
      </c>
      <c r="E202" s="44">
        <v>6120</v>
      </c>
      <c r="F202" s="30" t="s">
        <v>479</v>
      </c>
      <c r="G202" s="43">
        <f t="shared" si="11"/>
        <v>6120</v>
      </c>
      <c r="H202" s="114" t="s">
        <v>580</v>
      </c>
      <c r="I202" s="8"/>
      <c r="K202" s="6"/>
    </row>
    <row r="203" spans="1:28" ht="12.75" x14ac:dyDescent="0.2">
      <c r="A203" s="6" t="s">
        <v>480</v>
      </c>
      <c r="B203" s="9" t="s">
        <v>481</v>
      </c>
      <c r="C203" s="3">
        <v>1</v>
      </c>
      <c r="D203" s="9" t="s">
        <v>55</v>
      </c>
      <c r="E203" s="43">
        <v>17.05</v>
      </c>
      <c r="F203" s="6" t="s">
        <v>482</v>
      </c>
      <c r="G203" s="43">
        <f t="shared" si="11"/>
        <v>17.05</v>
      </c>
      <c r="H203" s="27" t="s">
        <v>583</v>
      </c>
      <c r="I203" s="8"/>
      <c r="K203" s="6" t="s">
        <v>483</v>
      </c>
    </row>
    <row r="204" spans="1:28" ht="12.75" x14ac:dyDescent="0.2">
      <c r="A204" s="6" t="s">
        <v>480</v>
      </c>
      <c r="B204" s="9" t="s">
        <v>481</v>
      </c>
      <c r="C204" s="3">
        <v>1</v>
      </c>
      <c r="D204" s="9" t="s">
        <v>55</v>
      </c>
      <c r="E204" s="43">
        <v>19.989999999999998</v>
      </c>
      <c r="F204" s="6" t="s">
        <v>484</v>
      </c>
      <c r="G204" s="43">
        <f t="shared" si="11"/>
        <v>19.989999999999998</v>
      </c>
      <c r="H204" s="73" t="s">
        <v>583</v>
      </c>
      <c r="I204" s="8"/>
      <c r="K204" s="6" t="s">
        <v>485</v>
      </c>
    </row>
    <row r="205" spans="1:28" ht="12.75" x14ac:dyDescent="0.2">
      <c r="A205" s="6" t="s">
        <v>486</v>
      </c>
      <c r="B205" s="9" t="s">
        <v>487</v>
      </c>
      <c r="C205" s="3">
        <v>1</v>
      </c>
      <c r="D205" s="9" t="s">
        <v>55</v>
      </c>
      <c r="E205" s="43">
        <v>1912.5</v>
      </c>
      <c r="F205" s="30" t="s">
        <v>488</v>
      </c>
      <c r="G205" s="43">
        <f t="shared" si="11"/>
        <v>1912.5</v>
      </c>
      <c r="H205" s="8"/>
      <c r="I205" s="8"/>
      <c r="K205" s="30" t="s">
        <v>489</v>
      </c>
    </row>
    <row r="206" spans="1:28" ht="12.75" x14ac:dyDescent="0.2">
      <c r="A206" s="6" t="s">
        <v>486</v>
      </c>
      <c r="B206" s="9" t="s">
        <v>490</v>
      </c>
      <c r="C206" s="3">
        <v>1</v>
      </c>
      <c r="D206" s="9" t="s">
        <v>55</v>
      </c>
      <c r="E206" s="43">
        <v>2125</v>
      </c>
      <c r="F206" s="62" t="s">
        <v>491</v>
      </c>
      <c r="G206" s="43">
        <f t="shared" si="11"/>
        <v>2125</v>
      </c>
      <c r="H206" s="8"/>
      <c r="I206" s="8"/>
      <c r="K206" s="30" t="s">
        <v>489</v>
      </c>
    </row>
    <row r="207" spans="1:28" ht="12.75" x14ac:dyDescent="0.2">
      <c r="A207" s="6" t="s">
        <v>486</v>
      </c>
      <c r="B207" s="9">
        <v>91032</v>
      </c>
      <c r="C207" s="45">
        <v>3</v>
      </c>
      <c r="D207" s="9" t="s">
        <v>55</v>
      </c>
      <c r="E207" s="43">
        <v>467.5</v>
      </c>
      <c r="F207" s="6" t="s">
        <v>492</v>
      </c>
      <c r="G207" s="43">
        <f t="shared" si="11"/>
        <v>1402.5</v>
      </c>
      <c r="H207" s="8"/>
      <c r="I207" s="8"/>
      <c r="K207" s="30" t="s">
        <v>493</v>
      </c>
    </row>
    <row r="208" spans="1:28" ht="12.75" x14ac:dyDescent="0.2">
      <c r="A208" s="6" t="s">
        <v>486</v>
      </c>
      <c r="B208" s="9" t="s">
        <v>494</v>
      </c>
      <c r="C208" s="3">
        <v>1</v>
      </c>
      <c r="D208" s="9" t="s">
        <v>55</v>
      </c>
      <c r="E208" s="43">
        <v>488.75</v>
      </c>
      <c r="F208" s="30" t="s">
        <v>495</v>
      </c>
      <c r="G208" s="43">
        <f t="shared" si="11"/>
        <v>488.75</v>
      </c>
      <c r="H208" s="8"/>
      <c r="I208" s="8"/>
      <c r="K208" s="30" t="s">
        <v>496</v>
      </c>
    </row>
    <row r="209" spans="1:13" ht="12.75" x14ac:dyDescent="0.2">
      <c r="A209" s="68" t="s">
        <v>486</v>
      </c>
      <c r="B209" s="69" t="s">
        <v>497</v>
      </c>
      <c r="C209" s="70">
        <v>1</v>
      </c>
      <c r="D209" s="69" t="s">
        <v>55</v>
      </c>
      <c r="E209" s="71">
        <v>575</v>
      </c>
      <c r="F209" s="68" t="s">
        <v>498</v>
      </c>
      <c r="G209" s="43">
        <f t="shared" si="11"/>
        <v>575</v>
      </c>
      <c r="H209" s="73"/>
      <c r="I209" s="8"/>
      <c r="J209" s="68" t="s">
        <v>499</v>
      </c>
      <c r="K209" s="59" t="s">
        <v>496</v>
      </c>
    </row>
    <row r="210" spans="1:13" ht="12.75" x14ac:dyDescent="0.2">
      <c r="A210" s="68" t="s">
        <v>91</v>
      </c>
      <c r="B210" s="69" t="s">
        <v>500</v>
      </c>
      <c r="C210" s="70">
        <v>1</v>
      </c>
      <c r="D210" s="69" t="s">
        <v>55</v>
      </c>
      <c r="E210" s="71">
        <v>355</v>
      </c>
      <c r="F210" s="68" t="s">
        <v>501</v>
      </c>
      <c r="G210" s="43">
        <f t="shared" si="11"/>
        <v>355</v>
      </c>
      <c r="H210" s="73"/>
      <c r="I210" s="8"/>
      <c r="J210" s="68" t="s">
        <v>502</v>
      </c>
      <c r="K210" s="59" t="s">
        <v>503</v>
      </c>
    </row>
    <row r="211" spans="1:13" ht="12.75" x14ac:dyDescent="0.2">
      <c r="A211" s="6" t="s">
        <v>191</v>
      </c>
      <c r="B211" s="25" t="s">
        <v>504</v>
      </c>
      <c r="C211" s="3">
        <v>1</v>
      </c>
      <c r="D211" s="6" t="s">
        <v>55</v>
      </c>
      <c r="E211" s="87">
        <v>205</v>
      </c>
      <c r="F211" s="30" t="s">
        <v>505</v>
      </c>
      <c r="G211" s="43">
        <f t="shared" si="11"/>
        <v>205</v>
      </c>
      <c r="H211" s="27"/>
      <c r="I211" s="27"/>
      <c r="J211" s="63" t="s">
        <v>506</v>
      </c>
      <c r="K211" s="59" t="s">
        <v>503</v>
      </c>
      <c r="L211" s="6"/>
      <c r="M211" s="6"/>
    </row>
    <row r="212" spans="1:13" ht="12.75" x14ac:dyDescent="0.2">
      <c r="A212" s="6" t="s">
        <v>486</v>
      </c>
      <c r="B212" s="9"/>
      <c r="C212" s="3"/>
      <c r="D212" s="9"/>
      <c r="E212" s="7"/>
      <c r="F212" s="30" t="s">
        <v>507</v>
      </c>
      <c r="G212" s="7"/>
      <c r="H212" s="8"/>
      <c r="I212" s="8"/>
      <c r="K212" s="30" t="s">
        <v>508</v>
      </c>
    </row>
    <row r="213" spans="1:13" ht="12.75" x14ac:dyDescent="0.2">
      <c r="A213" s="6" t="s">
        <v>486</v>
      </c>
      <c r="B213" s="9"/>
      <c r="C213" s="3"/>
      <c r="D213" s="9"/>
      <c r="E213" s="7"/>
      <c r="F213" s="30" t="s">
        <v>509</v>
      </c>
      <c r="G213" s="7"/>
      <c r="H213" s="8"/>
      <c r="I213" s="8"/>
      <c r="K213" s="30" t="s">
        <v>510</v>
      </c>
    </row>
    <row r="214" spans="1:13" ht="12.75" x14ac:dyDescent="0.2">
      <c r="A214" s="6"/>
      <c r="B214" s="9"/>
      <c r="C214" s="3"/>
      <c r="D214" s="9"/>
      <c r="E214" s="7"/>
      <c r="F214" s="6"/>
      <c r="G214" s="7"/>
      <c r="H214" s="8"/>
      <c r="I214" s="8"/>
      <c r="J214" s="6"/>
    </row>
    <row r="215" spans="1:13" ht="12.75" x14ac:dyDescent="0.2">
      <c r="B215" s="90"/>
      <c r="C215" s="91"/>
      <c r="D215" s="90"/>
      <c r="E215" s="92"/>
    </row>
    <row r="216" spans="1:13" ht="12.75" x14ac:dyDescent="0.2">
      <c r="A216" s="93" t="s">
        <v>43</v>
      </c>
      <c r="B216" s="94">
        <f>SUM(G217:G242)</f>
        <v>12484.909999999998</v>
      </c>
      <c r="C216" s="91"/>
      <c r="D216" s="90"/>
      <c r="E216" s="92"/>
    </row>
    <row r="217" spans="1:13" ht="12.75" x14ac:dyDescent="0.2">
      <c r="A217" s="95" t="s">
        <v>511</v>
      </c>
      <c r="B217" s="96" t="s">
        <v>512</v>
      </c>
      <c r="C217" s="97">
        <v>3</v>
      </c>
      <c r="D217" s="98" t="s">
        <v>55</v>
      </c>
      <c r="E217" s="99">
        <v>93</v>
      </c>
      <c r="F217" s="100" t="s">
        <v>513</v>
      </c>
      <c r="G217" s="101">
        <f t="shared" ref="G217:G241" si="12">E217*C217</f>
        <v>279</v>
      </c>
      <c r="H217" s="59"/>
      <c r="J217" s="6"/>
      <c r="K217" s="6" t="s">
        <v>514</v>
      </c>
    </row>
    <row r="218" spans="1:13" ht="12.75" x14ac:dyDescent="0.2">
      <c r="A218" s="95" t="s">
        <v>511</v>
      </c>
      <c r="B218" s="98" t="s">
        <v>515</v>
      </c>
      <c r="C218" s="97">
        <v>5</v>
      </c>
      <c r="D218" s="98" t="s">
        <v>516</v>
      </c>
      <c r="E218" s="99">
        <v>45</v>
      </c>
      <c r="F218" s="95" t="s">
        <v>517</v>
      </c>
      <c r="G218" s="101">
        <f t="shared" si="12"/>
        <v>225</v>
      </c>
      <c r="H218" s="59"/>
      <c r="J218" s="102" t="s">
        <v>518</v>
      </c>
      <c r="K218" s="6"/>
    </row>
    <row r="219" spans="1:13" ht="12.75" x14ac:dyDescent="0.2">
      <c r="A219" s="95" t="s">
        <v>511</v>
      </c>
      <c r="B219" s="98">
        <v>36766</v>
      </c>
      <c r="C219" s="97">
        <v>3</v>
      </c>
      <c r="D219" s="98" t="s">
        <v>55</v>
      </c>
      <c r="E219" s="103">
        <v>172</v>
      </c>
      <c r="F219" s="95" t="s">
        <v>519</v>
      </c>
      <c r="G219" s="101">
        <f t="shared" si="12"/>
        <v>516</v>
      </c>
      <c r="H219" s="59"/>
      <c r="J219" s="102" t="s">
        <v>520</v>
      </c>
      <c r="K219" s="6"/>
    </row>
    <row r="220" spans="1:13" ht="12.75" x14ac:dyDescent="0.2">
      <c r="A220" s="95" t="s">
        <v>511</v>
      </c>
      <c r="B220" s="98">
        <v>77902</v>
      </c>
      <c r="C220" s="97">
        <v>3</v>
      </c>
      <c r="D220" s="98" t="s">
        <v>55</v>
      </c>
      <c r="E220" s="103">
        <v>43</v>
      </c>
      <c r="F220" s="95" t="s">
        <v>521</v>
      </c>
      <c r="G220" s="101">
        <f t="shared" si="12"/>
        <v>129</v>
      </c>
      <c r="H220" s="59"/>
      <c r="J220" s="102" t="s">
        <v>522</v>
      </c>
      <c r="K220" s="6"/>
    </row>
    <row r="221" spans="1:13" ht="12.75" x14ac:dyDescent="0.2">
      <c r="A221" s="95" t="s">
        <v>511</v>
      </c>
      <c r="B221" s="98">
        <v>36798</v>
      </c>
      <c r="C221" s="97">
        <v>3</v>
      </c>
      <c r="D221" s="98" t="s">
        <v>55</v>
      </c>
      <c r="E221" s="103">
        <v>950</v>
      </c>
      <c r="F221" s="95" t="s">
        <v>523</v>
      </c>
      <c r="G221" s="101">
        <f t="shared" si="12"/>
        <v>2850</v>
      </c>
      <c r="H221" s="59"/>
      <c r="J221" s="102" t="s">
        <v>524</v>
      </c>
      <c r="K221" s="6"/>
    </row>
    <row r="222" spans="1:13" ht="12.75" x14ac:dyDescent="0.2">
      <c r="A222" s="95" t="s">
        <v>525</v>
      </c>
      <c r="B222" s="98" t="s">
        <v>526</v>
      </c>
      <c r="C222" s="97">
        <v>1</v>
      </c>
      <c r="D222" s="98" t="s">
        <v>55</v>
      </c>
      <c r="E222" s="103">
        <v>2438</v>
      </c>
      <c r="F222" s="95" t="s">
        <v>527</v>
      </c>
      <c r="G222" s="101">
        <f t="shared" si="12"/>
        <v>2438</v>
      </c>
      <c r="H222" s="104"/>
      <c r="J222" s="6"/>
      <c r="K222" s="6" t="s">
        <v>528</v>
      </c>
    </row>
    <row r="223" spans="1:13" ht="12.75" x14ac:dyDescent="0.2">
      <c r="A223" s="95" t="s">
        <v>525</v>
      </c>
      <c r="B223" s="98">
        <v>361832</v>
      </c>
      <c r="C223" s="97">
        <v>1</v>
      </c>
      <c r="D223" s="98" t="s">
        <v>55</v>
      </c>
      <c r="E223" s="103">
        <v>436</v>
      </c>
      <c r="F223" s="95" t="s">
        <v>529</v>
      </c>
      <c r="G223" s="101">
        <f t="shared" si="12"/>
        <v>436</v>
      </c>
      <c r="H223" s="104"/>
      <c r="J223" s="6"/>
      <c r="K223" s="6" t="s">
        <v>528</v>
      </c>
    </row>
    <row r="224" spans="1:13" ht="12.75" x14ac:dyDescent="0.2">
      <c r="A224" s="95" t="s">
        <v>525</v>
      </c>
      <c r="B224" s="98" t="s">
        <v>530</v>
      </c>
      <c r="C224" s="97">
        <v>1</v>
      </c>
      <c r="D224" s="98" t="s">
        <v>531</v>
      </c>
      <c r="E224" s="103">
        <v>41</v>
      </c>
      <c r="F224" s="95" t="s">
        <v>532</v>
      </c>
      <c r="G224" s="101">
        <f t="shared" si="12"/>
        <v>41</v>
      </c>
      <c r="H224" s="104"/>
      <c r="J224" s="6"/>
      <c r="K224" s="6" t="s">
        <v>528</v>
      </c>
    </row>
    <row r="225" spans="1:11" ht="12.75" x14ac:dyDescent="0.2">
      <c r="A225" s="95" t="s">
        <v>525</v>
      </c>
      <c r="B225" s="98">
        <v>21061820</v>
      </c>
      <c r="C225" s="97">
        <v>1</v>
      </c>
      <c r="D225" s="98" t="s">
        <v>55</v>
      </c>
      <c r="E225" s="103">
        <v>0</v>
      </c>
      <c r="F225" s="95" t="s">
        <v>533</v>
      </c>
      <c r="G225" s="101">
        <f t="shared" si="12"/>
        <v>0</v>
      </c>
      <c r="H225" s="104"/>
      <c r="J225" s="6"/>
      <c r="K225" s="6" t="s">
        <v>528</v>
      </c>
    </row>
    <row r="226" spans="1:11" ht="12.75" x14ac:dyDescent="0.2">
      <c r="A226" s="95" t="s">
        <v>534</v>
      </c>
      <c r="B226" s="98" t="s">
        <v>535</v>
      </c>
      <c r="C226" s="97">
        <v>1</v>
      </c>
      <c r="D226" s="98" t="s">
        <v>536</v>
      </c>
      <c r="E226" s="99">
        <v>2686.86</v>
      </c>
      <c r="F226" s="105" t="s">
        <v>537</v>
      </c>
      <c r="G226" s="101">
        <f t="shared" si="12"/>
        <v>2686.86</v>
      </c>
      <c r="H226" s="59"/>
      <c r="J226" s="102" t="s">
        <v>538</v>
      </c>
      <c r="K226" s="6" t="s">
        <v>539</v>
      </c>
    </row>
    <row r="227" spans="1:11" ht="12.75" x14ac:dyDescent="0.2">
      <c r="A227" s="95" t="s">
        <v>534</v>
      </c>
      <c r="B227" s="98" t="s">
        <v>540</v>
      </c>
      <c r="C227" s="97">
        <v>1</v>
      </c>
      <c r="D227" s="98" t="s">
        <v>55</v>
      </c>
      <c r="E227" s="99">
        <v>970.26</v>
      </c>
      <c r="F227" s="95" t="s">
        <v>541</v>
      </c>
      <c r="G227" s="101">
        <f t="shared" si="12"/>
        <v>970.26</v>
      </c>
      <c r="H227" s="59"/>
      <c r="J227" s="102" t="s">
        <v>538</v>
      </c>
      <c r="K227" s="6" t="s">
        <v>539</v>
      </c>
    </row>
    <row r="228" spans="1:11" ht="12.75" x14ac:dyDescent="0.2">
      <c r="A228" s="95" t="s">
        <v>534</v>
      </c>
      <c r="B228" s="98" t="s">
        <v>542</v>
      </c>
      <c r="C228" s="106">
        <v>1</v>
      </c>
      <c r="D228" s="98" t="s">
        <v>543</v>
      </c>
      <c r="E228" s="99">
        <v>37.32</v>
      </c>
      <c r="F228" s="105" t="s">
        <v>544</v>
      </c>
      <c r="G228" s="101">
        <f t="shared" si="12"/>
        <v>37.32</v>
      </c>
      <c r="H228" s="59"/>
      <c r="J228" s="102"/>
      <c r="K228" s="6"/>
    </row>
    <row r="229" spans="1:11" ht="12.75" x14ac:dyDescent="0.2">
      <c r="A229" s="95" t="s">
        <v>534</v>
      </c>
      <c r="B229" s="107" t="s">
        <v>545</v>
      </c>
      <c r="C229" s="106">
        <v>1</v>
      </c>
      <c r="D229" s="98" t="s">
        <v>543</v>
      </c>
      <c r="E229" s="99">
        <v>37.32</v>
      </c>
      <c r="F229" s="105" t="s">
        <v>546</v>
      </c>
      <c r="G229" s="101">
        <f t="shared" si="12"/>
        <v>37.32</v>
      </c>
      <c r="H229" s="59"/>
      <c r="J229" s="102"/>
      <c r="K229" s="6"/>
    </row>
    <row r="230" spans="1:11" ht="12.75" x14ac:dyDescent="0.2">
      <c r="A230" s="95" t="s">
        <v>534</v>
      </c>
      <c r="B230" s="107" t="s">
        <v>545</v>
      </c>
      <c r="C230" s="97">
        <v>1</v>
      </c>
      <c r="D230" s="98" t="s">
        <v>543</v>
      </c>
      <c r="E230" s="99">
        <v>37.32</v>
      </c>
      <c r="F230" s="105" t="s">
        <v>547</v>
      </c>
      <c r="G230" s="101">
        <f t="shared" si="12"/>
        <v>37.32</v>
      </c>
      <c r="H230" s="59"/>
      <c r="J230" s="102" t="s">
        <v>548</v>
      </c>
      <c r="K230" s="6" t="s">
        <v>539</v>
      </c>
    </row>
    <row r="231" spans="1:11" ht="12.75" x14ac:dyDescent="0.2">
      <c r="A231" s="95" t="s">
        <v>534</v>
      </c>
      <c r="B231" s="107" t="s">
        <v>545</v>
      </c>
      <c r="C231" s="97">
        <v>1</v>
      </c>
      <c r="D231" s="98" t="s">
        <v>543</v>
      </c>
      <c r="E231" s="99">
        <v>37.32</v>
      </c>
      <c r="F231" s="95" t="s">
        <v>549</v>
      </c>
      <c r="G231" s="101">
        <f t="shared" si="12"/>
        <v>37.32</v>
      </c>
      <c r="H231" s="59"/>
      <c r="J231" s="102" t="s">
        <v>548</v>
      </c>
      <c r="K231" s="6" t="s">
        <v>539</v>
      </c>
    </row>
    <row r="232" spans="1:11" ht="12.75" x14ac:dyDescent="0.2">
      <c r="A232" s="95" t="s">
        <v>534</v>
      </c>
      <c r="B232" s="98" t="s">
        <v>550</v>
      </c>
      <c r="C232" s="106">
        <v>1</v>
      </c>
      <c r="D232" s="98" t="s">
        <v>551</v>
      </c>
      <c r="E232" s="99">
        <v>522</v>
      </c>
      <c r="F232" s="95" t="s">
        <v>552</v>
      </c>
      <c r="G232" s="101">
        <f t="shared" si="12"/>
        <v>522</v>
      </c>
      <c r="H232" s="59"/>
      <c r="J232" s="6"/>
      <c r="K232" s="6" t="s">
        <v>539</v>
      </c>
    </row>
    <row r="233" spans="1:11" ht="15" x14ac:dyDescent="0.2">
      <c r="A233" s="95"/>
      <c r="B233" s="108"/>
      <c r="C233" s="106"/>
      <c r="D233" s="107"/>
      <c r="E233" s="99"/>
      <c r="F233" s="105"/>
      <c r="G233" s="101"/>
      <c r="H233" s="59"/>
      <c r="J233" s="102"/>
      <c r="K233" s="6"/>
    </row>
    <row r="234" spans="1:11" ht="15" x14ac:dyDescent="0.2">
      <c r="A234" s="95" t="s">
        <v>428</v>
      </c>
      <c r="B234" s="109" t="s">
        <v>553</v>
      </c>
      <c r="C234" s="97">
        <v>2</v>
      </c>
      <c r="D234" s="98" t="s">
        <v>55</v>
      </c>
      <c r="E234" s="103">
        <v>22.95</v>
      </c>
      <c r="F234" s="95" t="s">
        <v>554</v>
      </c>
      <c r="G234" s="101">
        <f t="shared" si="12"/>
        <v>45.9</v>
      </c>
      <c r="J234" s="102" t="s">
        <v>555</v>
      </c>
      <c r="K234" s="6"/>
    </row>
    <row r="235" spans="1:11" ht="15" x14ac:dyDescent="0.2">
      <c r="A235" s="95" t="s">
        <v>428</v>
      </c>
      <c r="B235" s="109" t="s">
        <v>553</v>
      </c>
      <c r="C235" s="106">
        <v>2</v>
      </c>
      <c r="D235" s="98" t="s">
        <v>55</v>
      </c>
      <c r="E235" s="103">
        <v>16.989999999999998</v>
      </c>
      <c r="F235" s="95" t="s">
        <v>556</v>
      </c>
      <c r="G235" s="101">
        <f t="shared" si="12"/>
        <v>33.979999999999997</v>
      </c>
      <c r="J235" s="102" t="s">
        <v>557</v>
      </c>
      <c r="K235" s="6"/>
    </row>
    <row r="236" spans="1:11" ht="15" x14ac:dyDescent="0.2">
      <c r="A236" s="95" t="s">
        <v>428</v>
      </c>
      <c r="B236" s="109" t="s">
        <v>553</v>
      </c>
      <c r="C236" s="97">
        <v>1</v>
      </c>
      <c r="D236" s="98" t="s">
        <v>55</v>
      </c>
      <c r="E236" s="103">
        <v>2.2400000000000002</v>
      </c>
      <c r="F236" s="95" t="s">
        <v>558</v>
      </c>
      <c r="G236" s="101">
        <f t="shared" si="12"/>
        <v>2.2400000000000002</v>
      </c>
      <c r="J236" s="102" t="s">
        <v>559</v>
      </c>
      <c r="K236" s="6"/>
    </row>
    <row r="237" spans="1:11" ht="15" x14ac:dyDescent="0.2">
      <c r="A237" s="95" t="s">
        <v>428</v>
      </c>
      <c r="B237" s="109" t="s">
        <v>553</v>
      </c>
      <c r="C237" s="97">
        <v>1</v>
      </c>
      <c r="D237" s="98" t="s">
        <v>55</v>
      </c>
      <c r="E237" s="103">
        <v>5.79</v>
      </c>
      <c r="F237" s="95" t="s">
        <v>560</v>
      </c>
      <c r="G237" s="101">
        <f t="shared" si="12"/>
        <v>5.79</v>
      </c>
      <c r="J237" s="102" t="s">
        <v>561</v>
      </c>
      <c r="K237" s="6"/>
    </row>
    <row r="238" spans="1:11" ht="15" x14ac:dyDescent="0.2">
      <c r="A238" s="95" t="s">
        <v>428</v>
      </c>
      <c r="B238" s="109" t="s">
        <v>553</v>
      </c>
      <c r="C238" s="97">
        <v>3</v>
      </c>
      <c r="D238" s="98" t="s">
        <v>55</v>
      </c>
      <c r="E238" s="103">
        <v>3.8</v>
      </c>
      <c r="F238" s="105" t="s">
        <v>562</v>
      </c>
      <c r="G238" s="101">
        <f t="shared" si="12"/>
        <v>11.399999999999999</v>
      </c>
      <c r="J238" s="110" t="s">
        <v>563</v>
      </c>
      <c r="K238" s="6"/>
    </row>
    <row r="239" spans="1:11" ht="12.75" x14ac:dyDescent="0.2">
      <c r="A239" s="95" t="s">
        <v>564</v>
      </c>
      <c r="B239" s="98" t="s">
        <v>565</v>
      </c>
      <c r="C239" s="97">
        <v>80</v>
      </c>
      <c r="D239" s="98" t="s">
        <v>55</v>
      </c>
      <c r="E239" s="103">
        <v>9.23</v>
      </c>
      <c r="F239" s="95" t="s">
        <v>566</v>
      </c>
      <c r="G239" s="101">
        <f t="shared" si="12"/>
        <v>738.40000000000009</v>
      </c>
      <c r="J239" s="102" t="s">
        <v>567</v>
      </c>
      <c r="K239" s="6"/>
    </row>
    <row r="240" spans="1:11" ht="12.75" x14ac:dyDescent="0.2">
      <c r="A240" s="95" t="s">
        <v>568</v>
      </c>
      <c r="B240" s="98" t="s">
        <v>569</v>
      </c>
      <c r="C240" s="97">
        <v>80</v>
      </c>
      <c r="D240" s="98" t="s">
        <v>55</v>
      </c>
      <c r="E240" s="103">
        <v>2.41</v>
      </c>
      <c r="F240" s="95" t="s">
        <v>570</v>
      </c>
      <c r="G240" s="101">
        <f t="shared" si="12"/>
        <v>192.8</v>
      </c>
      <c r="J240" s="102" t="s">
        <v>571</v>
      </c>
      <c r="K240" s="6"/>
    </row>
    <row r="241" spans="1:11" ht="12.75" x14ac:dyDescent="0.2">
      <c r="A241" s="95" t="s">
        <v>572</v>
      </c>
      <c r="B241" s="98" t="s">
        <v>573</v>
      </c>
      <c r="C241" s="97">
        <v>1</v>
      </c>
      <c r="D241" s="98" t="s">
        <v>55</v>
      </c>
      <c r="E241" s="103">
        <v>212</v>
      </c>
      <c r="F241" s="95" t="s">
        <v>574</v>
      </c>
      <c r="G241" s="101">
        <f t="shared" si="12"/>
        <v>212</v>
      </c>
      <c r="J241" s="6"/>
      <c r="K241" s="6"/>
    </row>
    <row r="242" spans="1:11" ht="12.75" x14ac:dyDescent="0.2">
      <c r="B242" s="90"/>
      <c r="C242" s="91"/>
      <c r="D242" s="90"/>
      <c r="E242" s="92"/>
    </row>
    <row r="243" spans="1:11" ht="12.75" x14ac:dyDescent="0.2">
      <c r="B243" s="90"/>
      <c r="C243" s="91"/>
      <c r="D243" s="90"/>
      <c r="E243" s="92"/>
    </row>
    <row r="244" spans="1:11" ht="12.75" x14ac:dyDescent="0.2">
      <c r="B244" s="90"/>
      <c r="C244" s="91"/>
      <c r="D244" s="90"/>
      <c r="E244" s="92"/>
    </row>
    <row r="245" spans="1:11" ht="12.75" x14ac:dyDescent="0.2">
      <c r="B245" s="90"/>
      <c r="C245" s="91"/>
      <c r="D245" s="90"/>
      <c r="E245" s="92"/>
    </row>
    <row r="246" spans="1:11" ht="12.75" x14ac:dyDescent="0.2">
      <c r="B246" s="90"/>
      <c r="C246" s="91"/>
      <c r="D246" s="90"/>
      <c r="E246" s="92"/>
    </row>
    <row r="247" spans="1:11" ht="12.75" x14ac:dyDescent="0.2">
      <c r="B247" s="90"/>
      <c r="C247" s="91"/>
      <c r="D247" s="90"/>
      <c r="E247" s="92"/>
    </row>
    <row r="248" spans="1:11" ht="12.75" x14ac:dyDescent="0.2">
      <c r="B248" s="90"/>
      <c r="C248" s="91"/>
      <c r="D248" s="90"/>
      <c r="E248" s="92"/>
    </row>
    <row r="249" spans="1:11" ht="12.75" x14ac:dyDescent="0.2">
      <c r="B249" s="90"/>
      <c r="C249" s="91"/>
      <c r="D249" s="90"/>
      <c r="E249" s="92"/>
    </row>
    <row r="250" spans="1:11" ht="12.75" x14ac:dyDescent="0.2">
      <c r="B250" s="90"/>
      <c r="C250" s="91"/>
      <c r="D250" s="90"/>
      <c r="E250" s="92"/>
    </row>
    <row r="251" spans="1:11" ht="12.75" x14ac:dyDescent="0.2">
      <c r="B251" s="90"/>
      <c r="C251" s="91"/>
      <c r="D251" s="90"/>
      <c r="E251" s="92"/>
    </row>
    <row r="252" spans="1:11" ht="12.75" x14ac:dyDescent="0.2">
      <c r="B252" s="90"/>
      <c r="C252" s="91"/>
      <c r="D252" s="90"/>
      <c r="E252" s="92"/>
    </row>
    <row r="253" spans="1:11" ht="12.75" x14ac:dyDescent="0.2">
      <c r="B253" s="90"/>
      <c r="C253" s="91"/>
      <c r="D253" s="90"/>
      <c r="E253" s="92"/>
    </row>
    <row r="254" spans="1:11" ht="12.75" x14ac:dyDescent="0.2">
      <c r="B254" s="90"/>
      <c r="C254" s="91"/>
      <c r="D254" s="90"/>
      <c r="E254" s="92"/>
    </row>
    <row r="255" spans="1:11" ht="12.75" x14ac:dyDescent="0.2">
      <c r="B255" s="90"/>
      <c r="C255" s="91"/>
      <c r="D255" s="90"/>
      <c r="E255" s="92"/>
    </row>
    <row r="256" spans="1:11" ht="12.75" x14ac:dyDescent="0.2">
      <c r="B256" s="90"/>
      <c r="C256" s="91"/>
      <c r="D256" s="90"/>
      <c r="E256" s="92"/>
    </row>
    <row r="257" spans="2:5" ht="12.75" x14ac:dyDescent="0.2">
      <c r="B257" s="90"/>
      <c r="C257" s="91"/>
      <c r="D257" s="90"/>
      <c r="E257" s="92"/>
    </row>
    <row r="258" spans="2:5" ht="12.75" x14ac:dyDescent="0.2">
      <c r="B258" s="90"/>
      <c r="C258" s="91"/>
      <c r="D258" s="90"/>
      <c r="E258" s="92"/>
    </row>
    <row r="259" spans="2:5" ht="12.75" x14ac:dyDescent="0.2">
      <c r="B259" s="90"/>
      <c r="C259" s="91"/>
      <c r="D259" s="90"/>
      <c r="E259" s="92"/>
    </row>
    <row r="260" spans="2:5" ht="12.75" x14ac:dyDescent="0.2">
      <c r="B260" s="90"/>
      <c r="C260" s="91"/>
      <c r="D260" s="90"/>
      <c r="E260" s="92"/>
    </row>
    <row r="261" spans="2:5" ht="12.75" x14ac:dyDescent="0.2">
      <c r="B261" s="90"/>
      <c r="C261" s="91"/>
      <c r="D261" s="90"/>
      <c r="E261" s="92"/>
    </row>
    <row r="262" spans="2:5" ht="12.75" x14ac:dyDescent="0.2">
      <c r="B262" s="90"/>
      <c r="C262" s="91"/>
      <c r="D262" s="90"/>
      <c r="E262" s="92"/>
    </row>
    <row r="263" spans="2:5" ht="12.75" x14ac:dyDescent="0.2">
      <c r="B263" s="90"/>
      <c r="C263" s="91"/>
      <c r="D263" s="90"/>
      <c r="E263" s="92"/>
    </row>
    <row r="264" spans="2:5" ht="12.75" x14ac:dyDescent="0.2">
      <c r="B264" s="90"/>
      <c r="C264" s="91"/>
      <c r="D264" s="90"/>
      <c r="E264" s="92"/>
    </row>
    <row r="265" spans="2:5" ht="12.75" x14ac:dyDescent="0.2">
      <c r="B265" s="90"/>
      <c r="C265" s="91"/>
      <c r="D265" s="90"/>
      <c r="E265" s="92"/>
    </row>
    <row r="266" spans="2:5" ht="12.75" x14ac:dyDescent="0.2">
      <c r="B266" s="90"/>
      <c r="C266" s="91"/>
      <c r="D266" s="90"/>
      <c r="E266" s="92"/>
    </row>
    <row r="267" spans="2:5" ht="12.75" x14ac:dyDescent="0.2">
      <c r="B267" s="90"/>
      <c r="C267" s="91"/>
      <c r="D267" s="90"/>
      <c r="E267" s="92"/>
    </row>
    <row r="268" spans="2:5" ht="12.75" x14ac:dyDescent="0.2">
      <c r="B268" s="90"/>
      <c r="C268" s="91"/>
      <c r="D268" s="90"/>
      <c r="E268" s="92"/>
    </row>
    <row r="269" spans="2:5" ht="12.75" x14ac:dyDescent="0.2">
      <c r="B269" s="90"/>
      <c r="C269" s="91"/>
      <c r="D269" s="90"/>
      <c r="E269" s="92"/>
    </row>
    <row r="270" spans="2:5" ht="12.75" x14ac:dyDescent="0.2">
      <c r="B270" s="90"/>
      <c r="C270" s="91"/>
      <c r="D270" s="90"/>
      <c r="E270" s="92"/>
    </row>
    <row r="271" spans="2:5" ht="12.75" x14ac:dyDescent="0.2">
      <c r="B271" s="90"/>
      <c r="C271" s="91"/>
      <c r="D271" s="90"/>
      <c r="E271" s="92"/>
    </row>
    <row r="272" spans="2:5" ht="12.75" x14ac:dyDescent="0.2">
      <c r="B272" s="90"/>
      <c r="C272" s="91"/>
      <c r="D272" s="90"/>
      <c r="E272" s="92"/>
    </row>
    <row r="273" spans="2:5" ht="12.75" x14ac:dyDescent="0.2">
      <c r="B273" s="90"/>
      <c r="C273" s="91"/>
      <c r="D273" s="90"/>
      <c r="E273" s="92"/>
    </row>
    <row r="274" spans="2:5" ht="12.75" x14ac:dyDescent="0.2">
      <c r="B274" s="90"/>
      <c r="C274" s="91"/>
      <c r="D274" s="90"/>
      <c r="E274" s="92"/>
    </row>
    <row r="275" spans="2:5" ht="12.75" x14ac:dyDescent="0.2">
      <c r="B275" s="90"/>
      <c r="C275" s="91"/>
      <c r="D275" s="90"/>
      <c r="E275" s="92"/>
    </row>
    <row r="276" spans="2:5" ht="12.75" x14ac:dyDescent="0.2">
      <c r="B276" s="90"/>
      <c r="C276" s="91"/>
      <c r="D276" s="90"/>
      <c r="E276" s="92"/>
    </row>
    <row r="277" spans="2:5" ht="12.75" x14ac:dyDescent="0.2">
      <c r="B277" s="90"/>
      <c r="C277" s="91"/>
      <c r="D277" s="90"/>
      <c r="E277" s="92"/>
    </row>
    <row r="278" spans="2:5" ht="12.75" x14ac:dyDescent="0.2">
      <c r="B278" s="90"/>
      <c r="C278" s="91"/>
      <c r="D278" s="90"/>
      <c r="E278" s="92"/>
    </row>
    <row r="279" spans="2:5" ht="12.75" x14ac:dyDescent="0.2">
      <c r="B279" s="90"/>
      <c r="C279" s="91"/>
      <c r="D279" s="90"/>
      <c r="E279" s="92"/>
    </row>
    <row r="280" spans="2:5" ht="12.75" x14ac:dyDescent="0.2">
      <c r="B280" s="90"/>
      <c r="C280" s="91"/>
      <c r="D280" s="90"/>
      <c r="E280" s="92"/>
    </row>
    <row r="281" spans="2:5" ht="12.75" x14ac:dyDescent="0.2">
      <c r="B281" s="90"/>
      <c r="C281" s="91"/>
      <c r="D281" s="90"/>
      <c r="E281" s="92"/>
    </row>
    <row r="282" spans="2:5" ht="12.75" x14ac:dyDescent="0.2">
      <c r="B282" s="90"/>
      <c r="C282" s="91"/>
      <c r="D282" s="90"/>
      <c r="E282" s="92"/>
    </row>
    <row r="283" spans="2:5" ht="12.75" x14ac:dyDescent="0.2">
      <c r="B283" s="90"/>
      <c r="C283" s="91"/>
      <c r="D283" s="90"/>
      <c r="E283" s="92"/>
    </row>
    <row r="284" spans="2:5" ht="12.75" x14ac:dyDescent="0.2">
      <c r="B284" s="90"/>
      <c r="C284" s="91"/>
      <c r="D284" s="90"/>
      <c r="E284" s="92"/>
    </row>
    <row r="285" spans="2:5" ht="12.75" x14ac:dyDescent="0.2">
      <c r="B285" s="90"/>
      <c r="C285" s="91"/>
      <c r="D285" s="90"/>
      <c r="E285" s="92"/>
    </row>
    <row r="286" spans="2:5" ht="12.75" x14ac:dyDescent="0.2">
      <c r="B286" s="90"/>
      <c r="C286" s="91"/>
      <c r="D286" s="90"/>
      <c r="E286" s="92"/>
    </row>
    <row r="287" spans="2:5" ht="12.75" x14ac:dyDescent="0.2">
      <c r="B287" s="90"/>
      <c r="C287" s="91"/>
      <c r="D287" s="90"/>
      <c r="E287" s="92"/>
    </row>
    <row r="288" spans="2:5" ht="12.75" x14ac:dyDescent="0.2">
      <c r="B288" s="90"/>
      <c r="C288" s="91"/>
      <c r="D288" s="90"/>
      <c r="E288" s="92"/>
    </row>
    <row r="289" spans="2:5" ht="12.75" x14ac:dyDescent="0.2">
      <c r="B289" s="90"/>
      <c r="C289" s="91"/>
      <c r="D289" s="90"/>
      <c r="E289" s="92"/>
    </row>
    <row r="290" spans="2:5" ht="12.75" x14ac:dyDescent="0.2">
      <c r="B290" s="90"/>
      <c r="C290" s="91"/>
      <c r="D290" s="90"/>
      <c r="E290" s="92"/>
    </row>
    <row r="291" spans="2:5" ht="12.75" x14ac:dyDescent="0.2">
      <c r="B291" s="90"/>
      <c r="C291" s="91"/>
      <c r="D291" s="90"/>
      <c r="E291" s="92"/>
    </row>
    <row r="292" spans="2:5" ht="12.75" x14ac:dyDescent="0.2">
      <c r="B292" s="90"/>
      <c r="C292" s="91"/>
      <c r="D292" s="90"/>
      <c r="E292" s="92"/>
    </row>
    <row r="293" spans="2:5" ht="12.75" x14ac:dyDescent="0.2">
      <c r="B293" s="90"/>
      <c r="C293" s="91"/>
      <c r="D293" s="90"/>
      <c r="E293" s="92"/>
    </row>
    <row r="294" spans="2:5" ht="12.75" x14ac:dyDescent="0.2">
      <c r="B294" s="90"/>
      <c r="C294" s="91"/>
      <c r="D294" s="90"/>
      <c r="E294" s="92"/>
    </row>
    <row r="295" spans="2:5" ht="12.75" x14ac:dyDescent="0.2">
      <c r="B295" s="90"/>
      <c r="C295" s="91"/>
      <c r="D295" s="90"/>
      <c r="E295" s="92"/>
    </row>
    <row r="296" spans="2:5" ht="12.75" x14ac:dyDescent="0.2">
      <c r="B296" s="90"/>
      <c r="C296" s="91"/>
      <c r="D296" s="90"/>
      <c r="E296" s="92"/>
    </row>
    <row r="297" spans="2:5" ht="12.75" x14ac:dyDescent="0.2">
      <c r="B297" s="90"/>
      <c r="C297" s="91"/>
      <c r="D297" s="90"/>
      <c r="E297" s="92"/>
    </row>
    <row r="298" spans="2:5" ht="12.75" x14ac:dyDescent="0.2">
      <c r="B298" s="90"/>
      <c r="C298" s="91"/>
      <c r="D298" s="90"/>
      <c r="E298" s="92"/>
    </row>
    <row r="299" spans="2:5" ht="12.75" x14ac:dyDescent="0.2">
      <c r="B299" s="90"/>
      <c r="C299" s="91"/>
      <c r="D299" s="90"/>
      <c r="E299" s="92"/>
    </row>
    <row r="300" spans="2:5" ht="12.75" x14ac:dyDescent="0.2">
      <c r="B300" s="90"/>
      <c r="C300" s="91"/>
      <c r="D300" s="90"/>
      <c r="E300" s="92"/>
    </row>
    <row r="301" spans="2:5" ht="12.75" x14ac:dyDescent="0.2">
      <c r="B301" s="90"/>
      <c r="C301" s="91"/>
      <c r="D301" s="90"/>
      <c r="E301" s="92"/>
    </row>
    <row r="302" spans="2:5" ht="12.75" x14ac:dyDescent="0.2">
      <c r="B302" s="90"/>
      <c r="C302" s="91"/>
      <c r="D302" s="90"/>
      <c r="E302" s="92"/>
    </row>
    <row r="303" spans="2:5" ht="12.75" x14ac:dyDescent="0.2">
      <c r="B303" s="90"/>
      <c r="C303" s="91"/>
      <c r="D303" s="90"/>
      <c r="E303" s="92"/>
    </row>
    <row r="304" spans="2:5" ht="12.75" x14ac:dyDescent="0.2">
      <c r="B304" s="90"/>
      <c r="C304" s="91"/>
      <c r="D304" s="90"/>
      <c r="E304" s="92"/>
    </row>
    <row r="305" spans="2:5" ht="12.75" x14ac:dyDescent="0.2">
      <c r="B305" s="90"/>
      <c r="C305" s="91"/>
      <c r="D305" s="90"/>
      <c r="E305" s="92"/>
    </row>
    <row r="306" spans="2:5" ht="12.75" x14ac:dyDescent="0.2">
      <c r="B306" s="90"/>
      <c r="C306" s="91"/>
      <c r="D306" s="90"/>
      <c r="E306" s="92"/>
    </row>
    <row r="307" spans="2:5" ht="12.75" x14ac:dyDescent="0.2">
      <c r="B307" s="90"/>
      <c r="C307" s="91"/>
      <c r="D307" s="90"/>
      <c r="E307" s="92"/>
    </row>
    <row r="308" spans="2:5" ht="12.75" x14ac:dyDescent="0.2">
      <c r="B308" s="90"/>
      <c r="C308" s="91"/>
      <c r="D308" s="90"/>
      <c r="E308" s="92"/>
    </row>
    <row r="309" spans="2:5" ht="12.75" x14ac:dyDescent="0.2">
      <c r="B309" s="90"/>
      <c r="C309" s="91"/>
      <c r="D309" s="90"/>
      <c r="E309" s="92"/>
    </row>
    <row r="310" spans="2:5" ht="12.75" x14ac:dyDescent="0.2">
      <c r="B310" s="90"/>
      <c r="C310" s="91"/>
      <c r="D310" s="90"/>
      <c r="E310" s="92"/>
    </row>
    <row r="311" spans="2:5" ht="12.75" x14ac:dyDescent="0.2">
      <c r="B311" s="90"/>
      <c r="C311" s="91"/>
      <c r="D311" s="90"/>
      <c r="E311" s="92"/>
    </row>
    <row r="312" spans="2:5" ht="12.75" x14ac:dyDescent="0.2">
      <c r="B312" s="90"/>
      <c r="C312" s="91"/>
      <c r="D312" s="90"/>
      <c r="E312" s="92"/>
    </row>
    <row r="313" spans="2:5" ht="12.75" x14ac:dyDescent="0.2">
      <c r="B313" s="90"/>
      <c r="C313" s="91"/>
      <c r="D313" s="90"/>
      <c r="E313" s="92"/>
    </row>
    <row r="314" spans="2:5" ht="12.75" x14ac:dyDescent="0.2">
      <c r="B314" s="90"/>
      <c r="C314" s="91"/>
      <c r="D314" s="90"/>
      <c r="E314" s="92"/>
    </row>
    <row r="315" spans="2:5" ht="12.75" x14ac:dyDescent="0.2">
      <c r="B315" s="90"/>
      <c r="C315" s="91"/>
      <c r="D315" s="90"/>
      <c r="E315" s="92"/>
    </row>
    <row r="316" spans="2:5" ht="12.75" x14ac:dyDescent="0.2">
      <c r="B316" s="90"/>
      <c r="C316" s="91"/>
      <c r="D316" s="90"/>
      <c r="E316" s="92"/>
    </row>
    <row r="317" spans="2:5" ht="12.75" x14ac:dyDescent="0.2">
      <c r="B317" s="90"/>
      <c r="C317" s="91"/>
      <c r="D317" s="90"/>
      <c r="E317" s="92"/>
    </row>
    <row r="318" spans="2:5" ht="12.75" x14ac:dyDescent="0.2">
      <c r="B318" s="90"/>
      <c r="C318" s="91"/>
      <c r="D318" s="90"/>
      <c r="E318" s="92"/>
    </row>
    <row r="319" spans="2:5" ht="12.75" x14ac:dyDescent="0.2">
      <c r="B319" s="90"/>
      <c r="C319" s="91"/>
      <c r="D319" s="90"/>
      <c r="E319" s="92"/>
    </row>
    <row r="320" spans="2:5" ht="12.75" x14ac:dyDescent="0.2">
      <c r="B320" s="90"/>
      <c r="C320" s="91"/>
      <c r="D320" s="90"/>
      <c r="E320" s="92"/>
    </row>
    <row r="321" spans="2:5" ht="12.75" x14ac:dyDescent="0.2">
      <c r="B321" s="90"/>
      <c r="C321" s="91"/>
      <c r="D321" s="90"/>
      <c r="E321" s="92"/>
    </row>
    <row r="322" spans="2:5" ht="12.75" x14ac:dyDescent="0.2">
      <c r="B322" s="90"/>
      <c r="C322" s="91"/>
      <c r="D322" s="90"/>
      <c r="E322" s="92"/>
    </row>
    <row r="323" spans="2:5" ht="12.75" x14ac:dyDescent="0.2">
      <c r="B323" s="90"/>
      <c r="C323" s="91"/>
      <c r="D323" s="90"/>
      <c r="E323" s="92"/>
    </row>
    <row r="324" spans="2:5" ht="12.75" x14ac:dyDescent="0.2">
      <c r="B324" s="90"/>
      <c r="C324" s="91"/>
      <c r="D324" s="90"/>
      <c r="E324" s="92"/>
    </row>
    <row r="325" spans="2:5" ht="12.75" x14ac:dyDescent="0.2">
      <c r="B325" s="90"/>
      <c r="C325" s="91"/>
      <c r="D325" s="90"/>
      <c r="E325" s="92"/>
    </row>
    <row r="326" spans="2:5" ht="12.75" x14ac:dyDescent="0.2">
      <c r="B326" s="90"/>
      <c r="C326" s="91"/>
      <c r="D326" s="90"/>
      <c r="E326" s="92"/>
    </row>
    <row r="327" spans="2:5" ht="12.75" x14ac:dyDescent="0.2">
      <c r="B327" s="90"/>
      <c r="C327" s="91"/>
      <c r="D327" s="90"/>
      <c r="E327" s="92"/>
    </row>
    <row r="328" spans="2:5" ht="12.75" x14ac:dyDescent="0.2">
      <c r="B328" s="90"/>
      <c r="C328" s="91"/>
      <c r="D328" s="90"/>
      <c r="E328" s="92"/>
    </row>
    <row r="329" spans="2:5" ht="12.75" x14ac:dyDescent="0.2">
      <c r="B329" s="90"/>
      <c r="C329" s="91"/>
      <c r="D329" s="90"/>
      <c r="E329" s="92"/>
    </row>
    <row r="330" spans="2:5" ht="12.75" x14ac:dyDescent="0.2">
      <c r="B330" s="90"/>
      <c r="C330" s="91"/>
      <c r="D330" s="90"/>
      <c r="E330" s="92"/>
    </row>
    <row r="331" spans="2:5" ht="12.75" x14ac:dyDescent="0.2">
      <c r="B331" s="90"/>
      <c r="C331" s="91"/>
      <c r="D331" s="90"/>
      <c r="E331" s="92"/>
    </row>
    <row r="332" spans="2:5" ht="12.75" x14ac:dyDescent="0.2">
      <c r="B332" s="90"/>
      <c r="C332" s="91"/>
      <c r="D332" s="90"/>
      <c r="E332" s="92"/>
    </row>
    <row r="333" spans="2:5" ht="12.75" x14ac:dyDescent="0.2">
      <c r="B333" s="90"/>
      <c r="C333" s="91"/>
      <c r="D333" s="90"/>
      <c r="E333" s="92"/>
    </row>
    <row r="334" spans="2:5" ht="12.75" x14ac:dyDescent="0.2">
      <c r="B334" s="90"/>
      <c r="C334" s="91"/>
      <c r="D334" s="90"/>
      <c r="E334" s="92"/>
    </row>
    <row r="335" spans="2:5" ht="12.75" x14ac:dyDescent="0.2">
      <c r="B335" s="90"/>
      <c r="C335" s="91"/>
      <c r="D335" s="90"/>
      <c r="E335" s="92"/>
    </row>
    <row r="336" spans="2:5" ht="12.75" x14ac:dyDescent="0.2">
      <c r="B336" s="90"/>
      <c r="C336" s="91"/>
      <c r="D336" s="90"/>
      <c r="E336" s="92"/>
    </row>
    <row r="337" spans="2:5" ht="12.75" x14ac:dyDescent="0.2">
      <c r="B337" s="90"/>
      <c r="C337" s="91"/>
      <c r="D337" s="90"/>
      <c r="E337" s="92"/>
    </row>
    <row r="338" spans="2:5" ht="12.75" x14ac:dyDescent="0.2">
      <c r="B338" s="90"/>
      <c r="C338" s="91"/>
      <c r="D338" s="90"/>
      <c r="E338" s="92"/>
    </row>
    <row r="339" spans="2:5" ht="12.75" x14ac:dyDescent="0.2">
      <c r="B339" s="90"/>
      <c r="C339" s="91"/>
      <c r="D339" s="90"/>
      <c r="E339" s="92"/>
    </row>
    <row r="340" spans="2:5" ht="12.75" x14ac:dyDescent="0.2">
      <c r="B340" s="90"/>
      <c r="C340" s="91"/>
      <c r="D340" s="90"/>
      <c r="E340" s="92"/>
    </row>
    <row r="341" spans="2:5" ht="12.75" x14ac:dyDescent="0.2">
      <c r="B341" s="90"/>
      <c r="C341" s="91"/>
      <c r="D341" s="90"/>
      <c r="E341" s="92"/>
    </row>
    <row r="342" spans="2:5" ht="12.75" x14ac:dyDescent="0.2">
      <c r="B342" s="90"/>
      <c r="C342" s="91"/>
      <c r="D342" s="90"/>
      <c r="E342" s="92"/>
    </row>
    <row r="343" spans="2:5" ht="12.75" x14ac:dyDescent="0.2">
      <c r="B343" s="90"/>
      <c r="C343" s="91"/>
      <c r="D343" s="90"/>
      <c r="E343" s="92"/>
    </row>
    <row r="344" spans="2:5" ht="12.75" x14ac:dyDescent="0.2">
      <c r="B344" s="90"/>
      <c r="C344" s="91"/>
      <c r="D344" s="90"/>
      <c r="E344" s="92"/>
    </row>
    <row r="345" spans="2:5" ht="12.75" x14ac:dyDescent="0.2">
      <c r="B345" s="90"/>
      <c r="C345" s="91"/>
      <c r="D345" s="90"/>
      <c r="E345" s="92"/>
    </row>
    <row r="346" spans="2:5" ht="12.75" x14ac:dyDescent="0.2">
      <c r="B346" s="90"/>
      <c r="C346" s="91"/>
      <c r="D346" s="90"/>
      <c r="E346" s="92"/>
    </row>
    <row r="347" spans="2:5" ht="12.75" x14ac:dyDescent="0.2">
      <c r="B347" s="90"/>
      <c r="C347" s="91"/>
      <c r="D347" s="90"/>
      <c r="E347" s="92"/>
    </row>
    <row r="348" spans="2:5" ht="12.75" x14ac:dyDescent="0.2">
      <c r="B348" s="90"/>
      <c r="C348" s="91"/>
      <c r="D348" s="90"/>
      <c r="E348" s="92"/>
    </row>
    <row r="349" spans="2:5" ht="12.75" x14ac:dyDescent="0.2">
      <c r="B349" s="90"/>
      <c r="C349" s="91"/>
      <c r="D349" s="90"/>
      <c r="E349" s="92"/>
    </row>
    <row r="350" spans="2:5" ht="12.75" x14ac:dyDescent="0.2">
      <c r="B350" s="90"/>
      <c r="C350" s="91"/>
      <c r="D350" s="90"/>
      <c r="E350" s="92"/>
    </row>
    <row r="351" spans="2:5" ht="12.75" x14ac:dyDescent="0.2">
      <c r="B351" s="90"/>
      <c r="C351" s="91"/>
      <c r="D351" s="90"/>
      <c r="E351" s="92"/>
    </row>
    <row r="352" spans="2:5" ht="12.75" x14ac:dyDescent="0.2">
      <c r="B352" s="90"/>
      <c r="C352" s="91"/>
      <c r="D352" s="90"/>
      <c r="E352" s="92"/>
    </row>
    <row r="353" spans="2:5" ht="12.75" x14ac:dyDescent="0.2">
      <c r="B353" s="90"/>
      <c r="C353" s="91"/>
      <c r="D353" s="90"/>
      <c r="E353" s="92"/>
    </row>
    <row r="354" spans="2:5" ht="12.75" x14ac:dyDescent="0.2">
      <c r="B354" s="90"/>
      <c r="C354" s="91"/>
      <c r="D354" s="90"/>
      <c r="E354" s="92"/>
    </row>
    <row r="355" spans="2:5" ht="12.75" x14ac:dyDescent="0.2">
      <c r="B355" s="90"/>
      <c r="C355" s="91"/>
      <c r="D355" s="90"/>
      <c r="E355" s="92"/>
    </row>
    <row r="356" spans="2:5" ht="12.75" x14ac:dyDescent="0.2">
      <c r="B356" s="90"/>
      <c r="C356" s="91"/>
      <c r="D356" s="90"/>
      <c r="E356" s="92"/>
    </row>
    <row r="357" spans="2:5" ht="12.75" x14ac:dyDescent="0.2">
      <c r="B357" s="90"/>
      <c r="C357" s="91"/>
      <c r="D357" s="90"/>
      <c r="E357" s="92"/>
    </row>
    <row r="358" spans="2:5" ht="12.75" x14ac:dyDescent="0.2">
      <c r="B358" s="90"/>
      <c r="C358" s="91"/>
      <c r="D358" s="90"/>
      <c r="E358" s="92"/>
    </row>
    <row r="359" spans="2:5" ht="12.75" x14ac:dyDescent="0.2">
      <c r="B359" s="90"/>
      <c r="C359" s="91"/>
      <c r="D359" s="90"/>
      <c r="E359" s="92"/>
    </row>
    <row r="360" spans="2:5" ht="12.75" x14ac:dyDescent="0.2">
      <c r="B360" s="90"/>
      <c r="C360" s="91"/>
      <c r="D360" s="90"/>
      <c r="E360" s="92"/>
    </row>
    <row r="361" spans="2:5" ht="12.75" x14ac:dyDescent="0.2">
      <c r="B361" s="90"/>
      <c r="C361" s="91"/>
      <c r="D361" s="90"/>
      <c r="E361" s="92"/>
    </row>
    <row r="362" spans="2:5" ht="12.75" x14ac:dyDescent="0.2">
      <c r="B362" s="90"/>
      <c r="C362" s="91"/>
      <c r="D362" s="90"/>
      <c r="E362" s="92"/>
    </row>
    <row r="363" spans="2:5" ht="12.75" x14ac:dyDescent="0.2">
      <c r="B363" s="90"/>
      <c r="C363" s="91"/>
      <c r="D363" s="90"/>
      <c r="E363" s="92"/>
    </row>
    <row r="364" spans="2:5" ht="12.75" x14ac:dyDescent="0.2">
      <c r="B364" s="90"/>
      <c r="C364" s="91"/>
      <c r="D364" s="90"/>
      <c r="E364" s="92"/>
    </row>
    <row r="365" spans="2:5" ht="12.75" x14ac:dyDescent="0.2">
      <c r="B365" s="90"/>
      <c r="C365" s="91"/>
      <c r="D365" s="90"/>
      <c r="E365" s="92"/>
    </row>
    <row r="366" spans="2:5" ht="12.75" x14ac:dyDescent="0.2">
      <c r="B366" s="90"/>
      <c r="C366" s="91"/>
      <c r="D366" s="90"/>
      <c r="E366" s="92"/>
    </row>
    <row r="367" spans="2:5" ht="12.75" x14ac:dyDescent="0.2">
      <c r="B367" s="90"/>
      <c r="C367" s="91"/>
      <c r="D367" s="90"/>
      <c r="E367" s="92"/>
    </row>
    <row r="368" spans="2:5" ht="12.75" x14ac:dyDescent="0.2">
      <c r="B368" s="90"/>
      <c r="C368" s="91"/>
      <c r="D368" s="90"/>
      <c r="E368" s="92"/>
    </row>
    <row r="369" spans="2:5" ht="12.75" x14ac:dyDescent="0.2">
      <c r="B369" s="90"/>
      <c r="C369" s="91"/>
      <c r="D369" s="90"/>
      <c r="E369" s="92"/>
    </row>
    <row r="370" spans="2:5" ht="12.75" x14ac:dyDescent="0.2">
      <c r="B370" s="90"/>
      <c r="C370" s="91"/>
      <c r="D370" s="90"/>
      <c r="E370" s="92"/>
    </row>
    <row r="371" spans="2:5" ht="12.75" x14ac:dyDescent="0.2">
      <c r="B371" s="90"/>
      <c r="C371" s="91"/>
      <c r="D371" s="90"/>
      <c r="E371" s="92"/>
    </row>
    <row r="372" spans="2:5" ht="12.75" x14ac:dyDescent="0.2">
      <c r="B372" s="90"/>
      <c r="C372" s="91"/>
      <c r="D372" s="90"/>
      <c r="E372" s="92"/>
    </row>
    <row r="373" spans="2:5" ht="12.75" x14ac:dyDescent="0.2">
      <c r="B373" s="90"/>
      <c r="C373" s="91"/>
      <c r="D373" s="90"/>
      <c r="E373" s="92"/>
    </row>
    <row r="374" spans="2:5" ht="12.75" x14ac:dyDescent="0.2">
      <c r="B374" s="90"/>
      <c r="C374" s="91"/>
      <c r="D374" s="90"/>
      <c r="E374" s="92"/>
    </row>
    <row r="375" spans="2:5" ht="12.75" x14ac:dyDescent="0.2">
      <c r="B375" s="90"/>
      <c r="C375" s="91"/>
      <c r="D375" s="90"/>
      <c r="E375" s="92"/>
    </row>
    <row r="376" spans="2:5" ht="12.75" x14ac:dyDescent="0.2">
      <c r="B376" s="90"/>
      <c r="C376" s="91"/>
      <c r="D376" s="90"/>
      <c r="E376" s="92"/>
    </row>
    <row r="377" spans="2:5" ht="12.75" x14ac:dyDescent="0.2">
      <c r="B377" s="90"/>
      <c r="C377" s="91"/>
      <c r="D377" s="90"/>
      <c r="E377" s="92"/>
    </row>
    <row r="378" spans="2:5" ht="12.75" x14ac:dyDescent="0.2">
      <c r="B378" s="90"/>
      <c r="C378" s="91"/>
      <c r="D378" s="90"/>
      <c r="E378" s="92"/>
    </row>
    <row r="379" spans="2:5" ht="12.75" x14ac:dyDescent="0.2">
      <c r="B379" s="90"/>
      <c r="C379" s="91"/>
      <c r="D379" s="90"/>
      <c r="E379" s="92"/>
    </row>
    <row r="380" spans="2:5" ht="12.75" x14ac:dyDescent="0.2">
      <c r="B380" s="90"/>
      <c r="C380" s="91"/>
      <c r="D380" s="90"/>
      <c r="E380" s="92"/>
    </row>
    <row r="381" spans="2:5" ht="12.75" x14ac:dyDescent="0.2">
      <c r="B381" s="90"/>
      <c r="C381" s="91"/>
      <c r="D381" s="90"/>
      <c r="E381" s="92"/>
    </row>
    <row r="382" spans="2:5" ht="12.75" x14ac:dyDescent="0.2">
      <c r="B382" s="90"/>
      <c r="C382" s="91"/>
      <c r="D382" s="90"/>
      <c r="E382" s="92"/>
    </row>
    <row r="383" spans="2:5" ht="12.75" x14ac:dyDescent="0.2">
      <c r="B383" s="90"/>
      <c r="C383" s="91"/>
      <c r="D383" s="90"/>
      <c r="E383" s="92"/>
    </row>
    <row r="384" spans="2:5" ht="12.75" x14ac:dyDescent="0.2">
      <c r="B384" s="90"/>
      <c r="C384" s="91"/>
      <c r="D384" s="90"/>
      <c r="E384" s="92"/>
    </row>
    <row r="385" spans="2:5" ht="12.75" x14ac:dyDescent="0.2">
      <c r="B385" s="90"/>
      <c r="C385" s="91"/>
      <c r="D385" s="90"/>
      <c r="E385" s="92"/>
    </row>
    <row r="386" spans="2:5" ht="12.75" x14ac:dyDescent="0.2">
      <c r="B386" s="90"/>
      <c r="C386" s="91"/>
      <c r="D386" s="90"/>
      <c r="E386" s="92"/>
    </row>
    <row r="387" spans="2:5" ht="12.75" x14ac:dyDescent="0.2">
      <c r="B387" s="90"/>
      <c r="C387" s="91"/>
      <c r="D387" s="90"/>
      <c r="E387" s="92"/>
    </row>
    <row r="388" spans="2:5" ht="12.75" x14ac:dyDescent="0.2">
      <c r="B388" s="90"/>
      <c r="C388" s="91"/>
      <c r="D388" s="90"/>
      <c r="E388" s="92"/>
    </row>
    <row r="389" spans="2:5" ht="12.75" x14ac:dyDescent="0.2">
      <c r="B389" s="90"/>
      <c r="C389" s="91"/>
      <c r="D389" s="90"/>
      <c r="E389" s="92"/>
    </row>
    <row r="390" spans="2:5" ht="12.75" x14ac:dyDescent="0.2">
      <c r="B390" s="90"/>
      <c r="C390" s="91"/>
      <c r="D390" s="90"/>
      <c r="E390" s="92"/>
    </row>
    <row r="391" spans="2:5" ht="12.75" x14ac:dyDescent="0.2">
      <c r="B391" s="90"/>
      <c r="C391" s="91"/>
      <c r="D391" s="90"/>
      <c r="E391" s="92"/>
    </row>
    <row r="392" spans="2:5" ht="12.75" x14ac:dyDescent="0.2">
      <c r="B392" s="90"/>
      <c r="C392" s="91"/>
      <c r="D392" s="90"/>
      <c r="E392" s="92"/>
    </row>
    <row r="393" spans="2:5" ht="12.75" x14ac:dyDescent="0.2">
      <c r="B393" s="90"/>
      <c r="C393" s="91"/>
      <c r="D393" s="90"/>
      <c r="E393" s="92"/>
    </row>
    <row r="394" spans="2:5" ht="12.75" x14ac:dyDescent="0.2">
      <c r="B394" s="90"/>
      <c r="C394" s="91"/>
      <c r="D394" s="90"/>
      <c r="E394" s="92"/>
    </row>
    <row r="395" spans="2:5" ht="12.75" x14ac:dyDescent="0.2">
      <c r="B395" s="90"/>
      <c r="C395" s="91"/>
      <c r="D395" s="90"/>
      <c r="E395" s="92"/>
    </row>
    <row r="396" spans="2:5" ht="12.75" x14ac:dyDescent="0.2">
      <c r="B396" s="90"/>
      <c r="C396" s="91"/>
      <c r="D396" s="90"/>
      <c r="E396" s="92"/>
    </row>
    <row r="397" spans="2:5" ht="12.75" x14ac:dyDescent="0.2">
      <c r="B397" s="90"/>
      <c r="C397" s="91"/>
      <c r="D397" s="90"/>
      <c r="E397" s="92"/>
    </row>
    <row r="398" spans="2:5" ht="12.75" x14ac:dyDescent="0.2">
      <c r="B398" s="90"/>
      <c r="C398" s="91"/>
      <c r="D398" s="90"/>
      <c r="E398" s="92"/>
    </row>
    <row r="399" spans="2:5" ht="12.75" x14ac:dyDescent="0.2">
      <c r="B399" s="90"/>
      <c r="C399" s="91"/>
      <c r="D399" s="90"/>
      <c r="E399" s="92"/>
    </row>
    <row r="400" spans="2:5" ht="12.75" x14ac:dyDescent="0.2">
      <c r="B400" s="90"/>
      <c r="C400" s="91"/>
      <c r="D400" s="90"/>
      <c r="E400" s="92"/>
    </row>
    <row r="401" spans="2:5" ht="12.75" x14ac:dyDescent="0.2">
      <c r="B401" s="90"/>
      <c r="C401" s="91"/>
      <c r="D401" s="90"/>
      <c r="E401" s="92"/>
    </row>
    <row r="402" spans="2:5" ht="12.75" x14ac:dyDescent="0.2">
      <c r="B402" s="90"/>
      <c r="C402" s="91"/>
      <c r="D402" s="90"/>
      <c r="E402" s="92"/>
    </row>
    <row r="403" spans="2:5" ht="12.75" x14ac:dyDescent="0.2">
      <c r="B403" s="90"/>
      <c r="C403" s="91"/>
      <c r="D403" s="90"/>
      <c r="E403" s="92"/>
    </row>
    <row r="404" spans="2:5" ht="12.75" x14ac:dyDescent="0.2">
      <c r="B404" s="90"/>
      <c r="C404" s="91"/>
      <c r="D404" s="90"/>
      <c r="E404" s="92"/>
    </row>
    <row r="405" spans="2:5" ht="12.75" x14ac:dyDescent="0.2">
      <c r="B405" s="90"/>
      <c r="C405" s="91"/>
      <c r="D405" s="90"/>
      <c r="E405" s="92"/>
    </row>
    <row r="406" spans="2:5" ht="12.75" x14ac:dyDescent="0.2">
      <c r="B406" s="90"/>
      <c r="C406" s="91"/>
      <c r="D406" s="90"/>
      <c r="E406" s="92"/>
    </row>
    <row r="407" spans="2:5" ht="12.75" x14ac:dyDescent="0.2">
      <c r="B407" s="90"/>
      <c r="C407" s="91"/>
      <c r="D407" s="90"/>
      <c r="E407" s="92"/>
    </row>
    <row r="408" spans="2:5" ht="12.75" x14ac:dyDescent="0.2">
      <c r="B408" s="90"/>
      <c r="C408" s="91"/>
      <c r="D408" s="90"/>
      <c r="E408" s="92"/>
    </row>
    <row r="409" spans="2:5" ht="12.75" x14ac:dyDescent="0.2">
      <c r="B409" s="90"/>
      <c r="C409" s="91"/>
      <c r="D409" s="90"/>
      <c r="E409" s="92"/>
    </row>
    <row r="410" spans="2:5" ht="12.75" x14ac:dyDescent="0.2">
      <c r="B410" s="90"/>
      <c r="C410" s="91"/>
      <c r="D410" s="90"/>
      <c r="E410" s="92"/>
    </row>
    <row r="411" spans="2:5" ht="12.75" x14ac:dyDescent="0.2">
      <c r="B411" s="90"/>
      <c r="C411" s="91"/>
      <c r="D411" s="90"/>
      <c r="E411" s="92"/>
    </row>
    <row r="412" spans="2:5" ht="12.75" x14ac:dyDescent="0.2">
      <c r="B412" s="90"/>
      <c r="C412" s="91"/>
      <c r="D412" s="90"/>
      <c r="E412" s="92"/>
    </row>
    <row r="413" spans="2:5" ht="12.75" x14ac:dyDescent="0.2">
      <c r="B413" s="90"/>
      <c r="C413" s="91"/>
      <c r="D413" s="90"/>
      <c r="E413" s="92"/>
    </row>
    <row r="414" spans="2:5" ht="12.75" x14ac:dyDescent="0.2">
      <c r="B414" s="90"/>
      <c r="C414" s="91"/>
      <c r="D414" s="90"/>
      <c r="E414" s="92"/>
    </row>
    <row r="415" spans="2:5" ht="12.75" x14ac:dyDescent="0.2">
      <c r="B415" s="90"/>
      <c r="C415" s="91"/>
      <c r="D415" s="90"/>
      <c r="E415" s="92"/>
    </row>
    <row r="416" spans="2:5" ht="12.75" x14ac:dyDescent="0.2">
      <c r="B416" s="90"/>
      <c r="C416" s="91"/>
      <c r="D416" s="90"/>
      <c r="E416" s="92"/>
    </row>
    <row r="417" spans="2:5" ht="12.75" x14ac:dyDescent="0.2">
      <c r="B417" s="90"/>
      <c r="C417" s="91"/>
      <c r="D417" s="90"/>
      <c r="E417" s="92"/>
    </row>
    <row r="418" spans="2:5" ht="12.75" x14ac:dyDescent="0.2">
      <c r="B418" s="90"/>
      <c r="C418" s="91"/>
      <c r="D418" s="90"/>
      <c r="E418" s="92"/>
    </row>
    <row r="419" spans="2:5" ht="12.75" x14ac:dyDescent="0.2">
      <c r="B419" s="90"/>
      <c r="C419" s="91"/>
      <c r="D419" s="90"/>
      <c r="E419" s="92"/>
    </row>
    <row r="420" spans="2:5" ht="12.75" x14ac:dyDescent="0.2">
      <c r="B420" s="90"/>
      <c r="C420" s="91"/>
      <c r="D420" s="90"/>
      <c r="E420" s="92"/>
    </row>
    <row r="421" spans="2:5" ht="12.75" x14ac:dyDescent="0.2">
      <c r="B421" s="90"/>
      <c r="C421" s="91"/>
      <c r="D421" s="90"/>
      <c r="E421" s="92"/>
    </row>
    <row r="422" spans="2:5" ht="12.75" x14ac:dyDescent="0.2">
      <c r="B422" s="90"/>
      <c r="C422" s="91"/>
      <c r="D422" s="90"/>
      <c r="E422" s="92"/>
    </row>
    <row r="423" spans="2:5" ht="12.75" x14ac:dyDescent="0.2">
      <c r="B423" s="90"/>
      <c r="C423" s="91"/>
      <c r="D423" s="90"/>
      <c r="E423" s="92"/>
    </row>
    <row r="424" spans="2:5" ht="12.75" x14ac:dyDescent="0.2">
      <c r="B424" s="90"/>
      <c r="C424" s="91"/>
      <c r="D424" s="90"/>
      <c r="E424" s="92"/>
    </row>
    <row r="425" spans="2:5" ht="12.75" x14ac:dyDescent="0.2">
      <c r="B425" s="90"/>
      <c r="C425" s="91"/>
      <c r="D425" s="90"/>
      <c r="E425" s="92"/>
    </row>
    <row r="426" spans="2:5" ht="12.75" x14ac:dyDescent="0.2">
      <c r="B426" s="90"/>
      <c r="C426" s="91"/>
      <c r="D426" s="90"/>
      <c r="E426" s="92"/>
    </row>
    <row r="427" spans="2:5" ht="12.75" x14ac:dyDescent="0.2">
      <c r="B427" s="90"/>
      <c r="C427" s="91"/>
      <c r="D427" s="90"/>
      <c r="E427" s="92"/>
    </row>
    <row r="428" spans="2:5" ht="12.75" x14ac:dyDescent="0.2">
      <c r="B428" s="90"/>
      <c r="C428" s="91"/>
      <c r="D428" s="90"/>
      <c r="E428" s="92"/>
    </row>
    <row r="429" spans="2:5" ht="12.75" x14ac:dyDescent="0.2">
      <c r="B429" s="90"/>
      <c r="C429" s="91"/>
      <c r="D429" s="90"/>
      <c r="E429" s="92"/>
    </row>
    <row r="430" spans="2:5" ht="12.75" x14ac:dyDescent="0.2">
      <c r="B430" s="90"/>
      <c r="C430" s="91"/>
      <c r="D430" s="90"/>
      <c r="E430" s="92"/>
    </row>
    <row r="431" spans="2:5" ht="12.75" x14ac:dyDescent="0.2">
      <c r="B431" s="90"/>
      <c r="C431" s="91"/>
      <c r="D431" s="90"/>
      <c r="E431" s="92"/>
    </row>
    <row r="432" spans="2:5" ht="12.75" x14ac:dyDescent="0.2">
      <c r="B432" s="90"/>
      <c r="C432" s="91"/>
      <c r="D432" s="90"/>
      <c r="E432" s="92"/>
    </row>
    <row r="433" spans="2:5" ht="12.75" x14ac:dyDescent="0.2">
      <c r="B433" s="90"/>
      <c r="C433" s="91"/>
      <c r="D433" s="90"/>
      <c r="E433" s="92"/>
    </row>
    <row r="434" spans="2:5" ht="12.75" x14ac:dyDescent="0.2">
      <c r="B434" s="90"/>
      <c r="C434" s="91"/>
      <c r="D434" s="90"/>
      <c r="E434" s="92"/>
    </row>
    <row r="435" spans="2:5" ht="12.75" x14ac:dyDescent="0.2">
      <c r="B435" s="90"/>
      <c r="C435" s="91"/>
      <c r="D435" s="90"/>
      <c r="E435" s="92"/>
    </row>
    <row r="436" spans="2:5" ht="12.75" x14ac:dyDescent="0.2">
      <c r="B436" s="90"/>
      <c r="C436" s="91"/>
      <c r="D436" s="90"/>
      <c r="E436" s="92"/>
    </row>
    <row r="437" spans="2:5" ht="12.75" x14ac:dyDescent="0.2">
      <c r="B437" s="90"/>
      <c r="C437" s="91"/>
      <c r="D437" s="90"/>
      <c r="E437" s="92"/>
    </row>
    <row r="438" spans="2:5" ht="12.75" x14ac:dyDescent="0.2">
      <c r="B438" s="90"/>
      <c r="C438" s="91"/>
      <c r="D438" s="90"/>
      <c r="E438" s="92"/>
    </row>
    <row r="439" spans="2:5" ht="12.75" x14ac:dyDescent="0.2">
      <c r="B439" s="90"/>
      <c r="C439" s="91"/>
      <c r="D439" s="90"/>
      <c r="E439" s="92"/>
    </row>
    <row r="440" spans="2:5" ht="12.75" x14ac:dyDescent="0.2">
      <c r="B440" s="90"/>
      <c r="C440" s="91"/>
      <c r="D440" s="90"/>
      <c r="E440" s="92"/>
    </row>
    <row r="441" spans="2:5" ht="12.75" x14ac:dyDescent="0.2">
      <c r="B441" s="90"/>
      <c r="C441" s="91"/>
      <c r="D441" s="90"/>
      <c r="E441" s="92"/>
    </row>
    <row r="442" spans="2:5" ht="12.75" x14ac:dyDescent="0.2">
      <c r="B442" s="90"/>
      <c r="C442" s="91"/>
      <c r="D442" s="90"/>
      <c r="E442" s="92"/>
    </row>
    <row r="443" spans="2:5" ht="12.75" x14ac:dyDescent="0.2">
      <c r="B443" s="90"/>
      <c r="C443" s="91"/>
      <c r="D443" s="90"/>
      <c r="E443" s="92"/>
    </row>
    <row r="444" spans="2:5" ht="12.75" x14ac:dyDescent="0.2">
      <c r="B444" s="90"/>
      <c r="C444" s="91"/>
      <c r="D444" s="90"/>
      <c r="E444" s="92"/>
    </row>
    <row r="445" spans="2:5" ht="12.75" x14ac:dyDescent="0.2">
      <c r="B445" s="90"/>
      <c r="C445" s="91"/>
      <c r="D445" s="90"/>
      <c r="E445" s="92"/>
    </row>
    <row r="446" spans="2:5" ht="12.75" x14ac:dyDescent="0.2">
      <c r="B446" s="90"/>
      <c r="C446" s="91"/>
      <c r="D446" s="90"/>
      <c r="E446" s="92"/>
    </row>
    <row r="447" spans="2:5" ht="12.75" x14ac:dyDescent="0.2">
      <c r="B447" s="90"/>
      <c r="C447" s="91"/>
      <c r="D447" s="90"/>
      <c r="E447" s="92"/>
    </row>
    <row r="448" spans="2:5" ht="12.75" x14ac:dyDescent="0.2">
      <c r="B448" s="90"/>
      <c r="C448" s="91"/>
      <c r="D448" s="90"/>
      <c r="E448" s="92"/>
    </row>
    <row r="449" spans="2:5" ht="12.75" x14ac:dyDescent="0.2">
      <c r="B449" s="90"/>
      <c r="C449" s="91"/>
      <c r="D449" s="90"/>
      <c r="E449" s="92"/>
    </row>
    <row r="450" spans="2:5" ht="12.75" x14ac:dyDescent="0.2">
      <c r="B450" s="90"/>
      <c r="C450" s="91"/>
      <c r="D450" s="90"/>
      <c r="E450" s="92"/>
    </row>
    <row r="451" spans="2:5" ht="12.75" x14ac:dyDescent="0.2">
      <c r="B451" s="90"/>
      <c r="C451" s="91"/>
      <c r="D451" s="90"/>
      <c r="E451" s="92"/>
    </row>
    <row r="452" spans="2:5" ht="12.75" x14ac:dyDescent="0.2">
      <c r="B452" s="90"/>
      <c r="C452" s="91"/>
      <c r="D452" s="90"/>
      <c r="E452" s="92"/>
    </row>
    <row r="453" spans="2:5" ht="12.75" x14ac:dyDescent="0.2">
      <c r="B453" s="90"/>
      <c r="C453" s="91"/>
      <c r="D453" s="90"/>
      <c r="E453" s="92"/>
    </row>
    <row r="454" spans="2:5" ht="12.75" x14ac:dyDescent="0.2">
      <c r="B454" s="90"/>
      <c r="C454" s="91"/>
      <c r="D454" s="90"/>
      <c r="E454" s="92"/>
    </row>
    <row r="455" spans="2:5" ht="12.75" x14ac:dyDescent="0.2">
      <c r="B455" s="90"/>
      <c r="C455" s="91"/>
      <c r="D455" s="90"/>
      <c r="E455" s="92"/>
    </row>
    <row r="456" spans="2:5" ht="12.75" x14ac:dyDescent="0.2">
      <c r="B456" s="90"/>
      <c r="C456" s="91"/>
      <c r="D456" s="90"/>
      <c r="E456" s="92"/>
    </row>
    <row r="457" spans="2:5" ht="12.75" x14ac:dyDescent="0.2">
      <c r="B457" s="90"/>
      <c r="C457" s="91"/>
      <c r="D457" s="90"/>
      <c r="E457" s="92"/>
    </row>
    <row r="458" spans="2:5" ht="12.75" x14ac:dyDescent="0.2">
      <c r="B458" s="90"/>
      <c r="C458" s="91"/>
      <c r="D458" s="90"/>
      <c r="E458" s="92"/>
    </row>
    <row r="459" spans="2:5" ht="12.75" x14ac:dyDescent="0.2">
      <c r="B459" s="90"/>
      <c r="C459" s="91"/>
      <c r="D459" s="90"/>
      <c r="E459" s="92"/>
    </row>
    <row r="460" spans="2:5" ht="12.75" x14ac:dyDescent="0.2">
      <c r="B460" s="90"/>
      <c r="C460" s="91"/>
      <c r="D460" s="90"/>
      <c r="E460" s="92"/>
    </row>
    <row r="461" spans="2:5" ht="12.75" x14ac:dyDescent="0.2">
      <c r="B461" s="90"/>
      <c r="C461" s="91"/>
      <c r="D461" s="90"/>
      <c r="E461" s="92"/>
    </row>
    <row r="462" spans="2:5" ht="12.75" x14ac:dyDescent="0.2">
      <c r="B462" s="90"/>
      <c r="C462" s="91"/>
      <c r="D462" s="90"/>
      <c r="E462" s="92"/>
    </row>
    <row r="463" spans="2:5" ht="12.75" x14ac:dyDescent="0.2">
      <c r="B463" s="90"/>
      <c r="C463" s="91"/>
      <c r="D463" s="90"/>
      <c r="E463" s="92"/>
    </row>
    <row r="464" spans="2:5" ht="12.75" x14ac:dyDescent="0.2">
      <c r="B464" s="90"/>
      <c r="C464" s="91"/>
      <c r="D464" s="90"/>
      <c r="E464" s="92"/>
    </row>
    <row r="465" spans="2:5" ht="12.75" x14ac:dyDescent="0.2">
      <c r="B465" s="90"/>
      <c r="C465" s="91"/>
      <c r="D465" s="90"/>
      <c r="E465" s="92"/>
    </row>
    <row r="466" spans="2:5" ht="12.75" x14ac:dyDescent="0.2">
      <c r="B466" s="90"/>
      <c r="C466" s="91"/>
      <c r="D466" s="90"/>
      <c r="E466" s="92"/>
    </row>
    <row r="467" spans="2:5" ht="12.75" x14ac:dyDescent="0.2">
      <c r="B467" s="90"/>
      <c r="C467" s="91"/>
      <c r="D467" s="90"/>
      <c r="E467" s="92"/>
    </row>
    <row r="468" spans="2:5" ht="12.75" x14ac:dyDescent="0.2">
      <c r="B468" s="90"/>
      <c r="C468" s="91"/>
      <c r="D468" s="90"/>
      <c r="E468" s="92"/>
    </row>
    <row r="469" spans="2:5" ht="12.75" x14ac:dyDescent="0.2">
      <c r="B469" s="90"/>
      <c r="C469" s="91"/>
      <c r="D469" s="90"/>
      <c r="E469" s="92"/>
    </row>
    <row r="470" spans="2:5" ht="12.75" x14ac:dyDescent="0.2">
      <c r="B470" s="90"/>
      <c r="C470" s="91"/>
      <c r="D470" s="90"/>
      <c r="E470" s="92"/>
    </row>
    <row r="471" spans="2:5" ht="12.75" x14ac:dyDescent="0.2">
      <c r="B471" s="90"/>
      <c r="C471" s="91"/>
      <c r="D471" s="90"/>
      <c r="E471" s="92"/>
    </row>
    <row r="472" spans="2:5" ht="12.75" x14ac:dyDescent="0.2">
      <c r="B472" s="90"/>
      <c r="C472" s="91"/>
      <c r="D472" s="90"/>
      <c r="E472" s="92"/>
    </row>
    <row r="473" spans="2:5" ht="12.75" x14ac:dyDescent="0.2">
      <c r="B473" s="90"/>
      <c r="C473" s="91"/>
      <c r="D473" s="90"/>
      <c r="E473" s="92"/>
    </row>
    <row r="474" spans="2:5" ht="12.75" x14ac:dyDescent="0.2">
      <c r="B474" s="90"/>
      <c r="C474" s="91"/>
      <c r="D474" s="90"/>
      <c r="E474" s="92"/>
    </row>
    <row r="475" spans="2:5" ht="12.75" x14ac:dyDescent="0.2">
      <c r="B475" s="90"/>
      <c r="C475" s="91"/>
      <c r="D475" s="90"/>
      <c r="E475" s="92"/>
    </row>
    <row r="476" spans="2:5" ht="12.75" x14ac:dyDescent="0.2">
      <c r="B476" s="90"/>
      <c r="C476" s="91"/>
      <c r="D476" s="90"/>
      <c r="E476" s="92"/>
    </row>
    <row r="477" spans="2:5" ht="12.75" x14ac:dyDescent="0.2">
      <c r="B477" s="90"/>
      <c r="C477" s="91"/>
      <c r="D477" s="90"/>
      <c r="E477" s="92"/>
    </row>
    <row r="478" spans="2:5" ht="12.75" x14ac:dyDescent="0.2">
      <c r="B478" s="90"/>
      <c r="C478" s="91"/>
      <c r="D478" s="90"/>
      <c r="E478" s="92"/>
    </row>
    <row r="479" spans="2:5" ht="12.75" x14ac:dyDescent="0.2">
      <c r="B479" s="90"/>
      <c r="C479" s="91"/>
      <c r="D479" s="90"/>
      <c r="E479" s="92"/>
    </row>
    <row r="480" spans="2:5" ht="12.75" x14ac:dyDescent="0.2">
      <c r="B480" s="90"/>
      <c r="C480" s="91"/>
      <c r="D480" s="90"/>
      <c r="E480" s="92"/>
    </row>
    <row r="481" spans="2:5" ht="12.75" x14ac:dyDescent="0.2">
      <c r="B481" s="90"/>
      <c r="C481" s="91"/>
      <c r="D481" s="90"/>
      <c r="E481" s="92"/>
    </row>
    <row r="482" spans="2:5" ht="12.75" x14ac:dyDescent="0.2">
      <c r="B482" s="90"/>
      <c r="C482" s="91"/>
      <c r="D482" s="90"/>
      <c r="E482" s="92"/>
    </row>
    <row r="483" spans="2:5" ht="12.75" x14ac:dyDescent="0.2">
      <c r="B483" s="90"/>
      <c r="C483" s="91"/>
      <c r="D483" s="90"/>
      <c r="E483" s="92"/>
    </row>
    <row r="484" spans="2:5" ht="12.75" x14ac:dyDescent="0.2">
      <c r="B484" s="90"/>
      <c r="C484" s="91"/>
      <c r="D484" s="90"/>
      <c r="E484" s="92"/>
    </row>
    <row r="485" spans="2:5" ht="12.75" x14ac:dyDescent="0.2">
      <c r="B485" s="90"/>
      <c r="C485" s="91"/>
      <c r="D485" s="90"/>
      <c r="E485" s="92"/>
    </row>
    <row r="486" spans="2:5" ht="12.75" x14ac:dyDescent="0.2">
      <c r="B486" s="90"/>
      <c r="C486" s="91"/>
      <c r="D486" s="90"/>
      <c r="E486" s="92"/>
    </row>
    <row r="487" spans="2:5" ht="12.75" x14ac:dyDescent="0.2">
      <c r="B487" s="90"/>
      <c r="C487" s="91"/>
      <c r="D487" s="90"/>
      <c r="E487" s="92"/>
    </row>
    <row r="488" spans="2:5" ht="12.75" x14ac:dyDescent="0.2">
      <c r="B488" s="90"/>
      <c r="C488" s="91"/>
      <c r="D488" s="90"/>
      <c r="E488" s="92"/>
    </row>
    <row r="489" spans="2:5" ht="12.75" x14ac:dyDescent="0.2">
      <c r="B489" s="90"/>
      <c r="C489" s="91"/>
      <c r="D489" s="90"/>
      <c r="E489" s="92"/>
    </row>
    <row r="490" spans="2:5" ht="12.75" x14ac:dyDescent="0.2">
      <c r="B490" s="90"/>
      <c r="C490" s="91"/>
      <c r="D490" s="90"/>
      <c r="E490" s="92"/>
    </row>
    <row r="491" spans="2:5" ht="12.75" x14ac:dyDescent="0.2">
      <c r="B491" s="90"/>
      <c r="C491" s="91"/>
      <c r="D491" s="90"/>
      <c r="E491" s="92"/>
    </row>
    <row r="492" spans="2:5" ht="12.75" x14ac:dyDescent="0.2">
      <c r="B492" s="90"/>
      <c r="C492" s="91"/>
      <c r="D492" s="90"/>
      <c r="E492" s="92"/>
    </row>
    <row r="493" spans="2:5" ht="12.75" x14ac:dyDescent="0.2">
      <c r="B493" s="90"/>
      <c r="C493" s="91"/>
      <c r="D493" s="90"/>
      <c r="E493" s="92"/>
    </row>
    <row r="494" spans="2:5" ht="12.75" x14ac:dyDescent="0.2">
      <c r="B494" s="90"/>
      <c r="C494" s="91"/>
      <c r="D494" s="90"/>
      <c r="E494" s="92"/>
    </row>
    <row r="495" spans="2:5" ht="12.75" x14ac:dyDescent="0.2">
      <c r="B495" s="90"/>
      <c r="C495" s="91"/>
      <c r="D495" s="90"/>
      <c r="E495" s="92"/>
    </row>
    <row r="496" spans="2:5" ht="12.75" x14ac:dyDescent="0.2">
      <c r="B496" s="90"/>
      <c r="C496" s="91"/>
      <c r="D496" s="90"/>
      <c r="E496" s="92"/>
    </row>
    <row r="497" spans="2:5" ht="12.75" x14ac:dyDescent="0.2">
      <c r="B497" s="90"/>
      <c r="C497" s="91"/>
      <c r="D497" s="90"/>
      <c r="E497" s="92"/>
    </row>
    <row r="498" spans="2:5" ht="12.75" x14ac:dyDescent="0.2">
      <c r="B498" s="90"/>
      <c r="C498" s="91"/>
      <c r="D498" s="90"/>
      <c r="E498" s="92"/>
    </row>
    <row r="499" spans="2:5" ht="12.75" x14ac:dyDescent="0.2">
      <c r="B499" s="90"/>
      <c r="C499" s="91"/>
      <c r="D499" s="90"/>
      <c r="E499" s="92"/>
    </row>
    <row r="500" spans="2:5" ht="12.75" x14ac:dyDescent="0.2">
      <c r="B500" s="90"/>
      <c r="C500" s="91"/>
      <c r="D500" s="90"/>
      <c r="E500" s="92"/>
    </row>
    <row r="501" spans="2:5" ht="12.75" x14ac:dyDescent="0.2">
      <c r="B501" s="90"/>
      <c r="C501" s="91"/>
      <c r="D501" s="90"/>
      <c r="E501" s="92"/>
    </row>
    <row r="502" spans="2:5" ht="12.75" x14ac:dyDescent="0.2">
      <c r="B502" s="90"/>
      <c r="C502" s="91"/>
      <c r="D502" s="90"/>
      <c r="E502" s="92"/>
    </row>
    <row r="503" spans="2:5" ht="12.75" x14ac:dyDescent="0.2">
      <c r="B503" s="90"/>
      <c r="C503" s="91"/>
      <c r="D503" s="90"/>
      <c r="E503" s="92"/>
    </row>
    <row r="504" spans="2:5" ht="12.75" x14ac:dyDescent="0.2">
      <c r="B504" s="90"/>
      <c r="C504" s="91"/>
      <c r="D504" s="90"/>
      <c r="E504" s="92"/>
    </row>
    <row r="505" spans="2:5" ht="12.75" x14ac:dyDescent="0.2">
      <c r="B505" s="90"/>
      <c r="C505" s="91"/>
      <c r="D505" s="90"/>
      <c r="E505" s="92"/>
    </row>
    <row r="506" spans="2:5" ht="12.75" x14ac:dyDescent="0.2">
      <c r="B506" s="90"/>
      <c r="C506" s="91"/>
      <c r="D506" s="90"/>
      <c r="E506" s="92"/>
    </row>
    <row r="507" spans="2:5" ht="12.75" x14ac:dyDescent="0.2">
      <c r="B507" s="90"/>
      <c r="C507" s="91"/>
      <c r="D507" s="90"/>
      <c r="E507" s="92"/>
    </row>
    <row r="508" spans="2:5" ht="12.75" x14ac:dyDescent="0.2">
      <c r="B508" s="90"/>
      <c r="C508" s="91"/>
      <c r="D508" s="90"/>
      <c r="E508" s="92"/>
    </row>
    <row r="509" spans="2:5" ht="12.75" x14ac:dyDescent="0.2">
      <c r="B509" s="90"/>
      <c r="C509" s="91"/>
      <c r="D509" s="90"/>
      <c r="E509" s="92"/>
    </row>
    <row r="510" spans="2:5" ht="12.75" x14ac:dyDescent="0.2">
      <c r="B510" s="90"/>
      <c r="C510" s="91"/>
      <c r="D510" s="90"/>
      <c r="E510" s="92"/>
    </row>
    <row r="511" spans="2:5" ht="12.75" x14ac:dyDescent="0.2">
      <c r="B511" s="90"/>
      <c r="C511" s="91"/>
      <c r="D511" s="90"/>
      <c r="E511" s="92"/>
    </row>
    <row r="512" spans="2:5" ht="12.75" x14ac:dyDescent="0.2">
      <c r="B512" s="90"/>
      <c r="C512" s="91"/>
      <c r="D512" s="90"/>
      <c r="E512" s="92"/>
    </row>
    <row r="513" spans="2:5" ht="12.75" x14ac:dyDescent="0.2">
      <c r="B513" s="90"/>
      <c r="C513" s="91"/>
      <c r="D513" s="90"/>
      <c r="E513" s="92"/>
    </row>
    <row r="514" spans="2:5" ht="12.75" x14ac:dyDescent="0.2">
      <c r="B514" s="90"/>
      <c r="C514" s="91"/>
      <c r="D514" s="90"/>
      <c r="E514" s="92"/>
    </row>
    <row r="515" spans="2:5" ht="12.75" x14ac:dyDescent="0.2">
      <c r="B515" s="90"/>
      <c r="C515" s="91"/>
      <c r="D515" s="90"/>
      <c r="E515" s="92"/>
    </row>
    <row r="516" spans="2:5" ht="12.75" x14ac:dyDescent="0.2">
      <c r="B516" s="90"/>
      <c r="C516" s="91"/>
      <c r="D516" s="90"/>
      <c r="E516" s="92"/>
    </row>
    <row r="517" spans="2:5" ht="12.75" x14ac:dyDescent="0.2">
      <c r="B517" s="90"/>
      <c r="C517" s="91"/>
      <c r="D517" s="90"/>
      <c r="E517" s="92"/>
    </row>
    <row r="518" spans="2:5" ht="12.75" x14ac:dyDescent="0.2">
      <c r="B518" s="90"/>
      <c r="C518" s="91"/>
      <c r="D518" s="90"/>
      <c r="E518" s="92"/>
    </row>
    <row r="519" spans="2:5" ht="12.75" x14ac:dyDescent="0.2">
      <c r="B519" s="90"/>
      <c r="C519" s="91"/>
      <c r="D519" s="90"/>
      <c r="E519" s="92"/>
    </row>
    <row r="520" spans="2:5" ht="12.75" x14ac:dyDescent="0.2">
      <c r="B520" s="90"/>
      <c r="C520" s="91"/>
      <c r="D520" s="90"/>
      <c r="E520" s="92"/>
    </row>
    <row r="521" spans="2:5" ht="12.75" x14ac:dyDescent="0.2">
      <c r="B521" s="90"/>
      <c r="C521" s="91"/>
      <c r="D521" s="90"/>
      <c r="E521" s="92"/>
    </row>
    <row r="522" spans="2:5" ht="12.75" x14ac:dyDescent="0.2">
      <c r="B522" s="90"/>
      <c r="C522" s="91"/>
      <c r="D522" s="90"/>
      <c r="E522" s="92"/>
    </row>
    <row r="523" spans="2:5" ht="12.75" x14ac:dyDescent="0.2">
      <c r="B523" s="90"/>
      <c r="C523" s="91"/>
      <c r="D523" s="90"/>
      <c r="E523" s="92"/>
    </row>
    <row r="524" spans="2:5" ht="12.75" x14ac:dyDescent="0.2">
      <c r="B524" s="90"/>
      <c r="C524" s="91"/>
      <c r="D524" s="90"/>
      <c r="E524" s="92"/>
    </row>
    <row r="525" spans="2:5" ht="12.75" x14ac:dyDescent="0.2">
      <c r="B525" s="90"/>
      <c r="C525" s="91"/>
      <c r="D525" s="90"/>
      <c r="E525" s="92"/>
    </row>
    <row r="526" spans="2:5" ht="12.75" x14ac:dyDescent="0.2">
      <c r="B526" s="90"/>
      <c r="C526" s="91"/>
      <c r="D526" s="90"/>
      <c r="E526" s="92"/>
    </row>
    <row r="527" spans="2:5" ht="12.75" x14ac:dyDescent="0.2">
      <c r="B527" s="90"/>
      <c r="C527" s="91"/>
      <c r="D527" s="90"/>
      <c r="E527" s="92"/>
    </row>
    <row r="528" spans="2:5" ht="12.75" x14ac:dyDescent="0.2">
      <c r="B528" s="90"/>
      <c r="C528" s="91"/>
      <c r="D528" s="90"/>
      <c r="E528" s="92"/>
    </row>
    <row r="529" spans="2:5" ht="12.75" x14ac:dyDescent="0.2">
      <c r="B529" s="90"/>
      <c r="C529" s="91"/>
      <c r="D529" s="90"/>
      <c r="E529" s="92"/>
    </row>
    <row r="530" spans="2:5" ht="12.75" x14ac:dyDescent="0.2">
      <c r="B530" s="90"/>
      <c r="C530" s="91"/>
      <c r="D530" s="90"/>
      <c r="E530" s="92"/>
    </row>
    <row r="531" spans="2:5" ht="12.75" x14ac:dyDescent="0.2">
      <c r="B531" s="90"/>
      <c r="C531" s="91"/>
      <c r="D531" s="90"/>
      <c r="E531" s="92"/>
    </row>
    <row r="532" spans="2:5" ht="12.75" x14ac:dyDescent="0.2">
      <c r="B532" s="90"/>
      <c r="C532" s="91"/>
      <c r="D532" s="90"/>
      <c r="E532" s="92"/>
    </row>
    <row r="533" spans="2:5" ht="12.75" x14ac:dyDescent="0.2">
      <c r="B533" s="90"/>
      <c r="C533" s="91"/>
      <c r="D533" s="90"/>
      <c r="E533" s="92"/>
    </row>
    <row r="534" spans="2:5" ht="12.75" x14ac:dyDescent="0.2">
      <c r="B534" s="90"/>
      <c r="C534" s="91"/>
      <c r="D534" s="90"/>
      <c r="E534" s="92"/>
    </row>
    <row r="535" spans="2:5" ht="12.75" x14ac:dyDescent="0.2">
      <c r="B535" s="90"/>
      <c r="C535" s="91"/>
      <c r="D535" s="90"/>
      <c r="E535" s="92"/>
    </row>
    <row r="536" spans="2:5" ht="12.75" x14ac:dyDescent="0.2">
      <c r="B536" s="90"/>
      <c r="C536" s="91"/>
      <c r="D536" s="90"/>
      <c r="E536" s="92"/>
    </row>
    <row r="537" spans="2:5" ht="12.75" x14ac:dyDescent="0.2">
      <c r="B537" s="90"/>
      <c r="C537" s="91"/>
      <c r="D537" s="90"/>
      <c r="E537" s="92"/>
    </row>
    <row r="538" spans="2:5" ht="12.75" x14ac:dyDescent="0.2">
      <c r="B538" s="90"/>
      <c r="C538" s="91"/>
      <c r="D538" s="90"/>
      <c r="E538" s="92"/>
    </row>
    <row r="539" spans="2:5" ht="12.75" x14ac:dyDescent="0.2">
      <c r="B539" s="90"/>
      <c r="C539" s="91"/>
      <c r="D539" s="90"/>
      <c r="E539" s="92"/>
    </row>
    <row r="540" spans="2:5" ht="12.75" x14ac:dyDescent="0.2">
      <c r="B540" s="90"/>
      <c r="C540" s="91"/>
      <c r="D540" s="90"/>
      <c r="E540" s="92"/>
    </row>
    <row r="541" spans="2:5" ht="12.75" x14ac:dyDescent="0.2">
      <c r="B541" s="90"/>
      <c r="C541" s="91"/>
      <c r="D541" s="90"/>
      <c r="E541" s="92"/>
    </row>
    <row r="542" spans="2:5" ht="12.75" x14ac:dyDescent="0.2">
      <c r="B542" s="90"/>
      <c r="C542" s="91"/>
      <c r="D542" s="90"/>
      <c r="E542" s="92"/>
    </row>
    <row r="543" spans="2:5" ht="12.75" x14ac:dyDescent="0.2">
      <c r="B543" s="90"/>
      <c r="C543" s="91"/>
      <c r="D543" s="90"/>
      <c r="E543" s="92"/>
    </row>
    <row r="544" spans="2:5" ht="12.75" x14ac:dyDescent="0.2">
      <c r="B544" s="90"/>
      <c r="C544" s="91"/>
      <c r="D544" s="90"/>
      <c r="E544" s="92"/>
    </row>
    <row r="545" spans="2:5" ht="12.75" x14ac:dyDescent="0.2">
      <c r="B545" s="90"/>
      <c r="C545" s="91"/>
      <c r="D545" s="90"/>
      <c r="E545" s="92"/>
    </row>
    <row r="546" spans="2:5" ht="12.75" x14ac:dyDescent="0.2">
      <c r="B546" s="90"/>
      <c r="C546" s="91"/>
      <c r="D546" s="90"/>
      <c r="E546" s="92"/>
    </row>
    <row r="547" spans="2:5" ht="12.75" x14ac:dyDescent="0.2">
      <c r="B547" s="90"/>
      <c r="C547" s="91"/>
      <c r="D547" s="90"/>
      <c r="E547" s="92"/>
    </row>
    <row r="548" spans="2:5" ht="12.75" x14ac:dyDescent="0.2">
      <c r="B548" s="90"/>
      <c r="C548" s="91"/>
      <c r="D548" s="90"/>
      <c r="E548" s="92"/>
    </row>
    <row r="549" spans="2:5" ht="12.75" x14ac:dyDescent="0.2">
      <c r="B549" s="90"/>
      <c r="C549" s="91"/>
      <c r="D549" s="90"/>
      <c r="E549" s="92"/>
    </row>
    <row r="550" spans="2:5" ht="12.75" x14ac:dyDescent="0.2">
      <c r="B550" s="90"/>
      <c r="C550" s="91"/>
      <c r="D550" s="90"/>
      <c r="E550" s="92"/>
    </row>
    <row r="551" spans="2:5" ht="12.75" x14ac:dyDescent="0.2">
      <c r="B551" s="90"/>
      <c r="C551" s="91"/>
      <c r="D551" s="90"/>
      <c r="E551" s="92"/>
    </row>
    <row r="552" spans="2:5" ht="12.75" x14ac:dyDescent="0.2">
      <c r="B552" s="90"/>
      <c r="C552" s="91"/>
      <c r="D552" s="90"/>
      <c r="E552" s="92"/>
    </row>
    <row r="553" spans="2:5" ht="12.75" x14ac:dyDescent="0.2">
      <c r="B553" s="90"/>
      <c r="C553" s="91"/>
      <c r="D553" s="90"/>
      <c r="E553" s="92"/>
    </row>
    <row r="554" spans="2:5" ht="12.75" x14ac:dyDescent="0.2">
      <c r="B554" s="90"/>
      <c r="C554" s="91"/>
      <c r="D554" s="90"/>
      <c r="E554" s="92"/>
    </row>
    <row r="555" spans="2:5" ht="12.75" x14ac:dyDescent="0.2">
      <c r="B555" s="90"/>
      <c r="C555" s="91"/>
      <c r="D555" s="90"/>
      <c r="E555" s="92"/>
    </row>
    <row r="556" spans="2:5" ht="12.75" x14ac:dyDescent="0.2">
      <c r="B556" s="90"/>
      <c r="C556" s="91"/>
      <c r="D556" s="90"/>
      <c r="E556" s="92"/>
    </row>
    <row r="557" spans="2:5" ht="12.75" x14ac:dyDescent="0.2">
      <c r="B557" s="90"/>
      <c r="C557" s="91"/>
      <c r="D557" s="90"/>
      <c r="E557" s="92"/>
    </row>
    <row r="558" spans="2:5" ht="12.75" x14ac:dyDescent="0.2">
      <c r="B558" s="90"/>
      <c r="C558" s="91"/>
      <c r="D558" s="90"/>
      <c r="E558" s="92"/>
    </row>
    <row r="559" spans="2:5" ht="12.75" x14ac:dyDescent="0.2">
      <c r="B559" s="90"/>
      <c r="C559" s="91"/>
      <c r="D559" s="90"/>
      <c r="E559" s="92"/>
    </row>
    <row r="560" spans="2:5" ht="12.75" x14ac:dyDescent="0.2">
      <c r="B560" s="90"/>
      <c r="C560" s="91"/>
      <c r="D560" s="90"/>
      <c r="E560" s="92"/>
    </row>
    <row r="561" spans="2:5" ht="12.75" x14ac:dyDescent="0.2">
      <c r="B561" s="90"/>
      <c r="C561" s="91"/>
      <c r="D561" s="90"/>
      <c r="E561" s="92"/>
    </row>
    <row r="562" spans="2:5" ht="12.75" x14ac:dyDescent="0.2">
      <c r="B562" s="90"/>
      <c r="C562" s="91"/>
      <c r="D562" s="90"/>
      <c r="E562" s="92"/>
    </row>
    <row r="563" spans="2:5" ht="12.75" x14ac:dyDescent="0.2">
      <c r="B563" s="90"/>
      <c r="C563" s="91"/>
      <c r="D563" s="90"/>
      <c r="E563" s="92"/>
    </row>
    <row r="564" spans="2:5" ht="12.75" x14ac:dyDescent="0.2">
      <c r="B564" s="90"/>
      <c r="C564" s="91"/>
      <c r="D564" s="90"/>
      <c r="E564" s="92"/>
    </row>
    <row r="565" spans="2:5" ht="12.75" x14ac:dyDescent="0.2">
      <c r="B565" s="90"/>
      <c r="C565" s="91"/>
      <c r="D565" s="90"/>
      <c r="E565" s="92"/>
    </row>
    <row r="566" spans="2:5" ht="12.75" x14ac:dyDescent="0.2">
      <c r="B566" s="90"/>
      <c r="C566" s="91"/>
      <c r="D566" s="90"/>
      <c r="E566" s="92"/>
    </row>
    <row r="567" spans="2:5" ht="12.75" x14ac:dyDescent="0.2">
      <c r="B567" s="90"/>
      <c r="C567" s="91"/>
      <c r="D567" s="90"/>
      <c r="E567" s="92"/>
    </row>
    <row r="568" spans="2:5" ht="12.75" x14ac:dyDescent="0.2">
      <c r="B568" s="90"/>
      <c r="C568" s="91"/>
      <c r="D568" s="90"/>
      <c r="E568" s="92"/>
    </row>
    <row r="569" spans="2:5" ht="12.75" x14ac:dyDescent="0.2">
      <c r="B569" s="90"/>
      <c r="C569" s="91"/>
      <c r="D569" s="90"/>
      <c r="E569" s="92"/>
    </row>
    <row r="570" spans="2:5" ht="12.75" x14ac:dyDescent="0.2">
      <c r="B570" s="90"/>
      <c r="C570" s="91"/>
      <c r="D570" s="90"/>
      <c r="E570" s="92"/>
    </row>
    <row r="571" spans="2:5" ht="12.75" x14ac:dyDescent="0.2">
      <c r="B571" s="90"/>
      <c r="C571" s="91"/>
      <c r="D571" s="90"/>
      <c r="E571" s="92"/>
    </row>
    <row r="572" spans="2:5" ht="12.75" x14ac:dyDescent="0.2">
      <c r="B572" s="90"/>
      <c r="C572" s="91"/>
      <c r="D572" s="90"/>
      <c r="E572" s="92"/>
    </row>
    <row r="573" spans="2:5" ht="12.75" x14ac:dyDescent="0.2">
      <c r="B573" s="90"/>
      <c r="C573" s="91"/>
      <c r="D573" s="90"/>
      <c r="E573" s="92"/>
    </row>
    <row r="574" spans="2:5" ht="12.75" x14ac:dyDescent="0.2">
      <c r="B574" s="90"/>
      <c r="C574" s="91"/>
      <c r="D574" s="90"/>
      <c r="E574" s="92"/>
    </row>
    <row r="575" spans="2:5" ht="12.75" x14ac:dyDescent="0.2">
      <c r="B575" s="90"/>
      <c r="C575" s="91"/>
      <c r="D575" s="90"/>
      <c r="E575" s="92"/>
    </row>
    <row r="576" spans="2:5" ht="12.75" x14ac:dyDescent="0.2">
      <c r="B576" s="90"/>
      <c r="C576" s="91"/>
      <c r="D576" s="90"/>
      <c r="E576" s="92"/>
    </row>
    <row r="577" spans="2:5" ht="12.75" x14ac:dyDescent="0.2">
      <c r="B577" s="90"/>
      <c r="C577" s="91"/>
      <c r="D577" s="90"/>
      <c r="E577" s="92"/>
    </row>
    <row r="578" spans="2:5" ht="12.75" x14ac:dyDescent="0.2">
      <c r="B578" s="90"/>
      <c r="C578" s="91"/>
      <c r="D578" s="90"/>
      <c r="E578" s="92"/>
    </row>
    <row r="579" spans="2:5" ht="12.75" x14ac:dyDescent="0.2">
      <c r="B579" s="90"/>
      <c r="C579" s="91"/>
      <c r="D579" s="90"/>
      <c r="E579" s="92"/>
    </row>
    <row r="580" spans="2:5" ht="12.75" x14ac:dyDescent="0.2">
      <c r="B580" s="90"/>
      <c r="C580" s="91"/>
      <c r="D580" s="90"/>
      <c r="E580" s="92"/>
    </row>
    <row r="581" spans="2:5" ht="12.75" x14ac:dyDescent="0.2">
      <c r="B581" s="90"/>
      <c r="C581" s="91"/>
      <c r="D581" s="90"/>
      <c r="E581" s="92"/>
    </row>
    <row r="582" spans="2:5" ht="12.75" x14ac:dyDescent="0.2">
      <c r="B582" s="90"/>
      <c r="C582" s="91"/>
      <c r="D582" s="90"/>
      <c r="E582" s="92"/>
    </row>
    <row r="583" spans="2:5" ht="12.75" x14ac:dyDescent="0.2">
      <c r="B583" s="90"/>
      <c r="C583" s="91"/>
      <c r="D583" s="90"/>
      <c r="E583" s="92"/>
    </row>
    <row r="584" spans="2:5" ht="12.75" x14ac:dyDescent="0.2">
      <c r="B584" s="90"/>
      <c r="C584" s="91"/>
      <c r="D584" s="90"/>
      <c r="E584" s="92"/>
    </row>
    <row r="585" spans="2:5" ht="12.75" x14ac:dyDescent="0.2">
      <c r="B585" s="90"/>
      <c r="C585" s="91"/>
      <c r="D585" s="90"/>
      <c r="E585" s="92"/>
    </row>
    <row r="586" spans="2:5" ht="12.75" x14ac:dyDescent="0.2">
      <c r="B586" s="90"/>
      <c r="C586" s="91"/>
      <c r="D586" s="90"/>
      <c r="E586" s="92"/>
    </row>
    <row r="587" spans="2:5" ht="12.75" x14ac:dyDescent="0.2">
      <c r="B587" s="90"/>
      <c r="C587" s="91"/>
      <c r="D587" s="90"/>
      <c r="E587" s="92"/>
    </row>
    <row r="588" spans="2:5" ht="12.75" x14ac:dyDescent="0.2">
      <c r="B588" s="90"/>
      <c r="C588" s="91"/>
      <c r="D588" s="90"/>
      <c r="E588" s="92"/>
    </row>
    <row r="589" spans="2:5" ht="12.75" x14ac:dyDescent="0.2">
      <c r="B589" s="90"/>
      <c r="C589" s="91"/>
      <c r="D589" s="90"/>
      <c r="E589" s="92"/>
    </row>
    <row r="590" spans="2:5" ht="12.75" x14ac:dyDescent="0.2">
      <c r="B590" s="90"/>
      <c r="C590" s="91"/>
      <c r="D590" s="90"/>
      <c r="E590" s="92"/>
    </row>
    <row r="591" spans="2:5" ht="12.75" x14ac:dyDescent="0.2">
      <c r="B591" s="90"/>
      <c r="C591" s="91"/>
      <c r="D591" s="90"/>
      <c r="E591" s="92"/>
    </row>
    <row r="592" spans="2:5" ht="12.75" x14ac:dyDescent="0.2">
      <c r="B592" s="90"/>
      <c r="C592" s="91"/>
      <c r="D592" s="90"/>
      <c r="E592" s="92"/>
    </row>
    <row r="593" spans="2:5" ht="12.75" x14ac:dyDescent="0.2">
      <c r="B593" s="90"/>
      <c r="C593" s="91"/>
      <c r="D593" s="90"/>
      <c r="E593" s="92"/>
    </row>
    <row r="594" spans="2:5" ht="12.75" x14ac:dyDescent="0.2">
      <c r="B594" s="90"/>
      <c r="C594" s="91"/>
      <c r="D594" s="90"/>
      <c r="E594" s="92"/>
    </row>
    <row r="595" spans="2:5" ht="12.75" x14ac:dyDescent="0.2">
      <c r="B595" s="90"/>
      <c r="C595" s="91"/>
      <c r="D595" s="90"/>
      <c r="E595" s="92"/>
    </row>
    <row r="596" spans="2:5" ht="12.75" x14ac:dyDescent="0.2">
      <c r="B596" s="90"/>
      <c r="C596" s="91"/>
      <c r="D596" s="90"/>
      <c r="E596" s="92"/>
    </row>
    <row r="597" spans="2:5" ht="12.75" x14ac:dyDescent="0.2">
      <c r="B597" s="90"/>
      <c r="C597" s="91"/>
      <c r="D597" s="90"/>
      <c r="E597" s="92"/>
    </row>
    <row r="598" spans="2:5" ht="12.75" x14ac:dyDescent="0.2">
      <c r="B598" s="90"/>
      <c r="C598" s="91"/>
      <c r="D598" s="90"/>
      <c r="E598" s="92"/>
    </row>
    <row r="599" spans="2:5" ht="12.75" x14ac:dyDescent="0.2">
      <c r="B599" s="90"/>
      <c r="C599" s="91"/>
      <c r="D599" s="90"/>
      <c r="E599" s="92"/>
    </row>
    <row r="600" spans="2:5" ht="12.75" x14ac:dyDescent="0.2">
      <c r="B600" s="90"/>
      <c r="C600" s="91"/>
      <c r="D600" s="90"/>
      <c r="E600" s="92"/>
    </row>
    <row r="601" spans="2:5" ht="12.75" x14ac:dyDescent="0.2">
      <c r="B601" s="90"/>
      <c r="C601" s="91"/>
      <c r="D601" s="90"/>
      <c r="E601" s="92"/>
    </row>
    <row r="602" spans="2:5" ht="12.75" x14ac:dyDescent="0.2">
      <c r="B602" s="90"/>
      <c r="C602" s="91"/>
      <c r="D602" s="90"/>
      <c r="E602" s="92"/>
    </row>
    <row r="603" spans="2:5" ht="12.75" x14ac:dyDescent="0.2">
      <c r="B603" s="90"/>
      <c r="C603" s="91"/>
      <c r="D603" s="90"/>
      <c r="E603" s="92"/>
    </row>
    <row r="604" spans="2:5" ht="12.75" x14ac:dyDescent="0.2">
      <c r="B604" s="90"/>
      <c r="C604" s="91"/>
      <c r="D604" s="90"/>
      <c r="E604" s="92"/>
    </row>
    <row r="605" spans="2:5" ht="12.75" x14ac:dyDescent="0.2">
      <c r="B605" s="90"/>
      <c r="C605" s="91"/>
      <c r="D605" s="90"/>
      <c r="E605" s="92"/>
    </row>
    <row r="606" spans="2:5" ht="12.75" x14ac:dyDescent="0.2">
      <c r="B606" s="90"/>
      <c r="C606" s="91"/>
      <c r="D606" s="90"/>
      <c r="E606" s="92"/>
    </row>
    <row r="607" spans="2:5" ht="12.75" x14ac:dyDescent="0.2">
      <c r="B607" s="90"/>
      <c r="C607" s="91"/>
      <c r="D607" s="90"/>
      <c r="E607" s="92"/>
    </row>
    <row r="608" spans="2:5" ht="12.75" x14ac:dyDescent="0.2">
      <c r="B608" s="90"/>
      <c r="C608" s="91"/>
      <c r="D608" s="90"/>
      <c r="E608" s="92"/>
    </row>
    <row r="609" spans="2:5" ht="12.75" x14ac:dyDescent="0.2">
      <c r="B609" s="90"/>
      <c r="C609" s="91"/>
      <c r="D609" s="90"/>
      <c r="E609" s="92"/>
    </row>
    <row r="610" spans="2:5" ht="12.75" x14ac:dyDescent="0.2">
      <c r="B610" s="90"/>
      <c r="C610" s="91"/>
      <c r="D610" s="90"/>
      <c r="E610" s="92"/>
    </row>
    <row r="611" spans="2:5" ht="12.75" x14ac:dyDescent="0.2">
      <c r="B611" s="90"/>
      <c r="C611" s="91"/>
      <c r="D611" s="90"/>
      <c r="E611" s="92"/>
    </row>
    <row r="612" spans="2:5" ht="12.75" x14ac:dyDescent="0.2">
      <c r="B612" s="90"/>
      <c r="C612" s="91"/>
      <c r="D612" s="90"/>
      <c r="E612" s="92"/>
    </row>
    <row r="613" spans="2:5" ht="12.75" x14ac:dyDescent="0.2">
      <c r="B613" s="90"/>
      <c r="C613" s="91"/>
      <c r="D613" s="90"/>
      <c r="E613" s="92"/>
    </row>
    <row r="614" spans="2:5" ht="12.75" x14ac:dyDescent="0.2">
      <c r="B614" s="90"/>
      <c r="C614" s="91"/>
      <c r="D614" s="90"/>
      <c r="E614" s="92"/>
    </row>
    <row r="615" spans="2:5" ht="12.75" x14ac:dyDescent="0.2">
      <c r="B615" s="90"/>
      <c r="C615" s="91"/>
      <c r="D615" s="90"/>
      <c r="E615" s="92"/>
    </row>
    <row r="616" spans="2:5" ht="12.75" x14ac:dyDescent="0.2">
      <c r="B616" s="90"/>
      <c r="C616" s="91"/>
      <c r="D616" s="90"/>
      <c r="E616" s="92"/>
    </row>
    <row r="617" spans="2:5" ht="12.75" x14ac:dyDescent="0.2">
      <c r="B617" s="90"/>
      <c r="C617" s="91"/>
      <c r="D617" s="90"/>
      <c r="E617" s="92"/>
    </row>
    <row r="618" spans="2:5" ht="12.75" x14ac:dyDescent="0.2">
      <c r="B618" s="90"/>
      <c r="C618" s="91"/>
      <c r="D618" s="90"/>
      <c r="E618" s="92"/>
    </row>
    <row r="619" spans="2:5" ht="12.75" x14ac:dyDescent="0.2">
      <c r="B619" s="90"/>
      <c r="C619" s="91"/>
      <c r="D619" s="90"/>
      <c r="E619" s="92"/>
    </row>
    <row r="620" spans="2:5" ht="12.75" x14ac:dyDescent="0.2">
      <c r="B620" s="90"/>
      <c r="C620" s="91"/>
      <c r="D620" s="90"/>
      <c r="E620" s="92"/>
    </row>
    <row r="621" spans="2:5" ht="12.75" x14ac:dyDescent="0.2">
      <c r="B621" s="90"/>
      <c r="C621" s="91"/>
      <c r="D621" s="90"/>
      <c r="E621" s="92"/>
    </row>
    <row r="622" spans="2:5" ht="12.75" x14ac:dyDescent="0.2">
      <c r="B622" s="90"/>
      <c r="C622" s="91"/>
      <c r="D622" s="90"/>
      <c r="E622" s="92"/>
    </row>
    <row r="623" spans="2:5" ht="12.75" x14ac:dyDescent="0.2">
      <c r="B623" s="90"/>
      <c r="C623" s="91"/>
      <c r="D623" s="90"/>
      <c r="E623" s="92"/>
    </row>
    <row r="624" spans="2:5" ht="12.75" x14ac:dyDescent="0.2">
      <c r="B624" s="90"/>
      <c r="C624" s="91"/>
      <c r="D624" s="90"/>
      <c r="E624" s="92"/>
    </row>
    <row r="625" spans="2:5" ht="12.75" x14ac:dyDescent="0.2">
      <c r="B625" s="90"/>
      <c r="C625" s="91"/>
      <c r="D625" s="90"/>
      <c r="E625" s="92"/>
    </row>
    <row r="626" spans="2:5" ht="12.75" x14ac:dyDescent="0.2">
      <c r="B626" s="90"/>
      <c r="C626" s="91"/>
      <c r="D626" s="90"/>
      <c r="E626" s="92"/>
    </row>
    <row r="627" spans="2:5" ht="12.75" x14ac:dyDescent="0.2">
      <c r="B627" s="90"/>
      <c r="C627" s="91"/>
      <c r="D627" s="90"/>
      <c r="E627" s="92"/>
    </row>
    <row r="628" spans="2:5" ht="12.75" x14ac:dyDescent="0.2">
      <c r="B628" s="90"/>
      <c r="C628" s="91"/>
      <c r="D628" s="90"/>
      <c r="E628" s="92"/>
    </row>
    <row r="629" spans="2:5" ht="12.75" x14ac:dyDescent="0.2">
      <c r="B629" s="90"/>
      <c r="C629" s="91"/>
      <c r="D629" s="90"/>
      <c r="E629" s="92"/>
    </row>
    <row r="630" spans="2:5" ht="12.75" x14ac:dyDescent="0.2">
      <c r="B630" s="90"/>
      <c r="C630" s="91"/>
      <c r="D630" s="90"/>
      <c r="E630" s="92"/>
    </row>
    <row r="631" spans="2:5" ht="12.75" x14ac:dyDescent="0.2">
      <c r="B631" s="90"/>
      <c r="C631" s="91"/>
      <c r="D631" s="90"/>
      <c r="E631" s="92"/>
    </row>
    <row r="632" spans="2:5" ht="12.75" x14ac:dyDescent="0.2">
      <c r="B632" s="90"/>
      <c r="C632" s="91"/>
      <c r="D632" s="90"/>
      <c r="E632" s="92"/>
    </row>
    <row r="633" spans="2:5" ht="12.75" x14ac:dyDescent="0.2">
      <c r="B633" s="90"/>
      <c r="C633" s="91"/>
      <c r="D633" s="90"/>
      <c r="E633" s="92"/>
    </row>
    <row r="634" spans="2:5" ht="12.75" x14ac:dyDescent="0.2">
      <c r="B634" s="90"/>
      <c r="C634" s="91"/>
      <c r="D634" s="90"/>
      <c r="E634" s="92"/>
    </row>
    <row r="635" spans="2:5" ht="12.75" x14ac:dyDescent="0.2">
      <c r="B635" s="90"/>
      <c r="C635" s="91"/>
      <c r="D635" s="90"/>
      <c r="E635" s="92"/>
    </row>
    <row r="636" spans="2:5" ht="12.75" x14ac:dyDescent="0.2">
      <c r="B636" s="90"/>
      <c r="C636" s="91"/>
      <c r="D636" s="90"/>
      <c r="E636" s="92"/>
    </row>
    <row r="637" spans="2:5" ht="12.75" x14ac:dyDescent="0.2">
      <c r="B637" s="90"/>
      <c r="C637" s="91"/>
      <c r="D637" s="90"/>
      <c r="E637" s="92"/>
    </row>
    <row r="638" spans="2:5" ht="12.75" x14ac:dyDescent="0.2">
      <c r="B638" s="90"/>
      <c r="C638" s="91"/>
      <c r="D638" s="90"/>
      <c r="E638" s="92"/>
    </row>
    <row r="639" spans="2:5" ht="12.75" x14ac:dyDescent="0.2">
      <c r="B639" s="90"/>
      <c r="C639" s="91"/>
      <c r="D639" s="90"/>
      <c r="E639" s="92"/>
    </row>
    <row r="640" spans="2:5" ht="12.75" x14ac:dyDescent="0.2">
      <c r="B640" s="90"/>
      <c r="C640" s="91"/>
      <c r="D640" s="90"/>
      <c r="E640" s="92"/>
    </row>
    <row r="641" spans="2:5" ht="12.75" x14ac:dyDescent="0.2">
      <c r="B641" s="90"/>
      <c r="C641" s="91"/>
      <c r="D641" s="90"/>
      <c r="E641" s="92"/>
    </row>
    <row r="642" spans="2:5" ht="12.75" x14ac:dyDescent="0.2">
      <c r="B642" s="90"/>
      <c r="C642" s="91"/>
      <c r="D642" s="90"/>
      <c r="E642" s="92"/>
    </row>
    <row r="643" spans="2:5" ht="12.75" x14ac:dyDescent="0.2">
      <c r="B643" s="90"/>
      <c r="C643" s="91"/>
      <c r="D643" s="90"/>
      <c r="E643" s="92"/>
    </row>
    <row r="644" spans="2:5" ht="12.75" x14ac:dyDescent="0.2">
      <c r="B644" s="90"/>
      <c r="C644" s="91"/>
      <c r="D644" s="90"/>
      <c r="E644" s="92"/>
    </row>
    <row r="645" spans="2:5" ht="12.75" x14ac:dyDescent="0.2">
      <c r="B645" s="90"/>
      <c r="C645" s="91"/>
      <c r="D645" s="90"/>
      <c r="E645" s="92"/>
    </row>
    <row r="646" spans="2:5" ht="12.75" x14ac:dyDescent="0.2">
      <c r="B646" s="90"/>
      <c r="C646" s="91"/>
      <c r="D646" s="90"/>
      <c r="E646" s="92"/>
    </row>
    <row r="647" spans="2:5" ht="12.75" x14ac:dyDescent="0.2">
      <c r="B647" s="90"/>
      <c r="C647" s="91"/>
      <c r="D647" s="90"/>
      <c r="E647" s="92"/>
    </row>
    <row r="648" spans="2:5" ht="12.75" x14ac:dyDescent="0.2">
      <c r="B648" s="90"/>
      <c r="C648" s="91"/>
      <c r="D648" s="90"/>
      <c r="E648" s="92"/>
    </row>
    <row r="649" spans="2:5" ht="12.75" x14ac:dyDescent="0.2">
      <c r="B649" s="90"/>
      <c r="C649" s="91"/>
      <c r="D649" s="90"/>
      <c r="E649" s="92"/>
    </row>
    <row r="650" spans="2:5" ht="12.75" x14ac:dyDescent="0.2">
      <c r="B650" s="90"/>
      <c r="C650" s="91"/>
      <c r="D650" s="90"/>
      <c r="E650" s="92"/>
    </row>
    <row r="651" spans="2:5" ht="12.75" x14ac:dyDescent="0.2">
      <c r="B651" s="90"/>
      <c r="C651" s="91"/>
      <c r="D651" s="90"/>
      <c r="E651" s="92"/>
    </row>
    <row r="652" spans="2:5" ht="12.75" x14ac:dyDescent="0.2">
      <c r="B652" s="90"/>
      <c r="C652" s="91"/>
      <c r="D652" s="90"/>
      <c r="E652" s="92"/>
    </row>
    <row r="653" spans="2:5" ht="12.75" x14ac:dyDescent="0.2">
      <c r="B653" s="90"/>
      <c r="C653" s="91"/>
      <c r="D653" s="90"/>
      <c r="E653" s="92"/>
    </row>
    <row r="654" spans="2:5" ht="12.75" x14ac:dyDescent="0.2">
      <c r="B654" s="90"/>
      <c r="C654" s="91"/>
      <c r="D654" s="90"/>
      <c r="E654" s="92"/>
    </row>
    <row r="655" spans="2:5" ht="12.75" x14ac:dyDescent="0.2">
      <c r="B655" s="90"/>
      <c r="C655" s="91"/>
      <c r="D655" s="90"/>
      <c r="E655" s="92"/>
    </row>
    <row r="656" spans="2:5" ht="12.75" x14ac:dyDescent="0.2">
      <c r="B656" s="90"/>
      <c r="C656" s="91"/>
      <c r="D656" s="90"/>
      <c r="E656" s="92"/>
    </row>
    <row r="657" spans="2:5" ht="12.75" x14ac:dyDescent="0.2">
      <c r="B657" s="90"/>
      <c r="C657" s="91"/>
      <c r="D657" s="90"/>
      <c r="E657" s="92"/>
    </row>
    <row r="658" spans="2:5" ht="12.75" x14ac:dyDescent="0.2">
      <c r="B658" s="90"/>
      <c r="C658" s="91"/>
      <c r="D658" s="90"/>
      <c r="E658" s="92"/>
    </row>
    <row r="659" spans="2:5" ht="12.75" x14ac:dyDescent="0.2">
      <c r="B659" s="90"/>
      <c r="C659" s="91"/>
      <c r="D659" s="90"/>
      <c r="E659" s="92"/>
    </row>
    <row r="660" spans="2:5" ht="12.75" x14ac:dyDescent="0.2">
      <c r="B660" s="90"/>
      <c r="C660" s="91"/>
      <c r="D660" s="90"/>
      <c r="E660" s="92"/>
    </row>
    <row r="661" spans="2:5" ht="12.75" x14ac:dyDescent="0.2">
      <c r="B661" s="90"/>
      <c r="C661" s="91"/>
      <c r="D661" s="90"/>
      <c r="E661" s="92"/>
    </row>
    <row r="662" spans="2:5" ht="12.75" x14ac:dyDescent="0.2">
      <c r="B662" s="90"/>
      <c r="C662" s="91"/>
      <c r="D662" s="90"/>
      <c r="E662" s="92"/>
    </row>
    <row r="663" spans="2:5" ht="12.75" x14ac:dyDescent="0.2">
      <c r="B663" s="90"/>
      <c r="C663" s="91"/>
      <c r="D663" s="90"/>
      <c r="E663" s="92"/>
    </row>
    <row r="664" spans="2:5" ht="12.75" x14ac:dyDescent="0.2">
      <c r="B664" s="90"/>
      <c r="C664" s="91"/>
      <c r="D664" s="90"/>
      <c r="E664" s="92"/>
    </row>
    <row r="665" spans="2:5" ht="12.75" x14ac:dyDescent="0.2">
      <c r="B665" s="90"/>
      <c r="C665" s="91"/>
      <c r="D665" s="90"/>
      <c r="E665" s="92"/>
    </row>
    <row r="666" spans="2:5" ht="12.75" x14ac:dyDescent="0.2">
      <c r="B666" s="90"/>
      <c r="C666" s="91"/>
      <c r="D666" s="90"/>
      <c r="E666" s="92"/>
    </row>
    <row r="667" spans="2:5" ht="12.75" x14ac:dyDescent="0.2">
      <c r="B667" s="90"/>
      <c r="C667" s="91"/>
      <c r="D667" s="90"/>
      <c r="E667" s="92"/>
    </row>
    <row r="668" spans="2:5" ht="12.75" x14ac:dyDescent="0.2">
      <c r="B668" s="90"/>
      <c r="C668" s="91"/>
      <c r="D668" s="90"/>
      <c r="E668" s="92"/>
    </row>
    <row r="669" spans="2:5" ht="12.75" x14ac:dyDescent="0.2">
      <c r="B669" s="90"/>
      <c r="C669" s="91"/>
      <c r="D669" s="90"/>
      <c r="E669" s="92"/>
    </row>
    <row r="670" spans="2:5" ht="12.75" x14ac:dyDescent="0.2">
      <c r="B670" s="90"/>
      <c r="C670" s="91"/>
      <c r="D670" s="90"/>
      <c r="E670" s="92"/>
    </row>
    <row r="671" spans="2:5" ht="12.75" x14ac:dyDescent="0.2">
      <c r="B671" s="90"/>
      <c r="C671" s="91"/>
      <c r="D671" s="90"/>
      <c r="E671" s="92"/>
    </row>
    <row r="672" spans="2:5" ht="12.75" x14ac:dyDescent="0.2">
      <c r="B672" s="90"/>
      <c r="C672" s="91"/>
      <c r="D672" s="90"/>
      <c r="E672" s="92"/>
    </row>
    <row r="673" spans="2:5" ht="12.75" x14ac:dyDescent="0.2">
      <c r="B673" s="90"/>
      <c r="C673" s="91"/>
      <c r="D673" s="90"/>
      <c r="E673" s="92"/>
    </row>
    <row r="674" spans="2:5" ht="12.75" x14ac:dyDescent="0.2">
      <c r="B674" s="90"/>
      <c r="C674" s="91"/>
      <c r="D674" s="90"/>
      <c r="E674" s="92"/>
    </row>
    <row r="675" spans="2:5" ht="12.75" x14ac:dyDescent="0.2">
      <c r="B675" s="90"/>
      <c r="C675" s="91"/>
      <c r="D675" s="90"/>
      <c r="E675" s="92"/>
    </row>
    <row r="676" spans="2:5" ht="12.75" x14ac:dyDescent="0.2">
      <c r="B676" s="90"/>
      <c r="C676" s="91"/>
      <c r="D676" s="90"/>
      <c r="E676" s="92"/>
    </row>
    <row r="677" spans="2:5" ht="12.75" x14ac:dyDescent="0.2">
      <c r="B677" s="90"/>
      <c r="C677" s="91"/>
      <c r="D677" s="90"/>
      <c r="E677" s="92"/>
    </row>
    <row r="678" spans="2:5" ht="12.75" x14ac:dyDescent="0.2">
      <c r="B678" s="90"/>
      <c r="C678" s="91"/>
      <c r="D678" s="90"/>
      <c r="E678" s="92"/>
    </row>
    <row r="679" spans="2:5" ht="12.75" x14ac:dyDescent="0.2">
      <c r="B679" s="90"/>
      <c r="C679" s="91"/>
      <c r="D679" s="90"/>
      <c r="E679" s="92"/>
    </row>
    <row r="680" spans="2:5" ht="12.75" x14ac:dyDescent="0.2">
      <c r="B680" s="90"/>
      <c r="C680" s="91"/>
      <c r="D680" s="90"/>
      <c r="E680" s="92"/>
    </row>
    <row r="681" spans="2:5" ht="12.75" x14ac:dyDescent="0.2">
      <c r="B681" s="90"/>
      <c r="C681" s="91"/>
      <c r="D681" s="90"/>
      <c r="E681" s="92"/>
    </row>
    <row r="682" spans="2:5" ht="12.75" x14ac:dyDescent="0.2">
      <c r="B682" s="90"/>
      <c r="C682" s="91"/>
      <c r="D682" s="90"/>
      <c r="E682" s="92"/>
    </row>
    <row r="683" spans="2:5" ht="12.75" x14ac:dyDescent="0.2">
      <c r="B683" s="90"/>
      <c r="C683" s="91"/>
      <c r="D683" s="90"/>
      <c r="E683" s="92"/>
    </row>
    <row r="684" spans="2:5" ht="12.75" x14ac:dyDescent="0.2">
      <c r="B684" s="90"/>
      <c r="C684" s="91"/>
      <c r="D684" s="90"/>
      <c r="E684" s="92"/>
    </row>
    <row r="685" spans="2:5" ht="12.75" x14ac:dyDescent="0.2">
      <c r="B685" s="90"/>
      <c r="C685" s="91"/>
      <c r="D685" s="90"/>
      <c r="E685" s="92"/>
    </row>
    <row r="686" spans="2:5" ht="12.75" x14ac:dyDescent="0.2">
      <c r="B686" s="90"/>
      <c r="C686" s="91"/>
      <c r="D686" s="90"/>
      <c r="E686" s="92"/>
    </row>
    <row r="687" spans="2:5" ht="12.75" x14ac:dyDescent="0.2">
      <c r="B687" s="90"/>
      <c r="C687" s="91"/>
      <c r="D687" s="90"/>
      <c r="E687" s="92"/>
    </row>
    <row r="688" spans="2:5" ht="12.75" x14ac:dyDescent="0.2">
      <c r="B688" s="90"/>
      <c r="C688" s="91"/>
      <c r="D688" s="90"/>
      <c r="E688" s="92"/>
    </row>
    <row r="689" spans="2:5" ht="12.75" x14ac:dyDescent="0.2">
      <c r="B689" s="90"/>
      <c r="C689" s="91"/>
      <c r="D689" s="90"/>
      <c r="E689" s="92"/>
    </row>
    <row r="690" spans="2:5" ht="12.75" x14ac:dyDescent="0.2">
      <c r="B690" s="90"/>
      <c r="C690" s="91"/>
      <c r="D690" s="90"/>
      <c r="E690" s="92"/>
    </row>
    <row r="691" spans="2:5" ht="12.75" x14ac:dyDescent="0.2">
      <c r="B691" s="90"/>
      <c r="C691" s="91"/>
      <c r="D691" s="90"/>
      <c r="E691" s="92"/>
    </row>
    <row r="692" spans="2:5" ht="12.75" x14ac:dyDescent="0.2">
      <c r="B692" s="90"/>
      <c r="C692" s="91"/>
      <c r="D692" s="90"/>
      <c r="E692" s="92"/>
    </row>
    <row r="693" spans="2:5" ht="12.75" x14ac:dyDescent="0.2">
      <c r="B693" s="90"/>
      <c r="C693" s="91"/>
      <c r="D693" s="90"/>
      <c r="E693" s="92"/>
    </row>
    <row r="694" spans="2:5" ht="12.75" x14ac:dyDescent="0.2">
      <c r="B694" s="90"/>
      <c r="C694" s="91"/>
      <c r="D694" s="90"/>
      <c r="E694" s="92"/>
    </row>
    <row r="695" spans="2:5" ht="12.75" x14ac:dyDescent="0.2">
      <c r="B695" s="90"/>
      <c r="C695" s="91"/>
      <c r="D695" s="90"/>
      <c r="E695" s="92"/>
    </row>
    <row r="696" spans="2:5" ht="12.75" x14ac:dyDescent="0.2">
      <c r="B696" s="90"/>
      <c r="C696" s="91"/>
      <c r="D696" s="90"/>
      <c r="E696" s="92"/>
    </row>
    <row r="697" spans="2:5" ht="12.75" x14ac:dyDescent="0.2">
      <c r="B697" s="90"/>
      <c r="C697" s="91"/>
      <c r="D697" s="90"/>
      <c r="E697" s="92"/>
    </row>
    <row r="698" spans="2:5" ht="12.75" x14ac:dyDescent="0.2">
      <c r="B698" s="90"/>
      <c r="C698" s="91"/>
      <c r="D698" s="90"/>
      <c r="E698" s="92"/>
    </row>
    <row r="699" spans="2:5" ht="12.75" x14ac:dyDescent="0.2">
      <c r="B699" s="90"/>
      <c r="C699" s="91"/>
      <c r="D699" s="90"/>
      <c r="E699" s="92"/>
    </row>
    <row r="700" spans="2:5" ht="12.75" x14ac:dyDescent="0.2">
      <c r="B700" s="90"/>
      <c r="C700" s="91"/>
      <c r="D700" s="90"/>
      <c r="E700" s="92"/>
    </row>
    <row r="701" spans="2:5" ht="12.75" x14ac:dyDescent="0.2">
      <c r="B701" s="90"/>
      <c r="C701" s="91"/>
      <c r="D701" s="90"/>
      <c r="E701" s="92"/>
    </row>
    <row r="702" spans="2:5" ht="12.75" x14ac:dyDescent="0.2">
      <c r="B702" s="90"/>
      <c r="C702" s="91"/>
      <c r="D702" s="90"/>
      <c r="E702" s="92"/>
    </row>
    <row r="703" spans="2:5" ht="12.75" x14ac:dyDescent="0.2">
      <c r="B703" s="90"/>
      <c r="C703" s="91"/>
      <c r="D703" s="90"/>
      <c r="E703" s="92"/>
    </row>
    <row r="704" spans="2:5" ht="12.75" x14ac:dyDescent="0.2">
      <c r="B704" s="90"/>
      <c r="C704" s="91"/>
      <c r="D704" s="90"/>
      <c r="E704" s="92"/>
    </row>
    <row r="705" spans="2:5" ht="12.75" x14ac:dyDescent="0.2">
      <c r="B705" s="90"/>
      <c r="C705" s="91"/>
      <c r="D705" s="90"/>
      <c r="E705" s="92"/>
    </row>
    <row r="706" spans="2:5" ht="12.75" x14ac:dyDescent="0.2">
      <c r="B706" s="90"/>
      <c r="C706" s="91"/>
      <c r="D706" s="90"/>
      <c r="E706" s="92"/>
    </row>
    <row r="707" spans="2:5" ht="12.75" x14ac:dyDescent="0.2">
      <c r="B707" s="90"/>
      <c r="C707" s="91"/>
      <c r="D707" s="90"/>
      <c r="E707" s="92"/>
    </row>
    <row r="708" spans="2:5" ht="12.75" x14ac:dyDescent="0.2">
      <c r="B708" s="90"/>
      <c r="C708" s="91"/>
      <c r="D708" s="90"/>
      <c r="E708" s="92"/>
    </row>
    <row r="709" spans="2:5" ht="12.75" x14ac:dyDescent="0.2">
      <c r="B709" s="90"/>
      <c r="C709" s="91"/>
      <c r="D709" s="90"/>
      <c r="E709" s="92"/>
    </row>
    <row r="710" spans="2:5" ht="12.75" x14ac:dyDescent="0.2">
      <c r="B710" s="90"/>
      <c r="C710" s="91"/>
      <c r="D710" s="90"/>
      <c r="E710" s="92"/>
    </row>
    <row r="711" spans="2:5" ht="12.75" x14ac:dyDescent="0.2">
      <c r="B711" s="90"/>
      <c r="C711" s="91"/>
      <c r="D711" s="90"/>
      <c r="E711" s="92"/>
    </row>
    <row r="712" spans="2:5" ht="12.75" x14ac:dyDescent="0.2">
      <c r="B712" s="90"/>
      <c r="C712" s="91"/>
      <c r="D712" s="90"/>
      <c r="E712" s="92"/>
    </row>
    <row r="713" spans="2:5" ht="12.75" x14ac:dyDescent="0.2">
      <c r="B713" s="90"/>
      <c r="C713" s="91"/>
      <c r="D713" s="90"/>
      <c r="E713" s="92"/>
    </row>
    <row r="714" spans="2:5" ht="12.75" x14ac:dyDescent="0.2">
      <c r="B714" s="90"/>
      <c r="C714" s="91"/>
      <c r="D714" s="90"/>
      <c r="E714" s="92"/>
    </row>
    <row r="715" spans="2:5" ht="12.75" x14ac:dyDescent="0.2">
      <c r="B715" s="90"/>
      <c r="C715" s="91"/>
      <c r="D715" s="90"/>
      <c r="E715" s="92"/>
    </row>
    <row r="716" spans="2:5" ht="12.75" x14ac:dyDescent="0.2">
      <c r="B716" s="90"/>
      <c r="C716" s="91"/>
      <c r="D716" s="90"/>
      <c r="E716" s="92"/>
    </row>
    <row r="717" spans="2:5" ht="12.75" x14ac:dyDescent="0.2">
      <c r="B717" s="90"/>
      <c r="C717" s="91"/>
      <c r="D717" s="90"/>
      <c r="E717" s="92"/>
    </row>
    <row r="718" spans="2:5" ht="12.75" x14ac:dyDescent="0.2">
      <c r="B718" s="90"/>
      <c r="C718" s="91"/>
      <c r="D718" s="90"/>
      <c r="E718" s="92"/>
    </row>
    <row r="719" spans="2:5" ht="12.75" x14ac:dyDescent="0.2">
      <c r="B719" s="90"/>
      <c r="C719" s="91"/>
      <c r="D719" s="90"/>
      <c r="E719" s="92"/>
    </row>
    <row r="720" spans="2:5" ht="12.75" x14ac:dyDescent="0.2">
      <c r="B720" s="90"/>
      <c r="C720" s="91"/>
      <c r="D720" s="90"/>
      <c r="E720" s="92"/>
    </row>
    <row r="721" spans="2:5" ht="12.75" x14ac:dyDescent="0.2">
      <c r="B721" s="90"/>
      <c r="C721" s="91"/>
      <c r="D721" s="90"/>
      <c r="E721" s="92"/>
    </row>
    <row r="722" spans="2:5" ht="12.75" x14ac:dyDescent="0.2">
      <c r="B722" s="90"/>
      <c r="C722" s="91"/>
      <c r="D722" s="90"/>
      <c r="E722" s="92"/>
    </row>
    <row r="723" spans="2:5" ht="12.75" x14ac:dyDescent="0.2">
      <c r="B723" s="90"/>
      <c r="C723" s="91"/>
      <c r="D723" s="90"/>
      <c r="E723" s="92"/>
    </row>
    <row r="724" spans="2:5" ht="12.75" x14ac:dyDescent="0.2">
      <c r="B724" s="90"/>
      <c r="C724" s="91"/>
      <c r="D724" s="90"/>
      <c r="E724" s="92"/>
    </row>
    <row r="725" spans="2:5" ht="12.75" x14ac:dyDescent="0.2">
      <c r="B725" s="90"/>
      <c r="C725" s="91"/>
      <c r="D725" s="90"/>
      <c r="E725" s="92"/>
    </row>
    <row r="726" spans="2:5" ht="12.75" x14ac:dyDescent="0.2">
      <c r="B726" s="90"/>
      <c r="C726" s="91"/>
      <c r="D726" s="90"/>
      <c r="E726" s="92"/>
    </row>
    <row r="727" spans="2:5" ht="12.75" x14ac:dyDescent="0.2">
      <c r="B727" s="90"/>
      <c r="C727" s="91"/>
      <c r="D727" s="90"/>
      <c r="E727" s="92"/>
    </row>
    <row r="728" spans="2:5" ht="12.75" x14ac:dyDescent="0.2">
      <c r="B728" s="90"/>
      <c r="C728" s="91"/>
      <c r="D728" s="90"/>
      <c r="E728" s="92"/>
    </row>
    <row r="729" spans="2:5" ht="12.75" x14ac:dyDescent="0.2">
      <c r="B729" s="90"/>
      <c r="C729" s="91"/>
      <c r="D729" s="90"/>
      <c r="E729" s="92"/>
    </row>
    <row r="730" spans="2:5" ht="12.75" x14ac:dyDescent="0.2">
      <c r="B730" s="90"/>
      <c r="C730" s="91"/>
      <c r="D730" s="90"/>
      <c r="E730" s="92"/>
    </row>
    <row r="731" spans="2:5" ht="12.75" x14ac:dyDescent="0.2">
      <c r="B731" s="90"/>
      <c r="C731" s="91"/>
      <c r="D731" s="90"/>
      <c r="E731" s="92"/>
    </row>
    <row r="732" spans="2:5" ht="12.75" x14ac:dyDescent="0.2">
      <c r="B732" s="90"/>
      <c r="C732" s="91"/>
      <c r="D732" s="90"/>
      <c r="E732" s="92"/>
    </row>
    <row r="733" spans="2:5" ht="12.75" x14ac:dyDescent="0.2">
      <c r="B733" s="90"/>
      <c r="C733" s="91"/>
      <c r="D733" s="90"/>
      <c r="E733" s="92"/>
    </row>
    <row r="734" spans="2:5" ht="12.75" x14ac:dyDescent="0.2">
      <c r="B734" s="90"/>
      <c r="C734" s="91"/>
      <c r="D734" s="90"/>
      <c r="E734" s="92"/>
    </row>
    <row r="735" spans="2:5" ht="12.75" x14ac:dyDescent="0.2">
      <c r="B735" s="90"/>
      <c r="C735" s="91"/>
      <c r="D735" s="90"/>
      <c r="E735" s="92"/>
    </row>
    <row r="736" spans="2:5" ht="12.75" x14ac:dyDescent="0.2">
      <c r="B736" s="90"/>
      <c r="C736" s="91"/>
      <c r="D736" s="90"/>
      <c r="E736" s="92"/>
    </row>
    <row r="737" spans="2:5" ht="12.75" x14ac:dyDescent="0.2">
      <c r="B737" s="90"/>
      <c r="C737" s="91"/>
      <c r="D737" s="90"/>
      <c r="E737" s="92"/>
    </row>
    <row r="738" spans="2:5" ht="12.75" x14ac:dyDescent="0.2">
      <c r="B738" s="90"/>
      <c r="C738" s="91"/>
      <c r="D738" s="90"/>
      <c r="E738" s="92"/>
    </row>
    <row r="739" spans="2:5" ht="12.75" x14ac:dyDescent="0.2">
      <c r="B739" s="90"/>
      <c r="C739" s="91"/>
      <c r="D739" s="90"/>
      <c r="E739" s="92"/>
    </row>
    <row r="740" spans="2:5" ht="12.75" x14ac:dyDescent="0.2">
      <c r="B740" s="90"/>
      <c r="C740" s="91"/>
      <c r="D740" s="90"/>
      <c r="E740" s="92"/>
    </row>
    <row r="741" spans="2:5" ht="12.75" x14ac:dyDescent="0.2">
      <c r="B741" s="90"/>
      <c r="C741" s="91"/>
      <c r="D741" s="90"/>
      <c r="E741" s="92"/>
    </row>
    <row r="742" spans="2:5" ht="12.75" x14ac:dyDescent="0.2">
      <c r="B742" s="90"/>
      <c r="C742" s="91"/>
      <c r="D742" s="90"/>
      <c r="E742" s="92"/>
    </row>
    <row r="743" spans="2:5" ht="12.75" x14ac:dyDescent="0.2">
      <c r="B743" s="90"/>
      <c r="C743" s="91"/>
      <c r="D743" s="90"/>
      <c r="E743" s="92"/>
    </row>
    <row r="744" spans="2:5" ht="12.75" x14ac:dyDescent="0.2">
      <c r="B744" s="90"/>
      <c r="C744" s="91"/>
      <c r="D744" s="90"/>
      <c r="E744" s="92"/>
    </row>
    <row r="745" spans="2:5" ht="12.75" x14ac:dyDescent="0.2">
      <c r="B745" s="90"/>
      <c r="C745" s="91"/>
      <c r="D745" s="90"/>
      <c r="E745" s="92"/>
    </row>
    <row r="746" spans="2:5" ht="12.75" x14ac:dyDescent="0.2">
      <c r="B746" s="90"/>
      <c r="C746" s="91"/>
      <c r="D746" s="90"/>
      <c r="E746" s="92"/>
    </row>
    <row r="747" spans="2:5" ht="12.75" x14ac:dyDescent="0.2">
      <c r="B747" s="90"/>
      <c r="C747" s="91"/>
      <c r="D747" s="90"/>
      <c r="E747" s="92"/>
    </row>
    <row r="748" spans="2:5" ht="12.75" x14ac:dyDescent="0.2">
      <c r="B748" s="90"/>
      <c r="C748" s="91"/>
      <c r="D748" s="90"/>
      <c r="E748" s="92"/>
    </row>
    <row r="749" spans="2:5" ht="12.75" x14ac:dyDescent="0.2">
      <c r="B749" s="90"/>
      <c r="C749" s="91"/>
      <c r="D749" s="90"/>
      <c r="E749" s="92"/>
    </row>
    <row r="750" spans="2:5" ht="12.75" x14ac:dyDescent="0.2">
      <c r="B750" s="90"/>
      <c r="C750" s="91"/>
      <c r="D750" s="90"/>
      <c r="E750" s="92"/>
    </row>
    <row r="751" spans="2:5" ht="12.75" x14ac:dyDescent="0.2">
      <c r="B751" s="90"/>
      <c r="C751" s="91"/>
      <c r="D751" s="90"/>
      <c r="E751" s="92"/>
    </row>
    <row r="752" spans="2:5" ht="12.75" x14ac:dyDescent="0.2">
      <c r="B752" s="90"/>
      <c r="C752" s="91"/>
      <c r="D752" s="90"/>
      <c r="E752" s="92"/>
    </row>
    <row r="753" spans="2:5" ht="12.75" x14ac:dyDescent="0.2">
      <c r="B753" s="90"/>
      <c r="C753" s="91"/>
      <c r="D753" s="90"/>
      <c r="E753" s="92"/>
    </row>
    <row r="754" spans="2:5" ht="12.75" x14ac:dyDescent="0.2">
      <c r="B754" s="90"/>
      <c r="C754" s="91"/>
      <c r="D754" s="90"/>
      <c r="E754" s="92"/>
    </row>
    <row r="755" spans="2:5" ht="12.75" x14ac:dyDescent="0.2">
      <c r="B755" s="90"/>
      <c r="C755" s="91"/>
      <c r="D755" s="90"/>
      <c r="E755" s="92"/>
    </row>
    <row r="756" spans="2:5" ht="12.75" x14ac:dyDescent="0.2">
      <c r="B756" s="90"/>
      <c r="C756" s="91"/>
      <c r="D756" s="90"/>
      <c r="E756" s="92"/>
    </row>
    <row r="757" spans="2:5" ht="12.75" x14ac:dyDescent="0.2">
      <c r="B757" s="90"/>
      <c r="C757" s="91"/>
      <c r="D757" s="90"/>
      <c r="E757" s="92"/>
    </row>
    <row r="758" spans="2:5" ht="12.75" x14ac:dyDescent="0.2">
      <c r="B758" s="90"/>
      <c r="C758" s="91"/>
      <c r="D758" s="90"/>
      <c r="E758" s="92"/>
    </row>
    <row r="759" spans="2:5" ht="12.75" x14ac:dyDescent="0.2">
      <c r="B759" s="90"/>
      <c r="C759" s="91"/>
      <c r="D759" s="90"/>
      <c r="E759" s="92"/>
    </row>
    <row r="760" spans="2:5" ht="12.75" x14ac:dyDescent="0.2">
      <c r="B760" s="90"/>
      <c r="C760" s="91"/>
      <c r="D760" s="90"/>
      <c r="E760" s="92"/>
    </row>
    <row r="761" spans="2:5" ht="12.75" x14ac:dyDescent="0.2">
      <c r="B761" s="90"/>
      <c r="C761" s="91"/>
      <c r="D761" s="90"/>
      <c r="E761" s="92"/>
    </row>
    <row r="762" spans="2:5" ht="12.75" x14ac:dyDescent="0.2">
      <c r="B762" s="90"/>
      <c r="C762" s="91"/>
      <c r="D762" s="90"/>
      <c r="E762" s="92"/>
    </row>
    <row r="763" spans="2:5" ht="12.75" x14ac:dyDescent="0.2">
      <c r="B763" s="90"/>
      <c r="C763" s="91"/>
      <c r="D763" s="90"/>
      <c r="E763" s="92"/>
    </row>
    <row r="764" spans="2:5" ht="12.75" x14ac:dyDescent="0.2">
      <c r="B764" s="90"/>
      <c r="C764" s="91"/>
      <c r="D764" s="90"/>
      <c r="E764" s="92"/>
    </row>
    <row r="765" spans="2:5" ht="12.75" x14ac:dyDescent="0.2">
      <c r="B765" s="90"/>
      <c r="C765" s="91"/>
      <c r="D765" s="90"/>
      <c r="E765" s="92"/>
    </row>
    <row r="766" spans="2:5" ht="12.75" x14ac:dyDescent="0.2">
      <c r="B766" s="90"/>
      <c r="C766" s="91"/>
      <c r="D766" s="90"/>
      <c r="E766" s="92"/>
    </row>
    <row r="767" spans="2:5" ht="12.75" x14ac:dyDescent="0.2">
      <c r="B767" s="90"/>
      <c r="C767" s="91"/>
      <c r="D767" s="90"/>
      <c r="E767" s="92"/>
    </row>
    <row r="768" spans="2:5" ht="12.75" x14ac:dyDescent="0.2">
      <c r="B768" s="90"/>
      <c r="C768" s="91"/>
      <c r="D768" s="90"/>
      <c r="E768" s="92"/>
    </row>
    <row r="769" spans="2:5" ht="12.75" x14ac:dyDescent="0.2">
      <c r="B769" s="90"/>
      <c r="C769" s="91"/>
      <c r="D769" s="90"/>
      <c r="E769" s="92"/>
    </row>
    <row r="770" spans="2:5" ht="12.75" x14ac:dyDescent="0.2">
      <c r="B770" s="90"/>
      <c r="C770" s="91"/>
      <c r="D770" s="90"/>
      <c r="E770" s="92"/>
    </row>
    <row r="771" spans="2:5" ht="12.75" x14ac:dyDescent="0.2">
      <c r="B771" s="90"/>
      <c r="C771" s="91"/>
      <c r="D771" s="90"/>
      <c r="E771" s="92"/>
    </row>
    <row r="772" spans="2:5" ht="12.75" x14ac:dyDescent="0.2">
      <c r="B772" s="90"/>
      <c r="C772" s="91"/>
      <c r="D772" s="90"/>
      <c r="E772" s="92"/>
    </row>
    <row r="773" spans="2:5" ht="12.75" x14ac:dyDescent="0.2">
      <c r="B773" s="90"/>
      <c r="C773" s="91"/>
      <c r="D773" s="90"/>
      <c r="E773" s="92"/>
    </row>
    <row r="774" spans="2:5" ht="12.75" x14ac:dyDescent="0.2">
      <c r="B774" s="90"/>
      <c r="C774" s="91"/>
      <c r="D774" s="90"/>
      <c r="E774" s="92"/>
    </row>
    <row r="775" spans="2:5" ht="12.75" x14ac:dyDescent="0.2">
      <c r="B775" s="90"/>
      <c r="C775" s="91"/>
      <c r="D775" s="90"/>
      <c r="E775" s="92"/>
    </row>
    <row r="776" spans="2:5" ht="12.75" x14ac:dyDescent="0.2">
      <c r="B776" s="90"/>
      <c r="C776" s="91"/>
      <c r="D776" s="90"/>
      <c r="E776" s="92"/>
    </row>
    <row r="777" spans="2:5" ht="12.75" x14ac:dyDescent="0.2">
      <c r="B777" s="90"/>
      <c r="C777" s="91"/>
      <c r="D777" s="90"/>
      <c r="E777" s="92"/>
    </row>
    <row r="778" spans="2:5" ht="12.75" x14ac:dyDescent="0.2">
      <c r="B778" s="90"/>
      <c r="C778" s="91"/>
      <c r="D778" s="90"/>
      <c r="E778" s="92"/>
    </row>
    <row r="779" spans="2:5" ht="12.75" x14ac:dyDescent="0.2">
      <c r="B779" s="90"/>
      <c r="C779" s="91"/>
      <c r="D779" s="90"/>
      <c r="E779" s="92"/>
    </row>
    <row r="780" spans="2:5" ht="12.75" x14ac:dyDescent="0.2">
      <c r="B780" s="90"/>
      <c r="C780" s="91"/>
      <c r="D780" s="90"/>
      <c r="E780" s="92"/>
    </row>
    <row r="781" spans="2:5" ht="12.75" x14ac:dyDescent="0.2">
      <c r="B781" s="90"/>
      <c r="C781" s="91"/>
      <c r="D781" s="90"/>
      <c r="E781" s="92"/>
    </row>
    <row r="782" spans="2:5" ht="12.75" x14ac:dyDescent="0.2">
      <c r="B782" s="90"/>
      <c r="C782" s="91"/>
      <c r="D782" s="90"/>
      <c r="E782" s="92"/>
    </row>
    <row r="783" spans="2:5" ht="12.75" x14ac:dyDescent="0.2">
      <c r="B783" s="90"/>
      <c r="C783" s="91"/>
      <c r="D783" s="90"/>
      <c r="E783" s="92"/>
    </row>
    <row r="784" spans="2:5" ht="12.75" x14ac:dyDescent="0.2">
      <c r="B784" s="90"/>
      <c r="C784" s="91"/>
      <c r="D784" s="90"/>
      <c r="E784" s="92"/>
    </row>
    <row r="785" spans="2:5" ht="12.75" x14ac:dyDescent="0.2">
      <c r="B785" s="90"/>
      <c r="C785" s="91"/>
      <c r="D785" s="90"/>
      <c r="E785" s="92"/>
    </row>
    <row r="786" spans="2:5" ht="12.75" x14ac:dyDescent="0.2">
      <c r="B786" s="90"/>
      <c r="C786" s="91"/>
      <c r="D786" s="90"/>
      <c r="E786" s="92"/>
    </row>
    <row r="787" spans="2:5" ht="12.75" x14ac:dyDescent="0.2">
      <c r="B787" s="90"/>
      <c r="C787" s="91"/>
      <c r="D787" s="90"/>
      <c r="E787" s="92"/>
    </row>
    <row r="788" spans="2:5" ht="12.75" x14ac:dyDescent="0.2">
      <c r="B788" s="90"/>
      <c r="C788" s="91"/>
      <c r="D788" s="90"/>
      <c r="E788" s="92"/>
    </row>
    <row r="789" spans="2:5" ht="12.75" x14ac:dyDescent="0.2">
      <c r="B789" s="90"/>
      <c r="C789" s="91"/>
      <c r="D789" s="90"/>
      <c r="E789" s="92"/>
    </row>
    <row r="790" spans="2:5" ht="12.75" x14ac:dyDescent="0.2">
      <c r="B790" s="90"/>
      <c r="C790" s="91"/>
      <c r="D790" s="90"/>
      <c r="E790" s="92"/>
    </row>
    <row r="791" spans="2:5" ht="12.75" x14ac:dyDescent="0.2">
      <c r="B791" s="90"/>
      <c r="C791" s="91"/>
      <c r="D791" s="90"/>
      <c r="E791" s="92"/>
    </row>
    <row r="792" spans="2:5" ht="12.75" x14ac:dyDescent="0.2">
      <c r="B792" s="90"/>
      <c r="C792" s="91"/>
      <c r="D792" s="90"/>
      <c r="E792" s="92"/>
    </row>
    <row r="793" spans="2:5" ht="12.75" x14ac:dyDescent="0.2">
      <c r="B793" s="90"/>
      <c r="C793" s="91"/>
      <c r="D793" s="90"/>
      <c r="E793" s="92"/>
    </row>
    <row r="794" spans="2:5" ht="12.75" x14ac:dyDescent="0.2">
      <c r="B794" s="90"/>
      <c r="C794" s="91"/>
      <c r="D794" s="90"/>
      <c r="E794" s="92"/>
    </row>
    <row r="795" spans="2:5" ht="12.75" x14ac:dyDescent="0.2">
      <c r="B795" s="90"/>
      <c r="C795" s="91"/>
      <c r="D795" s="90"/>
      <c r="E795" s="92"/>
    </row>
    <row r="796" spans="2:5" ht="12.75" x14ac:dyDescent="0.2">
      <c r="B796" s="90"/>
      <c r="C796" s="91"/>
      <c r="D796" s="90"/>
      <c r="E796" s="92"/>
    </row>
    <row r="797" spans="2:5" ht="12.75" x14ac:dyDescent="0.2">
      <c r="B797" s="90"/>
      <c r="C797" s="91"/>
      <c r="D797" s="90"/>
      <c r="E797" s="92"/>
    </row>
    <row r="798" spans="2:5" ht="12.75" x14ac:dyDescent="0.2">
      <c r="B798" s="90"/>
      <c r="C798" s="91"/>
      <c r="D798" s="90"/>
      <c r="E798" s="92"/>
    </row>
    <row r="799" spans="2:5" ht="12.75" x14ac:dyDescent="0.2">
      <c r="B799" s="90"/>
      <c r="C799" s="91"/>
      <c r="D799" s="90"/>
      <c r="E799" s="92"/>
    </row>
    <row r="800" spans="2:5" ht="12.75" x14ac:dyDescent="0.2">
      <c r="B800" s="90"/>
      <c r="C800" s="91"/>
      <c r="D800" s="90"/>
      <c r="E800" s="92"/>
    </row>
    <row r="801" spans="2:5" ht="12.75" x14ac:dyDescent="0.2">
      <c r="B801" s="90"/>
      <c r="C801" s="91"/>
      <c r="D801" s="90"/>
      <c r="E801" s="92"/>
    </row>
    <row r="802" spans="2:5" ht="12.75" x14ac:dyDescent="0.2">
      <c r="B802" s="90"/>
      <c r="C802" s="91"/>
      <c r="D802" s="90"/>
      <c r="E802" s="92"/>
    </row>
    <row r="803" spans="2:5" ht="12.75" x14ac:dyDescent="0.2">
      <c r="B803" s="90"/>
      <c r="C803" s="91"/>
      <c r="D803" s="90"/>
      <c r="E803" s="92"/>
    </row>
    <row r="804" spans="2:5" ht="12.75" x14ac:dyDescent="0.2">
      <c r="B804" s="90"/>
      <c r="C804" s="91"/>
      <c r="D804" s="90"/>
      <c r="E804" s="92"/>
    </row>
    <row r="805" spans="2:5" ht="12.75" x14ac:dyDescent="0.2">
      <c r="B805" s="90"/>
      <c r="C805" s="91"/>
      <c r="D805" s="90"/>
      <c r="E805" s="92"/>
    </row>
    <row r="806" spans="2:5" ht="12.75" x14ac:dyDescent="0.2">
      <c r="B806" s="90"/>
      <c r="C806" s="91"/>
      <c r="D806" s="90"/>
      <c r="E806" s="92"/>
    </row>
    <row r="807" spans="2:5" ht="12.75" x14ac:dyDescent="0.2">
      <c r="B807" s="90"/>
      <c r="C807" s="91"/>
      <c r="D807" s="90"/>
      <c r="E807" s="92"/>
    </row>
    <row r="808" spans="2:5" ht="12.75" x14ac:dyDescent="0.2">
      <c r="B808" s="90"/>
      <c r="C808" s="91"/>
      <c r="D808" s="90"/>
      <c r="E808" s="92"/>
    </row>
    <row r="809" spans="2:5" ht="12.75" x14ac:dyDescent="0.2">
      <c r="B809" s="90"/>
      <c r="C809" s="91"/>
      <c r="D809" s="90"/>
      <c r="E809" s="92"/>
    </row>
    <row r="810" spans="2:5" ht="12.75" x14ac:dyDescent="0.2">
      <c r="B810" s="90"/>
      <c r="C810" s="91"/>
      <c r="D810" s="90"/>
      <c r="E810" s="92"/>
    </row>
    <row r="811" spans="2:5" ht="12.75" x14ac:dyDescent="0.2">
      <c r="B811" s="90"/>
      <c r="C811" s="91"/>
      <c r="D811" s="90"/>
      <c r="E811" s="92"/>
    </row>
    <row r="812" spans="2:5" ht="12.75" x14ac:dyDescent="0.2">
      <c r="B812" s="90"/>
      <c r="C812" s="91"/>
      <c r="D812" s="90"/>
      <c r="E812" s="92"/>
    </row>
    <row r="813" spans="2:5" ht="12.75" x14ac:dyDescent="0.2">
      <c r="B813" s="90"/>
      <c r="C813" s="91"/>
      <c r="D813" s="90"/>
      <c r="E813" s="92"/>
    </row>
    <row r="814" spans="2:5" ht="12.75" x14ac:dyDescent="0.2">
      <c r="B814" s="90"/>
      <c r="C814" s="91"/>
      <c r="D814" s="90"/>
      <c r="E814" s="92"/>
    </row>
    <row r="815" spans="2:5" ht="12.75" x14ac:dyDescent="0.2">
      <c r="B815" s="90"/>
      <c r="C815" s="91"/>
      <c r="D815" s="90"/>
      <c r="E815" s="92"/>
    </row>
    <row r="816" spans="2:5" ht="12.75" x14ac:dyDescent="0.2">
      <c r="B816" s="90"/>
      <c r="C816" s="91"/>
      <c r="D816" s="90"/>
      <c r="E816" s="92"/>
    </row>
    <row r="817" spans="2:5" ht="12.75" x14ac:dyDescent="0.2">
      <c r="B817" s="90"/>
      <c r="C817" s="91"/>
      <c r="D817" s="90"/>
      <c r="E817" s="92"/>
    </row>
    <row r="818" spans="2:5" ht="12.75" x14ac:dyDescent="0.2">
      <c r="B818" s="90"/>
      <c r="C818" s="91"/>
      <c r="D818" s="90"/>
      <c r="E818" s="92"/>
    </row>
    <row r="819" spans="2:5" ht="12.75" x14ac:dyDescent="0.2">
      <c r="B819" s="90"/>
      <c r="C819" s="91"/>
      <c r="D819" s="90"/>
      <c r="E819" s="92"/>
    </row>
    <row r="820" spans="2:5" ht="12.75" x14ac:dyDescent="0.2">
      <c r="B820" s="90"/>
      <c r="C820" s="91"/>
      <c r="D820" s="90"/>
      <c r="E820" s="92"/>
    </row>
    <row r="821" spans="2:5" ht="12.75" x14ac:dyDescent="0.2">
      <c r="B821" s="90"/>
      <c r="C821" s="91"/>
      <c r="D821" s="90"/>
      <c r="E821" s="92"/>
    </row>
    <row r="822" spans="2:5" ht="12.75" x14ac:dyDescent="0.2">
      <c r="B822" s="90"/>
      <c r="C822" s="91"/>
      <c r="D822" s="90"/>
      <c r="E822" s="92"/>
    </row>
    <row r="823" spans="2:5" ht="12.75" x14ac:dyDescent="0.2">
      <c r="B823" s="90"/>
      <c r="C823" s="91"/>
      <c r="D823" s="90"/>
      <c r="E823" s="92"/>
    </row>
    <row r="824" spans="2:5" ht="12.75" x14ac:dyDescent="0.2">
      <c r="B824" s="90"/>
      <c r="C824" s="91"/>
      <c r="D824" s="90"/>
      <c r="E824" s="92"/>
    </row>
    <row r="825" spans="2:5" ht="12.75" x14ac:dyDescent="0.2">
      <c r="B825" s="90"/>
      <c r="C825" s="91"/>
      <c r="D825" s="90"/>
      <c r="E825" s="92"/>
    </row>
    <row r="826" spans="2:5" ht="12.75" x14ac:dyDescent="0.2">
      <c r="B826" s="90"/>
      <c r="C826" s="91"/>
      <c r="D826" s="90"/>
      <c r="E826" s="92"/>
    </row>
    <row r="827" spans="2:5" ht="12.75" x14ac:dyDescent="0.2">
      <c r="B827" s="90"/>
      <c r="C827" s="91"/>
      <c r="D827" s="90"/>
      <c r="E827" s="92"/>
    </row>
    <row r="828" spans="2:5" ht="12.75" x14ac:dyDescent="0.2">
      <c r="B828" s="90"/>
      <c r="C828" s="91"/>
      <c r="D828" s="90"/>
      <c r="E828" s="92"/>
    </row>
    <row r="829" spans="2:5" ht="12.75" x14ac:dyDescent="0.2">
      <c r="B829" s="90"/>
      <c r="C829" s="91"/>
      <c r="D829" s="90"/>
      <c r="E829" s="92"/>
    </row>
    <row r="830" spans="2:5" ht="12.75" x14ac:dyDescent="0.2">
      <c r="B830" s="90"/>
      <c r="C830" s="91"/>
      <c r="D830" s="90"/>
      <c r="E830" s="92"/>
    </row>
    <row r="831" spans="2:5" ht="12.75" x14ac:dyDescent="0.2">
      <c r="B831" s="90"/>
      <c r="C831" s="91"/>
      <c r="D831" s="90"/>
      <c r="E831" s="92"/>
    </row>
    <row r="832" spans="2:5" ht="12.75" x14ac:dyDescent="0.2">
      <c r="B832" s="90"/>
      <c r="C832" s="91"/>
      <c r="D832" s="90"/>
      <c r="E832" s="92"/>
    </row>
    <row r="833" spans="2:5" ht="12.75" x14ac:dyDescent="0.2">
      <c r="B833" s="90"/>
      <c r="C833" s="91"/>
      <c r="D833" s="90"/>
      <c r="E833" s="92"/>
    </row>
    <row r="834" spans="2:5" ht="12.75" x14ac:dyDescent="0.2">
      <c r="B834" s="90"/>
      <c r="C834" s="91"/>
      <c r="D834" s="90"/>
      <c r="E834" s="92"/>
    </row>
    <row r="835" spans="2:5" ht="12.75" x14ac:dyDescent="0.2">
      <c r="B835" s="90"/>
      <c r="C835" s="91"/>
      <c r="D835" s="90"/>
      <c r="E835" s="92"/>
    </row>
    <row r="836" spans="2:5" ht="12.75" x14ac:dyDescent="0.2">
      <c r="B836" s="90"/>
      <c r="C836" s="91"/>
      <c r="D836" s="90"/>
      <c r="E836" s="92"/>
    </row>
    <row r="837" spans="2:5" ht="12.75" x14ac:dyDescent="0.2">
      <c r="B837" s="90"/>
      <c r="C837" s="91"/>
      <c r="D837" s="90"/>
      <c r="E837" s="92"/>
    </row>
    <row r="838" spans="2:5" ht="12.75" x14ac:dyDescent="0.2">
      <c r="B838" s="90"/>
      <c r="C838" s="91"/>
      <c r="D838" s="90"/>
      <c r="E838" s="92"/>
    </row>
    <row r="839" spans="2:5" ht="12.75" x14ac:dyDescent="0.2">
      <c r="B839" s="90"/>
      <c r="C839" s="91"/>
      <c r="D839" s="90"/>
      <c r="E839" s="92"/>
    </row>
    <row r="840" spans="2:5" ht="12.75" x14ac:dyDescent="0.2">
      <c r="B840" s="90"/>
      <c r="C840" s="91"/>
      <c r="D840" s="90"/>
      <c r="E840" s="92"/>
    </row>
    <row r="841" spans="2:5" ht="12.75" x14ac:dyDescent="0.2">
      <c r="B841" s="90"/>
      <c r="C841" s="91"/>
      <c r="D841" s="90"/>
      <c r="E841" s="92"/>
    </row>
    <row r="842" spans="2:5" ht="12.75" x14ac:dyDescent="0.2">
      <c r="B842" s="90"/>
      <c r="C842" s="91"/>
      <c r="D842" s="90"/>
      <c r="E842" s="92"/>
    </row>
    <row r="843" spans="2:5" ht="12.75" x14ac:dyDescent="0.2">
      <c r="B843" s="90"/>
      <c r="C843" s="91"/>
      <c r="D843" s="90"/>
      <c r="E843" s="92"/>
    </row>
    <row r="844" spans="2:5" ht="12.75" x14ac:dyDescent="0.2">
      <c r="B844" s="90"/>
      <c r="C844" s="91"/>
      <c r="D844" s="90"/>
      <c r="E844" s="92"/>
    </row>
    <row r="845" spans="2:5" ht="12.75" x14ac:dyDescent="0.2">
      <c r="B845" s="90"/>
      <c r="C845" s="91"/>
      <c r="D845" s="90"/>
      <c r="E845" s="92"/>
    </row>
    <row r="846" spans="2:5" ht="12.75" x14ac:dyDescent="0.2">
      <c r="B846" s="90"/>
      <c r="C846" s="91"/>
      <c r="D846" s="90"/>
      <c r="E846" s="92"/>
    </row>
    <row r="847" spans="2:5" ht="12.75" x14ac:dyDescent="0.2">
      <c r="B847" s="90"/>
      <c r="C847" s="91"/>
      <c r="D847" s="90"/>
      <c r="E847" s="92"/>
    </row>
    <row r="848" spans="2:5" ht="12.75" x14ac:dyDescent="0.2">
      <c r="B848" s="90"/>
      <c r="C848" s="91"/>
      <c r="D848" s="90"/>
      <c r="E848" s="92"/>
    </row>
    <row r="849" spans="2:5" ht="12.75" x14ac:dyDescent="0.2">
      <c r="B849" s="90"/>
      <c r="C849" s="91"/>
      <c r="D849" s="90"/>
      <c r="E849" s="92"/>
    </row>
    <row r="850" spans="2:5" ht="12.75" x14ac:dyDescent="0.2">
      <c r="B850" s="90"/>
      <c r="C850" s="91"/>
      <c r="D850" s="90"/>
      <c r="E850" s="92"/>
    </row>
    <row r="851" spans="2:5" ht="12.75" x14ac:dyDescent="0.2">
      <c r="B851" s="90"/>
      <c r="C851" s="91"/>
      <c r="D851" s="90"/>
      <c r="E851" s="92"/>
    </row>
    <row r="852" spans="2:5" ht="12.75" x14ac:dyDescent="0.2">
      <c r="B852" s="90"/>
      <c r="C852" s="91"/>
      <c r="D852" s="90"/>
      <c r="E852" s="92"/>
    </row>
    <row r="853" spans="2:5" ht="12.75" x14ac:dyDescent="0.2">
      <c r="B853" s="90"/>
      <c r="C853" s="91"/>
      <c r="D853" s="90"/>
      <c r="E853" s="92"/>
    </row>
    <row r="854" spans="2:5" ht="12.75" x14ac:dyDescent="0.2">
      <c r="B854" s="90"/>
      <c r="C854" s="91"/>
      <c r="D854" s="90"/>
      <c r="E854" s="92"/>
    </row>
    <row r="855" spans="2:5" ht="12.75" x14ac:dyDescent="0.2">
      <c r="B855" s="90"/>
      <c r="C855" s="91"/>
      <c r="D855" s="90"/>
      <c r="E855" s="92"/>
    </row>
    <row r="856" spans="2:5" ht="12.75" x14ac:dyDescent="0.2">
      <c r="B856" s="90"/>
      <c r="C856" s="91"/>
      <c r="D856" s="90"/>
      <c r="E856" s="92"/>
    </row>
    <row r="857" spans="2:5" ht="12.75" x14ac:dyDescent="0.2">
      <c r="B857" s="90"/>
      <c r="C857" s="91"/>
      <c r="D857" s="90"/>
      <c r="E857" s="92"/>
    </row>
    <row r="858" spans="2:5" ht="12.75" x14ac:dyDescent="0.2">
      <c r="B858" s="90"/>
      <c r="C858" s="91"/>
      <c r="D858" s="90"/>
      <c r="E858" s="92"/>
    </row>
    <row r="859" spans="2:5" ht="12.75" x14ac:dyDescent="0.2">
      <c r="B859" s="90"/>
      <c r="C859" s="91"/>
      <c r="D859" s="90"/>
      <c r="E859" s="92"/>
    </row>
    <row r="860" spans="2:5" ht="12.75" x14ac:dyDescent="0.2">
      <c r="B860" s="90"/>
      <c r="C860" s="91"/>
      <c r="D860" s="90"/>
      <c r="E860" s="92"/>
    </row>
    <row r="861" spans="2:5" ht="12.75" x14ac:dyDescent="0.2">
      <c r="B861" s="90"/>
      <c r="C861" s="91"/>
      <c r="D861" s="90"/>
      <c r="E861" s="92"/>
    </row>
    <row r="862" spans="2:5" ht="12.75" x14ac:dyDescent="0.2">
      <c r="B862" s="90"/>
      <c r="C862" s="91"/>
      <c r="D862" s="90"/>
      <c r="E862" s="92"/>
    </row>
    <row r="863" spans="2:5" ht="12.75" x14ac:dyDescent="0.2">
      <c r="B863" s="90"/>
      <c r="C863" s="91"/>
      <c r="D863" s="90"/>
      <c r="E863" s="92"/>
    </row>
    <row r="864" spans="2:5" ht="12.75" x14ac:dyDescent="0.2">
      <c r="B864" s="90"/>
      <c r="C864" s="91"/>
      <c r="D864" s="90"/>
      <c r="E864" s="92"/>
    </row>
    <row r="865" spans="2:5" ht="12.75" x14ac:dyDescent="0.2">
      <c r="B865" s="90"/>
      <c r="C865" s="91"/>
      <c r="D865" s="90"/>
      <c r="E865" s="92"/>
    </row>
    <row r="866" spans="2:5" ht="12.75" x14ac:dyDescent="0.2">
      <c r="B866" s="90"/>
      <c r="C866" s="91"/>
      <c r="D866" s="90"/>
      <c r="E866" s="92"/>
    </row>
    <row r="867" spans="2:5" ht="12.75" x14ac:dyDescent="0.2">
      <c r="B867" s="90"/>
      <c r="C867" s="91"/>
      <c r="D867" s="90"/>
      <c r="E867" s="92"/>
    </row>
    <row r="868" spans="2:5" ht="12.75" x14ac:dyDescent="0.2">
      <c r="B868" s="90"/>
      <c r="C868" s="91"/>
      <c r="D868" s="90"/>
      <c r="E868" s="92"/>
    </row>
    <row r="869" spans="2:5" ht="12.75" x14ac:dyDescent="0.2">
      <c r="B869" s="90"/>
      <c r="C869" s="91"/>
      <c r="D869" s="90"/>
      <c r="E869" s="92"/>
    </row>
    <row r="870" spans="2:5" ht="12.75" x14ac:dyDescent="0.2">
      <c r="B870" s="90"/>
      <c r="C870" s="91"/>
      <c r="D870" s="90"/>
      <c r="E870" s="92"/>
    </row>
    <row r="871" spans="2:5" ht="12.75" x14ac:dyDescent="0.2">
      <c r="B871" s="90"/>
      <c r="C871" s="91"/>
      <c r="D871" s="90"/>
      <c r="E871" s="92"/>
    </row>
    <row r="872" spans="2:5" ht="12.75" x14ac:dyDescent="0.2">
      <c r="B872" s="90"/>
      <c r="C872" s="91"/>
      <c r="D872" s="90"/>
      <c r="E872" s="92"/>
    </row>
    <row r="873" spans="2:5" ht="12.75" x14ac:dyDescent="0.2">
      <c r="B873" s="90"/>
      <c r="C873" s="91"/>
      <c r="D873" s="90"/>
      <c r="E873" s="92"/>
    </row>
    <row r="874" spans="2:5" ht="12.75" x14ac:dyDescent="0.2">
      <c r="B874" s="90"/>
      <c r="C874" s="91"/>
      <c r="D874" s="90"/>
      <c r="E874" s="92"/>
    </row>
    <row r="875" spans="2:5" ht="12.75" x14ac:dyDescent="0.2">
      <c r="B875" s="90"/>
      <c r="C875" s="91"/>
      <c r="D875" s="90"/>
      <c r="E875" s="92"/>
    </row>
    <row r="876" spans="2:5" ht="12.75" x14ac:dyDescent="0.2">
      <c r="B876" s="90"/>
      <c r="C876" s="91"/>
      <c r="D876" s="90"/>
      <c r="E876" s="92"/>
    </row>
    <row r="877" spans="2:5" ht="12.75" x14ac:dyDescent="0.2">
      <c r="B877" s="90"/>
      <c r="C877" s="91"/>
      <c r="D877" s="90"/>
      <c r="E877" s="92"/>
    </row>
    <row r="878" spans="2:5" ht="12.75" x14ac:dyDescent="0.2">
      <c r="B878" s="90"/>
      <c r="C878" s="91"/>
      <c r="D878" s="90"/>
      <c r="E878" s="92"/>
    </row>
    <row r="879" spans="2:5" ht="12.75" x14ac:dyDescent="0.2">
      <c r="B879" s="90"/>
      <c r="C879" s="91"/>
      <c r="D879" s="90"/>
      <c r="E879" s="92"/>
    </row>
    <row r="880" spans="2:5" ht="12.75" x14ac:dyDescent="0.2">
      <c r="B880" s="90"/>
      <c r="C880" s="91"/>
      <c r="D880" s="90"/>
      <c r="E880" s="92"/>
    </row>
    <row r="881" spans="2:5" ht="12.75" x14ac:dyDescent="0.2">
      <c r="B881" s="90"/>
      <c r="C881" s="91"/>
      <c r="D881" s="90"/>
      <c r="E881" s="92"/>
    </row>
    <row r="882" spans="2:5" ht="12.75" x14ac:dyDescent="0.2">
      <c r="B882" s="90"/>
      <c r="C882" s="91"/>
      <c r="D882" s="90"/>
      <c r="E882" s="92"/>
    </row>
    <row r="883" spans="2:5" ht="12.75" x14ac:dyDescent="0.2">
      <c r="B883" s="90"/>
      <c r="C883" s="91"/>
      <c r="D883" s="90"/>
      <c r="E883" s="92"/>
    </row>
    <row r="884" spans="2:5" ht="12.75" x14ac:dyDescent="0.2">
      <c r="B884" s="90"/>
      <c r="C884" s="91"/>
      <c r="D884" s="90"/>
      <c r="E884" s="92"/>
    </row>
    <row r="885" spans="2:5" ht="12.75" x14ac:dyDescent="0.2">
      <c r="B885" s="90"/>
      <c r="C885" s="91"/>
      <c r="D885" s="90"/>
      <c r="E885" s="92"/>
    </row>
    <row r="886" spans="2:5" ht="12.75" x14ac:dyDescent="0.2">
      <c r="B886" s="90"/>
      <c r="C886" s="91"/>
      <c r="D886" s="90"/>
      <c r="E886" s="92"/>
    </row>
    <row r="887" spans="2:5" ht="12.75" x14ac:dyDescent="0.2">
      <c r="B887" s="90"/>
      <c r="C887" s="91"/>
      <c r="D887" s="90"/>
      <c r="E887" s="92"/>
    </row>
    <row r="888" spans="2:5" ht="12.75" x14ac:dyDescent="0.2">
      <c r="B888" s="90"/>
      <c r="C888" s="91"/>
      <c r="D888" s="90"/>
      <c r="E888" s="92"/>
    </row>
    <row r="889" spans="2:5" ht="12.75" x14ac:dyDescent="0.2">
      <c r="B889" s="90"/>
      <c r="C889" s="91"/>
      <c r="D889" s="90"/>
      <c r="E889" s="92"/>
    </row>
    <row r="890" spans="2:5" ht="12.75" x14ac:dyDescent="0.2">
      <c r="B890" s="90"/>
      <c r="C890" s="91"/>
      <c r="D890" s="90"/>
      <c r="E890" s="92"/>
    </row>
    <row r="891" spans="2:5" ht="12.75" x14ac:dyDescent="0.2">
      <c r="B891" s="90"/>
      <c r="C891" s="91"/>
      <c r="D891" s="90"/>
      <c r="E891" s="92"/>
    </row>
    <row r="892" spans="2:5" ht="12.75" x14ac:dyDescent="0.2">
      <c r="B892" s="90"/>
      <c r="C892" s="91"/>
      <c r="D892" s="90"/>
      <c r="E892" s="92"/>
    </row>
    <row r="893" spans="2:5" ht="12.75" x14ac:dyDescent="0.2">
      <c r="B893" s="90"/>
      <c r="C893" s="91"/>
      <c r="D893" s="90"/>
      <c r="E893" s="92"/>
    </row>
    <row r="894" spans="2:5" ht="12.75" x14ac:dyDescent="0.2">
      <c r="B894" s="90"/>
      <c r="C894" s="91"/>
      <c r="D894" s="90"/>
      <c r="E894" s="92"/>
    </row>
    <row r="895" spans="2:5" ht="12.75" x14ac:dyDescent="0.2">
      <c r="B895" s="90"/>
      <c r="C895" s="91"/>
      <c r="D895" s="90"/>
      <c r="E895" s="92"/>
    </row>
    <row r="896" spans="2:5" ht="12.75" x14ac:dyDescent="0.2">
      <c r="B896" s="90"/>
      <c r="C896" s="91"/>
      <c r="D896" s="90"/>
      <c r="E896" s="92"/>
    </row>
    <row r="897" spans="2:5" ht="12.75" x14ac:dyDescent="0.2">
      <c r="B897" s="90"/>
      <c r="C897" s="91"/>
      <c r="D897" s="90"/>
      <c r="E897" s="92"/>
    </row>
    <row r="898" spans="2:5" ht="12.75" x14ac:dyDescent="0.2">
      <c r="B898" s="90"/>
      <c r="C898" s="91"/>
      <c r="D898" s="90"/>
      <c r="E898" s="92"/>
    </row>
    <row r="899" spans="2:5" ht="12.75" x14ac:dyDescent="0.2">
      <c r="B899" s="90"/>
      <c r="C899" s="91"/>
      <c r="D899" s="90"/>
      <c r="E899" s="92"/>
    </row>
    <row r="900" spans="2:5" ht="12.75" x14ac:dyDescent="0.2">
      <c r="B900" s="90"/>
      <c r="C900" s="91"/>
      <c r="D900" s="90"/>
      <c r="E900" s="92"/>
    </row>
    <row r="901" spans="2:5" ht="12.75" x14ac:dyDescent="0.2">
      <c r="B901" s="90"/>
      <c r="C901" s="91"/>
      <c r="D901" s="90"/>
      <c r="E901" s="92"/>
    </row>
    <row r="902" spans="2:5" ht="12.75" x14ac:dyDescent="0.2">
      <c r="B902" s="90"/>
      <c r="C902" s="91"/>
      <c r="D902" s="90"/>
      <c r="E902" s="92"/>
    </row>
    <row r="903" spans="2:5" ht="12.75" x14ac:dyDescent="0.2">
      <c r="B903" s="90"/>
      <c r="C903" s="91"/>
      <c r="D903" s="90"/>
      <c r="E903" s="92"/>
    </row>
    <row r="904" spans="2:5" ht="12.75" x14ac:dyDescent="0.2">
      <c r="B904" s="90"/>
      <c r="C904" s="91"/>
      <c r="D904" s="90"/>
      <c r="E904" s="92"/>
    </row>
    <row r="905" spans="2:5" ht="12.75" x14ac:dyDescent="0.2">
      <c r="B905" s="90"/>
      <c r="C905" s="91"/>
      <c r="D905" s="90"/>
      <c r="E905" s="92"/>
    </row>
    <row r="906" spans="2:5" ht="12.75" x14ac:dyDescent="0.2">
      <c r="B906" s="90"/>
      <c r="C906" s="91"/>
      <c r="D906" s="90"/>
      <c r="E906" s="92"/>
    </row>
    <row r="907" spans="2:5" ht="12.75" x14ac:dyDescent="0.2">
      <c r="B907" s="90"/>
      <c r="C907" s="91"/>
      <c r="D907" s="90"/>
      <c r="E907" s="92"/>
    </row>
    <row r="908" spans="2:5" ht="12.75" x14ac:dyDescent="0.2">
      <c r="B908" s="90"/>
      <c r="C908" s="91"/>
      <c r="D908" s="90"/>
      <c r="E908" s="92"/>
    </row>
    <row r="909" spans="2:5" ht="12.75" x14ac:dyDescent="0.2">
      <c r="B909" s="90"/>
      <c r="C909" s="91"/>
      <c r="D909" s="90"/>
      <c r="E909" s="92"/>
    </row>
    <row r="910" spans="2:5" ht="12.75" x14ac:dyDescent="0.2">
      <c r="B910" s="90"/>
      <c r="C910" s="91"/>
      <c r="D910" s="90"/>
      <c r="E910" s="92"/>
    </row>
    <row r="911" spans="2:5" ht="12.75" x14ac:dyDescent="0.2">
      <c r="B911" s="90"/>
      <c r="C911" s="91"/>
      <c r="D911" s="90"/>
      <c r="E911" s="92"/>
    </row>
    <row r="912" spans="2:5" ht="12.75" x14ac:dyDescent="0.2">
      <c r="B912" s="90"/>
      <c r="C912" s="91"/>
      <c r="D912" s="90"/>
      <c r="E912" s="92"/>
    </row>
    <row r="913" spans="2:5" ht="12.75" x14ac:dyDescent="0.2">
      <c r="B913" s="90"/>
      <c r="C913" s="91"/>
      <c r="D913" s="90"/>
      <c r="E913" s="92"/>
    </row>
    <row r="914" spans="2:5" ht="12.75" x14ac:dyDescent="0.2">
      <c r="B914" s="90"/>
      <c r="C914" s="91"/>
      <c r="D914" s="90"/>
      <c r="E914" s="92"/>
    </row>
    <row r="915" spans="2:5" ht="12.75" x14ac:dyDescent="0.2">
      <c r="B915" s="90"/>
      <c r="C915" s="91"/>
      <c r="D915" s="90"/>
      <c r="E915" s="92"/>
    </row>
    <row r="916" spans="2:5" ht="12.75" x14ac:dyDescent="0.2">
      <c r="B916" s="90"/>
      <c r="C916" s="91"/>
      <c r="D916" s="90"/>
      <c r="E916" s="92"/>
    </row>
    <row r="917" spans="2:5" ht="12.75" x14ac:dyDescent="0.2">
      <c r="B917" s="90"/>
      <c r="C917" s="91"/>
      <c r="D917" s="90"/>
      <c r="E917" s="92"/>
    </row>
    <row r="918" spans="2:5" ht="12.75" x14ac:dyDescent="0.2">
      <c r="B918" s="90"/>
      <c r="C918" s="91"/>
      <c r="D918" s="90"/>
      <c r="E918" s="92"/>
    </row>
    <row r="919" spans="2:5" ht="12.75" x14ac:dyDescent="0.2">
      <c r="B919" s="90"/>
      <c r="C919" s="91"/>
      <c r="D919" s="90"/>
      <c r="E919" s="92"/>
    </row>
    <row r="920" spans="2:5" ht="12.75" x14ac:dyDescent="0.2">
      <c r="B920" s="90"/>
      <c r="C920" s="91"/>
      <c r="D920" s="90"/>
      <c r="E920" s="92"/>
    </row>
    <row r="921" spans="2:5" ht="12.75" x14ac:dyDescent="0.2">
      <c r="B921" s="90"/>
      <c r="C921" s="91"/>
      <c r="D921" s="90"/>
      <c r="E921" s="92"/>
    </row>
    <row r="922" spans="2:5" ht="12.75" x14ac:dyDescent="0.2">
      <c r="B922" s="90"/>
      <c r="C922" s="91"/>
      <c r="D922" s="90"/>
      <c r="E922" s="92"/>
    </row>
    <row r="923" spans="2:5" ht="12.75" x14ac:dyDescent="0.2">
      <c r="B923" s="90"/>
      <c r="C923" s="91"/>
      <c r="D923" s="90"/>
      <c r="E923" s="92"/>
    </row>
    <row r="924" spans="2:5" ht="12.75" x14ac:dyDescent="0.2">
      <c r="B924" s="90"/>
      <c r="C924" s="91"/>
      <c r="D924" s="90"/>
      <c r="E924" s="92"/>
    </row>
    <row r="925" spans="2:5" ht="12.75" x14ac:dyDescent="0.2">
      <c r="B925" s="90"/>
      <c r="C925" s="91"/>
      <c r="D925" s="90"/>
      <c r="E925" s="92"/>
    </row>
    <row r="926" spans="2:5" ht="12.75" x14ac:dyDescent="0.2">
      <c r="B926" s="90"/>
      <c r="C926" s="91"/>
      <c r="D926" s="90"/>
      <c r="E926" s="92"/>
    </row>
    <row r="927" spans="2:5" ht="12.75" x14ac:dyDescent="0.2">
      <c r="B927" s="90"/>
      <c r="C927" s="91"/>
      <c r="D927" s="90"/>
      <c r="E927" s="92"/>
    </row>
    <row r="928" spans="2:5" ht="12.75" x14ac:dyDescent="0.2">
      <c r="B928" s="90"/>
      <c r="C928" s="91"/>
      <c r="D928" s="90"/>
      <c r="E928" s="92"/>
    </row>
    <row r="929" spans="2:5" ht="12.75" x14ac:dyDescent="0.2">
      <c r="B929" s="90"/>
      <c r="C929" s="91"/>
      <c r="D929" s="90"/>
      <c r="E929" s="92"/>
    </row>
    <row r="930" spans="2:5" ht="12.75" x14ac:dyDescent="0.2">
      <c r="B930" s="90"/>
      <c r="C930" s="91"/>
      <c r="D930" s="90"/>
      <c r="E930" s="92"/>
    </row>
    <row r="931" spans="2:5" ht="12.75" x14ac:dyDescent="0.2">
      <c r="B931" s="90"/>
      <c r="C931" s="91"/>
      <c r="D931" s="90"/>
      <c r="E931" s="92"/>
    </row>
    <row r="932" spans="2:5" ht="12.75" x14ac:dyDescent="0.2">
      <c r="B932" s="90"/>
      <c r="C932" s="91"/>
      <c r="D932" s="90"/>
      <c r="E932" s="92"/>
    </row>
    <row r="933" spans="2:5" ht="12.75" x14ac:dyDescent="0.2">
      <c r="B933" s="90"/>
      <c r="C933" s="91"/>
      <c r="D933" s="90"/>
      <c r="E933" s="92"/>
    </row>
    <row r="934" spans="2:5" ht="12.75" x14ac:dyDescent="0.2">
      <c r="B934" s="90"/>
      <c r="C934" s="91"/>
      <c r="D934" s="90"/>
      <c r="E934" s="92"/>
    </row>
    <row r="935" spans="2:5" ht="12.75" x14ac:dyDescent="0.2">
      <c r="B935" s="90"/>
      <c r="C935" s="91"/>
      <c r="D935" s="90"/>
      <c r="E935" s="92"/>
    </row>
    <row r="936" spans="2:5" ht="12.75" x14ac:dyDescent="0.2">
      <c r="B936" s="90"/>
      <c r="C936" s="91"/>
      <c r="D936" s="90"/>
      <c r="E936" s="92"/>
    </row>
    <row r="937" spans="2:5" ht="12.75" x14ac:dyDescent="0.2">
      <c r="B937" s="90"/>
      <c r="C937" s="91"/>
      <c r="D937" s="90"/>
      <c r="E937" s="92"/>
    </row>
    <row r="938" spans="2:5" ht="12.75" x14ac:dyDescent="0.2">
      <c r="B938" s="90"/>
      <c r="C938" s="91"/>
      <c r="D938" s="90"/>
      <c r="E938" s="92"/>
    </row>
    <row r="939" spans="2:5" ht="12.75" x14ac:dyDescent="0.2">
      <c r="B939" s="90"/>
      <c r="C939" s="91"/>
      <c r="D939" s="90"/>
      <c r="E939" s="92"/>
    </row>
    <row r="940" spans="2:5" ht="12.75" x14ac:dyDescent="0.2">
      <c r="B940" s="90"/>
      <c r="C940" s="91"/>
      <c r="D940" s="90"/>
      <c r="E940" s="92"/>
    </row>
    <row r="941" spans="2:5" ht="12.75" x14ac:dyDescent="0.2">
      <c r="B941" s="90"/>
      <c r="C941" s="91"/>
      <c r="D941" s="90"/>
      <c r="E941" s="92"/>
    </row>
    <row r="942" spans="2:5" ht="12.75" x14ac:dyDescent="0.2">
      <c r="B942" s="90"/>
      <c r="C942" s="91"/>
      <c r="D942" s="90"/>
      <c r="E942" s="92"/>
    </row>
    <row r="943" spans="2:5" ht="12.75" x14ac:dyDescent="0.2">
      <c r="B943" s="90"/>
      <c r="C943" s="91"/>
      <c r="D943" s="90"/>
      <c r="E943" s="92"/>
    </row>
    <row r="944" spans="2:5" ht="12.75" x14ac:dyDescent="0.2">
      <c r="B944" s="90"/>
      <c r="C944" s="91"/>
      <c r="D944" s="90"/>
      <c r="E944" s="92"/>
    </row>
    <row r="945" spans="2:5" ht="12.75" x14ac:dyDescent="0.2">
      <c r="B945" s="90"/>
      <c r="C945" s="91"/>
      <c r="D945" s="90"/>
      <c r="E945" s="92"/>
    </row>
    <row r="946" spans="2:5" ht="12.75" x14ac:dyDescent="0.2">
      <c r="B946" s="90"/>
      <c r="C946" s="91"/>
      <c r="D946" s="90"/>
      <c r="E946" s="92"/>
    </row>
    <row r="947" spans="2:5" ht="12.75" x14ac:dyDescent="0.2">
      <c r="B947" s="90"/>
      <c r="C947" s="91"/>
      <c r="D947" s="90"/>
      <c r="E947" s="92"/>
    </row>
    <row r="948" spans="2:5" ht="12.75" x14ac:dyDescent="0.2">
      <c r="B948" s="90"/>
      <c r="C948" s="91"/>
      <c r="D948" s="90"/>
      <c r="E948" s="92"/>
    </row>
    <row r="949" spans="2:5" ht="12.75" x14ac:dyDescent="0.2">
      <c r="B949" s="90"/>
      <c r="C949" s="91"/>
      <c r="D949" s="90"/>
      <c r="E949" s="92"/>
    </row>
    <row r="950" spans="2:5" ht="12.75" x14ac:dyDescent="0.2">
      <c r="B950" s="90"/>
      <c r="C950" s="91"/>
      <c r="D950" s="90"/>
      <c r="E950" s="92"/>
    </row>
    <row r="951" spans="2:5" ht="12.75" x14ac:dyDescent="0.2">
      <c r="B951" s="90"/>
      <c r="C951" s="91"/>
      <c r="D951" s="90"/>
      <c r="E951" s="92"/>
    </row>
    <row r="952" spans="2:5" ht="12.75" x14ac:dyDescent="0.2">
      <c r="B952" s="90"/>
      <c r="C952" s="91"/>
      <c r="D952" s="90"/>
      <c r="E952" s="92"/>
    </row>
    <row r="953" spans="2:5" ht="12.75" x14ac:dyDescent="0.2">
      <c r="B953" s="90"/>
      <c r="C953" s="91"/>
      <c r="D953" s="90"/>
      <c r="E953" s="92"/>
    </row>
    <row r="954" spans="2:5" ht="12.75" x14ac:dyDescent="0.2">
      <c r="B954" s="90"/>
      <c r="C954" s="91"/>
      <c r="D954" s="90"/>
      <c r="E954" s="92"/>
    </row>
    <row r="955" spans="2:5" ht="12.75" x14ac:dyDescent="0.2">
      <c r="B955" s="90"/>
      <c r="C955" s="91"/>
      <c r="D955" s="90"/>
      <c r="E955" s="92"/>
    </row>
    <row r="956" spans="2:5" ht="12.75" x14ac:dyDescent="0.2">
      <c r="B956" s="90"/>
      <c r="C956" s="91"/>
      <c r="D956" s="90"/>
      <c r="E956" s="92"/>
    </row>
    <row r="957" spans="2:5" ht="12.75" x14ac:dyDescent="0.2">
      <c r="B957" s="90"/>
      <c r="C957" s="91"/>
      <c r="D957" s="90"/>
      <c r="E957" s="92"/>
    </row>
    <row r="958" spans="2:5" ht="12.75" x14ac:dyDescent="0.2">
      <c r="B958" s="90"/>
      <c r="C958" s="91"/>
      <c r="D958" s="90"/>
      <c r="E958" s="92"/>
    </row>
    <row r="959" spans="2:5" ht="12.75" x14ac:dyDescent="0.2">
      <c r="B959" s="90"/>
      <c r="C959" s="91"/>
      <c r="D959" s="90"/>
      <c r="E959" s="92"/>
    </row>
    <row r="960" spans="2:5" ht="12.75" x14ac:dyDescent="0.2">
      <c r="B960" s="90"/>
      <c r="C960" s="91"/>
      <c r="D960" s="90"/>
      <c r="E960" s="92"/>
    </row>
    <row r="961" spans="2:5" ht="12.75" x14ac:dyDescent="0.2">
      <c r="B961" s="90"/>
      <c r="C961" s="91"/>
      <c r="D961" s="90"/>
      <c r="E961" s="92"/>
    </row>
    <row r="962" spans="2:5" ht="12.75" x14ac:dyDescent="0.2">
      <c r="B962" s="90"/>
      <c r="C962" s="91"/>
      <c r="D962" s="90"/>
      <c r="E962" s="92"/>
    </row>
    <row r="963" spans="2:5" ht="12.75" x14ac:dyDescent="0.2">
      <c r="B963" s="90"/>
      <c r="C963" s="91"/>
      <c r="D963" s="90"/>
      <c r="E963" s="92"/>
    </row>
    <row r="964" spans="2:5" ht="12.75" x14ac:dyDescent="0.2">
      <c r="B964" s="90"/>
      <c r="C964" s="91"/>
      <c r="D964" s="90"/>
      <c r="E964" s="92"/>
    </row>
    <row r="965" spans="2:5" ht="12.75" x14ac:dyDescent="0.2">
      <c r="B965" s="90"/>
      <c r="C965" s="91"/>
      <c r="D965" s="90"/>
      <c r="E965" s="92"/>
    </row>
    <row r="966" spans="2:5" ht="12.75" x14ac:dyDescent="0.2">
      <c r="B966" s="90"/>
      <c r="C966" s="91"/>
      <c r="D966" s="90"/>
      <c r="E966" s="92"/>
    </row>
    <row r="967" spans="2:5" ht="12.75" x14ac:dyDescent="0.2">
      <c r="B967" s="90"/>
      <c r="C967" s="91"/>
      <c r="D967" s="90"/>
      <c r="E967" s="92"/>
    </row>
    <row r="968" spans="2:5" ht="12.75" x14ac:dyDescent="0.2">
      <c r="B968" s="90"/>
      <c r="C968" s="91"/>
      <c r="D968" s="90"/>
      <c r="E968" s="92"/>
    </row>
    <row r="969" spans="2:5" ht="12.75" x14ac:dyDescent="0.2">
      <c r="B969" s="90"/>
      <c r="C969" s="91"/>
      <c r="D969" s="90"/>
      <c r="E969" s="92"/>
    </row>
    <row r="970" spans="2:5" ht="12.75" x14ac:dyDescent="0.2">
      <c r="B970" s="90"/>
      <c r="C970" s="91"/>
      <c r="D970" s="90"/>
      <c r="E970" s="92"/>
    </row>
    <row r="971" spans="2:5" ht="12.75" x14ac:dyDescent="0.2">
      <c r="B971" s="90"/>
      <c r="C971" s="91"/>
      <c r="D971" s="90"/>
      <c r="E971" s="92"/>
    </row>
    <row r="972" spans="2:5" ht="12.75" x14ac:dyDescent="0.2">
      <c r="B972" s="90"/>
      <c r="C972" s="91"/>
      <c r="D972" s="90"/>
      <c r="E972" s="92"/>
    </row>
    <row r="973" spans="2:5" ht="12.75" x14ac:dyDescent="0.2">
      <c r="B973" s="90"/>
      <c r="C973" s="91"/>
      <c r="D973" s="90"/>
      <c r="E973" s="92"/>
    </row>
    <row r="974" spans="2:5" ht="12.75" x14ac:dyDescent="0.2">
      <c r="B974" s="90"/>
      <c r="C974" s="91"/>
      <c r="D974" s="90"/>
      <c r="E974" s="92"/>
    </row>
    <row r="975" spans="2:5" ht="12.75" x14ac:dyDescent="0.2">
      <c r="B975" s="90"/>
      <c r="C975" s="91"/>
      <c r="D975" s="90"/>
      <c r="E975" s="92"/>
    </row>
    <row r="976" spans="2:5" ht="12.75" x14ac:dyDescent="0.2">
      <c r="B976" s="90"/>
      <c r="C976" s="91"/>
      <c r="D976" s="90"/>
      <c r="E976" s="92"/>
    </row>
    <row r="977" spans="2:5" ht="12.75" x14ac:dyDescent="0.2">
      <c r="B977" s="90"/>
      <c r="C977" s="91"/>
      <c r="D977" s="90"/>
      <c r="E977" s="92"/>
    </row>
    <row r="978" spans="2:5" ht="12.75" x14ac:dyDescent="0.2">
      <c r="B978" s="90"/>
      <c r="C978" s="91"/>
      <c r="D978" s="90"/>
      <c r="E978" s="92"/>
    </row>
    <row r="979" spans="2:5" ht="12.75" x14ac:dyDescent="0.2">
      <c r="B979" s="90"/>
      <c r="C979" s="91"/>
      <c r="D979" s="90"/>
      <c r="E979" s="92"/>
    </row>
    <row r="980" spans="2:5" ht="12.75" x14ac:dyDescent="0.2">
      <c r="B980" s="90"/>
      <c r="C980" s="91"/>
      <c r="D980" s="90"/>
      <c r="E980" s="92"/>
    </row>
    <row r="981" spans="2:5" ht="12.75" x14ac:dyDescent="0.2">
      <c r="B981" s="90"/>
      <c r="C981" s="91"/>
      <c r="D981" s="90"/>
      <c r="E981" s="92"/>
    </row>
    <row r="982" spans="2:5" ht="12.75" x14ac:dyDescent="0.2">
      <c r="B982" s="90"/>
      <c r="C982" s="91"/>
      <c r="D982" s="90"/>
      <c r="E982" s="92"/>
    </row>
    <row r="983" spans="2:5" ht="12.75" x14ac:dyDescent="0.2">
      <c r="B983" s="90"/>
      <c r="C983" s="91"/>
      <c r="D983" s="90"/>
      <c r="E983" s="92"/>
    </row>
    <row r="984" spans="2:5" ht="12.75" x14ac:dyDescent="0.2">
      <c r="B984" s="90"/>
      <c r="C984" s="91"/>
      <c r="D984" s="90"/>
      <c r="E984" s="92"/>
    </row>
    <row r="985" spans="2:5" ht="12.75" x14ac:dyDescent="0.2">
      <c r="B985" s="90"/>
      <c r="C985" s="91"/>
      <c r="D985" s="90"/>
      <c r="E985" s="92"/>
    </row>
    <row r="986" spans="2:5" ht="12.75" x14ac:dyDescent="0.2">
      <c r="B986" s="90"/>
      <c r="C986" s="91"/>
      <c r="D986" s="90"/>
      <c r="E986" s="92"/>
    </row>
    <row r="987" spans="2:5" ht="12.75" x14ac:dyDescent="0.2">
      <c r="B987" s="90"/>
      <c r="C987" s="91"/>
      <c r="D987" s="90"/>
      <c r="E987" s="92"/>
    </row>
    <row r="988" spans="2:5" ht="12.75" x14ac:dyDescent="0.2">
      <c r="B988" s="90"/>
      <c r="C988" s="91"/>
      <c r="D988" s="90"/>
      <c r="E988" s="92"/>
    </row>
    <row r="989" spans="2:5" ht="12.75" x14ac:dyDescent="0.2">
      <c r="B989" s="90"/>
      <c r="C989" s="91"/>
      <c r="D989" s="90"/>
      <c r="E989" s="92"/>
    </row>
    <row r="990" spans="2:5" ht="12.75" x14ac:dyDescent="0.2">
      <c r="B990" s="90"/>
      <c r="C990" s="91"/>
      <c r="D990" s="90"/>
      <c r="E990" s="92"/>
    </row>
    <row r="991" spans="2:5" ht="12.75" x14ac:dyDescent="0.2">
      <c r="B991" s="90"/>
      <c r="C991" s="91"/>
      <c r="D991" s="90"/>
      <c r="E991" s="92"/>
    </row>
    <row r="992" spans="2:5" ht="12.75" x14ac:dyDescent="0.2">
      <c r="B992" s="90"/>
      <c r="C992" s="91"/>
      <c r="D992" s="90"/>
      <c r="E992" s="92"/>
    </row>
    <row r="993" spans="2:5" ht="12.75" x14ac:dyDescent="0.2">
      <c r="B993" s="90"/>
      <c r="C993" s="91"/>
      <c r="D993" s="90"/>
      <c r="E993" s="92"/>
    </row>
    <row r="994" spans="2:5" ht="12.75" x14ac:dyDescent="0.2">
      <c r="B994" s="90"/>
      <c r="C994" s="91"/>
      <c r="D994" s="90"/>
      <c r="E994" s="92"/>
    </row>
    <row r="995" spans="2:5" ht="12.75" x14ac:dyDescent="0.2">
      <c r="B995" s="90"/>
      <c r="C995" s="91"/>
      <c r="D995" s="90"/>
      <c r="E995" s="92"/>
    </row>
    <row r="996" spans="2:5" ht="12.75" x14ac:dyDescent="0.2">
      <c r="B996" s="90"/>
      <c r="C996" s="91"/>
      <c r="D996" s="90"/>
      <c r="E996" s="92"/>
    </row>
    <row r="997" spans="2:5" ht="12.75" x14ac:dyDescent="0.2">
      <c r="B997" s="90"/>
      <c r="C997" s="91"/>
      <c r="D997" s="90"/>
      <c r="E997" s="92"/>
    </row>
    <row r="998" spans="2:5" ht="12.75" x14ac:dyDescent="0.2">
      <c r="B998" s="90"/>
      <c r="C998" s="91"/>
      <c r="D998" s="90"/>
      <c r="E998" s="92"/>
    </row>
    <row r="999" spans="2:5" ht="12.75" x14ac:dyDescent="0.2">
      <c r="B999" s="90"/>
      <c r="C999" s="91"/>
      <c r="D999" s="90"/>
      <c r="E999" s="92"/>
    </row>
  </sheetData>
  <hyperlinks>
    <hyperlink ref="J65" r:id="rId1" xr:uid="{00000000-0004-0000-0100-000000000000}"/>
    <hyperlink ref="J66" r:id="rId2" xr:uid="{00000000-0004-0000-0100-000001000000}"/>
    <hyperlink ref="J67" r:id="rId3" xr:uid="{00000000-0004-0000-0100-000002000000}"/>
    <hyperlink ref="J68" r:id="rId4" xr:uid="{00000000-0004-0000-0100-000003000000}"/>
    <hyperlink ref="J69" r:id="rId5" xr:uid="{00000000-0004-0000-0100-000004000000}"/>
    <hyperlink ref="J70" r:id="rId6" xr:uid="{00000000-0004-0000-0100-000005000000}"/>
    <hyperlink ref="J71" r:id="rId7" xr:uid="{00000000-0004-0000-0100-000006000000}"/>
    <hyperlink ref="J74" r:id="rId8" xr:uid="{00000000-0004-0000-0100-000007000000}"/>
    <hyperlink ref="J76" r:id="rId9" xr:uid="{00000000-0004-0000-0100-000008000000}"/>
    <hyperlink ref="J79" r:id="rId10" xr:uid="{00000000-0004-0000-0100-000009000000}"/>
    <hyperlink ref="J80" r:id="rId11" xr:uid="{00000000-0004-0000-0100-00000A000000}"/>
    <hyperlink ref="J81" r:id="rId12" xr:uid="{00000000-0004-0000-0100-00000B000000}"/>
    <hyperlink ref="J82" r:id="rId13" xr:uid="{00000000-0004-0000-0100-00000C000000}"/>
    <hyperlink ref="J83" r:id="rId14" xr:uid="{00000000-0004-0000-0100-00000D000000}"/>
    <hyperlink ref="J84" r:id="rId15" xr:uid="{00000000-0004-0000-0100-00000E000000}"/>
    <hyperlink ref="J85" r:id="rId16" xr:uid="{00000000-0004-0000-0100-00000F000000}"/>
    <hyperlink ref="J86" r:id="rId17" xr:uid="{00000000-0004-0000-0100-000010000000}"/>
    <hyperlink ref="J87" r:id="rId18" xr:uid="{00000000-0004-0000-0100-000011000000}"/>
    <hyperlink ref="J88" r:id="rId19" xr:uid="{00000000-0004-0000-0100-000012000000}"/>
    <hyperlink ref="J89" r:id="rId20" xr:uid="{00000000-0004-0000-0100-000013000000}"/>
    <hyperlink ref="J90" r:id="rId21" xr:uid="{00000000-0004-0000-0100-000014000000}"/>
    <hyperlink ref="J91" r:id="rId22" xr:uid="{00000000-0004-0000-0100-000015000000}"/>
    <hyperlink ref="J92" r:id="rId23" xr:uid="{00000000-0004-0000-0100-000016000000}"/>
    <hyperlink ref="J93" r:id="rId24" xr:uid="{00000000-0004-0000-0100-000017000000}"/>
    <hyperlink ref="J94" r:id="rId25" xr:uid="{00000000-0004-0000-0100-000018000000}"/>
    <hyperlink ref="J95" r:id="rId26" xr:uid="{00000000-0004-0000-0100-000019000000}"/>
    <hyperlink ref="J97" r:id="rId27" xr:uid="{00000000-0004-0000-0100-00001A000000}"/>
    <hyperlink ref="J98" r:id="rId28" xr:uid="{00000000-0004-0000-0100-00001B000000}"/>
    <hyperlink ref="J100" r:id="rId29" xr:uid="{00000000-0004-0000-0100-00001C000000}"/>
    <hyperlink ref="J101" r:id="rId30" xr:uid="{00000000-0004-0000-0100-00001D000000}"/>
    <hyperlink ref="J102" r:id="rId31" xr:uid="{00000000-0004-0000-0100-00001E000000}"/>
    <hyperlink ref="J103" r:id="rId32" xr:uid="{00000000-0004-0000-0100-00001F000000}"/>
    <hyperlink ref="J104" r:id="rId33" xr:uid="{00000000-0004-0000-0100-000020000000}"/>
    <hyperlink ref="J105" r:id="rId34" xr:uid="{00000000-0004-0000-0100-000021000000}"/>
    <hyperlink ref="J106" r:id="rId35" xr:uid="{00000000-0004-0000-0100-000022000000}"/>
    <hyperlink ref="J107" r:id="rId36" xr:uid="{00000000-0004-0000-0100-000023000000}"/>
    <hyperlink ref="J109" r:id="rId37" xr:uid="{00000000-0004-0000-0100-000024000000}"/>
    <hyperlink ref="J110" r:id="rId38" xr:uid="{00000000-0004-0000-0100-000025000000}"/>
    <hyperlink ref="J112" r:id="rId39" xr:uid="{00000000-0004-0000-0100-000026000000}"/>
    <hyperlink ref="J114" r:id="rId40" xr:uid="{00000000-0004-0000-0100-000027000000}"/>
    <hyperlink ref="J115" r:id="rId41" xr:uid="{00000000-0004-0000-0100-000028000000}"/>
    <hyperlink ref="J116" r:id="rId42" xr:uid="{00000000-0004-0000-0100-000029000000}"/>
    <hyperlink ref="J117" r:id="rId43" xr:uid="{00000000-0004-0000-0100-00002A000000}"/>
    <hyperlink ref="J118" r:id="rId44" xr:uid="{00000000-0004-0000-0100-00002B000000}"/>
    <hyperlink ref="J128" r:id="rId45" xr:uid="{00000000-0004-0000-0100-00002C000000}"/>
    <hyperlink ref="J133" r:id="rId46" xr:uid="{00000000-0004-0000-0100-00002D000000}"/>
    <hyperlink ref="J135" r:id="rId47" xr:uid="{00000000-0004-0000-0100-00002E000000}"/>
    <hyperlink ref="J136" r:id="rId48" xr:uid="{00000000-0004-0000-0100-00002F000000}"/>
    <hyperlink ref="J137" r:id="rId49" xr:uid="{00000000-0004-0000-0100-000030000000}"/>
    <hyperlink ref="J138" r:id="rId50" xr:uid="{00000000-0004-0000-0100-000031000000}"/>
    <hyperlink ref="J139" r:id="rId51" xr:uid="{00000000-0004-0000-0100-000032000000}"/>
    <hyperlink ref="J140" r:id="rId52" xr:uid="{00000000-0004-0000-0100-000033000000}"/>
    <hyperlink ref="J141" r:id="rId53" xr:uid="{00000000-0004-0000-0100-000034000000}"/>
    <hyperlink ref="J142" r:id="rId54" xr:uid="{00000000-0004-0000-0100-000035000000}"/>
    <hyperlink ref="J143" r:id="rId55" xr:uid="{00000000-0004-0000-0100-000036000000}"/>
    <hyperlink ref="J144" r:id="rId56" xr:uid="{00000000-0004-0000-0100-000037000000}"/>
    <hyperlink ref="J145" r:id="rId57" xr:uid="{00000000-0004-0000-0100-000038000000}"/>
    <hyperlink ref="J146" r:id="rId58" xr:uid="{00000000-0004-0000-0100-000039000000}"/>
    <hyperlink ref="J147" r:id="rId59" xr:uid="{00000000-0004-0000-0100-00003A000000}"/>
    <hyperlink ref="J154" r:id="rId60" xr:uid="{00000000-0004-0000-0100-00003B000000}"/>
    <hyperlink ref="J155" r:id="rId61" xr:uid="{00000000-0004-0000-0100-00003C000000}"/>
    <hyperlink ref="J156" r:id="rId62" xr:uid="{00000000-0004-0000-0100-00003D000000}"/>
    <hyperlink ref="J158" r:id="rId63" xr:uid="{00000000-0004-0000-0100-00003E000000}"/>
    <hyperlink ref="J161" r:id="rId64" xr:uid="{00000000-0004-0000-0100-00003F000000}"/>
    <hyperlink ref="J162" r:id="rId65" xr:uid="{00000000-0004-0000-0100-000040000000}"/>
    <hyperlink ref="J163" r:id="rId66" xr:uid="{00000000-0004-0000-0100-000041000000}"/>
    <hyperlink ref="J167" r:id="rId67" xr:uid="{00000000-0004-0000-0100-000042000000}"/>
    <hyperlink ref="J168" r:id="rId68" xr:uid="{00000000-0004-0000-0100-000043000000}"/>
    <hyperlink ref="J169" r:id="rId69" xr:uid="{00000000-0004-0000-0100-000044000000}"/>
    <hyperlink ref="J170" r:id="rId70" xr:uid="{00000000-0004-0000-0100-000045000000}"/>
    <hyperlink ref="J171" r:id="rId71" xr:uid="{00000000-0004-0000-0100-000046000000}"/>
    <hyperlink ref="J172" r:id="rId72" xr:uid="{00000000-0004-0000-0100-000047000000}"/>
    <hyperlink ref="J174" r:id="rId73" xr:uid="{00000000-0004-0000-0100-000048000000}"/>
    <hyperlink ref="J175" r:id="rId74" xr:uid="{00000000-0004-0000-0100-000049000000}"/>
    <hyperlink ref="J176" r:id="rId75" xr:uid="{00000000-0004-0000-0100-00004A000000}"/>
    <hyperlink ref="J180" r:id="rId76" xr:uid="{00000000-0004-0000-0100-00004B000000}"/>
    <hyperlink ref="J181" r:id="rId77" xr:uid="{00000000-0004-0000-0100-00004C000000}"/>
    <hyperlink ref="J182" r:id="rId78" xr:uid="{00000000-0004-0000-0100-00004D000000}"/>
    <hyperlink ref="J183" r:id="rId79" xr:uid="{00000000-0004-0000-0100-00004E000000}"/>
    <hyperlink ref="J184" r:id="rId80" xr:uid="{00000000-0004-0000-0100-00004F000000}"/>
    <hyperlink ref="J185" r:id="rId81" xr:uid="{00000000-0004-0000-0100-000050000000}"/>
    <hyperlink ref="J186" r:id="rId82" xr:uid="{00000000-0004-0000-0100-000051000000}"/>
    <hyperlink ref="J187" r:id="rId83" xr:uid="{00000000-0004-0000-0100-000052000000}"/>
    <hyperlink ref="J188" r:id="rId84" xr:uid="{00000000-0004-0000-0100-000053000000}"/>
    <hyperlink ref="J211" r:id="rId85" xr:uid="{00000000-0004-0000-0100-000054000000}"/>
    <hyperlink ref="J218" r:id="rId86" xr:uid="{00000000-0004-0000-0100-000055000000}"/>
    <hyperlink ref="J219" r:id="rId87" xr:uid="{00000000-0004-0000-0100-000056000000}"/>
    <hyperlink ref="J220" r:id="rId88" xr:uid="{00000000-0004-0000-0100-000057000000}"/>
    <hyperlink ref="J221" r:id="rId89" xr:uid="{00000000-0004-0000-0100-000058000000}"/>
    <hyperlink ref="J226" r:id="rId90" xr:uid="{00000000-0004-0000-0100-000059000000}"/>
    <hyperlink ref="J227" r:id="rId91" xr:uid="{00000000-0004-0000-0100-00005A000000}"/>
    <hyperlink ref="J230" r:id="rId92" xr:uid="{00000000-0004-0000-0100-00005B000000}"/>
    <hyperlink ref="J231" r:id="rId93" xr:uid="{00000000-0004-0000-0100-00005C000000}"/>
    <hyperlink ref="J234" r:id="rId94" xr:uid="{00000000-0004-0000-0100-00005D000000}"/>
    <hyperlink ref="J235" r:id="rId95" xr:uid="{00000000-0004-0000-0100-00005E000000}"/>
    <hyperlink ref="J236" r:id="rId96" xr:uid="{00000000-0004-0000-0100-00005F000000}"/>
    <hyperlink ref="J237" r:id="rId97" xr:uid="{00000000-0004-0000-0100-000060000000}"/>
    <hyperlink ref="J238" r:id="rId98" xr:uid="{00000000-0004-0000-0100-000061000000}"/>
    <hyperlink ref="J239" r:id="rId99" xr:uid="{00000000-0004-0000-0100-000062000000}"/>
    <hyperlink ref="J240" r:id="rId100" xr:uid="{00000000-0004-0000-0100-000063000000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Microscope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Bogdan</cp:lastModifiedBy>
  <dcterms:created xsi:type="dcterms:W3CDTF">2016-08-22T21:21:34Z</dcterms:created>
  <dcterms:modified xsi:type="dcterms:W3CDTF">2019-02-17T22:57:02Z</dcterms:modified>
</cp:coreProperties>
</file>