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lmerjh\Documents\Fall2016\thermo\final_project\"/>
    </mc:Choice>
  </mc:AlternateContent>
  <bookViews>
    <workbookView xWindow="0" yWindow="0" windowWidth="28800" windowHeight="12300"/>
  </bookViews>
  <sheets>
    <sheet name="smartSAW" sheetId="1" r:id="rId1"/>
  </sheets>
  <calcPr calcId="0"/>
</workbook>
</file>

<file path=xl/calcChain.xml><?xml version="1.0" encoding="utf-8"?>
<calcChain xmlns="http://schemas.openxmlformats.org/spreadsheetml/2006/main">
  <c r="H36" i="1" l="1"/>
  <c r="H35" i="1"/>
  <c r="H34" i="1"/>
  <c r="H32" i="1"/>
  <c r="H31" i="1"/>
  <c r="H30" i="1"/>
  <c r="H28" i="1"/>
  <c r="H27" i="1"/>
  <c r="H26" i="1"/>
  <c r="H24" i="1"/>
  <c r="H23" i="1"/>
  <c r="H22" i="1"/>
  <c r="H20" i="1"/>
  <c r="H19" i="1"/>
  <c r="H18" i="1"/>
  <c r="H16" i="1"/>
  <c r="H15" i="1"/>
  <c r="H14" i="1"/>
  <c r="H12" i="1"/>
  <c r="H11" i="1"/>
  <c r="H10" i="1"/>
  <c r="H6" i="1"/>
  <c r="H5" i="1"/>
  <c r="H4" i="1"/>
  <c r="H8" i="1"/>
  <c r="J31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F1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smartSAW!$A$1:$A$121</c:f>
              <c:numCache>
                <c:formatCode>General</c:formatCode>
                <c:ptCount val="1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126</c:v>
                </c:pt>
                <c:pt idx="118">
                  <c:v>128</c:v>
                </c:pt>
                <c:pt idx="119">
                  <c:v>129</c:v>
                </c:pt>
                <c:pt idx="120">
                  <c:v>147</c:v>
                </c:pt>
              </c:numCache>
            </c:numRef>
          </c:xVal>
          <c:yVal>
            <c:numRef>
              <c:f>smartSAW!$C$1:$C$121</c:f>
              <c:numCache>
                <c:formatCode>General</c:formatCode>
                <c:ptCount val="121"/>
                <c:pt idx="0">
                  <c:v>740670</c:v>
                </c:pt>
                <c:pt idx="1">
                  <c:v>492801</c:v>
                </c:pt>
                <c:pt idx="2">
                  <c:v>740067</c:v>
                </c:pt>
                <c:pt idx="3">
                  <c:v>576260</c:v>
                </c:pt>
                <c:pt idx="4">
                  <c:v>686412</c:v>
                </c:pt>
                <c:pt idx="5">
                  <c:v>563433</c:v>
                </c:pt>
                <c:pt idx="6">
                  <c:v>596160</c:v>
                </c:pt>
                <c:pt idx="7">
                  <c:v>509316</c:v>
                </c:pt>
                <c:pt idx="8">
                  <c:v>507314</c:v>
                </c:pt>
                <c:pt idx="9">
                  <c:v>438815</c:v>
                </c:pt>
                <c:pt idx="10">
                  <c:v>423515</c:v>
                </c:pt>
                <c:pt idx="11">
                  <c:v>370810</c:v>
                </c:pt>
                <c:pt idx="12">
                  <c:v>349200</c:v>
                </c:pt>
                <c:pt idx="13">
                  <c:v>306739</c:v>
                </c:pt>
                <c:pt idx="14">
                  <c:v>284861</c:v>
                </c:pt>
                <c:pt idx="15">
                  <c:v>251228</c:v>
                </c:pt>
                <c:pt idx="16">
                  <c:v>231532</c:v>
                </c:pt>
                <c:pt idx="17">
                  <c:v>203517</c:v>
                </c:pt>
                <c:pt idx="18">
                  <c:v>187030</c:v>
                </c:pt>
                <c:pt idx="19">
                  <c:v>164202</c:v>
                </c:pt>
                <c:pt idx="20">
                  <c:v>149903</c:v>
                </c:pt>
                <c:pt idx="21">
                  <c:v>132143</c:v>
                </c:pt>
                <c:pt idx="22">
                  <c:v>120187</c:v>
                </c:pt>
                <c:pt idx="23">
                  <c:v>106870</c:v>
                </c:pt>
                <c:pt idx="24">
                  <c:v>95893</c:v>
                </c:pt>
                <c:pt idx="25">
                  <c:v>84804</c:v>
                </c:pt>
                <c:pt idx="26">
                  <c:v>75916</c:v>
                </c:pt>
                <c:pt idx="27">
                  <c:v>67172</c:v>
                </c:pt>
                <c:pt idx="28">
                  <c:v>60017</c:v>
                </c:pt>
                <c:pt idx="29">
                  <c:v>53833</c:v>
                </c:pt>
                <c:pt idx="30">
                  <c:v>48192</c:v>
                </c:pt>
                <c:pt idx="31">
                  <c:v>42696</c:v>
                </c:pt>
                <c:pt idx="32">
                  <c:v>38122</c:v>
                </c:pt>
                <c:pt idx="33">
                  <c:v>33594</c:v>
                </c:pt>
                <c:pt idx="34">
                  <c:v>30055</c:v>
                </c:pt>
                <c:pt idx="35">
                  <c:v>27060</c:v>
                </c:pt>
                <c:pt idx="36">
                  <c:v>23757</c:v>
                </c:pt>
                <c:pt idx="37">
                  <c:v>20878</c:v>
                </c:pt>
                <c:pt idx="38">
                  <c:v>18583</c:v>
                </c:pt>
                <c:pt idx="39">
                  <c:v>16271</c:v>
                </c:pt>
                <c:pt idx="40">
                  <c:v>14836</c:v>
                </c:pt>
                <c:pt idx="41">
                  <c:v>13037</c:v>
                </c:pt>
                <c:pt idx="42">
                  <c:v>11642</c:v>
                </c:pt>
                <c:pt idx="43">
                  <c:v>10288</c:v>
                </c:pt>
                <c:pt idx="44">
                  <c:v>9239</c:v>
                </c:pt>
                <c:pt idx="45">
                  <c:v>8188</c:v>
                </c:pt>
                <c:pt idx="46">
                  <c:v>7186</c:v>
                </c:pt>
                <c:pt idx="47">
                  <c:v>6392</c:v>
                </c:pt>
                <c:pt idx="48">
                  <c:v>5549</c:v>
                </c:pt>
                <c:pt idx="49">
                  <c:v>5029</c:v>
                </c:pt>
                <c:pt idx="50">
                  <c:v>4489</c:v>
                </c:pt>
                <c:pt idx="51">
                  <c:v>3927</c:v>
                </c:pt>
                <c:pt idx="52">
                  <c:v>3508</c:v>
                </c:pt>
                <c:pt idx="53">
                  <c:v>3101</c:v>
                </c:pt>
                <c:pt idx="54">
                  <c:v>2745</c:v>
                </c:pt>
                <c:pt idx="55">
                  <c:v>2413</c:v>
                </c:pt>
                <c:pt idx="56">
                  <c:v>2225</c:v>
                </c:pt>
                <c:pt idx="57">
                  <c:v>1814</c:v>
                </c:pt>
                <c:pt idx="58">
                  <c:v>1720</c:v>
                </c:pt>
                <c:pt idx="59">
                  <c:v>1388</c:v>
                </c:pt>
                <c:pt idx="60">
                  <c:v>1273</c:v>
                </c:pt>
                <c:pt idx="61">
                  <c:v>1156</c:v>
                </c:pt>
                <c:pt idx="62">
                  <c:v>1009</c:v>
                </c:pt>
                <c:pt idx="63">
                  <c:v>892</c:v>
                </c:pt>
                <c:pt idx="64">
                  <c:v>801</c:v>
                </c:pt>
                <c:pt idx="65">
                  <c:v>701</c:v>
                </c:pt>
                <c:pt idx="66">
                  <c:v>672</c:v>
                </c:pt>
                <c:pt idx="67">
                  <c:v>603</c:v>
                </c:pt>
                <c:pt idx="68">
                  <c:v>524</c:v>
                </c:pt>
                <c:pt idx="69">
                  <c:v>435</c:v>
                </c:pt>
                <c:pt idx="70">
                  <c:v>401</c:v>
                </c:pt>
                <c:pt idx="71">
                  <c:v>345</c:v>
                </c:pt>
                <c:pt idx="72">
                  <c:v>333</c:v>
                </c:pt>
                <c:pt idx="73">
                  <c:v>262</c:v>
                </c:pt>
                <c:pt idx="74">
                  <c:v>246</c:v>
                </c:pt>
                <c:pt idx="75">
                  <c:v>230</c:v>
                </c:pt>
                <c:pt idx="76">
                  <c:v>189</c:v>
                </c:pt>
                <c:pt idx="77">
                  <c:v>168</c:v>
                </c:pt>
                <c:pt idx="78">
                  <c:v>123</c:v>
                </c:pt>
                <c:pt idx="79">
                  <c:v>109</c:v>
                </c:pt>
                <c:pt idx="80">
                  <c:v>121</c:v>
                </c:pt>
                <c:pt idx="81">
                  <c:v>112</c:v>
                </c:pt>
                <c:pt idx="82">
                  <c:v>93</c:v>
                </c:pt>
                <c:pt idx="83">
                  <c:v>82</c:v>
                </c:pt>
                <c:pt idx="84">
                  <c:v>80</c:v>
                </c:pt>
                <c:pt idx="85">
                  <c:v>64</c:v>
                </c:pt>
                <c:pt idx="86">
                  <c:v>49</c:v>
                </c:pt>
                <c:pt idx="87">
                  <c:v>41</c:v>
                </c:pt>
                <c:pt idx="88">
                  <c:v>46</c:v>
                </c:pt>
                <c:pt idx="89">
                  <c:v>31</c:v>
                </c:pt>
                <c:pt idx="90">
                  <c:v>36</c:v>
                </c:pt>
                <c:pt idx="91">
                  <c:v>31</c:v>
                </c:pt>
                <c:pt idx="92">
                  <c:v>19</c:v>
                </c:pt>
                <c:pt idx="93">
                  <c:v>17</c:v>
                </c:pt>
                <c:pt idx="94">
                  <c:v>19</c:v>
                </c:pt>
                <c:pt idx="95">
                  <c:v>20</c:v>
                </c:pt>
                <c:pt idx="96">
                  <c:v>13</c:v>
                </c:pt>
                <c:pt idx="97">
                  <c:v>13</c:v>
                </c:pt>
                <c:pt idx="98">
                  <c:v>16</c:v>
                </c:pt>
                <c:pt idx="99">
                  <c:v>10</c:v>
                </c:pt>
                <c:pt idx="100">
                  <c:v>4</c:v>
                </c:pt>
                <c:pt idx="101">
                  <c:v>8</c:v>
                </c:pt>
                <c:pt idx="102">
                  <c:v>6</c:v>
                </c:pt>
                <c:pt idx="103">
                  <c:v>10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5</c:v>
                </c:pt>
                <c:pt idx="111">
                  <c:v>1</c:v>
                </c:pt>
                <c:pt idx="112">
                  <c:v>6</c:v>
                </c:pt>
                <c:pt idx="113">
                  <c:v>2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E-4E62-A2F5-DC67BA637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36464"/>
        <c:axId val="204238128"/>
      </c:scatterChart>
      <c:valAx>
        <c:axId val="2042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8128"/>
        <c:crosses val="autoZero"/>
        <c:crossBetween val="midCat"/>
      </c:valAx>
      <c:valAx>
        <c:axId val="2042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770034995625548"/>
                  <c:y val="4.212962962962962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</a:t>
                    </a:r>
                    <a:r>
                      <a:rPr lang="en-US" sz="1400" b="1" baseline="0"/>
                      <a:t>1.6564</a:t>
                    </a:r>
                    <a:r>
                      <a:rPr lang="en-US" sz="1400" baseline="0"/>
                      <a:t>x - 0.4595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0.954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smartSAW!$E$1:$E$121</c:f>
              <c:numCache>
                <c:formatCode>General</c:formatCode>
                <c:ptCount val="121"/>
                <c:pt idx="0">
                  <c:v>0.47712125471966244</c:v>
                </c:pt>
                <c:pt idx="1">
                  <c:v>0.6020599913279624</c:v>
                </c:pt>
                <c:pt idx="2">
                  <c:v>0.69897000433601886</c:v>
                </c:pt>
                <c:pt idx="3">
                  <c:v>0.77815125038364363</c:v>
                </c:pt>
                <c:pt idx="4">
                  <c:v>0.84509804001425681</c:v>
                </c:pt>
                <c:pt idx="5">
                  <c:v>0.90308998699194354</c:v>
                </c:pt>
                <c:pt idx="6">
                  <c:v>0.95424250943932487</c:v>
                </c:pt>
                <c:pt idx="7">
                  <c:v>1</c:v>
                </c:pt>
                <c:pt idx="8">
                  <c:v>1.0413926851582251</c:v>
                </c:pt>
                <c:pt idx="9">
                  <c:v>1.0791812460476249</c:v>
                </c:pt>
                <c:pt idx="10">
                  <c:v>1.1139433523068367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1.2041199826559248</c:v>
                </c:pt>
                <c:pt idx="14">
                  <c:v>1.2304489213782739</c:v>
                </c:pt>
                <c:pt idx="15">
                  <c:v>1.255272505103306</c:v>
                </c:pt>
                <c:pt idx="16">
                  <c:v>1.2787536009528289</c:v>
                </c:pt>
                <c:pt idx="17">
                  <c:v>1.3010299956639813</c:v>
                </c:pt>
                <c:pt idx="18">
                  <c:v>1.3222192947339193</c:v>
                </c:pt>
                <c:pt idx="19">
                  <c:v>1.3424226808222062</c:v>
                </c:pt>
                <c:pt idx="20">
                  <c:v>1.3617278360175928</c:v>
                </c:pt>
                <c:pt idx="21">
                  <c:v>1.3802112417116059</c:v>
                </c:pt>
                <c:pt idx="22">
                  <c:v>1.3979400086720377</c:v>
                </c:pt>
                <c:pt idx="23">
                  <c:v>1.414973347970818</c:v>
                </c:pt>
                <c:pt idx="24">
                  <c:v>1.4313637641589874</c:v>
                </c:pt>
                <c:pt idx="25">
                  <c:v>1.4471580313422192</c:v>
                </c:pt>
                <c:pt idx="26">
                  <c:v>1.4623979978989561</c:v>
                </c:pt>
                <c:pt idx="27">
                  <c:v>1.4771212547196624</c:v>
                </c:pt>
                <c:pt idx="28">
                  <c:v>1.4913616938342726</c:v>
                </c:pt>
                <c:pt idx="29">
                  <c:v>1.505149978319906</c:v>
                </c:pt>
                <c:pt idx="30">
                  <c:v>1.5185139398778875</c:v>
                </c:pt>
                <c:pt idx="31">
                  <c:v>1.5314789170422551</c:v>
                </c:pt>
                <c:pt idx="32">
                  <c:v>1.5440680443502757</c:v>
                </c:pt>
                <c:pt idx="33">
                  <c:v>1.5563025007672873</c:v>
                </c:pt>
                <c:pt idx="34">
                  <c:v>1.568201724066995</c:v>
                </c:pt>
                <c:pt idx="35">
                  <c:v>1.5797835966168101</c:v>
                </c:pt>
                <c:pt idx="36">
                  <c:v>1.5910646070264991</c:v>
                </c:pt>
                <c:pt idx="37">
                  <c:v>1.6020599913279623</c:v>
                </c:pt>
                <c:pt idx="38">
                  <c:v>1.6127838567197355</c:v>
                </c:pt>
                <c:pt idx="39">
                  <c:v>1.6232492903979006</c:v>
                </c:pt>
                <c:pt idx="40">
                  <c:v>1.6334684555795864</c:v>
                </c:pt>
                <c:pt idx="41">
                  <c:v>1.6434526764861874</c:v>
                </c:pt>
                <c:pt idx="42">
                  <c:v>1.6532125137753437</c:v>
                </c:pt>
                <c:pt idx="43">
                  <c:v>1.6627578316815741</c:v>
                </c:pt>
                <c:pt idx="44">
                  <c:v>1.6720978579357175</c:v>
                </c:pt>
                <c:pt idx="45">
                  <c:v>1.6812412373755872</c:v>
                </c:pt>
                <c:pt idx="46">
                  <c:v>1.6901960800285136</c:v>
                </c:pt>
                <c:pt idx="47">
                  <c:v>1.6989700043360187</c:v>
                </c:pt>
                <c:pt idx="48">
                  <c:v>1.7075701760979363</c:v>
                </c:pt>
                <c:pt idx="49">
                  <c:v>1.7160033436347992</c:v>
                </c:pt>
                <c:pt idx="50">
                  <c:v>1.7242758696007889</c:v>
                </c:pt>
                <c:pt idx="51">
                  <c:v>1.7323937598229686</c:v>
                </c:pt>
                <c:pt idx="52">
                  <c:v>1.7403626894942439</c:v>
                </c:pt>
                <c:pt idx="53">
                  <c:v>1.7481880270062005</c:v>
                </c:pt>
                <c:pt idx="54">
                  <c:v>1.7558748556724915</c:v>
                </c:pt>
                <c:pt idx="55">
                  <c:v>1.7634279935629373</c:v>
                </c:pt>
                <c:pt idx="56">
                  <c:v>1.7708520116421442</c:v>
                </c:pt>
                <c:pt idx="57">
                  <c:v>1.7781512503836436</c:v>
                </c:pt>
                <c:pt idx="58">
                  <c:v>1.7853298350107671</c:v>
                </c:pt>
                <c:pt idx="59">
                  <c:v>1.7923916894982539</c:v>
                </c:pt>
                <c:pt idx="60">
                  <c:v>1.7993405494535817</c:v>
                </c:pt>
                <c:pt idx="61">
                  <c:v>1.8061799739838871</c:v>
                </c:pt>
                <c:pt idx="62">
                  <c:v>1.8129133566428555</c:v>
                </c:pt>
                <c:pt idx="63">
                  <c:v>1.8195439355418688</c:v>
                </c:pt>
                <c:pt idx="64">
                  <c:v>1.8260748027008264</c:v>
                </c:pt>
                <c:pt idx="65">
                  <c:v>1.8325089127062364</c:v>
                </c:pt>
                <c:pt idx="66">
                  <c:v>1.8388490907372552</c:v>
                </c:pt>
                <c:pt idx="67">
                  <c:v>1.8450980400142569</c:v>
                </c:pt>
                <c:pt idx="68">
                  <c:v>1.8512583487190752</c:v>
                </c:pt>
                <c:pt idx="69">
                  <c:v>1.8573324964312685</c:v>
                </c:pt>
                <c:pt idx="70">
                  <c:v>1.8633228601204559</c:v>
                </c:pt>
                <c:pt idx="71">
                  <c:v>1.8692317197309762</c:v>
                </c:pt>
                <c:pt idx="72">
                  <c:v>1.8750612633917001</c:v>
                </c:pt>
                <c:pt idx="73">
                  <c:v>1.8808135922807914</c:v>
                </c:pt>
                <c:pt idx="74">
                  <c:v>1.8864907251724818</c:v>
                </c:pt>
                <c:pt idx="75">
                  <c:v>1.8920946026904804</c:v>
                </c:pt>
                <c:pt idx="76">
                  <c:v>1.8976270912904414</c:v>
                </c:pt>
                <c:pt idx="77">
                  <c:v>1.9030899869919435</c:v>
                </c:pt>
                <c:pt idx="78">
                  <c:v>1.9084850188786497</c:v>
                </c:pt>
                <c:pt idx="79">
                  <c:v>1.9138138523837167</c:v>
                </c:pt>
                <c:pt idx="80">
                  <c:v>1.919078092376074</c:v>
                </c:pt>
                <c:pt idx="81">
                  <c:v>1.9242792860618816</c:v>
                </c:pt>
                <c:pt idx="82">
                  <c:v>1.9294189257142926</c:v>
                </c:pt>
                <c:pt idx="83">
                  <c:v>1.9344984512435677</c:v>
                </c:pt>
                <c:pt idx="84">
                  <c:v>1.9395192526186185</c:v>
                </c:pt>
                <c:pt idx="85">
                  <c:v>1.9444826721501687</c:v>
                </c:pt>
                <c:pt idx="86">
                  <c:v>1.9493900066449128</c:v>
                </c:pt>
                <c:pt idx="87">
                  <c:v>1.954242509439325</c:v>
                </c:pt>
                <c:pt idx="88">
                  <c:v>1.9590413923210936</c:v>
                </c:pt>
                <c:pt idx="89">
                  <c:v>1.9637878273455553</c:v>
                </c:pt>
                <c:pt idx="90">
                  <c:v>1.968482948553935</c:v>
                </c:pt>
                <c:pt idx="91">
                  <c:v>1.9731278535996986</c:v>
                </c:pt>
                <c:pt idx="92">
                  <c:v>1.9777236052888478</c:v>
                </c:pt>
                <c:pt idx="93">
                  <c:v>1.9822712330395684</c:v>
                </c:pt>
                <c:pt idx="94">
                  <c:v>1.9867717342662448</c:v>
                </c:pt>
                <c:pt idx="95">
                  <c:v>1.9912260756924949</c:v>
                </c:pt>
                <c:pt idx="96">
                  <c:v>1.9956351945975499</c:v>
                </c:pt>
                <c:pt idx="97">
                  <c:v>2</c:v>
                </c:pt>
                <c:pt idx="98">
                  <c:v>2.0043213737826426</c:v>
                </c:pt>
                <c:pt idx="99">
                  <c:v>2.0086001717619175</c:v>
                </c:pt>
                <c:pt idx="100">
                  <c:v>2.012837224705172</c:v>
                </c:pt>
                <c:pt idx="101">
                  <c:v>2.0170333392987803</c:v>
                </c:pt>
                <c:pt idx="102">
                  <c:v>2.0211892990699383</c:v>
                </c:pt>
                <c:pt idx="103">
                  <c:v>2.0253058652647704</c:v>
                </c:pt>
                <c:pt idx="104">
                  <c:v>2.0293837776852097</c:v>
                </c:pt>
                <c:pt idx="105">
                  <c:v>2.0334237554869499</c:v>
                </c:pt>
                <c:pt idx="106">
                  <c:v>2.0413926851582249</c:v>
                </c:pt>
                <c:pt idx="107">
                  <c:v>2.0453229787866576</c:v>
                </c:pt>
                <c:pt idx="108">
                  <c:v>2.0492180226701815</c:v>
                </c:pt>
                <c:pt idx="109">
                  <c:v>2.0530784434834195</c:v>
                </c:pt>
                <c:pt idx="110">
                  <c:v>2.0569048513364727</c:v>
                </c:pt>
                <c:pt idx="111">
                  <c:v>2.0606978403536118</c:v>
                </c:pt>
                <c:pt idx="112">
                  <c:v>2.0644579892269186</c:v>
                </c:pt>
                <c:pt idx="113">
                  <c:v>2.0681858617461617</c:v>
                </c:pt>
                <c:pt idx="114">
                  <c:v>2.0718820073061255</c:v>
                </c:pt>
                <c:pt idx="115">
                  <c:v>2.0755469613925306</c:v>
                </c:pt>
                <c:pt idx="116">
                  <c:v>2.0791812460476247</c:v>
                </c:pt>
                <c:pt idx="117">
                  <c:v>2.1003705451175629</c:v>
                </c:pt>
                <c:pt idx="118">
                  <c:v>2.1072099696478683</c:v>
                </c:pt>
                <c:pt idx="119">
                  <c:v>2.1105897102992488</c:v>
                </c:pt>
                <c:pt idx="120">
                  <c:v>2.167317334748176</c:v>
                </c:pt>
              </c:numCache>
            </c:numRef>
          </c:xVal>
          <c:yVal>
            <c:numRef>
              <c:f>smartSAW!$F$1:$F$121</c:f>
              <c:numCache>
                <c:formatCode>General</c:formatCode>
                <c:ptCount val="121"/>
                <c:pt idx="0">
                  <c:v>0</c:v>
                </c:pt>
                <c:pt idx="1">
                  <c:v>0.47759541688788937</c:v>
                </c:pt>
                <c:pt idx="2">
                  <c:v>0.56443912511436767</c:v>
                </c:pt>
                <c:pt idx="3">
                  <c:v>0.81750156329024637</c:v>
                </c:pt>
                <c:pt idx="4">
                  <c:v>0.87240237092957473</c:v>
                </c:pt>
                <c:pt idx="5">
                  <c:v>1.0421320939873415</c:v>
                </c:pt>
                <c:pt idx="6">
                  <c:v>1.0906895096674156</c:v>
                </c:pt>
                <c:pt idx="7">
                  <c:v>1.2128027457452395</c:v>
                </c:pt>
                <c:pt idx="8">
                  <c:v>1.2573476855929648</c:v>
                </c:pt>
                <c:pt idx="9">
                  <c:v>1.3508432848911136</c:v>
                </c:pt>
                <c:pt idx="10">
                  <c:v>1.3909378583084748</c:v>
                </c:pt>
                <c:pt idx="11">
                  <c:v>1.4665404791813426</c:v>
                </c:pt>
                <c:pt idx="12">
                  <c:v>1.5026664045743334</c:v>
                </c:pt>
                <c:pt idx="13">
                  <c:v>1.5663772368536744</c:v>
                </c:pt>
                <c:pt idx="14">
                  <c:v>1.5996581262169567</c:v>
                </c:pt>
                <c:pt idx="15">
                  <c:v>1.6530053292912885</c:v>
                </c:pt>
                <c:pt idx="16">
                  <c:v>1.6833136698770674</c:v>
                </c:pt>
                <c:pt idx="17">
                  <c:v>1.7307832831420344</c:v>
                </c:pt>
                <c:pt idx="18">
                  <c:v>1.7584161293186296</c:v>
                </c:pt>
                <c:pt idx="19">
                  <c:v>1.8001971488242401</c:v>
                </c:pt>
                <c:pt idx="20">
                  <c:v>1.8269081282216415</c:v>
                </c:pt>
                <c:pt idx="21">
                  <c:v>1.8634045659539693</c:v>
                </c:pt>
                <c:pt idx="22">
                  <c:v>1.8868410454116396</c:v>
                </c:pt>
                <c:pt idx="23">
                  <c:v>1.9201454029102043</c:v>
                </c:pt>
                <c:pt idx="24">
                  <c:v>1.9427130389690999</c:v>
                </c:pt>
                <c:pt idx="25">
                  <c:v>1.9734278279049287</c:v>
                </c:pt>
                <c:pt idx="26">
                  <c:v>1.9948275330479048</c:v>
                </c:pt>
                <c:pt idx="27">
                  <c:v>2.0219733069590187</c:v>
                </c:pt>
                <c:pt idx="28">
                  <c:v>2.043111427363808</c:v>
                </c:pt>
                <c:pt idx="29">
                  <c:v>2.0692687881558913</c:v>
                </c:pt>
                <c:pt idx="30">
                  <c:v>2.087806685327827</c:v>
                </c:pt>
                <c:pt idx="31">
                  <c:v>2.1115045220757871</c:v>
                </c:pt>
                <c:pt idx="32">
                  <c:v>2.1281331312187244</c:v>
                </c:pt>
                <c:pt idx="33">
                  <c:v>2.1536481779219265</c:v>
                </c:pt>
                <c:pt idx="34">
                  <c:v>2.1673037692385639</c:v>
                </c:pt>
                <c:pt idx="35">
                  <c:v>2.1902281418528791</c:v>
                </c:pt>
                <c:pt idx="36">
                  <c:v>2.2080336730605872</c:v>
                </c:pt>
                <c:pt idx="37">
                  <c:v>2.226708405306927</c:v>
                </c:pt>
                <c:pt idx="38">
                  <c:v>2.2451251550718396</c:v>
                </c:pt>
                <c:pt idx="39">
                  <c:v>2.2600394158854309</c:v>
                </c:pt>
                <c:pt idx="40">
                  <c:v>2.2766593908058561</c:v>
                </c:pt>
                <c:pt idx="41">
                  <c:v>2.2933268673832536</c:v>
                </c:pt>
                <c:pt idx="42">
                  <c:v>2.3016201186568375</c:v>
                </c:pt>
                <c:pt idx="43">
                  <c:v>2.3227777644041865</c:v>
                </c:pt>
                <c:pt idx="44">
                  <c:v>2.330993501081259</c:v>
                </c:pt>
                <c:pt idx="45">
                  <c:v>2.355651843419333</c:v>
                </c:pt>
                <c:pt idx="46">
                  <c:v>2.3679603808752883</c:v>
                </c:pt>
                <c:pt idx="47">
                  <c:v>2.3757133886196935</c:v>
                </c:pt>
                <c:pt idx="48">
                  <c:v>2.3951154820716969</c:v>
                </c:pt>
                <c:pt idx="49">
                  <c:v>2.4105533155525025</c:v>
                </c:pt>
                <c:pt idx="50">
                  <c:v>2.4249496447356935</c:v>
                </c:pt>
                <c:pt idx="51">
                  <c:v>2.4387487782630548</c:v>
                </c:pt>
                <c:pt idx="52">
                  <c:v>2.451420564942512</c:v>
                </c:pt>
                <c:pt idx="53">
                  <c:v>2.4562778809418293</c:v>
                </c:pt>
                <c:pt idx="54">
                  <c:v>2.4833547214557883</c:v>
                </c:pt>
                <c:pt idx="55">
                  <c:v>2.4870557052633417</c:v>
                </c:pt>
                <c:pt idx="56">
                  <c:v>2.4919550392460539</c:v>
                </c:pt>
                <c:pt idx="57">
                  <c:v>2.5052247883181784</c:v>
                </c:pt>
                <c:pt idx="58">
                  <c:v>2.5235740695192903</c:v>
                </c:pt>
                <c:pt idx="59">
                  <c:v>2.5157784392461626</c:v>
                </c:pt>
                <c:pt idx="60">
                  <c:v>2.5588998409200507</c:v>
                </c:pt>
                <c:pt idx="61">
                  <c:v>2.5427113063780387</c:v>
                </c:pt>
                <c:pt idx="62">
                  <c:v>2.5651747650690386</c:v>
                </c:pt>
                <c:pt idx="63">
                  <c:v>2.5737481374987099</c:v>
                </c:pt>
                <c:pt idx="64">
                  <c:v>2.5969291460433124</c:v>
                </c:pt>
                <c:pt idx="65">
                  <c:v>2.6014896441946425</c:v>
                </c:pt>
                <c:pt idx="66">
                  <c:v>2.5900359837898597</c:v>
                </c:pt>
                <c:pt idx="67">
                  <c:v>2.6141518802072823</c:v>
                </c:pt>
                <c:pt idx="68">
                  <c:v>2.6203506568029864</c:v>
                </c:pt>
                <c:pt idx="69">
                  <c:v>2.6244551767876643</c:v>
                </c:pt>
                <c:pt idx="70">
                  <c:v>2.6578161696015368</c:v>
                </c:pt>
                <c:pt idx="71">
                  <c:v>2.6502145798286123</c:v>
                </c:pt>
                <c:pt idx="72">
                  <c:v>2.6620569744144174</c:v>
                </c:pt>
                <c:pt idx="73">
                  <c:v>2.6857485740640432</c:v>
                </c:pt>
                <c:pt idx="74">
                  <c:v>2.6405299127469979</c:v>
                </c:pt>
                <c:pt idx="75">
                  <c:v>2.7167507324667572</c:v>
                </c:pt>
                <c:pt idx="76">
                  <c:v>2.7458716965076433</c:v>
                </c:pt>
                <c:pt idx="77">
                  <c:v>2.6900905534864066</c:v>
                </c:pt>
                <c:pt idx="78">
                  <c:v>2.7522983475497904</c:v>
                </c:pt>
                <c:pt idx="79">
                  <c:v>2.6962200816271462</c:v>
                </c:pt>
                <c:pt idx="80">
                  <c:v>2.6836944005834114</c:v>
                </c:pt>
                <c:pt idx="81">
                  <c:v>2.7835207498042553</c:v>
                </c:pt>
                <c:pt idx="82">
                  <c:v>2.7639831876514855</c:v>
                </c:pt>
                <c:pt idx="83">
                  <c:v>2.7554844284486975</c:v>
                </c:pt>
                <c:pt idx="84">
                  <c:v>2.7693773260761385</c:v>
                </c:pt>
                <c:pt idx="85">
                  <c:v>2.6933421553571382</c:v>
                </c:pt>
                <c:pt idx="86">
                  <c:v>2.7996077686577943</c:v>
                </c:pt>
                <c:pt idx="87">
                  <c:v>2.7728938997989756</c:v>
                </c:pt>
                <c:pt idx="88">
                  <c:v>2.8281272777720212</c:v>
                </c:pt>
                <c:pt idx="89">
                  <c:v>2.8381988883410365</c:v>
                </c:pt>
                <c:pt idx="90">
                  <c:v>2.7734613742460286</c:v>
                </c:pt>
                <c:pt idx="91">
                  <c:v>2.6945768959923151</c:v>
                </c:pt>
                <c:pt idx="92">
                  <c:v>2.8836614351536176</c:v>
                </c:pt>
                <c:pt idx="93">
                  <c:v>2.7614856283406737</c:v>
                </c:pt>
                <c:pt idx="94">
                  <c:v>2.9240343140810117</c:v>
                </c:pt>
                <c:pt idx="95">
                  <c:v>2.7433529514095549</c:v>
                </c:pt>
                <c:pt idx="96">
                  <c:v>2.8775042456969659</c:v>
                </c:pt>
                <c:pt idx="97">
                  <c:v>2.9339542712075732</c:v>
                </c:pt>
                <c:pt idx="98">
                  <c:v>2.7858634756454745</c:v>
                </c:pt>
                <c:pt idx="99">
                  <c:v>2.9515317905423477</c:v>
                </c:pt>
                <c:pt idx="100">
                  <c:v>2.6785183790401139</c:v>
                </c:pt>
                <c:pt idx="101">
                  <c:v>2.8369567370595505</c:v>
                </c:pt>
                <c:pt idx="102">
                  <c:v>2.9502025316375846</c:v>
                </c:pt>
                <c:pt idx="103">
                  <c:v>2.6726519228400023</c:v>
                </c:pt>
                <c:pt idx="104">
                  <c:v>2.8082109729242219</c:v>
                </c:pt>
                <c:pt idx="105">
                  <c:v>2.9555274052934437</c:v>
                </c:pt>
                <c:pt idx="106">
                  <c:v>2.7209857441537393</c:v>
                </c:pt>
                <c:pt idx="107">
                  <c:v>2.7505083948513462</c:v>
                </c:pt>
                <c:pt idx="108">
                  <c:v>2.4955443375464483</c:v>
                </c:pt>
                <c:pt idx="109">
                  <c:v>3.0852905782300648</c:v>
                </c:pt>
                <c:pt idx="110">
                  <c:v>2.9144489406985543</c:v>
                </c:pt>
                <c:pt idx="111">
                  <c:v>3.323252100171687</c:v>
                </c:pt>
                <c:pt idx="112">
                  <c:v>3.0565237240791006</c:v>
                </c:pt>
                <c:pt idx="113">
                  <c:v>3.3248994970523134</c:v>
                </c:pt>
                <c:pt idx="114">
                  <c:v>3.1367205671564067</c:v>
                </c:pt>
                <c:pt idx="115">
                  <c:v>3.2103185198262318</c:v>
                </c:pt>
                <c:pt idx="116">
                  <c:v>2.9222062774390163</c:v>
                </c:pt>
                <c:pt idx="117">
                  <c:v>3.0996806411092499</c:v>
                </c:pt>
                <c:pt idx="118">
                  <c:v>2.0863598306747484</c:v>
                </c:pt>
                <c:pt idx="119">
                  <c:v>2.9566485792052033</c:v>
                </c:pt>
                <c:pt idx="120">
                  <c:v>2.7520484478194387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0-4810-B1C5-8AE9016D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85824"/>
        <c:axId val="174188736"/>
      </c:scatterChart>
      <c:valAx>
        <c:axId val="1741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8736"/>
        <c:crosses val="autoZero"/>
        <c:crossBetween val="midCat"/>
      </c:valAx>
      <c:valAx>
        <c:axId val="174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841338582677164"/>
                  <c:y val="-1.69440799066783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</a:t>
                    </a:r>
                    <a:r>
                      <a:rPr lang="en-US" sz="1400" b="1" baseline="0"/>
                      <a:t>5.9408</a:t>
                    </a:r>
                    <a:r>
                      <a:rPr lang="en-US" sz="1400" baseline="0"/>
                      <a:t>x + 2.7788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0.9995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smartSAW!$K$31:$K$38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smartSAW!$L$31:$L$38</c:f>
              <c:numCache>
                <c:formatCode>General</c:formatCode>
                <c:ptCount val="8"/>
                <c:pt idx="0">
                  <c:v>8.1870261810239811</c:v>
                </c:pt>
                <c:pt idx="1">
                  <c:v>14.696788960229727</c:v>
                </c:pt>
                <c:pt idx="2">
                  <c:v>20.841330727203591</c:v>
                </c:pt>
                <c:pt idx="3">
                  <c:v>26.807708519943095</c:v>
                </c:pt>
                <c:pt idx="4">
                  <c:v>32.905976280908455</c:v>
                </c:pt>
                <c:pt idx="5">
                  <c:v>38.472259592100308</c:v>
                </c:pt>
                <c:pt idx="6">
                  <c:v>44.242883428942527</c:v>
                </c:pt>
                <c:pt idx="7">
                  <c:v>49.945018890435477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A-4598-9DB5-57FC3F14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2624"/>
        <c:axId val="204161792"/>
      </c:scatterChart>
      <c:valAx>
        <c:axId val="20416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1792"/>
        <c:crosses val="autoZero"/>
        <c:crossBetween val="midCat"/>
      </c:valAx>
      <c:valAx>
        <c:axId val="2041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495300</xdr:colOff>
      <xdr:row>5</xdr:row>
      <xdr:rowOff>171450</xdr:rowOff>
    </xdr:from>
    <xdr:to>
      <xdr:col>27</xdr:col>
      <xdr:colOff>190500</xdr:colOff>
      <xdr:row>20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466725</xdr:colOff>
      <xdr:row>27</xdr:row>
      <xdr:rowOff>38100</xdr:rowOff>
    </xdr:from>
    <xdr:to>
      <xdr:col>24</xdr:col>
      <xdr:colOff>161925</xdr:colOff>
      <xdr:row>41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topLeftCell="A7" workbookViewId="0">
      <selection activeCell="N36" sqref="N36"/>
    </sheetView>
  </sheetViews>
  <sheetFormatPr defaultRowHeight="15" x14ac:dyDescent="0.25"/>
  <sheetData>
    <row r="1" spans="1:8" x14ac:dyDescent="0.25">
      <c r="A1">
        <v>3</v>
      </c>
      <c r="B1">
        <v>1</v>
      </c>
      <c r="C1">
        <v>740670</v>
      </c>
      <c r="E1">
        <f>LOG(A1)</f>
        <v>0.47712125471966244</v>
      </c>
      <c r="F1">
        <f>LOG(B1)</f>
        <v>0</v>
      </c>
    </row>
    <row r="2" spans="1:8" x14ac:dyDescent="0.25">
      <c r="A2">
        <v>4</v>
      </c>
      <c r="B2">
        <v>3.0032771849083</v>
      </c>
      <c r="C2">
        <v>492801</v>
      </c>
      <c r="E2">
        <f t="shared" ref="E2:E65" si="0">LOG(A2)</f>
        <v>0.6020599913279624</v>
      </c>
      <c r="F2">
        <f t="shared" ref="F2:F65" si="1">LOG(B2)</f>
        <v>0.47759541688788937</v>
      </c>
    </row>
    <row r="3" spans="1:8" x14ac:dyDescent="0.25">
      <c r="A3">
        <v>5</v>
      </c>
      <c r="B3">
        <v>3.6680827546694998</v>
      </c>
      <c r="C3">
        <v>740067</v>
      </c>
      <c r="E3">
        <f t="shared" si="0"/>
        <v>0.69897000433601886</v>
      </c>
      <c r="F3">
        <f t="shared" si="1"/>
        <v>0.56443912511436767</v>
      </c>
    </row>
    <row r="4" spans="1:8" x14ac:dyDescent="0.25">
      <c r="A4">
        <v>6</v>
      </c>
      <c r="B4">
        <v>6.5690348106757304</v>
      </c>
      <c r="C4">
        <v>576260</v>
      </c>
      <c r="E4">
        <f t="shared" si="0"/>
        <v>0.77815125038364363</v>
      </c>
      <c r="F4">
        <f t="shared" si="1"/>
        <v>0.81750156329024637</v>
      </c>
      <c r="H4">
        <f>SUM(C1:C8)</f>
        <v>4905119</v>
      </c>
    </row>
    <row r="5" spans="1:8" x14ac:dyDescent="0.25">
      <c r="A5">
        <v>7</v>
      </c>
      <c r="B5">
        <v>7.45422282827223</v>
      </c>
      <c r="C5">
        <v>686412</v>
      </c>
      <c r="E5">
        <f t="shared" si="0"/>
        <v>0.84509804001425681</v>
      </c>
      <c r="F5">
        <f t="shared" si="1"/>
        <v>0.87240237092957473</v>
      </c>
      <c r="H5">
        <f>SUM(C1:C9)</f>
        <v>5412433</v>
      </c>
    </row>
    <row r="6" spans="1:8" x14ac:dyDescent="0.25">
      <c r="A6">
        <v>8</v>
      </c>
      <c r="B6">
        <v>11.018744021028199</v>
      </c>
      <c r="C6">
        <v>563433</v>
      </c>
      <c r="E6">
        <f t="shared" si="0"/>
        <v>0.90308998699194354</v>
      </c>
      <c r="F6">
        <f t="shared" si="1"/>
        <v>1.0421320939873415</v>
      </c>
      <c r="H6">
        <f>(5000000 - H4) / (H5 - H4) + 8</f>
        <v>8.1870261810239811</v>
      </c>
    </row>
    <row r="7" spans="1:8" x14ac:dyDescent="0.25">
      <c r="A7">
        <v>9</v>
      </c>
      <c r="B7">
        <v>12.3222356414385</v>
      </c>
      <c r="C7">
        <v>596160</v>
      </c>
      <c r="E7">
        <f t="shared" si="0"/>
        <v>0.95424250943932487</v>
      </c>
      <c r="F7">
        <f t="shared" si="1"/>
        <v>1.0906895096674156</v>
      </c>
    </row>
    <row r="8" spans="1:8" x14ac:dyDescent="0.25">
      <c r="A8">
        <v>10</v>
      </c>
      <c r="B8">
        <v>16.323103927620501</v>
      </c>
      <c r="C8">
        <v>509316</v>
      </c>
      <c r="E8">
        <f t="shared" si="0"/>
        <v>1</v>
      </c>
      <c r="F8">
        <f t="shared" si="1"/>
        <v>1.2128027457452395</v>
      </c>
      <c r="H8">
        <f>SUM(C:C)</f>
        <v>10000000</v>
      </c>
    </row>
    <row r="9" spans="1:8" x14ac:dyDescent="0.25">
      <c r="A9">
        <v>11</v>
      </c>
      <c r="B9">
        <v>18.086214849186099</v>
      </c>
      <c r="C9">
        <v>507314</v>
      </c>
      <c r="E9">
        <f t="shared" si="0"/>
        <v>1.0413926851582251</v>
      </c>
      <c r="F9">
        <f t="shared" si="1"/>
        <v>1.2573476855929648</v>
      </c>
    </row>
    <row r="10" spans="1:8" x14ac:dyDescent="0.25">
      <c r="A10">
        <v>12</v>
      </c>
      <c r="B10">
        <v>22.430723653475798</v>
      </c>
      <c r="C10">
        <v>438815</v>
      </c>
      <c r="E10">
        <f t="shared" si="0"/>
        <v>1.0791812460476249</v>
      </c>
      <c r="F10">
        <f t="shared" si="1"/>
        <v>1.3508432848911136</v>
      </c>
      <c r="H10">
        <f>SUM(C1:C14)</f>
        <v>7301512</v>
      </c>
    </row>
    <row r="11" spans="1:8" x14ac:dyDescent="0.25">
      <c r="A11">
        <v>13</v>
      </c>
      <c r="B11">
        <v>24.600155838636098</v>
      </c>
      <c r="C11">
        <v>423515</v>
      </c>
      <c r="E11">
        <f t="shared" si="0"/>
        <v>1.1139433523068367</v>
      </c>
      <c r="F11">
        <f t="shared" si="1"/>
        <v>1.3909378583084748</v>
      </c>
      <c r="H11">
        <f>SUM(C1:C15)</f>
        <v>7586373</v>
      </c>
    </row>
    <row r="12" spans="1:8" x14ac:dyDescent="0.25">
      <c r="A12">
        <v>14</v>
      </c>
      <c r="B12">
        <v>29.277937488201498</v>
      </c>
      <c r="C12">
        <v>370810</v>
      </c>
      <c r="E12">
        <f t="shared" si="0"/>
        <v>1.146128035678238</v>
      </c>
      <c r="F12">
        <f t="shared" si="1"/>
        <v>1.4665404791813426</v>
      </c>
      <c r="H12">
        <f>(7500000 - H10) / (H11 - H10) + 14</f>
        <v>14.696788960229727</v>
      </c>
    </row>
    <row r="13" spans="1:8" x14ac:dyDescent="0.25">
      <c r="A13">
        <v>15</v>
      </c>
      <c r="B13">
        <v>31.817525773195801</v>
      </c>
      <c r="C13">
        <v>349200</v>
      </c>
      <c r="E13">
        <f t="shared" si="0"/>
        <v>1.1760912590556813</v>
      </c>
      <c r="F13">
        <f t="shared" si="1"/>
        <v>1.5026664045743334</v>
      </c>
    </row>
    <row r="14" spans="1:8" x14ac:dyDescent="0.25">
      <c r="A14">
        <v>16</v>
      </c>
      <c r="B14">
        <v>36.844887673233501</v>
      </c>
      <c r="C14">
        <v>306739</v>
      </c>
      <c r="E14">
        <f t="shared" si="0"/>
        <v>1.2041199826559248</v>
      </c>
      <c r="F14">
        <f t="shared" si="1"/>
        <v>1.5663772368536744</v>
      </c>
      <c r="H14">
        <f>SUM(C1:C20)</f>
        <v>8623882</v>
      </c>
    </row>
    <row r="15" spans="1:8" x14ac:dyDescent="0.25">
      <c r="A15">
        <v>17</v>
      </c>
      <c r="B15">
        <v>39.779390650176701</v>
      </c>
      <c r="C15">
        <v>284861</v>
      </c>
      <c r="E15">
        <f t="shared" si="0"/>
        <v>1.2304489213782739</v>
      </c>
      <c r="F15">
        <f t="shared" si="1"/>
        <v>1.5996581262169567</v>
      </c>
      <c r="H15">
        <f>SUM(C1:C21)</f>
        <v>8773785</v>
      </c>
    </row>
    <row r="16" spans="1:8" x14ac:dyDescent="0.25">
      <c r="A16">
        <v>18</v>
      </c>
      <c r="B16">
        <v>44.978537424172401</v>
      </c>
      <c r="C16">
        <v>251228</v>
      </c>
      <c r="E16">
        <f t="shared" si="0"/>
        <v>1.255272505103306</v>
      </c>
      <c r="F16">
        <f t="shared" si="1"/>
        <v>1.6530053292912885</v>
      </c>
      <c r="H16">
        <f>(8750000 - H14) / (H15-H14) + 20</f>
        <v>20.841330727203591</v>
      </c>
    </row>
    <row r="17" spans="1:12" x14ac:dyDescent="0.25">
      <c r="A17">
        <v>19</v>
      </c>
      <c r="B17">
        <v>48.229601091857702</v>
      </c>
      <c r="C17">
        <v>231532</v>
      </c>
      <c r="E17">
        <f t="shared" si="0"/>
        <v>1.2787536009528289</v>
      </c>
      <c r="F17">
        <f t="shared" si="1"/>
        <v>1.6833136698770674</v>
      </c>
    </row>
    <row r="18" spans="1:12" x14ac:dyDescent="0.25">
      <c r="A18">
        <v>20</v>
      </c>
      <c r="B18">
        <v>53.8001248052988</v>
      </c>
      <c r="C18">
        <v>203517</v>
      </c>
      <c r="E18">
        <f t="shared" si="0"/>
        <v>1.3010299956639813</v>
      </c>
      <c r="F18">
        <f t="shared" si="1"/>
        <v>1.7307832831420344</v>
      </c>
      <c r="H18">
        <f>SUM(C1:C26)</f>
        <v>9313682</v>
      </c>
    </row>
    <row r="19" spans="1:12" x14ac:dyDescent="0.25">
      <c r="A19">
        <v>21</v>
      </c>
      <c r="B19">
        <v>57.334513179703698</v>
      </c>
      <c r="C19">
        <v>187030</v>
      </c>
      <c r="E19">
        <f t="shared" si="0"/>
        <v>1.3222192947339193</v>
      </c>
      <c r="F19">
        <f t="shared" si="1"/>
        <v>1.7584161293186296</v>
      </c>
      <c r="H19">
        <f>SUM(C1:C27)</f>
        <v>9389598</v>
      </c>
    </row>
    <row r="20" spans="1:12" x14ac:dyDescent="0.25">
      <c r="A20">
        <v>22</v>
      </c>
      <c r="B20">
        <v>63.124383381444801</v>
      </c>
      <c r="C20">
        <v>164202</v>
      </c>
      <c r="E20">
        <f t="shared" si="0"/>
        <v>1.3424226808222062</v>
      </c>
      <c r="F20">
        <f t="shared" si="1"/>
        <v>1.8001971488242401</v>
      </c>
      <c r="H20">
        <f>(9375000-H18) / (H19-H18) + 26</f>
        <v>26.807708519943095</v>
      </c>
    </row>
    <row r="21" spans="1:12" x14ac:dyDescent="0.25">
      <c r="A21">
        <v>23</v>
      </c>
      <c r="B21">
        <v>67.128683215145699</v>
      </c>
      <c r="C21">
        <v>149903</v>
      </c>
      <c r="E21">
        <f t="shared" si="0"/>
        <v>1.3617278360175928</v>
      </c>
      <c r="F21">
        <f t="shared" si="1"/>
        <v>1.8269081282216415</v>
      </c>
    </row>
    <row r="22" spans="1:12" x14ac:dyDescent="0.25">
      <c r="A22">
        <v>24</v>
      </c>
      <c r="B22">
        <v>73.013735120286299</v>
      </c>
      <c r="C22">
        <v>132143</v>
      </c>
      <c r="E22">
        <f t="shared" si="0"/>
        <v>1.3802112417116059</v>
      </c>
      <c r="F22">
        <f t="shared" si="1"/>
        <v>1.8634045659539693</v>
      </c>
      <c r="H22">
        <f>SUM(C1:C30)</f>
        <v>9570620</v>
      </c>
    </row>
    <row r="23" spans="1:12" x14ac:dyDescent="0.25">
      <c r="A23">
        <v>25</v>
      </c>
      <c r="B23">
        <v>77.062136503947997</v>
      </c>
      <c r="C23">
        <v>120187</v>
      </c>
      <c r="E23">
        <f t="shared" si="0"/>
        <v>1.3979400086720377</v>
      </c>
      <c r="F23">
        <f t="shared" si="1"/>
        <v>1.8868410454116396</v>
      </c>
      <c r="H23">
        <f>SUM(C1:C33)</f>
        <v>9699630</v>
      </c>
    </row>
    <row r="24" spans="1:12" x14ac:dyDescent="0.25">
      <c r="A24">
        <v>26</v>
      </c>
      <c r="B24">
        <v>83.204229437634496</v>
      </c>
      <c r="C24">
        <v>106870</v>
      </c>
      <c r="E24">
        <f t="shared" si="0"/>
        <v>1.414973347970818</v>
      </c>
      <c r="F24">
        <f t="shared" si="1"/>
        <v>1.9201454029102043</v>
      </c>
      <c r="H24">
        <f>(9687500-H22) / (H23-H22) + 32</f>
        <v>32.905976280908455</v>
      </c>
    </row>
    <row r="25" spans="1:12" x14ac:dyDescent="0.25">
      <c r="A25">
        <v>27</v>
      </c>
      <c r="B25">
        <v>87.642153233291197</v>
      </c>
      <c r="C25">
        <v>95893</v>
      </c>
      <c r="E25">
        <f t="shared" si="0"/>
        <v>1.4313637641589874</v>
      </c>
      <c r="F25">
        <f t="shared" si="1"/>
        <v>1.9427130389690999</v>
      </c>
    </row>
    <row r="26" spans="1:12" x14ac:dyDescent="0.25">
      <c r="A26">
        <v>28</v>
      </c>
      <c r="B26">
        <v>94.0649497665204</v>
      </c>
      <c r="C26">
        <v>84804</v>
      </c>
      <c r="E26">
        <f t="shared" si="0"/>
        <v>1.4471580313422192</v>
      </c>
      <c r="F26">
        <f t="shared" si="1"/>
        <v>1.9734278279049287</v>
      </c>
      <c r="H26">
        <f>SUM(C1:C38)</f>
        <v>9834974</v>
      </c>
    </row>
    <row r="27" spans="1:12" x14ac:dyDescent="0.25">
      <c r="A27">
        <v>29</v>
      </c>
      <c r="B27">
        <v>98.816059855629902</v>
      </c>
      <c r="C27">
        <v>75916</v>
      </c>
      <c r="E27">
        <f t="shared" si="0"/>
        <v>1.4623979978989561</v>
      </c>
      <c r="F27">
        <f t="shared" si="1"/>
        <v>1.9948275330479048</v>
      </c>
      <c r="H27">
        <f>SUM(C1:C39)</f>
        <v>9853557</v>
      </c>
    </row>
    <row r="28" spans="1:12" x14ac:dyDescent="0.25">
      <c r="A28">
        <v>30</v>
      </c>
      <c r="B28">
        <v>105.189721907937</v>
      </c>
      <c r="C28">
        <v>67172</v>
      </c>
      <c r="E28">
        <f t="shared" si="0"/>
        <v>1.4771212547196624</v>
      </c>
      <c r="F28">
        <f t="shared" si="1"/>
        <v>2.0219733069590187</v>
      </c>
      <c r="H28">
        <f>(9843750 - H26)/(H27-H26) + 38</f>
        <v>38.472259592100308</v>
      </c>
    </row>
    <row r="29" spans="1:12" x14ac:dyDescent="0.25">
      <c r="A29">
        <v>31</v>
      </c>
      <c r="B29">
        <v>110.436193078627</v>
      </c>
      <c r="C29">
        <v>60017</v>
      </c>
      <c r="E29">
        <f t="shared" si="0"/>
        <v>1.4913616938342726</v>
      </c>
      <c r="F29">
        <f t="shared" si="1"/>
        <v>2.043111427363808</v>
      </c>
    </row>
    <row r="30" spans="1:12" x14ac:dyDescent="0.25">
      <c r="A30">
        <v>32</v>
      </c>
      <c r="B30">
        <v>117.29210707187001</v>
      </c>
      <c r="C30">
        <v>53833</v>
      </c>
      <c r="E30">
        <f t="shared" si="0"/>
        <v>1.505149978319906</v>
      </c>
      <c r="F30">
        <f t="shared" si="1"/>
        <v>2.0692687881558913</v>
      </c>
      <c r="H30">
        <f>SUM(C1:C44)</f>
        <v>9919631</v>
      </c>
    </row>
    <row r="31" spans="1:12" x14ac:dyDescent="0.25">
      <c r="A31">
        <v>33</v>
      </c>
      <c r="B31">
        <v>122.40712151394401</v>
      </c>
      <c r="C31">
        <v>48192</v>
      </c>
      <c r="E31">
        <f t="shared" si="0"/>
        <v>1.5185139398778875</v>
      </c>
      <c r="F31">
        <f t="shared" si="1"/>
        <v>2.087806685327827</v>
      </c>
      <c r="H31">
        <f>SUM(C1:C45)</f>
        <v>9928870</v>
      </c>
      <c r="J31">
        <f>LINEST(F1:F121,E1:E121,C1:C121,TRUE)</f>
        <v>1.6563643158367878</v>
      </c>
      <c r="K31">
        <v>1</v>
      </c>
      <c r="L31">
        <v>8.1870261810239811</v>
      </c>
    </row>
    <row r="32" spans="1:12" x14ac:dyDescent="0.25">
      <c r="A32">
        <v>34</v>
      </c>
      <c r="B32">
        <v>129.27201611392101</v>
      </c>
      <c r="C32">
        <v>42696</v>
      </c>
      <c r="E32">
        <f t="shared" si="0"/>
        <v>1.5314789170422551</v>
      </c>
      <c r="F32">
        <f t="shared" si="1"/>
        <v>2.1115045220757871</v>
      </c>
      <c r="H32">
        <f>(9921875 - H30) / (H31-H30) + 44</f>
        <v>44.242883428942527</v>
      </c>
      <c r="K32">
        <v>2</v>
      </c>
      <c r="L32">
        <v>14.696788960229727</v>
      </c>
    </row>
    <row r="33" spans="1:12" x14ac:dyDescent="0.25">
      <c r="A33">
        <v>35</v>
      </c>
      <c r="B33">
        <v>134.31766434080001</v>
      </c>
      <c r="C33">
        <v>38122</v>
      </c>
      <c r="E33">
        <f t="shared" si="0"/>
        <v>1.5440680443502757</v>
      </c>
      <c r="F33">
        <f t="shared" si="1"/>
        <v>2.1281331312187244</v>
      </c>
      <c r="K33">
        <v>3</v>
      </c>
      <c r="L33">
        <v>20.841330727203591</v>
      </c>
    </row>
    <row r="34" spans="1:12" x14ac:dyDescent="0.25">
      <c r="A34">
        <v>36</v>
      </c>
      <c r="B34">
        <v>142.445317616241</v>
      </c>
      <c r="C34">
        <v>33594</v>
      </c>
      <c r="E34">
        <f t="shared" si="0"/>
        <v>1.5563025007672873</v>
      </c>
      <c r="F34">
        <f t="shared" si="1"/>
        <v>2.1536481779219265</v>
      </c>
      <c r="H34">
        <f>SUM(C1:C49)</f>
        <v>9956185</v>
      </c>
      <c r="K34">
        <v>4</v>
      </c>
      <c r="L34">
        <v>26.807708519943095</v>
      </c>
    </row>
    <row r="35" spans="1:12" x14ac:dyDescent="0.25">
      <c r="A35">
        <v>37</v>
      </c>
      <c r="B35">
        <v>146.99540841789999</v>
      </c>
      <c r="C35">
        <v>30055</v>
      </c>
      <c r="E35">
        <f t="shared" si="0"/>
        <v>1.568201724066995</v>
      </c>
      <c r="F35">
        <f t="shared" si="1"/>
        <v>2.1673037692385639</v>
      </c>
      <c r="H35">
        <f>SUM(C1:C50)</f>
        <v>9961214</v>
      </c>
      <c r="K35">
        <v>5</v>
      </c>
      <c r="L35">
        <v>32.905976280908455</v>
      </c>
    </row>
    <row r="36" spans="1:12" x14ac:dyDescent="0.25">
      <c r="A36">
        <v>38</v>
      </c>
      <c r="B36">
        <v>154.963045084996</v>
      </c>
      <c r="C36">
        <v>27060</v>
      </c>
      <c r="E36">
        <f t="shared" si="0"/>
        <v>1.5797835966168101</v>
      </c>
      <c r="F36">
        <f t="shared" si="1"/>
        <v>2.1902281418528791</v>
      </c>
      <c r="H36">
        <f>(9960937.5-H34) / (H35-H34) + 49</f>
        <v>49.945018890435477</v>
      </c>
      <c r="K36">
        <v>6</v>
      </c>
      <c r="L36">
        <v>38.472259592100308</v>
      </c>
    </row>
    <row r="37" spans="1:12" x14ac:dyDescent="0.25">
      <c r="A37">
        <v>39</v>
      </c>
      <c r="B37">
        <v>161.44837311108299</v>
      </c>
      <c r="C37">
        <v>23757</v>
      </c>
      <c r="E37">
        <f t="shared" si="0"/>
        <v>1.5910646070264991</v>
      </c>
      <c r="F37">
        <f t="shared" si="1"/>
        <v>2.2080336730605872</v>
      </c>
      <c r="K37">
        <v>7</v>
      </c>
      <c r="L37">
        <v>44.242883428942527</v>
      </c>
    </row>
    <row r="38" spans="1:12" x14ac:dyDescent="0.25">
      <c r="A38">
        <v>40</v>
      </c>
      <c r="B38">
        <v>168.54210173388199</v>
      </c>
      <c r="C38">
        <v>20878</v>
      </c>
      <c r="E38">
        <f t="shared" si="0"/>
        <v>1.6020599913279623</v>
      </c>
      <c r="F38">
        <f t="shared" si="1"/>
        <v>2.226708405306927</v>
      </c>
      <c r="K38">
        <v>8</v>
      </c>
      <c r="L38">
        <v>49.945018890435477</v>
      </c>
    </row>
    <row r="39" spans="1:12" x14ac:dyDescent="0.25">
      <c r="A39">
        <v>41</v>
      </c>
      <c r="B39">
        <v>175.84302857450299</v>
      </c>
      <c r="C39">
        <v>18583</v>
      </c>
      <c r="E39">
        <f t="shared" si="0"/>
        <v>1.6127838567197355</v>
      </c>
      <c r="F39">
        <f t="shared" si="1"/>
        <v>2.2451251550718396</v>
      </c>
    </row>
    <row r="40" spans="1:12" x14ac:dyDescent="0.25">
      <c r="A40">
        <v>42</v>
      </c>
      <c r="B40">
        <v>181.98660192981299</v>
      </c>
      <c r="C40">
        <v>16271</v>
      </c>
      <c r="E40">
        <f t="shared" si="0"/>
        <v>1.6232492903979006</v>
      </c>
      <c r="F40">
        <f t="shared" si="1"/>
        <v>2.2600394158854309</v>
      </c>
    </row>
    <row r="41" spans="1:12" x14ac:dyDescent="0.25">
      <c r="A41">
        <v>43</v>
      </c>
      <c r="B41">
        <v>189.08600700997499</v>
      </c>
      <c r="C41">
        <v>14836</v>
      </c>
      <c r="E41">
        <f t="shared" si="0"/>
        <v>1.6334684555795864</v>
      </c>
      <c r="F41">
        <f t="shared" si="1"/>
        <v>2.2766593908058561</v>
      </c>
    </row>
    <row r="42" spans="1:12" x14ac:dyDescent="0.25">
      <c r="A42">
        <v>44</v>
      </c>
      <c r="B42">
        <v>196.48385364731101</v>
      </c>
      <c r="C42">
        <v>13037</v>
      </c>
      <c r="E42">
        <f t="shared" si="0"/>
        <v>1.6434526764861874</v>
      </c>
      <c r="F42">
        <f t="shared" si="1"/>
        <v>2.2933268673832536</v>
      </c>
    </row>
    <row r="43" spans="1:12" x14ac:dyDescent="0.25">
      <c r="A43">
        <v>45</v>
      </c>
      <c r="B43">
        <v>200.27194640096201</v>
      </c>
      <c r="C43">
        <v>11642</v>
      </c>
      <c r="E43">
        <f t="shared" si="0"/>
        <v>1.6532125137753437</v>
      </c>
      <c r="F43">
        <f t="shared" si="1"/>
        <v>2.3016201186568375</v>
      </c>
    </row>
    <row r="44" spans="1:12" x14ac:dyDescent="0.25">
      <c r="A44">
        <v>46</v>
      </c>
      <c r="B44">
        <v>210.27021772939301</v>
      </c>
      <c r="C44">
        <v>10288</v>
      </c>
      <c r="E44">
        <f t="shared" si="0"/>
        <v>1.6627578316815741</v>
      </c>
      <c r="F44">
        <f t="shared" si="1"/>
        <v>2.3227777644041865</v>
      </c>
    </row>
    <row r="45" spans="1:12" x14ac:dyDescent="0.25">
      <c r="A45">
        <v>47</v>
      </c>
      <c r="B45">
        <v>214.28585344734199</v>
      </c>
      <c r="C45">
        <v>9239</v>
      </c>
      <c r="E45">
        <f t="shared" si="0"/>
        <v>1.6720978579357175</v>
      </c>
      <c r="F45">
        <f t="shared" si="1"/>
        <v>2.330993501081259</v>
      </c>
    </row>
    <row r="46" spans="1:12" x14ac:dyDescent="0.25">
      <c r="A46">
        <v>48</v>
      </c>
      <c r="B46">
        <v>226.80459208597901</v>
      </c>
      <c r="C46">
        <v>8188</v>
      </c>
      <c r="E46">
        <f t="shared" si="0"/>
        <v>1.6812412373755872</v>
      </c>
      <c r="F46">
        <f t="shared" si="1"/>
        <v>2.355651843419333</v>
      </c>
    </row>
    <row r="47" spans="1:12" x14ac:dyDescent="0.25">
      <c r="A47">
        <v>49</v>
      </c>
      <c r="B47">
        <v>233.32451989980501</v>
      </c>
      <c r="C47">
        <v>7186</v>
      </c>
      <c r="E47">
        <f t="shared" si="0"/>
        <v>1.6901960800285136</v>
      </c>
      <c r="F47">
        <f t="shared" si="1"/>
        <v>2.3679603808752883</v>
      </c>
    </row>
    <row r="48" spans="1:12" x14ac:dyDescent="0.25">
      <c r="A48">
        <v>50</v>
      </c>
      <c r="B48">
        <v>237.52722152690799</v>
      </c>
      <c r="C48">
        <v>6392</v>
      </c>
      <c r="E48">
        <f t="shared" si="0"/>
        <v>1.6989700043360187</v>
      </c>
      <c r="F48">
        <f t="shared" si="1"/>
        <v>2.3757133886196935</v>
      </c>
    </row>
    <row r="49" spans="1:6" x14ac:dyDescent="0.25">
      <c r="A49">
        <v>51</v>
      </c>
      <c r="B49">
        <v>248.379347630203</v>
      </c>
      <c r="C49">
        <v>5549</v>
      </c>
      <c r="E49">
        <f t="shared" si="0"/>
        <v>1.7075701760979363</v>
      </c>
      <c r="F49">
        <f t="shared" si="1"/>
        <v>2.3951154820716969</v>
      </c>
    </row>
    <row r="50" spans="1:6" x14ac:dyDescent="0.25">
      <c r="A50">
        <v>52</v>
      </c>
      <c r="B50">
        <v>257.36726983495703</v>
      </c>
      <c r="C50">
        <v>5029</v>
      </c>
      <c r="E50">
        <f t="shared" si="0"/>
        <v>1.7160033436347992</v>
      </c>
      <c r="F50">
        <f t="shared" si="1"/>
        <v>2.4105533155525025</v>
      </c>
    </row>
    <row r="51" spans="1:6" x14ac:dyDescent="0.25">
      <c r="A51">
        <v>53</v>
      </c>
      <c r="B51">
        <v>266.04165738471801</v>
      </c>
      <c r="C51">
        <v>4489</v>
      </c>
      <c r="E51">
        <f t="shared" si="0"/>
        <v>1.7242758696007889</v>
      </c>
      <c r="F51">
        <f t="shared" si="1"/>
        <v>2.4249496447356935</v>
      </c>
    </row>
    <row r="52" spans="1:6" x14ac:dyDescent="0.25">
      <c r="A52">
        <v>54</v>
      </c>
      <c r="B52">
        <v>274.63050674815298</v>
      </c>
      <c r="C52">
        <v>3927</v>
      </c>
      <c r="E52">
        <f t="shared" si="0"/>
        <v>1.7323937598229686</v>
      </c>
      <c r="F52">
        <f t="shared" si="1"/>
        <v>2.4387487782630548</v>
      </c>
    </row>
    <row r="53" spans="1:6" x14ac:dyDescent="0.25">
      <c r="A53">
        <v>55</v>
      </c>
      <c r="B53">
        <v>282.76168757126499</v>
      </c>
      <c r="C53">
        <v>3508</v>
      </c>
      <c r="E53">
        <f t="shared" si="0"/>
        <v>1.7403626894942439</v>
      </c>
      <c r="F53">
        <f t="shared" si="1"/>
        <v>2.451420564942512</v>
      </c>
    </row>
    <row r="54" spans="1:6" x14ac:dyDescent="0.25">
      <c r="A54">
        <v>56</v>
      </c>
      <c r="B54">
        <v>285.94195420831898</v>
      </c>
      <c r="C54">
        <v>3101</v>
      </c>
      <c r="E54">
        <f t="shared" si="0"/>
        <v>1.7481880270062005</v>
      </c>
      <c r="F54">
        <f t="shared" si="1"/>
        <v>2.4562778809418293</v>
      </c>
    </row>
    <row r="55" spans="1:6" x14ac:dyDescent="0.25">
      <c r="A55">
        <v>57</v>
      </c>
      <c r="B55">
        <v>304.33697632058198</v>
      </c>
      <c r="C55">
        <v>2745</v>
      </c>
      <c r="E55">
        <f t="shared" si="0"/>
        <v>1.7558748556724915</v>
      </c>
      <c r="F55">
        <f t="shared" si="1"/>
        <v>2.4833547214557883</v>
      </c>
    </row>
    <row r="56" spans="1:6" x14ac:dyDescent="0.25">
      <c r="A56">
        <v>58</v>
      </c>
      <c r="B56">
        <v>306.94156651471098</v>
      </c>
      <c r="C56">
        <v>2413</v>
      </c>
      <c r="E56">
        <f t="shared" si="0"/>
        <v>1.7634279935629373</v>
      </c>
      <c r="F56">
        <f t="shared" si="1"/>
        <v>2.4870557052633417</v>
      </c>
    </row>
    <row r="57" spans="1:6" x14ac:dyDescent="0.25">
      <c r="A57">
        <v>59</v>
      </c>
      <c r="B57">
        <v>310.42382022471901</v>
      </c>
      <c r="C57">
        <v>2225</v>
      </c>
      <c r="E57">
        <f t="shared" si="0"/>
        <v>1.7708520116421442</v>
      </c>
      <c r="F57">
        <f t="shared" si="1"/>
        <v>2.4919550392460539</v>
      </c>
    </row>
    <row r="58" spans="1:6" x14ac:dyDescent="0.25">
      <c r="A58">
        <v>60</v>
      </c>
      <c r="B58">
        <v>320.05512679162001</v>
      </c>
      <c r="C58">
        <v>1814</v>
      </c>
      <c r="E58">
        <f t="shared" si="0"/>
        <v>1.7781512503836436</v>
      </c>
      <c r="F58">
        <f t="shared" si="1"/>
        <v>2.5052247883181784</v>
      </c>
    </row>
    <row r="59" spans="1:6" x14ac:dyDescent="0.25">
      <c r="A59">
        <v>61</v>
      </c>
      <c r="B59">
        <v>333.86744186046502</v>
      </c>
      <c r="C59">
        <v>1720</v>
      </c>
      <c r="E59">
        <f t="shared" si="0"/>
        <v>1.7853298350107671</v>
      </c>
      <c r="F59">
        <f t="shared" si="1"/>
        <v>2.5235740695192903</v>
      </c>
    </row>
    <row r="60" spans="1:6" x14ac:dyDescent="0.25">
      <c r="A60">
        <v>62</v>
      </c>
      <c r="B60">
        <v>327.92795389048899</v>
      </c>
      <c r="C60">
        <v>1388</v>
      </c>
      <c r="E60">
        <f t="shared" si="0"/>
        <v>1.7923916894982539</v>
      </c>
      <c r="F60">
        <f t="shared" si="1"/>
        <v>2.5157784392461626</v>
      </c>
    </row>
    <row r="61" spans="1:6" x14ac:dyDescent="0.25">
      <c r="A61">
        <v>63</v>
      </c>
      <c r="B61">
        <v>362.15946582875</v>
      </c>
      <c r="C61">
        <v>1273</v>
      </c>
      <c r="E61">
        <f t="shared" si="0"/>
        <v>1.7993405494535817</v>
      </c>
      <c r="F61">
        <f t="shared" si="1"/>
        <v>2.5588998409200507</v>
      </c>
    </row>
    <row r="62" spans="1:6" x14ac:dyDescent="0.25">
      <c r="A62">
        <v>64</v>
      </c>
      <c r="B62">
        <v>348.90830449826899</v>
      </c>
      <c r="C62">
        <v>1156</v>
      </c>
      <c r="E62">
        <f t="shared" si="0"/>
        <v>1.8061799739838871</v>
      </c>
      <c r="F62">
        <f t="shared" si="1"/>
        <v>2.5427113063780387</v>
      </c>
    </row>
    <row r="63" spans="1:6" x14ac:dyDescent="0.25">
      <c r="A63">
        <v>65</v>
      </c>
      <c r="B63">
        <v>367.430128840436</v>
      </c>
      <c r="C63">
        <v>1009</v>
      </c>
      <c r="E63">
        <f t="shared" si="0"/>
        <v>1.8129133566428555</v>
      </c>
      <c r="F63">
        <f t="shared" si="1"/>
        <v>2.5651747650690386</v>
      </c>
    </row>
    <row r="64" spans="1:6" x14ac:dyDescent="0.25">
      <c r="A64">
        <v>66</v>
      </c>
      <c r="B64">
        <v>374.75560538116503</v>
      </c>
      <c r="C64">
        <v>892</v>
      </c>
      <c r="E64">
        <f t="shared" si="0"/>
        <v>1.8195439355418688</v>
      </c>
      <c r="F64">
        <f t="shared" si="1"/>
        <v>2.5737481374987099</v>
      </c>
    </row>
    <row r="65" spans="1:6" x14ac:dyDescent="0.25">
      <c r="A65">
        <v>67</v>
      </c>
      <c r="B65">
        <v>395.30212234706602</v>
      </c>
      <c r="C65">
        <v>801</v>
      </c>
      <c r="E65">
        <f t="shared" si="0"/>
        <v>1.8260748027008264</v>
      </c>
      <c r="F65">
        <f t="shared" si="1"/>
        <v>2.5969291460433124</v>
      </c>
    </row>
    <row r="66" spans="1:6" x14ac:dyDescent="0.25">
      <c r="A66">
        <v>68</v>
      </c>
      <c r="B66">
        <v>399.47503566333802</v>
      </c>
      <c r="C66">
        <v>701</v>
      </c>
      <c r="E66">
        <f t="shared" ref="E66:E121" si="2">LOG(A66)</f>
        <v>1.8325089127062364</v>
      </c>
      <c r="F66">
        <f t="shared" ref="F66:F121" si="3">LOG(B66)</f>
        <v>2.6014896441946425</v>
      </c>
    </row>
    <row r="67" spans="1:6" x14ac:dyDescent="0.25">
      <c r="A67">
        <v>69</v>
      </c>
      <c r="B67">
        <v>389.07738095238</v>
      </c>
      <c r="C67">
        <v>672</v>
      </c>
      <c r="E67">
        <f t="shared" si="2"/>
        <v>1.8388490907372552</v>
      </c>
      <c r="F67">
        <f t="shared" si="3"/>
        <v>2.5900359837898597</v>
      </c>
    </row>
    <row r="68" spans="1:6" x14ac:dyDescent="0.25">
      <c r="A68">
        <v>70</v>
      </c>
      <c r="B68">
        <v>411.29353233830801</v>
      </c>
      <c r="C68">
        <v>603</v>
      </c>
      <c r="E68">
        <f t="shared" si="2"/>
        <v>1.8450980400142569</v>
      </c>
      <c r="F68">
        <f t="shared" si="3"/>
        <v>2.6141518802072823</v>
      </c>
    </row>
    <row r="69" spans="1:6" x14ac:dyDescent="0.25">
      <c r="A69">
        <v>71</v>
      </c>
      <c r="B69">
        <v>417.20610687022901</v>
      </c>
      <c r="C69">
        <v>524</v>
      </c>
      <c r="E69">
        <f t="shared" si="2"/>
        <v>1.8512583487190752</v>
      </c>
      <c r="F69">
        <f t="shared" si="3"/>
        <v>2.6203506568029864</v>
      </c>
    </row>
    <row r="70" spans="1:6" x14ac:dyDescent="0.25">
      <c r="A70">
        <v>72</v>
      </c>
      <c r="B70">
        <v>421.16781609195402</v>
      </c>
      <c r="C70">
        <v>435</v>
      </c>
      <c r="E70">
        <f t="shared" si="2"/>
        <v>1.8573324964312685</v>
      </c>
      <c r="F70">
        <f t="shared" si="3"/>
        <v>2.6244551767876643</v>
      </c>
    </row>
    <row r="71" spans="1:6" x14ac:dyDescent="0.25">
      <c r="A71">
        <v>73</v>
      </c>
      <c r="B71">
        <v>454.79551122194499</v>
      </c>
      <c r="C71">
        <v>401</v>
      </c>
      <c r="E71">
        <f t="shared" si="2"/>
        <v>1.8633228601204559</v>
      </c>
      <c r="F71">
        <f t="shared" si="3"/>
        <v>2.6578161696015368</v>
      </c>
    </row>
    <row r="72" spans="1:6" x14ac:dyDescent="0.25">
      <c r="A72">
        <v>74</v>
      </c>
      <c r="B72">
        <v>446.904347826086</v>
      </c>
      <c r="C72">
        <v>345</v>
      </c>
      <c r="E72">
        <f t="shared" si="2"/>
        <v>1.8692317197309762</v>
      </c>
      <c r="F72">
        <f t="shared" si="3"/>
        <v>2.6502145798286123</v>
      </c>
    </row>
    <row r="73" spans="1:6" x14ac:dyDescent="0.25">
      <c r="A73">
        <v>75</v>
      </c>
      <c r="B73">
        <v>459.25825825825802</v>
      </c>
      <c r="C73">
        <v>333</v>
      </c>
      <c r="E73">
        <f t="shared" si="2"/>
        <v>1.8750612633917001</v>
      </c>
      <c r="F73">
        <f t="shared" si="3"/>
        <v>2.6620569744144174</v>
      </c>
    </row>
    <row r="74" spans="1:6" x14ac:dyDescent="0.25">
      <c r="A74">
        <v>76</v>
      </c>
      <c r="B74">
        <v>485.00763358778602</v>
      </c>
      <c r="C74">
        <v>262</v>
      </c>
      <c r="E74">
        <f t="shared" si="2"/>
        <v>1.8808135922807914</v>
      </c>
      <c r="F74">
        <f t="shared" si="3"/>
        <v>2.6857485740640432</v>
      </c>
    </row>
    <row r="75" spans="1:6" x14ac:dyDescent="0.25">
      <c r="A75">
        <v>77</v>
      </c>
      <c r="B75">
        <v>437.04878048780398</v>
      </c>
      <c r="C75">
        <v>246</v>
      </c>
      <c r="E75">
        <f t="shared" si="2"/>
        <v>1.8864907251724818</v>
      </c>
      <c r="F75">
        <f t="shared" si="3"/>
        <v>2.6405299127469979</v>
      </c>
    </row>
    <row r="76" spans="1:6" x14ac:dyDescent="0.25">
      <c r="A76">
        <v>78</v>
      </c>
      <c r="B76">
        <v>520.89565217391305</v>
      </c>
      <c r="C76">
        <v>230</v>
      </c>
      <c r="E76">
        <f t="shared" si="2"/>
        <v>1.8920946026904804</v>
      </c>
      <c r="F76">
        <f t="shared" si="3"/>
        <v>2.7167507324667572</v>
      </c>
    </row>
    <row r="77" spans="1:6" x14ac:dyDescent="0.25">
      <c r="A77">
        <v>79</v>
      </c>
      <c r="B77">
        <v>557.02116402116405</v>
      </c>
      <c r="C77">
        <v>189</v>
      </c>
      <c r="E77">
        <f t="shared" si="2"/>
        <v>1.8976270912904414</v>
      </c>
      <c r="F77">
        <f t="shared" si="3"/>
        <v>2.7458716965076433</v>
      </c>
    </row>
    <row r="78" spans="1:6" x14ac:dyDescent="0.25">
      <c r="A78">
        <v>80</v>
      </c>
      <c r="B78">
        <v>489.88095238095201</v>
      </c>
      <c r="C78">
        <v>168</v>
      </c>
      <c r="E78">
        <f t="shared" si="2"/>
        <v>1.9030899869919435</v>
      </c>
      <c r="F78">
        <f t="shared" si="3"/>
        <v>2.6900905534864066</v>
      </c>
    </row>
    <row r="79" spans="1:6" x14ac:dyDescent="0.25">
      <c r="A79">
        <v>81</v>
      </c>
      <c r="B79">
        <v>565.325203252032</v>
      </c>
      <c r="C79">
        <v>123</v>
      </c>
      <c r="E79">
        <f t="shared" si="2"/>
        <v>1.9084850188786497</v>
      </c>
      <c r="F79">
        <f t="shared" si="3"/>
        <v>2.7522983475497904</v>
      </c>
    </row>
    <row r="80" spans="1:6" x14ac:dyDescent="0.25">
      <c r="A80">
        <v>82</v>
      </c>
      <c r="B80">
        <v>496.84403669724702</v>
      </c>
      <c r="C80">
        <v>109</v>
      </c>
      <c r="E80">
        <f t="shared" si="2"/>
        <v>1.9138138523837167</v>
      </c>
      <c r="F80">
        <f t="shared" si="3"/>
        <v>2.6962200816271462</v>
      </c>
    </row>
    <row r="81" spans="1:6" x14ac:dyDescent="0.25">
      <c r="A81">
        <v>83</v>
      </c>
      <c r="B81">
        <v>482.71900826446199</v>
      </c>
      <c r="C81">
        <v>121</v>
      </c>
      <c r="E81">
        <f t="shared" si="2"/>
        <v>1.919078092376074</v>
      </c>
      <c r="F81">
        <f t="shared" si="3"/>
        <v>2.6836944005834114</v>
      </c>
    </row>
    <row r="82" spans="1:6" x14ac:dyDescent="0.25">
      <c r="A82">
        <v>84</v>
      </c>
      <c r="B82">
        <v>607.46428571428498</v>
      </c>
      <c r="C82">
        <v>112</v>
      </c>
      <c r="E82">
        <f t="shared" si="2"/>
        <v>1.9242792860618816</v>
      </c>
      <c r="F82">
        <f t="shared" si="3"/>
        <v>2.7835207498042553</v>
      </c>
    </row>
    <row r="83" spans="1:6" x14ac:dyDescent="0.25">
      <c r="A83">
        <v>85</v>
      </c>
      <c r="B83">
        <v>580.74193548386995</v>
      </c>
      <c r="C83">
        <v>93</v>
      </c>
      <c r="E83">
        <f t="shared" si="2"/>
        <v>1.9294189257142926</v>
      </c>
      <c r="F83">
        <f t="shared" si="3"/>
        <v>2.7639831876514855</v>
      </c>
    </row>
    <row r="84" spans="1:6" x14ac:dyDescent="0.25">
      <c r="A84">
        <v>86</v>
      </c>
      <c r="B84">
        <v>569.487804878048</v>
      </c>
      <c r="C84">
        <v>82</v>
      </c>
      <c r="E84">
        <f t="shared" si="2"/>
        <v>1.9344984512435677</v>
      </c>
      <c r="F84">
        <f t="shared" si="3"/>
        <v>2.7554844284486975</v>
      </c>
    </row>
    <row r="85" spans="1:6" x14ac:dyDescent="0.25">
      <c r="A85">
        <v>87</v>
      </c>
      <c r="B85">
        <v>588</v>
      </c>
      <c r="C85">
        <v>80</v>
      </c>
      <c r="E85">
        <f t="shared" si="2"/>
        <v>1.9395192526186185</v>
      </c>
      <c r="F85">
        <f t="shared" si="3"/>
        <v>2.7693773260761385</v>
      </c>
    </row>
    <row r="86" spans="1:6" x14ac:dyDescent="0.25">
      <c r="A86">
        <v>88</v>
      </c>
      <c r="B86">
        <v>493.5625</v>
      </c>
      <c r="C86">
        <v>64</v>
      </c>
      <c r="E86">
        <f t="shared" si="2"/>
        <v>1.9444826721501687</v>
      </c>
      <c r="F86">
        <f t="shared" si="3"/>
        <v>2.6933421553571382</v>
      </c>
    </row>
    <row r="87" spans="1:6" x14ac:dyDescent="0.25">
      <c r="A87">
        <v>89</v>
      </c>
      <c r="B87">
        <v>630.38775510204005</v>
      </c>
      <c r="C87">
        <v>49</v>
      </c>
      <c r="E87">
        <f t="shared" si="2"/>
        <v>1.9493900066449128</v>
      </c>
      <c r="F87">
        <f t="shared" si="3"/>
        <v>2.7996077686577943</v>
      </c>
    </row>
    <row r="88" spans="1:6" x14ac:dyDescent="0.25">
      <c r="A88">
        <v>90</v>
      </c>
      <c r="B88">
        <v>592.78048780487802</v>
      </c>
      <c r="C88">
        <v>41</v>
      </c>
      <c r="E88">
        <f t="shared" si="2"/>
        <v>1.954242509439325</v>
      </c>
      <c r="F88">
        <f t="shared" si="3"/>
        <v>2.7728938997989756</v>
      </c>
    </row>
    <row r="89" spans="1:6" x14ac:dyDescent="0.25">
      <c r="A89">
        <v>91</v>
      </c>
      <c r="B89">
        <v>673.17391304347802</v>
      </c>
      <c r="C89">
        <v>46</v>
      </c>
      <c r="E89">
        <f t="shared" si="2"/>
        <v>1.9590413923210936</v>
      </c>
      <c r="F89">
        <f t="shared" si="3"/>
        <v>2.8281272777720212</v>
      </c>
    </row>
    <row r="90" spans="1:6" x14ac:dyDescent="0.25">
      <c r="A90">
        <v>92</v>
      </c>
      <c r="B90">
        <v>688.96774193548299</v>
      </c>
      <c r="C90">
        <v>31</v>
      </c>
      <c r="E90">
        <f t="shared" si="2"/>
        <v>1.9637878273455553</v>
      </c>
      <c r="F90">
        <f t="shared" si="3"/>
        <v>2.8381988883410365</v>
      </c>
    </row>
    <row r="91" spans="1:6" x14ac:dyDescent="0.25">
      <c r="A91">
        <v>93</v>
      </c>
      <c r="B91">
        <v>593.55555555555497</v>
      </c>
      <c r="C91">
        <v>36</v>
      </c>
      <c r="E91">
        <f t="shared" si="2"/>
        <v>1.968482948553935</v>
      </c>
      <c r="F91">
        <f t="shared" si="3"/>
        <v>2.7734613742460286</v>
      </c>
    </row>
    <row r="92" spans="1:6" x14ac:dyDescent="0.25">
      <c r="A92">
        <v>94</v>
      </c>
      <c r="B92">
        <v>494.96774193548299</v>
      </c>
      <c r="C92">
        <v>31</v>
      </c>
      <c r="E92">
        <f t="shared" si="2"/>
        <v>1.9731278535996986</v>
      </c>
      <c r="F92">
        <f t="shared" si="3"/>
        <v>2.6945768959923151</v>
      </c>
    </row>
    <row r="93" spans="1:6" x14ac:dyDescent="0.25">
      <c r="A93">
        <v>95</v>
      </c>
      <c r="B93">
        <v>765</v>
      </c>
      <c r="C93">
        <v>19</v>
      </c>
      <c r="E93">
        <f t="shared" si="2"/>
        <v>1.9777236052888478</v>
      </c>
      <c r="F93">
        <f t="shared" si="3"/>
        <v>2.8836614351536176</v>
      </c>
    </row>
    <row r="94" spans="1:6" x14ac:dyDescent="0.25">
      <c r="A94">
        <v>96</v>
      </c>
      <c r="B94">
        <v>577.41176470588198</v>
      </c>
      <c r="C94">
        <v>17</v>
      </c>
      <c r="E94">
        <f t="shared" si="2"/>
        <v>1.9822712330395684</v>
      </c>
      <c r="F94">
        <f t="shared" si="3"/>
        <v>2.7614856283406737</v>
      </c>
    </row>
    <row r="95" spans="1:6" x14ac:dyDescent="0.25">
      <c r="A95">
        <v>97</v>
      </c>
      <c r="B95">
        <v>839.52631578947296</v>
      </c>
      <c r="C95">
        <v>19</v>
      </c>
      <c r="E95">
        <f t="shared" si="2"/>
        <v>1.9867717342662448</v>
      </c>
      <c r="F95">
        <f t="shared" si="3"/>
        <v>2.9240343140810117</v>
      </c>
    </row>
    <row r="96" spans="1:6" x14ac:dyDescent="0.25">
      <c r="A96">
        <v>98</v>
      </c>
      <c r="B96">
        <v>553.79999999999905</v>
      </c>
      <c r="C96">
        <v>20</v>
      </c>
      <c r="E96">
        <f t="shared" si="2"/>
        <v>1.9912260756924949</v>
      </c>
      <c r="F96">
        <f t="shared" si="3"/>
        <v>2.7433529514095549</v>
      </c>
    </row>
    <row r="97" spans="1:6" x14ac:dyDescent="0.25">
      <c r="A97">
        <v>99</v>
      </c>
      <c r="B97">
        <v>754.23076923076906</v>
      </c>
      <c r="C97">
        <v>13</v>
      </c>
      <c r="E97">
        <f t="shared" si="2"/>
        <v>1.9956351945975499</v>
      </c>
      <c r="F97">
        <f t="shared" si="3"/>
        <v>2.8775042456969659</v>
      </c>
    </row>
    <row r="98" spans="1:6" x14ac:dyDescent="0.25">
      <c r="A98">
        <v>100</v>
      </c>
      <c r="B98">
        <v>858.923076923076</v>
      </c>
      <c r="C98">
        <v>13</v>
      </c>
      <c r="E98">
        <f t="shared" si="2"/>
        <v>2</v>
      </c>
      <c r="F98">
        <f t="shared" si="3"/>
        <v>2.9339542712075732</v>
      </c>
    </row>
    <row r="99" spans="1:6" x14ac:dyDescent="0.25">
      <c r="A99">
        <v>101</v>
      </c>
      <c r="B99">
        <v>610.75</v>
      </c>
      <c r="C99">
        <v>16</v>
      </c>
      <c r="E99">
        <f t="shared" si="2"/>
        <v>2.0043213737826426</v>
      </c>
      <c r="F99">
        <f t="shared" si="3"/>
        <v>2.7858634756454745</v>
      </c>
    </row>
    <row r="100" spans="1:6" x14ac:dyDescent="0.25">
      <c r="A100">
        <v>102</v>
      </c>
      <c r="B100">
        <v>894.39999999999895</v>
      </c>
      <c r="C100">
        <v>10</v>
      </c>
      <c r="E100">
        <f t="shared" si="2"/>
        <v>2.0086001717619175</v>
      </c>
      <c r="F100">
        <f t="shared" si="3"/>
        <v>2.9515317905423477</v>
      </c>
    </row>
    <row r="101" spans="1:6" x14ac:dyDescent="0.25">
      <c r="A101">
        <v>103</v>
      </c>
      <c r="B101">
        <v>477</v>
      </c>
      <c r="C101">
        <v>4</v>
      </c>
      <c r="E101">
        <f t="shared" si="2"/>
        <v>2.012837224705172</v>
      </c>
      <c r="F101">
        <f t="shared" si="3"/>
        <v>2.6785183790401139</v>
      </c>
    </row>
    <row r="102" spans="1:6" x14ac:dyDescent="0.25">
      <c r="A102">
        <v>104</v>
      </c>
      <c r="B102">
        <v>687</v>
      </c>
      <c r="C102">
        <v>8</v>
      </c>
      <c r="E102">
        <f t="shared" si="2"/>
        <v>2.0170333392987803</v>
      </c>
      <c r="F102">
        <f t="shared" si="3"/>
        <v>2.8369567370595505</v>
      </c>
    </row>
    <row r="103" spans="1:6" x14ac:dyDescent="0.25">
      <c r="A103">
        <v>105</v>
      </c>
      <c r="B103">
        <v>891.66666666666595</v>
      </c>
      <c r="C103">
        <v>6</v>
      </c>
      <c r="E103">
        <f t="shared" si="2"/>
        <v>2.0211892990699383</v>
      </c>
      <c r="F103">
        <f t="shared" si="3"/>
        <v>2.9502025316375846</v>
      </c>
    </row>
    <row r="104" spans="1:6" x14ac:dyDescent="0.25">
      <c r="A104">
        <v>106</v>
      </c>
      <c r="B104">
        <v>470.6</v>
      </c>
      <c r="C104">
        <v>10</v>
      </c>
      <c r="E104">
        <f t="shared" si="2"/>
        <v>2.0253058652647704</v>
      </c>
      <c r="F104">
        <f t="shared" si="3"/>
        <v>2.6726519228400023</v>
      </c>
    </row>
    <row r="105" spans="1:6" x14ac:dyDescent="0.25">
      <c r="A105">
        <v>107</v>
      </c>
      <c r="B105">
        <v>643</v>
      </c>
      <c r="C105">
        <v>2</v>
      </c>
      <c r="E105">
        <f t="shared" si="2"/>
        <v>2.0293837776852097</v>
      </c>
      <c r="F105">
        <f t="shared" si="3"/>
        <v>2.8082109729242219</v>
      </c>
    </row>
    <row r="106" spans="1:6" x14ac:dyDescent="0.25">
      <c r="A106">
        <v>108</v>
      </c>
      <c r="B106">
        <v>902.66666666666595</v>
      </c>
      <c r="C106">
        <v>3</v>
      </c>
      <c r="E106">
        <f t="shared" si="2"/>
        <v>2.0334237554869499</v>
      </c>
      <c r="F106">
        <f t="shared" si="3"/>
        <v>2.9555274052934437</v>
      </c>
    </row>
    <row r="107" spans="1:6" x14ac:dyDescent="0.25">
      <c r="A107">
        <v>110</v>
      </c>
      <c r="B107">
        <v>526</v>
      </c>
      <c r="C107">
        <v>2</v>
      </c>
      <c r="E107">
        <f t="shared" si="2"/>
        <v>2.0413926851582249</v>
      </c>
      <c r="F107">
        <f t="shared" si="3"/>
        <v>2.7209857441537393</v>
      </c>
    </row>
    <row r="108" spans="1:6" x14ac:dyDescent="0.25">
      <c r="A108">
        <v>111</v>
      </c>
      <c r="B108">
        <v>563</v>
      </c>
      <c r="C108">
        <v>4</v>
      </c>
      <c r="E108">
        <f t="shared" si="2"/>
        <v>2.0453229787866576</v>
      </c>
      <c r="F108">
        <f t="shared" si="3"/>
        <v>2.7505083948513462</v>
      </c>
    </row>
    <row r="109" spans="1:6" x14ac:dyDescent="0.25">
      <c r="A109">
        <v>112</v>
      </c>
      <c r="B109">
        <v>313</v>
      </c>
      <c r="C109">
        <v>2</v>
      </c>
      <c r="E109">
        <f t="shared" si="2"/>
        <v>2.0492180226701815</v>
      </c>
      <c r="F109">
        <f t="shared" si="3"/>
        <v>2.4955443375464483</v>
      </c>
    </row>
    <row r="110" spans="1:6" x14ac:dyDescent="0.25">
      <c r="A110">
        <v>113</v>
      </c>
      <c r="B110">
        <v>1217</v>
      </c>
      <c r="C110">
        <v>4</v>
      </c>
      <c r="E110">
        <f t="shared" si="2"/>
        <v>2.0530784434834195</v>
      </c>
      <c r="F110">
        <f t="shared" si="3"/>
        <v>3.0852905782300648</v>
      </c>
    </row>
    <row r="111" spans="1:6" x14ac:dyDescent="0.25">
      <c r="A111">
        <v>114</v>
      </c>
      <c r="B111">
        <v>821.2</v>
      </c>
      <c r="C111">
        <v>5</v>
      </c>
      <c r="E111">
        <f t="shared" si="2"/>
        <v>2.0569048513364727</v>
      </c>
      <c r="F111">
        <f t="shared" si="3"/>
        <v>2.9144489406985543</v>
      </c>
    </row>
    <row r="112" spans="1:6" x14ac:dyDescent="0.25">
      <c r="A112">
        <v>115</v>
      </c>
      <c r="B112">
        <v>2105</v>
      </c>
      <c r="C112">
        <v>1</v>
      </c>
      <c r="E112">
        <f t="shared" si="2"/>
        <v>2.0606978403536118</v>
      </c>
      <c r="F112">
        <f t="shared" si="3"/>
        <v>3.323252100171687</v>
      </c>
    </row>
    <row r="113" spans="1:6" x14ac:dyDescent="0.25">
      <c r="A113">
        <v>116</v>
      </c>
      <c r="B113">
        <v>1139</v>
      </c>
      <c r="C113">
        <v>6</v>
      </c>
      <c r="E113">
        <f t="shared" si="2"/>
        <v>2.0644579892269186</v>
      </c>
      <c r="F113">
        <f t="shared" si="3"/>
        <v>3.0565237240791006</v>
      </c>
    </row>
    <row r="114" spans="1:6" x14ac:dyDescent="0.25">
      <c r="A114">
        <v>117</v>
      </c>
      <c r="B114">
        <v>2113</v>
      </c>
      <c r="C114">
        <v>2</v>
      </c>
      <c r="E114">
        <f t="shared" si="2"/>
        <v>2.0681858617461617</v>
      </c>
      <c r="F114">
        <f t="shared" si="3"/>
        <v>3.3248994970523134</v>
      </c>
    </row>
    <row r="115" spans="1:6" x14ac:dyDescent="0.25">
      <c r="A115">
        <v>118</v>
      </c>
      <c r="B115">
        <v>1370</v>
      </c>
      <c r="C115">
        <v>4</v>
      </c>
      <c r="E115">
        <f t="shared" si="2"/>
        <v>2.0718820073061255</v>
      </c>
      <c r="F115">
        <f t="shared" si="3"/>
        <v>3.1367205671564067</v>
      </c>
    </row>
    <row r="116" spans="1:6" x14ac:dyDescent="0.25">
      <c r="A116">
        <v>119</v>
      </c>
      <c r="B116">
        <v>1623</v>
      </c>
      <c r="C116">
        <v>2</v>
      </c>
      <c r="E116">
        <f t="shared" si="2"/>
        <v>2.0755469613925306</v>
      </c>
      <c r="F116">
        <f t="shared" si="3"/>
        <v>3.2103185198262318</v>
      </c>
    </row>
    <row r="117" spans="1:6" x14ac:dyDescent="0.25">
      <c r="A117">
        <v>120</v>
      </c>
      <c r="B117">
        <v>836</v>
      </c>
      <c r="C117">
        <v>2</v>
      </c>
      <c r="E117">
        <f t="shared" si="2"/>
        <v>2.0791812460476247</v>
      </c>
      <c r="F117">
        <f t="shared" si="3"/>
        <v>2.9222062774390163</v>
      </c>
    </row>
    <row r="118" spans="1:6" x14ac:dyDescent="0.25">
      <c r="A118">
        <v>126</v>
      </c>
      <c r="B118">
        <v>1258</v>
      </c>
      <c r="C118">
        <v>1</v>
      </c>
      <c r="E118">
        <f t="shared" si="2"/>
        <v>2.1003705451175629</v>
      </c>
      <c r="F118">
        <f t="shared" si="3"/>
        <v>3.0996806411092499</v>
      </c>
    </row>
    <row r="119" spans="1:6" x14ac:dyDescent="0.25">
      <c r="A119">
        <v>128</v>
      </c>
      <c r="B119">
        <v>122</v>
      </c>
      <c r="C119">
        <v>1</v>
      </c>
      <c r="E119">
        <f t="shared" si="2"/>
        <v>2.1072099696478683</v>
      </c>
      <c r="F119">
        <f t="shared" si="3"/>
        <v>2.0863598306747484</v>
      </c>
    </row>
    <row r="120" spans="1:6" x14ac:dyDescent="0.25">
      <c r="A120">
        <v>129</v>
      </c>
      <c r="B120">
        <v>905</v>
      </c>
      <c r="C120">
        <v>1</v>
      </c>
      <c r="E120">
        <f t="shared" si="2"/>
        <v>2.1105897102992488</v>
      </c>
      <c r="F120">
        <f t="shared" si="3"/>
        <v>2.9566485792052033</v>
      </c>
    </row>
    <row r="121" spans="1:6" x14ac:dyDescent="0.25">
      <c r="A121">
        <v>147</v>
      </c>
      <c r="B121">
        <v>565</v>
      </c>
      <c r="C121">
        <v>1</v>
      </c>
      <c r="E121">
        <f t="shared" si="2"/>
        <v>2.167317334748176</v>
      </c>
      <c r="F121">
        <f t="shared" si="3"/>
        <v>2.7520484478194387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smartSAW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Joshua Henry</dc:creator>
  <cp:lastModifiedBy>Palmer, Joshua Henry</cp:lastModifiedBy>
  <dcterms:created xsi:type="dcterms:W3CDTF">2016-12-07T06:05:53Z</dcterms:created>
  <dcterms:modified xsi:type="dcterms:W3CDTF">2016-12-07T08:39:02Z</dcterms:modified>
</cp:coreProperties>
</file>