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8150FE59-AED5-400A-BB91-F0F832862616}" xr6:coauthVersionLast="37" xr6:coauthVersionMax="37" xr10:uidLastSave="{00000000-0000-0000-0000-000000000000}"/>
  <bookViews>
    <workbookView xWindow="10230" yWindow="0" windowWidth="19200" windowHeight="10785" tabRatio="703" xr2:uid="{00000000-000D-0000-FFFF-FFFF00000000}"/>
  </bookViews>
  <sheets>
    <sheet name="Вводные данные" sheetId="7" r:id="rId1"/>
    <sheet name="ГСО сталь" sheetId="1" r:id="rId2"/>
    <sheet name="ГСО жидкие" sheetId="3" r:id="rId3"/>
    <sheet name="Пробы_мд_нав" sheetId="2" r:id="rId4"/>
    <sheet name="Пробы_мд_раств" sheetId="5" r:id="rId5"/>
    <sheet name="Итог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 l="1"/>
  <c r="C49" i="2"/>
  <c r="C48" i="2"/>
</calcChain>
</file>

<file path=xl/sharedStrings.xml><?xml version="1.0" encoding="utf-8"?>
<sst xmlns="http://schemas.openxmlformats.org/spreadsheetml/2006/main" count="286" uniqueCount="154">
  <si>
    <t>Mo</t>
  </si>
  <si>
    <t>Co</t>
  </si>
  <si>
    <t>ГСО</t>
  </si>
  <si>
    <t>импульсы</t>
  </si>
  <si>
    <t>Ni_imp</t>
  </si>
  <si>
    <t>м, нав, мг</t>
  </si>
  <si>
    <t>проб, г</t>
  </si>
  <si>
    <t>проб, +р-р</t>
  </si>
  <si>
    <t>разб</t>
  </si>
  <si>
    <t>пробы</t>
  </si>
  <si>
    <t xml:space="preserve">ГСО металла </t>
  </si>
  <si>
    <t>ГСО жидкие</t>
  </si>
  <si>
    <t>хол1</t>
  </si>
  <si>
    <t>хол2</t>
  </si>
  <si>
    <t>хол3</t>
  </si>
  <si>
    <t>плотность в ГСО, г/мл</t>
  </si>
  <si>
    <t>содержания в ГСО, г/л</t>
  </si>
  <si>
    <t>V_imp</t>
  </si>
  <si>
    <t>Mo_imp</t>
  </si>
  <si>
    <t>Co_imp</t>
  </si>
  <si>
    <t>Импульсы</t>
  </si>
  <si>
    <t>Плотность</t>
  </si>
  <si>
    <t>k разбавления</t>
  </si>
  <si>
    <t>Пробы</t>
  </si>
  <si>
    <t>Холостая</t>
  </si>
  <si>
    <t>нав 1</t>
  </si>
  <si>
    <t>нав 2</t>
  </si>
  <si>
    <t>нав 3</t>
  </si>
  <si>
    <t>нав 4</t>
  </si>
  <si>
    <t>массовая доля, %</t>
  </si>
  <si>
    <t>rsd, отн.ед.</t>
  </si>
  <si>
    <t>Co_rsd</t>
  </si>
  <si>
    <t>значения rsd</t>
  </si>
  <si>
    <t>данные по холостым пробам</t>
  </si>
  <si>
    <t>Ni_rsd</t>
  </si>
  <si>
    <t>Cu_rsd</t>
  </si>
  <si>
    <t>Mo_rsd</t>
  </si>
  <si>
    <t>V_rsd</t>
  </si>
  <si>
    <t>Ti_rsd</t>
  </si>
  <si>
    <t>Cu_imp</t>
  </si>
  <si>
    <t>Ti_imp</t>
  </si>
  <si>
    <t>Nb</t>
  </si>
  <si>
    <t>Nb_imp</t>
  </si>
  <si>
    <t>Nb 292.781</t>
  </si>
  <si>
    <t>Nb_rsd</t>
  </si>
  <si>
    <t>значение rsd, отн.ед.</t>
  </si>
  <si>
    <t>rsd</t>
  </si>
  <si>
    <t>xol1</t>
  </si>
  <si>
    <t>xol2</t>
  </si>
  <si>
    <t>Элемент</t>
  </si>
  <si>
    <t>Тип расчета</t>
  </si>
  <si>
    <t>Тип ГСО</t>
  </si>
  <si>
    <t>1 - Массовая доля в навеске</t>
  </si>
  <si>
    <t>2 - Массовая доля в растворе</t>
  </si>
  <si>
    <t>1 - твердый</t>
  </si>
  <si>
    <t>2 - жидкий</t>
  </si>
  <si>
    <t>м нав, мг Nb</t>
  </si>
  <si>
    <t>м проб, г Nb</t>
  </si>
  <si>
    <t>м пр+р-р, г Nb</t>
  </si>
  <si>
    <t>перевод в пробирки Nb</t>
  </si>
  <si>
    <t>перевод в пробирки Co</t>
  </si>
  <si>
    <t>м нав, мг Co</t>
  </si>
  <si>
    <t>м проб, г Co</t>
  </si>
  <si>
    <t>м пр+р-р, г Co</t>
  </si>
  <si>
    <t>разб Co</t>
  </si>
  <si>
    <t>перевод в пробирки Mo</t>
  </si>
  <si>
    <t>м нав, мг Mo</t>
  </si>
  <si>
    <t>м проб, г Mo</t>
  </si>
  <si>
    <t>м пр+р-р, г Mo</t>
  </si>
  <si>
    <t>разб Nb</t>
  </si>
  <si>
    <t>разб Mo</t>
  </si>
  <si>
    <t>A3</t>
  </si>
  <si>
    <t>OxPt</t>
  </si>
  <si>
    <t>LI-4</t>
  </si>
  <si>
    <t>Pt_imp</t>
  </si>
  <si>
    <t>Pt_rsd</t>
  </si>
  <si>
    <t>Заполняем для каждого элемента</t>
  </si>
  <si>
    <t>Вводные данные для расчета</t>
  </si>
  <si>
    <t>u_m</t>
  </si>
  <si>
    <t>u_mk</t>
  </si>
  <si>
    <t>u_gso_steel</t>
  </si>
  <si>
    <t>u_gso_liq</t>
  </si>
  <si>
    <t>u_razb</t>
  </si>
  <si>
    <t>u_plt</t>
  </si>
  <si>
    <t>- неопределенность взвешивания на обычных весах, отн.ед.</t>
  </si>
  <si>
    <t>- неопределенность взвешивания на микровесах, отн.ед.</t>
  </si>
  <si>
    <t>- неопределенность стандартов ГСО металла, отн.ед. (изготовленно из осч. металла</t>
  </si>
  <si>
    <t>- неопределенность стандартов ГСО жидких р-ров, отн.ед.</t>
  </si>
  <si>
    <t>- неопределенность разбавления, отн.ед.</t>
  </si>
  <si>
    <t>- неопределенность определения плотности отн.ед.</t>
  </si>
  <si>
    <t>i</t>
  </si>
  <si>
    <t>- количество итераций (для прикидки 10k, для расчета 100k)</t>
  </si>
  <si>
    <t>Параметр</t>
  </si>
  <si>
    <t>Значение</t>
  </si>
  <si>
    <t>Прогресс выполнения</t>
  </si>
  <si>
    <t>fit_int</t>
  </si>
  <si>
    <t>- прохождение калибровки через ноль, 0 - не проходит, 1 - проходит (по умолчанию не проходит)</t>
  </si>
  <si>
    <t>Расчитанные значения расширенной неопределенности</t>
  </si>
  <si>
    <t>Dy</t>
  </si>
  <si>
    <t>Gd</t>
  </si>
  <si>
    <t>Tb</t>
  </si>
  <si>
    <t>Dy_plt</t>
  </si>
  <si>
    <t>Dy 1</t>
  </si>
  <si>
    <t>Dy 2</t>
  </si>
  <si>
    <t>Dy 3</t>
  </si>
  <si>
    <t>Gd 1</t>
  </si>
  <si>
    <t>Gd 2</t>
  </si>
  <si>
    <t>Gd 3</t>
  </si>
  <si>
    <t>Tb 1</t>
  </si>
  <si>
    <t>Tb 2</t>
  </si>
  <si>
    <t>Tb 3</t>
  </si>
  <si>
    <t>Gd_plt</t>
  </si>
  <si>
    <t>Tb_plt</t>
  </si>
  <si>
    <t>Dy_k</t>
  </si>
  <si>
    <t>Gd_k</t>
  </si>
  <si>
    <t>Tb_k</t>
  </si>
  <si>
    <t>Dy_imp</t>
  </si>
  <si>
    <t>Gd_imp</t>
  </si>
  <si>
    <t>Tb_imp</t>
  </si>
  <si>
    <t>Dy_rsd</t>
  </si>
  <si>
    <t>Gd_rsd</t>
  </si>
  <si>
    <t>Tb_rsd</t>
  </si>
  <si>
    <t>05_2022</t>
  </si>
  <si>
    <t>11_2021</t>
  </si>
  <si>
    <t>расчет 2 из 2</t>
  </si>
  <si>
    <t>Проба</t>
  </si>
  <si>
    <t>Dy, мкг/кг</t>
  </si>
  <si>
    <t>U(Dy), %</t>
  </si>
  <si>
    <t>Gd, мкг/кг</t>
  </si>
  <si>
    <t>U(Gd), %</t>
  </si>
  <si>
    <t>Расчет для Tb</t>
  </si>
  <si>
    <t>Tb, мкг/кг</t>
  </si>
  <si>
    <t>U(Tb), %</t>
  </si>
  <si>
    <t>ВЫПОЛНЕНО</t>
  </si>
  <si>
    <t>импульсов в калибр. р-рах, имп</t>
  </si>
  <si>
    <t>k разбавления, отн.ед.</t>
  </si>
  <si>
    <t>импульсов в бланке, имп</t>
  </si>
  <si>
    <t>rsd бланк, отн.ед.</t>
  </si>
  <si>
    <t>Dy_bl_imp</t>
  </si>
  <si>
    <t>Gd_bl_imp</t>
  </si>
  <si>
    <t>Tb_bl_imp</t>
  </si>
  <si>
    <t>Dy_bl_rsd</t>
  </si>
  <si>
    <t>Gd_bl_rsd</t>
  </si>
  <si>
    <t>Tb_bl_rsd</t>
  </si>
  <si>
    <t>импульсы в бланке</t>
  </si>
  <si>
    <t>rsd бланк</t>
  </si>
  <si>
    <t>Nb_bl_imp</t>
  </si>
  <si>
    <t>Co_bl_imp</t>
  </si>
  <si>
    <t>Mo_bl_imp</t>
  </si>
  <si>
    <t>Nb_bl_rsd</t>
  </si>
  <si>
    <t>Co_bl_rsd</t>
  </si>
  <si>
    <t>Mo_bl_rsd</t>
  </si>
  <si>
    <t>holost</t>
  </si>
  <si>
    <t>- учет холостой пробы (по умолчанию не учитываем)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</si>
</sst>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"/>
    <numFmt numFmtId="168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</font>
    <font>
      <sz val="8"/>
      <color indexed="64"/>
      <name val="Tahoma"/>
      <family val="2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8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166" fontId="0" fillId="0" borderId="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7" xfId="0" applyNumberFormat="1" applyBorder="1"/>
    <xf numFmtId="166" fontId="0" fillId="0" borderId="9" xfId="0" applyNumberFormat="1" applyBorder="1" applyAlignment="1">
      <alignment horizontal="center"/>
    </xf>
    <xf numFmtId="166" fontId="0" fillId="0" borderId="9" xfId="0" applyNumberFormat="1" applyBorder="1"/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Border="1"/>
    <xf numFmtId="1" fontId="0" fillId="0" borderId="7" xfId="0" applyNumberFormat="1" applyBorder="1"/>
    <xf numFmtId="1" fontId="0" fillId="0" borderId="9" xfId="0" applyNumberFormat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0" fontId="0" fillId="0" borderId="10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3" xfId="0" applyBorder="1"/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0" xfId="0" applyNumberFormat="1" applyBorder="1"/>
    <xf numFmtId="1" fontId="0" fillId="0" borderId="0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8" fillId="0" borderId="14" xfId="1" applyFont="1" applyFill="1" applyBorder="1" applyAlignment="1">
      <alignment horizontal="left" vertic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0" fontId="0" fillId="0" borderId="0" xfId="0" applyFill="1" applyBorder="1"/>
    <xf numFmtId="0" fontId="5" fillId="0" borderId="0" xfId="0" applyFont="1" applyFill="1" applyBorder="1" applyAlignment="1">
      <alignment horizontal="right" vertical="center" wrapText="1"/>
    </xf>
    <xf numFmtId="2" fontId="6" fillId="0" borderId="0" xfId="0" applyNumberFormat="1" applyFont="1" applyFill="1" applyBorder="1" applyAlignment="1">
      <alignment horizontal="right" vertical="center" wrapText="1"/>
    </xf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0" xfId="0" applyNumberFormat="1" applyBorder="1" applyAlignment="1"/>
    <xf numFmtId="0" fontId="10" fillId="0" borderId="0" xfId="0" applyFont="1"/>
    <xf numFmtId="0" fontId="10" fillId="0" borderId="14" xfId="0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64" fontId="11" fillId="0" borderId="14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/>
    <xf numFmtId="164" fontId="10" fillId="0" borderId="0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Fill="1" applyBorder="1"/>
    <xf numFmtId="0" fontId="0" fillId="0" borderId="21" xfId="0" applyBorder="1"/>
    <xf numFmtId="0" fontId="0" fillId="0" borderId="23" xfId="0" applyBorder="1"/>
    <xf numFmtId="0" fontId="0" fillId="0" borderId="22" xfId="0" applyBorder="1"/>
    <xf numFmtId="0" fontId="0" fillId="0" borderId="28" xfId="0" applyBorder="1"/>
    <xf numFmtId="0" fontId="0" fillId="0" borderId="24" xfId="0" applyBorder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10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/>
    <xf numFmtId="0" fontId="4" fillId="0" borderId="0" xfId="0" applyFont="1" applyBorder="1"/>
    <xf numFmtId="0" fontId="4" fillId="0" borderId="18" xfId="0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/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4" xfId="0" applyFont="1" applyBorder="1"/>
    <xf numFmtId="0" fontId="4" fillId="0" borderId="2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1" xfId="0" applyFont="1" applyBorder="1"/>
    <xf numFmtId="0" fontId="4" fillId="0" borderId="22" xfId="0" applyFont="1" applyBorder="1" applyAlignment="1">
      <alignment horizontal="center"/>
    </xf>
    <xf numFmtId="49" fontId="4" fillId="0" borderId="0" xfId="0" applyNumberFormat="1" applyFont="1"/>
    <xf numFmtId="0" fontId="4" fillId="0" borderId="23" xfId="0" applyFont="1" applyBorder="1"/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6" xfId="0" applyNumberFormat="1" applyFont="1" applyFill="1" applyBorder="1" applyAlignment="1">
      <alignment horizontal="center"/>
    </xf>
    <xf numFmtId="0" fontId="0" fillId="0" borderId="4" xfId="0" applyBorder="1"/>
    <xf numFmtId="1" fontId="0" fillId="0" borderId="4" xfId="0" applyNumberFormat="1" applyFill="1" applyBorder="1" applyAlignment="1">
      <alignment horizontal="center"/>
    </xf>
    <xf numFmtId="1" fontId="0" fillId="0" borderId="4" xfId="0" applyNumberFormat="1" applyBorder="1"/>
    <xf numFmtId="1" fontId="0" fillId="0" borderId="9" xfId="0" applyNumberFormat="1" applyFill="1" applyBorder="1" applyAlignment="1">
      <alignment horizontal="center"/>
    </xf>
    <xf numFmtId="0" fontId="0" fillId="0" borderId="0" xfId="0" applyFill="1"/>
    <xf numFmtId="0" fontId="0" fillId="0" borderId="4" xfId="0" applyFill="1" applyBorder="1" applyAlignment="1"/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166" fontId="0" fillId="0" borderId="9" xfId="0" applyNumberFormat="1" applyFill="1" applyBorder="1" applyAlignment="1">
      <alignment horizontal="center"/>
    </xf>
    <xf numFmtId="0" fontId="0" fillId="0" borderId="4" xfId="0" applyFill="1" applyBorder="1"/>
    <xf numFmtId="164" fontId="10" fillId="0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10" fillId="0" borderId="9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</cellXfs>
  <cellStyles count="2">
    <cellStyle name="Normal" xfId="1" xr:uid="{C48D9FE8-1928-469B-93F2-64DA2501DD6D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7905-E623-490B-97D1-890F07DAE5C6}">
  <dimension ref="B3:N33"/>
  <sheetViews>
    <sheetView tabSelected="1" topLeftCell="A17" workbookViewId="0">
      <selection activeCell="Q24" sqref="Q24"/>
    </sheetView>
  </sheetViews>
  <sheetFormatPr defaultRowHeight="15" x14ac:dyDescent="0.25"/>
  <cols>
    <col min="1" max="1" width="9.140625" style="121"/>
    <col min="2" max="4" width="14.85546875" style="121" customWidth="1"/>
    <col min="5" max="16384" width="9.140625" style="121"/>
  </cols>
  <sheetData>
    <row r="3" spans="2:14" x14ac:dyDescent="0.25">
      <c r="B3" s="144" t="s">
        <v>76</v>
      </c>
      <c r="C3" s="144"/>
      <c r="D3" s="144"/>
      <c r="L3" s="122"/>
      <c r="M3" s="122"/>
      <c r="N3" s="122"/>
    </row>
    <row r="4" spans="2:14" ht="15.75" thickBot="1" x14ac:dyDescent="0.3">
      <c r="L4" s="123"/>
      <c r="M4" s="123"/>
      <c r="N4" s="123"/>
    </row>
    <row r="5" spans="2:14" ht="15.75" thickBot="1" x14ac:dyDescent="0.3">
      <c r="B5" s="124" t="s">
        <v>49</v>
      </c>
      <c r="C5" s="125" t="s">
        <v>50</v>
      </c>
      <c r="D5" s="126" t="s">
        <v>51</v>
      </c>
      <c r="G5" s="121" t="s">
        <v>50</v>
      </c>
      <c r="L5" s="123"/>
      <c r="M5" s="123"/>
      <c r="N5" s="123"/>
    </row>
    <row r="6" spans="2:14" x14ac:dyDescent="0.25">
      <c r="B6" s="127" t="s">
        <v>98</v>
      </c>
      <c r="C6" s="128">
        <v>2</v>
      </c>
      <c r="D6" s="129">
        <v>2</v>
      </c>
      <c r="G6" s="121" t="s">
        <v>52</v>
      </c>
      <c r="L6" s="123"/>
      <c r="M6" s="123"/>
      <c r="N6" s="123"/>
    </row>
    <row r="7" spans="2:14" x14ac:dyDescent="0.25">
      <c r="B7" s="130" t="s">
        <v>99</v>
      </c>
      <c r="C7" s="131">
        <v>2</v>
      </c>
      <c r="D7" s="132">
        <v>2</v>
      </c>
      <c r="G7" s="121" t="s">
        <v>53</v>
      </c>
      <c r="L7" s="123"/>
      <c r="M7" s="123"/>
      <c r="N7" s="123"/>
    </row>
    <row r="8" spans="2:14" x14ac:dyDescent="0.25">
      <c r="B8" s="130" t="s">
        <v>100</v>
      </c>
      <c r="C8" s="131">
        <v>2</v>
      </c>
      <c r="D8" s="132">
        <v>2</v>
      </c>
      <c r="L8" s="123"/>
      <c r="M8" s="123"/>
      <c r="N8" s="123"/>
    </row>
    <row r="9" spans="2:14" x14ac:dyDescent="0.25">
      <c r="B9" s="130"/>
      <c r="C9" s="133"/>
      <c r="D9" s="134"/>
      <c r="L9" s="123"/>
      <c r="M9" s="123"/>
      <c r="N9" s="123"/>
    </row>
    <row r="10" spans="2:14" x14ac:dyDescent="0.25">
      <c r="B10" s="130"/>
      <c r="C10" s="133"/>
      <c r="D10" s="134"/>
      <c r="G10" s="121" t="s">
        <v>51</v>
      </c>
      <c r="L10" s="123"/>
      <c r="M10" s="123"/>
      <c r="N10" s="123"/>
    </row>
    <row r="11" spans="2:14" x14ac:dyDescent="0.25">
      <c r="B11" s="130"/>
      <c r="C11" s="133"/>
      <c r="D11" s="134"/>
      <c r="G11" s="121" t="s">
        <v>54</v>
      </c>
    </row>
    <row r="12" spans="2:14" x14ac:dyDescent="0.25">
      <c r="B12" s="130"/>
      <c r="C12" s="133"/>
      <c r="D12" s="134"/>
      <c r="G12" s="121" t="s">
        <v>55</v>
      </c>
    </row>
    <row r="13" spans="2:14" x14ac:dyDescent="0.25">
      <c r="B13" s="130"/>
      <c r="C13" s="133"/>
      <c r="D13" s="134"/>
    </row>
    <row r="14" spans="2:14" x14ac:dyDescent="0.25">
      <c r="B14" s="130"/>
      <c r="C14" s="133"/>
      <c r="D14" s="134"/>
    </row>
    <row r="15" spans="2:14" x14ac:dyDescent="0.25">
      <c r="B15" s="130"/>
      <c r="C15" s="133"/>
      <c r="D15" s="134"/>
    </row>
    <row r="16" spans="2:14" x14ac:dyDescent="0.25">
      <c r="B16" s="130"/>
      <c r="C16" s="133"/>
      <c r="D16" s="134"/>
    </row>
    <row r="22" spans="2:4" x14ac:dyDescent="0.25">
      <c r="B22" s="144" t="s">
        <v>77</v>
      </c>
      <c r="C22" s="144"/>
      <c r="D22" s="144"/>
    </row>
    <row r="23" spans="2:4" ht="15.75" thickBot="1" x14ac:dyDescent="0.3"/>
    <row r="24" spans="2:4" ht="15.75" thickBot="1" x14ac:dyDescent="0.3">
      <c r="B24" s="135" t="s">
        <v>92</v>
      </c>
      <c r="C24" s="136" t="s">
        <v>93</v>
      </c>
    </row>
    <row r="25" spans="2:4" x14ac:dyDescent="0.25">
      <c r="B25" s="137" t="s">
        <v>78</v>
      </c>
      <c r="C25" s="138">
        <v>2.0000000000000001E-4</v>
      </c>
      <c r="D25" s="121" t="s">
        <v>84</v>
      </c>
    </row>
    <row r="26" spans="2:4" x14ac:dyDescent="0.25">
      <c r="B26" s="137" t="s">
        <v>79</v>
      </c>
      <c r="C26" s="138">
        <v>2E-3</v>
      </c>
      <c r="D26" s="121" t="s">
        <v>85</v>
      </c>
    </row>
    <row r="27" spans="2:4" x14ac:dyDescent="0.25">
      <c r="B27" s="137" t="s">
        <v>80</v>
      </c>
      <c r="C27" s="138">
        <v>1.0000000000000001E-5</v>
      </c>
      <c r="D27" s="121" t="s">
        <v>86</v>
      </c>
    </row>
    <row r="28" spans="2:4" x14ac:dyDescent="0.25">
      <c r="B28" s="137" t="s">
        <v>81</v>
      </c>
      <c r="C28" s="138">
        <v>2.5000000000000001E-2</v>
      </c>
      <c r="D28" s="121" t="s">
        <v>87</v>
      </c>
    </row>
    <row r="29" spans="2:4" x14ac:dyDescent="0.25">
      <c r="B29" s="137" t="s">
        <v>82</v>
      </c>
      <c r="C29" s="138">
        <v>3.0000000000000001E-3</v>
      </c>
      <c r="D29" s="121" t="s">
        <v>88</v>
      </c>
    </row>
    <row r="30" spans="2:4" x14ac:dyDescent="0.25">
      <c r="B30" s="137" t="s">
        <v>83</v>
      </c>
      <c r="C30" s="138">
        <v>2E-3</v>
      </c>
      <c r="D30" s="139" t="s">
        <v>89</v>
      </c>
    </row>
    <row r="31" spans="2:4" x14ac:dyDescent="0.25">
      <c r="B31" s="137" t="s">
        <v>90</v>
      </c>
      <c r="C31" s="138">
        <v>1000</v>
      </c>
      <c r="D31" s="139" t="s">
        <v>91</v>
      </c>
    </row>
    <row r="32" spans="2:4" x14ac:dyDescent="0.25">
      <c r="B32" s="137" t="s">
        <v>95</v>
      </c>
      <c r="C32" s="138">
        <v>0</v>
      </c>
      <c r="D32" s="139" t="s">
        <v>96</v>
      </c>
    </row>
    <row r="33" spans="2:4" ht="15.75" thickBot="1" x14ac:dyDescent="0.3">
      <c r="B33" s="140" t="s">
        <v>152</v>
      </c>
      <c r="C33" s="141">
        <v>0</v>
      </c>
      <c r="D33" s="139" t="s">
        <v>153</v>
      </c>
    </row>
  </sheetData>
  <mergeCells count="2">
    <mergeCell ref="B3:D3"/>
    <mergeCell ref="B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X62"/>
  <sheetViews>
    <sheetView topLeftCell="A33" workbookViewId="0">
      <selection activeCell="D59" sqref="D59"/>
    </sheetView>
  </sheetViews>
  <sheetFormatPr defaultRowHeight="15" x14ac:dyDescent="0.25"/>
  <cols>
    <col min="3" max="3" width="12.5703125" customWidth="1"/>
    <col min="4" max="4" width="12" style="170" customWidth="1"/>
    <col min="5" max="5" width="12.140625" customWidth="1"/>
    <col min="6" max="6" width="13" customWidth="1"/>
    <col min="7" max="7" width="13.42578125" customWidth="1"/>
    <col min="8" max="10" width="13.140625" customWidth="1"/>
    <col min="11" max="11" width="15.140625" customWidth="1"/>
    <col min="12" max="12" width="11.42578125" customWidth="1"/>
    <col min="15" max="22" width="11.85546875" customWidth="1"/>
  </cols>
  <sheetData>
    <row r="1" spans="3:24" x14ac:dyDescent="0.25"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3:24" x14ac:dyDescent="0.25"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r="3" spans="3:24" x14ac:dyDescent="0.25"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r="4" spans="3:24" ht="18.75" x14ac:dyDescent="0.3">
      <c r="C4" s="9" t="s">
        <v>10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</row>
    <row r="5" spans="3:24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</row>
    <row r="6" spans="3:24" x14ac:dyDescent="0.25">
      <c r="N6" s="79"/>
      <c r="O6" s="79"/>
      <c r="P6" s="80"/>
      <c r="Q6" s="80"/>
      <c r="R6" s="80"/>
      <c r="S6" s="80"/>
      <c r="T6" s="80"/>
      <c r="U6" s="80"/>
      <c r="V6" s="80"/>
      <c r="W6" s="79"/>
      <c r="X6" s="79"/>
    </row>
    <row r="7" spans="3:24" x14ac:dyDescent="0.25">
      <c r="N7" s="79"/>
      <c r="O7" s="80"/>
      <c r="P7" s="80"/>
      <c r="Q7" s="80"/>
      <c r="R7" s="80"/>
      <c r="S7" s="80"/>
      <c r="T7" s="80"/>
      <c r="U7" s="80"/>
      <c r="V7" s="80"/>
      <c r="W7" s="79"/>
      <c r="X7" s="79"/>
    </row>
    <row r="8" spans="3:24" x14ac:dyDescent="0.25">
      <c r="N8" s="79"/>
      <c r="O8" s="80"/>
      <c r="P8" s="81"/>
      <c r="Q8" s="81"/>
      <c r="R8" s="81"/>
      <c r="S8" s="81"/>
      <c r="T8" s="81"/>
      <c r="U8" s="81"/>
      <c r="V8" s="81"/>
      <c r="W8" s="79"/>
      <c r="X8" s="79"/>
    </row>
    <row r="9" spans="3:24" x14ac:dyDescent="0.25">
      <c r="C9" s="102" t="s">
        <v>29</v>
      </c>
      <c r="D9" s="171"/>
      <c r="E9" s="103"/>
      <c r="F9" s="103"/>
      <c r="G9" s="104"/>
      <c r="H9" s="105"/>
      <c r="I9" s="105"/>
      <c r="J9" s="105"/>
      <c r="N9" s="79"/>
      <c r="O9" s="80"/>
      <c r="P9" s="81"/>
      <c r="Q9" s="81"/>
      <c r="R9" s="81"/>
      <c r="S9" s="81"/>
      <c r="T9" s="81"/>
      <c r="U9" s="81"/>
      <c r="V9" s="81"/>
      <c r="W9" s="79"/>
      <c r="X9" s="79"/>
    </row>
    <row r="10" spans="3:24" x14ac:dyDescent="0.25">
      <c r="C10" s="19" t="s">
        <v>2</v>
      </c>
      <c r="D10" s="51" t="s">
        <v>41</v>
      </c>
      <c r="E10" s="20" t="s">
        <v>1</v>
      </c>
      <c r="F10" s="20" t="s">
        <v>0</v>
      </c>
      <c r="G10" s="61"/>
      <c r="H10" s="20"/>
      <c r="I10" s="20"/>
      <c r="J10" s="20"/>
      <c r="L10" s="1"/>
      <c r="M10" s="1"/>
      <c r="N10" s="82"/>
      <c r="O10" s="80"/>
      <c r="P10" s="81"/>
      <c r="Q10" s="81"/>
      <c r="R10" s="81"/>
      <c r="S10" s="81"/>
      <c r="T10" s="81"/>
      <c r="U10" s="81"/>
      <c r="V10" s="81"/>
      <c r="W10" s="79"/>
      <c r="X10" s="79"/>
    </row>
    <row r="11" spans="3:24" x14ac:dyDescent="0.25">
      <c r="C11" s="19" t="s">
        <v>25</v>
      </c>
      <c r="D11" s="51">
        <v>99.999899999999997</v>
      </c>
      <c r="E11" s="51">
        <v>99.999899999999997</v>
      </c>
      <c r="F11" s="20"/>
      <c r="G11" s="61"/>
      <c r="H11" s="20"/>
      <c r="I11" s="20"/>
      <c r="J11" s="20"/>
      <c r="L11" s="3"/>
      <c r="M11" s="3"/>
      <c r="N11" s="64"/>
      <c r="O11" s="80"/>
      <c r="P11" s="81"/>
      <c r="Q11" s="81"/>
      <c r="R11" s="81"/>
      <c r="S11" s="81"/>
      <c r="T11" s="81"/>
      <c r="U11" s="81"/>
      <c r="V11" s="81"/>
      <c r="W11" s="79"/>
      <c r="X11" s="79"/>
    </row>
    <row r="12" spans="3:24" x14ac:dyDescent="0.25">
      <c r="C12" s="19" t="s">
        <v>26</v>
      </c>
      <c r="D12" s="51">
        <v>99.999899999999997</v>
      </c>
      <c r="E12" s="51">
        <v>99.999899999999997</v>
      </c>
      <c r="F12" s="20"/>
      <c r="G12" s="61"/>
      <c r="H12" s="20"/>
      <c r="I12" s="20"/>
      <c r="J12" s="20"/>
      <c r="L12" s="3"/>
      <c r="M12" s="3"/>
      <c r="N12" s="64"/>
      <c r="O12" s="79"/>
      <c r="P12" s="79"/>
      <c r="Q12" s="79"/>
      <c r="R12" s="79"/>
      <c r="S12" s="79"/>
      <c r="T12" s="79"/>
      <c r="U12" s="79"/>
      <c r="V12" s="79"/>
      <c r="W12" s="79"/>
      <c r="X12" s="79"/>
    </row>
    <row r="13" spans="3:24" x14ac:dyDescent="0.25">
      <c r="C13" s="19" t="s">
        <v>27</v>
      </c>
      <c r="D13" s="51">
        <v>99.999899999999997</v>
      </c>
      <c r="E13" s="51">
        <v>99.999899999999997</v>
      </c>
      <c r="F13" s="20"/>
      <c r="G13" s="61"/>
      <c r="H13" s="20"/>
      <c r="I13" s="20"/>
      <c r="J13" s="20"/>
      <c r="L13" s="3"/>
      <c r="M13" s="3"/>
      <c r="N13" s="64"/>
      <c r="O13" s="79"/>
      <c r="P13" s="79"/>
      <c r="Q13" s="79"/>
      <c r="R13" s="79"/>
      <c r="S13" s="79"/>
      <c r="T13" s="79"/>
      <c r="U13" s="79"/>
      <c r="V13" s="79"/>
      <c r="W13" s="79"/>
      <c r="X13" s="79"/>
    </row>
    <row r="14" spans="3:24" x14ac:dyDescent="0.25">
      <c r="C14" s="19" t="s">
        <v>28</v>
      </c>
      <c r="D14" s="51">
        <v>99.999899999999997</v>
      </c>
      <c r="E14" s="20"/>
      <c r="F14" s="20"/>
      <c r="G14" s="61"/>
      <c r="H14" s="20"/>
      <c r="I14" s="20"/>
      <c r="J14" s="20"/>
      <c r="L14" s="3"/>
      <c r="M14" s="3"/>
      <c r="N14" s="3"/>
    </row>
    <row r="15" spans="3:24" x14ac:dyDescent="0.25">
      <c r="C15" s="19"/>
      <c r="D15" s="51"/>
      <c r="E15" s="20"/>
      <c r="F15" s="20"/>
      <c r="G15" s="61"/>
      <c r="H15" s="20"/>
      <c r="I15" s="20"/>
      <c r="J15" s="20"/>
      <c r="L15" s="3"/>
      <c r="M15" s="3"/>
      <c r="N15" s="3"/>
    </row>
    <row r="16" spans="3:24" x14ac:dyDescent="0.25">
      <c r="C16" s="25"/>
      <c r="D16" s="172"/>
      <c r="E16" s="26"/>
      <c r="F16" s="26"/>
      <c r="G16" s="61"/>
      <c r="H16" s="20"/>
      <c r="I16" s="20"/>
      <c r="J16" s="20"/>
      <c r="L16" s="3"/>
      <c r="M16" s="3"/>
      <c r="N16" s="3"/>
    </row>
    <row r="18" spans="1:18" x14ac:dyDescent="0.25">
      <c r="A18" t="s">
        <v>43</v>
      </c>
      <c r="C18" s="145" t="s">
        <v>3</v>
      </c>
      <c r="D18" s="146"/>
      <c r="E18" s="146"/>
      <c r="F18" s="147"/>
    </row>
    <row r="19" spans="1:18" x14ac:dyDescent="0.25">
      <c r="C19" s="19" t="s">
        <v>2</v>
      </c>
      <c r="D19" s="51" t="s">
        <v>42</v>
      </c>
      <c r="E19" s="51" t="s">
        <v>19</v>
      </c>
      <c r="F19" s="88" t="s">
        <v>18</v>
      </c>
      <c r="K19" s="95"/>
      <c r="L19" s="95"/>
    </row>
    <row r="20" spans="1:18" x14ac:dyDescent="0.25">
      <c r="C20" s="19" t="s">
        <v>25</v>
      </c>
      <c r="D20" s="73">
        <v>9087.5338138682091</v>
      </c>
      <c r="E20" s="73">
        <v>120379.65</v>
      </c>
      <c r="F20" s="42"/>
      <c r="K20" s="76"/>
      <c r="L20" s="77"/>
      <c r="R20" s="8"/>
    </row>
    <row r="21" spans="1:18" x14ac:dyDescent="0.25">
      <c r="C21" s="19" t="s">
        <v>26</v>
      </c>
      <c r="D21" s="73">
        <v>22371.283643863298</v>
      </c>
      <c r="E21" s="73">
        <v>138721.46299999999</v>
      </c>
      <c r="F21" s="42"/>
      <c r="K21" s="78"/>
      <c r="L21" s="39"/>
      <c r="R21" s="8"/>
    </row>
    <row r="22" spans="1:18" x14ac:dyDescent="0.25">
      <c r="C22" s="19" t="s">
        <v>27</v>
      </c>
      <c r="D22" s="73">
        <v>157880.50483894299</v>
      </c>
      <c r="E22" s="73">
        <v>164863.00399999999</v>
      </c>
      <c r="F22" s="42"/>
      <c r="K22" s="78"/>
      <c r="L22" s="39"/>
      <c r="R22" s="8"/>
    </row>
    <row r="23" spans="1:18" x14ac:dyDescent="0.25">
      <c r="C23" s="19" t="s">
        <v>28</v>
      </c>
      <c r="D23" s="73">
        <v>2881529.06066238</v>
      </c>
      <c r="E23" s="41"/>
      <c r="F23" s="42"/>
      <c r="K23" s="78"/>
      <c r="L23" s="39"/>
      <c r="R23" s="8"/>
    </row>
    <row r="24" spans="1:18" x14ac:dyDescent="0.25">
      <c r="C24" s="19"/>
      <c r="D24" s="64"/>
      <c r="E24" s="41"/>
      <c r="F24" s="42"/>
      <c r="K24" s="78"/>
      <c r="L24" s="39"/>
      <c r="R24" s="8"/>
    </row>
    <row r="25" spans="1:18" x14ac:dyDescent="0.25">
      <c r="C25" s="19"/>
      <c r="D25" s="64"/>
      <c r="E25" s="41"/>
      <c r="F25" s="42"/>
      <c r="K25" s="14"/>
      <c r="L25" s="14"/>
      <c r="R25" s="8"/>
    </row>
    <row r="26" spans="1:18" x14ac:dyDescent="0.25">
      <c r="C26" s="145" t="s">
        <v>32</v>
      </c>
      <c r="D26" s="146"/>
      <c r="E26" s="146"/>
      <c r="F26" s="147"/>
      <c r="K26" s="14"/>
      <c r="L26" s="14"/>
      <c r="R26" s="8"/>
    </row>
    <row r="27" spans="1:18" x14ac:dyDescent="0.25">
      <c r="C27" s="19" t="s">
        <v>2</v>
      </c>
      <c r="D27" s="51" t="s">
        <v>44</v>
      </c>
      <c r="E27" s="51" t="s">
        <v>31</v>
      </c>
      <c r="F27" s="88" t="s">
        <v>36</v>
      </c>
      <c r="K27" s="14"/>
      <c r="L27" s="14"/>
      <c r="R27" s="8"/>
    </row>
    <row r="28" spans="1:18" x14ac:dyDescent="0.25">
      <c r="C28" s="19" t="s">
        <v>25</v>
      </c>
      <c r="D28" s="72">
        <v>0.02</v>
      </c>
      <c r="E28" s="106">
        <v>1.4999999999999999E-2</v>
      </c>
      <c r="F28" s="42"/>
      <c r="K28" s="14"/>
      <c r="L28" s="14"/>
      <c r="R28" s="8"/>
    </row>
    <row r="29" spans="1:18" x14ac:dyDescent="0.25">
      <c r="C29" s="19" t="s">
        <v>26</v>
      </c>
      <c r="D29" s="106">
        <v>1.4999999999999999E-2</v>
      </c>
      <c r="E29" s="106">
        <v>1.4999999999999999E-2</v>
      </c>
      <c r="F29" s="42"/>
      <c r="G29" s="85"/>
      <c r="K29" s="14"/>
      <c r="L29" s="14"/>
      <c r="R29" s="8"/>
    </row>
    <row r="30" spans="1:18" x14ac:dyDescent="0.25">
      <c r="C30" s="19" t="s">
        <v>27</v>
      </c>
      <c r="D30" s="106">
        <v>1.4999999999999999E-2</v>
      </c>
      <c r="E30" s="106">
        <v>1.4999999999999999E-2</v>
      </c>
      <c r="F30" s="42"/>
      <c r="G30" s="85"/>
      <c r="K30" s="14"/>
      <c r="L30" s="14"/>
      <c r="R30" s="8"/>
    </row>
    <row r="31" spans="1:18" x14ac:dyDescent="0.25">
      <c r="C31" s="19" t="s">
        <v>28</v>
      </c>
      <c r="D31" s="106">
        <v>1.4999999999999999E-2</v>
      </c>
      <c r="E31" s="41"/>
      <c r="F31" s="42"/>
      <c r="G31" s="85"/>
      <c r="K31" s="14"/>
      <c r="L31" s="14"/>
      <c r="R31" s="8"/>
    </row>
    <row r="32" spans="1:18" x14ac:dyDescent="0.25">
      <c r="C32" s="19"/>
      <c r="D32" s="79"/>
      <c r="E32" s="41"/>
      <c r="F32" s="42"/>
      <c r="K32" s="14"/>
      <c r="L32" s="14"/>
      <c r="R32" s="8"/>
    </row>
    <row r="33" spans="3:18" x14ac:dyDescent="0.25">
      <c r="C33" s="25"/>
      <c r="D33" s="173"/>
      <c r="E33" s="44"/>
      <c r="F33" s="45"/>
      <c r="K33" s="14"/>
      <c r="L33" s="14"/>
      <c r="R33" s="8"/>
    </row>
    <row r="35" spans="3:18" x14ac:dyDescent="0.25">
      <c r="C35" s="148" t="s">
        <v>59</v>
      </c>
      <c r="D35" s="149"/>
      <c r="E35" s="149"/>
      <c r="F35" s="150"/>
      <c r="G35" s="148" t="s">
        <v>60</v>
      </c>
      <c r="H35" s="149"/>
      <c r="I35" s="149"/>
      <c r="J35" s="148" t="s">
        <v>65</v>
      </c>
      <c r="K35" s="149"/>
      <c r="L35" s="150"/>
    </row>
    <row r="36" spans="3:18" x14ac:dyDescent="0.25">
      <c r="C36" s="19" t="s">
        <v>2</v>
      </c>
      <c r="D36" s="51" t="s">
        <v>56</v>
      </c>
      <c r="E36" s="51" t="s">
        <v>57</v>
      </c>
      <c r="F36" s="88" t="s">
        <v>58</v>
      </c>
      <c r="G36" s="51" t="s">
        <v>61</v>
      </c>
      <c r="H36" s="51" t="s">
        <v>62</v>
      </c>
      <c r="I36" s="51" t="s">
        <v>63</v>
      </c>
      <c r="J36" s="107" t="s">
        <v>66</v>
      </c>
      <c r="K36" s="51" t="s">
        <v>67</v>
      </c>
      <c r="L36" s="88" t="s">
        <v>68</v>
      </c>
    </row>
    <row r="37" spans="3:18" x14ac:dyDescent="0.25">
      <c r="C37" s="19" t="s">
        <v>25</v>
      </c>
      <c r="D37" s="72">
        <v>1.5297000000000001</v>
      </c>
      <c r="E37" s="72">
        <v>13.7776</v>
      </c>
      <c r="F37" s="180">
        <v>52.915300000000002</v>
      </c>
      <c r="G37" s="72">
        <v>1.5297000000000001</v>
      </c>
      <c r="H37" s="72">
        <v>13.7776</v>
      </c>
      <c r="I37" s="72">
        <v>52.915300000000002</v>
      </c>
      <c r="J37" s="108"/>
      <c r="K37" s="14"/>
      <c r="L37" s="23"/>
    </row>
    <row r="38" spans="3:18" x14ac:dyDescent="0.25">
      <c r="C38" s="19" t="s">
        <v>26</v>
      </c>
      <c r="D38" s="72">
        <v>1.5297000000000001</v>
      </c>
      <c r="E38" s="72">
        <v>13.7776</v>
      </c>
      <c r="F38" s="180">
        <v>52.915300000000002</v>
      </c>
      <c r="G38" s="72">
        <v>1.5297000000000001</v>
      </c>
      <c r="H38" s="72">
        <v>13.7776</v>
      </c>
      <c r="I38" s="72">
        <v>52.915300000000002</v>
      </c>
      <c r="J38" s="108"/>
      <c r="K38" s="14"/>
      <c r="L38" s="23"/>
    </row>
    <row r="39" spans="3:18" x14ac:dyDescent="0.25">
      <c r="C39" s="19" t="s">
        <v>27</v>
      </c>
      <c r="D39" s="72">
        <v>1.5297000000000001</v>
      </c>
      <c r="E39" s="72">
        <v>13.7776</v>
      </c>
      <c r="F39" s="180">
        <v>52.915300000000002</v>
      </c>
      <c r="G39" s="72">
        <v>1.5297000000000001</v>
      </c>
      <c r="H39" s="72">
        <v>13.7776</v>
      </c>
      <c r="I39" s="72">
        <v>52.915300000000002</v>
      </c>
      <c r="J39" s="108"/>
      <c r="K39" s="14"/>
      <c r="L39" s="23"/>
    </row>
    <row r="40" spans="3:18" x14ac:dyDescent="0.25">
      <c r="C40" s="19" t="s">
        <v>28</v>
      </c>
      <c r="D40" s="72">
        <v>2.3784999999999998</v>
      </c>
      <c r="E40" s="72">
        <v>13.782400000000001</v>
      </c>
      <c r="F40" s="180">
        <v>52.840400000000002</v>
      </c>
      <c r="G40" s="28"/>
      <c r="H40" s="20"/>
      <c r="I40" s="14"/>
      <c r="J40" s="108"/>
      <c r="K40" s="14"/>
      <c r="L40" s="23"/>
    </row>
    <row r="41" spans="3:18" x14ac:dyDescent="0.25">
      <c r="C41" s="19"/>
      <c r="D41" s="51"/>
      <c r="E41" s="20"/>
      <c r="F41" s="21"/>
      <c r="G41" s="28"/>
      <c r="H41" s="20"/>
      <c r="I41" s="14"/>
      <c r="J41" s="108"/>
      <c r="K41" s="14"/>
      <c r="L41" s="23"/>
    </row>
    <row r="42" spans="3:18" x14ac:dyDescent="0.25">
      <c r="C42" s="25"/>
      <c r="D42" s="172"/>
      <c r="E42" s="100"/>
      <c r="F42" s="46"/>
      <c r="G42" s="31"/>
      <c r="H42" s="100"/>
      <c r="I42" s="27"/>
      <c r="J42" s="109"/>
      <c r="K42" s="27"/>
      <c r="L42" s="60"/>
    </row>
    <row r="44" spans="3:18" x14ac:dyDescent="0.25">
      <c r="C44" s="54" t="s">
        <v>2</v>
      </c>
      <c r="D44" s="143" t="s">
        <v>69</v>
      </c>
      <c r="E44" s="58" t="s">
        <v>64</v>
      </c>
      <c r="F44" s="59" t="s">
        <v>70</v>
      </c>
    </row>
    <row r="45" spans="3:18" x14ac:dyDescent="0.25">
      <c r="C45" s="19" t="s">
        <v>25</v>
      </c>
      <c r="D45" s="73">
        <v>7553.9158635753438</v>
      </c>
      <c r="E45" s="73">
        <v>3282.5844506883645</v>
      </c>
      <c r="F45" s="21"/>
    </row>
    <row r="46" spans="3:18" x14ac:dyDescent="0.25">
      <c r="C46" s="19" t="s">
        <v>26</v>
      </c>
      <c r="D46" s="73">
        <v>751.54560642073227</v>
      </c>
      <c r="E46" s="73">
        <v>2852.3007033099479</v>
      </c>
      <c r="F46" s="65"/>
    </row>
    <row r="47" spans="3:18" x14ac:dyDescent="0.25">
      <c r="C47" s="19" t="s">
        <v>27</v>
      </c>
      <c r="D47" s="73">
        <v>75.467770204478981</v>
      </c>
      <c r="E47" s="73">
        <v>2477.015579941582</v>
      </c>
      <c r="F47" s="65"/>
    </row>
    <row r="48" spans="3:18" x14ac:dyDescent="0.25">
      <c r="C48" s="19" t="s">
        <v>28</v>
      </c>
      <c r="D48" s="73">
        <v>6.0365882917466429</v>
      </c>
      <c r="E48" s="90"/>
      <c r="F48" s="65"/>
    </row>
    <row r="49" spans="3:6" x14ac:dyDescent="0.25">
      <c r="C49" s="19"/>
      <c r="D49" s="71"/>
      <c r="E49" s="90"/>
      <c r="F49" s="65"/>
    </row>
    <row r="50" spans="3:6" x14ac:dyDescent="0.25">
      <c r="C50" s="19"/>
      <c r="D50" s="71"/>
      <c r="E50" s="90"/>
      <c r="F50" s="65"/>
    </row>
    <row r="51" spans="3:6" x14ac:dyDescent="0.25">
      <c r="C51" s="25"/>
      <c r="D51" s="174"/>
      <c r="E51" s="91"/>
      <c r="F51" s="66"/>
    </row>
    <row r="53" spans="3:6" x14ac:dyDescent="0.25">
      <c r="C53" s="145" t="s">
        <v>144</v>
      </c>
      <c r="D53" s="146"/>
      <c r="E53" s="146"/>
      <c r="F53" s="147"/>
    </row>
    <row r="54" spans="3:6" x14ac:dyDescent="0.25">
      <c r="C54" s="61" t="s">
        <v>146</v>
      </c>
      <c r="D54" s="51" t="s">
        <v>147</v>
      </c>
      <c r="E54" s="51" t="s">
        <v>148</v>
      </c>
      <c r="F54" s="23"/>
    </row>
    <row r="55" spans="3:6" x14ac:dyDescent="0.25">
      <c r="C55" s="61">
        <v>10</v>
      </c>
      <c r="D55" s="51">
        <v>10</v>
      </c>
      <c r="E55" s="51">
        <v>10</v>
      </c>
      <c r="F55" s="23"/>
    </row>
    <row r="56" spans="3:6" x14ac:dyDescent="0.25">
      <c r="C56" s="19"/>
      <c r="D56" s="73"/>
      <c r="E56" s="73"/>
      <c r="F56" s="42"/>
    </row>
    <row r="57" spans="3:6" x14ac:dyDescent="0.25">
      <c r="C57" s="166"/>
      <c r="D57" s="167"/>
      <c r="E57" s="167"/>
      <c r="F57" s="168"/>
    </row>
    <row r="58" spans="3:6" x14ac:dyDescent="0.25">
      <c r="C58" s="145" t="s">
        <v>145</v>
      </c>
      <c r="D58" s="146"/>
      <c r="E58" s="146"/>
      <c r="F58" s="147"/>
    </row>
    <row r="59" spans="3:6" x14ac:dyDescent="0.25">
      <c r="C59" s="61" t="s">
        <v>149</v>
      </c>
      <c r="D59" s="51" t="s">
        <v>150</v>
      </c>
      <c r="E59" s="51" t="s">
        <v>151</v>
      </c>
      <c r="F59" s="23"/>
    </row>
    <row r="60" spans="3:6" x14ac:dyDescent="0.25">
      <c r="C60" s="61">
        <v>0.5</v>
      </c>
      <c r="D60" s="51">
        <v>0.5</v>
      </c>
      <c r="E60" s="51">
        <v>0.5</v>
      </c>
      <c r="F60" s="23"/>
    </row>
    <row r="61" spans="3:6" x14ac:dyDescent="0.25">
      <c r="C61" s="25"/>
      <c r="D61" s="169"/>
      <c r="E61" s="169"/>
      <c r="F61" s="45"/>
    </row>
    <row r="62" spans="3:6" x14ac:dyDescent="0.25">
      <c r="C62" s="14"/>
      <c r="D62" s="64"/>
      <c r="E62" s="41"/>
      <c r="F62" s="41"/>
    </row>
  </sheetData>
  <mergeCells count="7">
    <mergeCell ref="C53:F53"/>
    <mergeCell ref="C58:F58"/>
    <mergeCell ref="C18:F18"/>
    <mergeCell ref="C35:F35"/>
    <mergeCell ref="C26:F26"/>
    <mergeCell ref="G35:I35"/>
    <mergeCell ref="J35:L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4FA6-A730-4D1F-B9DD-BC0B98368CAF}">
  <sheetPr codeName="Лист2"/>
  <dimension ref="B4:AW32"/>
  <sheetViews>
    <sheetView topLeftCell="AC4" workbookViewId="0">
      <selection activeCell="AK16" sqref="AK16"/>
    </sheetView>
  </sheetViews>
  <sheetFormatPr defaultRowHeight="15" x14ac:dyDescent="0.25"/>
  <cols>
    <col min="2" max="2" width="9.28515625" customWidth="1"/>
    <col min="3" max="4" width="9.7109375" customWidth="1"/>
    <col min="5" max="5" width="10.5703125" customWidth="1"/>
    <col min="6" max="6" width="10.7109375" customWidth="1"/>
    <col min="7" max="7" width="11.140625" customWidth="1"/>
    <col min="8" max="8" width="9.140625" customWidth="1"/>
    <col min="9" max="14" width="9.5703125" customWidth="1"/>
    <col min="24" max="26" width="10.7109375" customWidth="1"/>
    <col min="37" max="37" width="10.42578125" customWidth="1"/>
    <col min="38" max="40" width="11.42578125" customWidth="1"/>
    <col min="44" max="44" width="10.85546875" customWidth="1"/>
    <col min="45" max="45" width="10.42578125" customWidth="1"/>
    <col min="46" max="46" width="10.7109375" customWidth="1"/>
    <col min="47" max="47" width="12.140625" customWidth="1"/>
  </cols>
  <sheetData>
    <row r="4" spans="2:49" ht="21" x14ac:dyDescent="0.35">
      <c r="B4" s="10" t="s">
        <v>11</v>
      </c>
    </row>
    <row r="9" spans="2:49" x14ac:dyDescent="0.25">
      <c r="B9" s="151" t="s">
        <v>16</v>
      </c>
      <c r="C9" s="152"/>
      <c r="D9" s="152"/>
      <c r="E9" s="152"/>
      <c r="F9" s="152"/>
      <c r="G9" s="153"/>
      <c r="H9" s="6"/>
      <c r="I9" s="151" t="s">
        <v>15</v>
      </c>
      <c r="J9" s="152"/>
      <c r="K9" s="152"/>
      <c r="L9" s="152"/>
      <c r="M9" s="152"/>
      <c r="N9" s="153"/>
      <c r="P9" s="151" t="s">
        <v>135</v>
      </c>
      <c r="Q9" s="152"/>
      <c r="R9" s="152"/>
      <c r="S9" s="152"/>
      <c r="T9" s="152"/>
      <c r="U9" s="153"/>
      <c r="V9" s="20"/>
      <c r="W9" s="151" t="s">
        <v>134</v>
      </c>
      <c r="X9" s="152"/>
      <c r="Y9" s="152"/>
      <c r="Z9" s="152"/>
      <c r="AA9" s="152"/>
      <c r="AB9" s="153"/>
      <c r="AD9" s="151" t="s">
        <v>45</v>
      </c>
      <c r="AE9" s="152"/>
      <c r="AF9" s="152"/>
      <c r="AG9" s="152"/>
      <c r="AH9" s="152"/>
      <c r="AI9" s="153"/>
      <c r="AK9" s="151" t="s">
        <v>136</v>
      </c>
      <c r="AL9" s="152"/>
      <c r="AM9" s="152"/>
      <c r="AN9" s="152"/>
      <c r="AO9" s="152"/>
      <c r="AP9" s="153"/>
    </row>
    <row r="10" spans="2:49" x14ac:dyDescent="0.25">
      <c r="B10" s="19"/>
      <c r="C10" s="20" t="s">
        <v>98</v>
      </c>
      <c r="D10" s="20" t="s">
        <v>99</v>
      </c>
      <c r="E10" s="20" t="s">
        <v>100</v>
      </c>
      <c r="F10" s="20"/>
      <c r="G10" s="21"/>
      <c r="H10" s="12"/>
      <c r="I10" s="19"/>
      <c r="J10" s="20" t="s">
        <v>101</v>
      </c>
      <c r="K10" s="20" t="s">
        <v>111</v>
      </c>
      <c r="L10" s="20" t="s">
        <v>112</v>
      </c>
      <c r="M10" s="20"/>
      <c r="N10" s="21"/>
      <c r="P10" s="19"/>
      <c r="Q10" s="20" t="s">
        <v>113</v>
      </c>
      <c r="R10" s="20" t="s">
        <v>114</v>
      </c>
      <c r="S10" s="20" t="s">
        <v>115</v>
      </c>
      <c r="T10" s="20"/>
      <c r="U10" s="21"/>
      <c r="V10" s="20"/>
      <c r="W10" s="19"/>
      <c r="X10" s="20" t="s">
        <v>116</v>
      </c>
      <c r="Y10" s="20" t="s">
        <v>117</v>
      </c>
      <c r="Z10" s="20" t="s">
        <v>118</v>
      </c>
      <c r="AA10" s="20"/>
      <c r="AB10" s="21"/>
      <c r="AD10" s="19"/>
      <c r="AE10" s="20" t="s">
        <v>119</v>
      </c>
      <c r="AF10" s="20" t="s">
        <v>120</v>
      </c>
      <c r="AG10" s="20" t="s">
        <v>121</v>
      </c>
      <c r="AH10" s="20"/>
      <c r="AI10" s="21"/>
      <c r="AK10" s="142" t="s">
        <v>138</v>
      </c>
      <c r="AL10" s="20" t="s">
        <v>139</v>
      </c>
      <c r="AM10" s="20" t="s">
        <v>140</v>
      </c>
      <c r="AO10" s="20"/>
      <c r="AP10" s="21"/>
    </row>
    <row r="11" spans="2:49" x14ac:dyDescent="0.25">
      <c r="B11" s="22" t="s">
        <v>102</v>
      </c>
      <c r="C11" s="50">
        <v>0.01</v>
      </c>
      <c r="D11" s="51"/>
      <c r="E11" s="51"/>
      <c r="F11" s="20"/>
      <c r="G11" s="21"/>
      <c r="H11" s="12"/>
      <c r="I11" s="22" t="s">
        <v>102</v>
      </c>
      <c r="J11" s="72">
        <v>1.0209999999999999</v>
      </c>
      <c r="K11" s="72"/>
      <c r="L11" s="72"/>
      <c r="M11" s="28"/>
      <c r="N11" s="29"/>
      <c r="P11" s="22" t="s">
        <v>102</v>
      </c>
      <c r="Q11" s="73">
        <v>109207.75613582118</v>
      </c>
      <c r="R11" s="71"/>
      <c r="S11" s="71"/>
      <c r="T11" s="33"/>
      <c r="U11" s="34"/>
      <c r="V11" s="33"/>
      <c r="W11" s="22" t="s">
        <v>102</v>
      </c>
      <c r="X11" s="73">
        <v>1052.96</v>
      </c>
      <c r="Y11" s="51"/>
      <c r="Z11" s="20"/>
      <c r="AA11" s="20"/>
      <c r="AB11" s="21"/>
      <c r="AD11" s="22" t="s">
        <v>102</v>
      </c>
      <c r="AE11" s="106">
        <v>0.04</v>
      </c>
      <c r="AF11" s="28"/>
      <c r="AG11" s="39"/>
      <c r="AH11" s="39"/>
      <c r="AI11" s="40"/>
      <c r="AK11" s="165">
        <v>10</v>
      </c>
      <c r="AL11" s="164">
        <v>10</v>
      </c>
      <c r="AM11" s="164">
        <v>10</v>
      </c>
      <c r="AO11" s="39"/>
      <c r="AP11" s="40"/>
    </row>
    <row r="12" spans="2:49" x14ac:dyDescent="0.25">
      <c r="B12" s="19" t="s">
        <v>103</v>
      </c>
      <c r="C12" s="50">
        <v>0.01</v>
      </c>
      <c r="D12" s="51"/>
      <c r="E12" s="51"/>
      <c r="F12" s="20"/>
      <c r="G12" s="21"/>
      <c r="H12" s="12"/>
      <c r="I12" s="19" t="s">
        <v>103</v>
      </c>
      <c r="J12" s="72">
        <v>1.0209999999999999</v>
      </c>
      <c r="K12" s="72"/>
      <c r="L12" s="72"/>
      <c r="M12" s="28"/>
      <c r="N12" s="29"/>
      <c r="P12" s="19" t="s">
        <v>103</v>
      </c>
      <c r="Q12" s="73">
        <v>10414.925594428809</v>
      </c>
      <c r="R12" s="71"/>
      <c r="S12" s="71"/>
      <c r="T12" s="33"/>
      <c r="U12" s="34"/>
      <c r="V12" s="33"/>
      <c r="W12" s="19" t="s">
        <v>103</v>
      </c>
      <c r="X12" s="73">
        <v>10738.279999999999</v>
      </c>
      <c r="Y12" s="51"/>
      <c r="Z12" s="20"/>
      <c r="AA12" s="20"/>
      <c r="AB12" s="21"/>
      <c r="AD12" s="19" t="s">
        <v>103</v>
      </c>
      <c r="AE12" s="106">
        <v>0.01</v>
      </c>
      <c r="AF12" s="28"/>
      <c r="AG12" s="39"/>
      <c r="AH12" s="39"/>
      <c r="AI12" s="40"/>
      <c r="AK12" s="19"/>
      <c r="AL12" s="106"/>
      <c r="AM12" s="28"/>
      <c r="AN12" s="39"/>
      <c r="AO12" s="39"/>
      <c r="AP12" s="40"/>
    </row>
    <row r="13" spans="2:49" x14ac:dyDescent="0.25">
      <c r="B13" s="22" t="s">
        <v>104</v>
      </c>
      <c r="C13" s="50">
        <v>0.01</v>
      </c>
      <c r="D13" s="51"/>
      <c r="E13" s="51"/>
      <c r="F13" s="20"/>
      <c r="G13" s="21"/>
      <c r="H13" s="12"/>
      <c r="I13" s="22" t="s">
        <v>104</v>
      </c>
      <c r="J13" s="72">
        <v>1.0209999999999999</v>
      </c>
      <c r="K13" s="72"/>
      <c r="L13" s="72"/>
      <c r="M13" s="28"/>
      <c r="N13" s="29"/>
      <c r="P13" s="22" t="s">
        <v>104</v>
      </c>
      <c r="Q13" s="73">
        <v>1017.1115589652804</v>
      </c>
      <c r="R13" s="71"/>
      <c r="S13" s="71"/>
      <c r="T13" s="33"/>
      <c r="U13" s="34"/>
      <c r="V13" s="33"/>
      <c r="W13" s="22" t="s">
        <v>104</v>
      </c>
      <c r="X13" s="73">
        <v>110605.973</v>
      </c>
      <c r="Y13" s="51"/>
      <c r="Z13" s="20"/>
      <c r="AA13" s="20"/>
      <c r="AB13" s="21"/>
      <c r="AD13" s="22" t="s">
        <v>104</v>
      </c>
      <c r="AE13" s="106">
        <v>0.01</v>
      </c>
      <c r="AF13" s="28"/>
      <c r="AG13" s="39"/>
      <c r="AH13" s="39"/>
      <c r="AI13" s="40"/>
      <c r="AK13" s="175"/>
      <c r="AL13" s="176"/>
      <c r="AM13" s="177"/>
      <c r="AN13" s="178"/>
      <c r="AO13" s="178"/>
      <c r="AP13" s="178"/>
      <c r="AQ13" s="14"/>
      <c r="AR13" s="79"/>
      <c r="AS13" s="106"/>
      <c r="AT13" s="28"/>
      <c r="AU13" s="39"/>
      <c r="AV13" s="39"/>
      <c r="AW13" s="39"/>
    </row>
    <row r="14" spans="2:49" x14ac:dyDescent="0.25">
      <c r="B14" s="22" t="s">
        <v>105</v>
      </c>
      <c r="C14" s="50"/>
      <c r="D14" s="50">
        <v>0.01</v>
      </c>
      <c r="E14" s="51"/>
      <c r="F14" s="20"/>
      <c r="G14" s="21"/>
      <c r="H14" s="12"/>
      <c r="I14" s="22" t="s">
        <v>105</v>
      </c>
      <c r="J14" s="72"/>
      <c r="K14" s="72">
        <v>1.0209999999999999</v>
      </c>
      <c r="L14" s="72"/>
      <c r="M14" s="28"/>
      <c r="N14" s="29"/>
      <c r="P14" s="22" t="s">
        <v>105</v>
      </c>
      <c r="Q14" s="71"/>
      <c r="R14" s="73">
        <v>109207.75613582118</v>
      </c>
      <c r="S14" s="73"/>
      <c r="T14" s="33"/>
      <c r="U14" s="34"/>
      <c r="V14" s="33"/>
      <c r="W14" s="22" t="s">
        <v>105</v>
      </c>
      <c r="X14" s="73"/>
      <c r="Y14" s="73">
        <v>656.27150000000006</v>
      </c>
      <c r="Z14" s="39"/>
      <c r="AA14" s="20"/>
      <c r="AB14" s="21"/>
      <c r="AD14" s="22" t="s">
        <v>105</v>
      </c>
      <c r="AE14" s="106"/>
      <c r="AF14" s="119">
        <v>0.02</v>
      </c>
      <c r="AG14" s="39"/>
      <c r="AH14" s="39"/>
      <c r="AI14" s="40"/>
      <c r="AK14" s="79"/>
      <c r="AL14" s="106"/>
      <c r="AM14" s="119"/>
      <c r="AN14" s="39"/>
      <c r="AO14" s="39"/>
      <c r="AP14" s="39"/>
      <c r="AQ14" s="14"/>
      <c r="AR14" s="79"/>
      <c r="AS14" s="106"/>
      <c r="AT14" s="119"/>
      <c r="AU14" s="39"/>
      <c r="AV14" s="39"/>
      <c r="AW14" s="39"/>
    </row>
    <row r="15" spans="2:49" x14ac:dyDescent="0.25">
      <c r="B15" s="19" t="s">
        <v>106</v>
      </c>
      <c r="C15" s="50"/>
      <c r="D15" s="50">
        <v>0.01</v>
      </c>
      <c r="E15" s="20"/>
      <c r="F15" s="20"/>
      <c r="G15" s="21"/>
      <c r="H15" s="12"/>
      <c r="I15" s="19" t="s">
        <v>106</v>
      </c>
      <c r="J15" s="72"/>
      <c r="K15" s="72">
        <v>1.0209999999999999</v>
      </c>
      <c r="L15" s="72"/>
      <c r="M15" s="28"/>
      <c r="N15" s="29"/>
      <c r="P15" s="19" t="s">
        <v>106</v>
      </c>
      <c r="R15" s="73">
        <v>10414.925594428809</v>
      </c>
      <c r="S15" s="39"/>
      <c r="T15" s="33"/>
      <c r="U15" s="34"/>
      <c r="V15" s="33"/>
      <c r="W15" s="19" t="s">
        <v>106</v>
      </c>
      <c r="X15" s="51"/>
      <c r="Y15" s="73">
        <v>6521.2929999999997</v>
      </c>
      <c r="Z15" s="39"/>
      <c r="AA15" s="33"/>
      <c r="AB15" s="34"/>
      <c r="AD15" s="19" t="s">
        <v>106</v>
      </c>
      <c r="AE15" s="28"/>
      <c r="AF15" s="106">
        <v>1.7000000000000001E-2</v>
      </c>
      <c r="AG15" s="39"/>
      <c r="AH15" s="39"/>
      <c r="AI15" s="40"/>
      <c r="AK15" s="151" t="s">
        <v>137</v>
      </c>
      <c r="AL15" s="152"/>
      <c r="AM15" s="152"/>
      <c r="AN15" s="152"/>
      <c r="AO15" s="152"/>
      <c r="AP15" s="153"/>
      <c r="AQ15" s="14"/>
      <c r="AR15" s="14"/>
      <c r="AS15" s="28"/>
      <c r="AT15" s="106"/>
      <c r="AU15" s="39"/>
      <c r="AV15" s="39"/>
      <c r="AW15" s="39"/>
    </row>
    <row r="16" spans="2:49" x14ac:dyDescent="0.25">
      <c r="B16" s="22" t="s">
        <v>107</v>
      </c>
      <c r="C16" s="50"/>
      <c r="D16" s="50">
        <v>0.01</v>
      </c>
      <c r="E16" s="20"/>
      <c r="F16" s="20"/>
      <c r="G16" s="21"/>
      <c r="H16" s="12"/>
      <c r="I16" s="22" t="s">
        <v>107</v>
      </c>
      <c r="J16" s="72"/>
      <c r="K16" s="72">
        <v>1.0209999999999999</v>
      </c>
      <c r="L16" s="72"/>
      <c r="M16" s="28"/>
      <c r="N16" s="29"/>
      <c r="P16" s="22" t="s">
        <v>107</v>
      </c>
      <c r="Q16" s="71"/>
      <c r="R16" s="73">
        <v>1017.1115589652804</v>
      </c>
      <c r="S16" s="39"/>
      <c r="T16" s="33"/>
      <c r="U16" s="34"/>
      <c r="V16" s="33"/>
      <c r="W16" s="22" t="s">
        <v>107</v>
      </c>
      <c r="X16" s="51"/>
      <c r="Y16" s="73">
        <v>67187.63</v>
      </c>
      <c r="Z16" s="39"/>
      <c r="AA16" s="33"/>
      <c r="AB16" s="34"/>
      <c r="AD16" s="22" t="s">
        <v>107</v>
      </c>
      <c r="AE16" s="28"/>
      <c r="AF16" s="106">
        <v>0.01</v>
      </c>
      <c r="AG16" s="39"/>
      <c r="AH16" s="39"/>
      <c r="AI16" s="40"/>
      <c r="AK16" s="142" t="s">
        <v>141</v>
      </c>
      <c r="AL16" s="20" t="s">
        <v>142</v>
      </c>
      <c r="AM16" s="20" t="s">
        <v>143</v>
      </c>
      <c r="AO16" s="20"/>
      <c r="AP16" s="21"/>
      <c r="AQ16" s="14"/>
      <c r="AR16" s="79"/>
      <c r="AS16" s="28"/>
      <c r="AT16" s="106"/>
      <c r="AU16" s="39"/>
      <c r="AV16" s="39"/>
      <c r="AW16" s="39"/>
    </row>
    <row r="17" spans="2:49" x14ac:dyDescent="0.25">
      <c r="B17" s="22" t="s">
        <v>108</v>
      </c>
      <c r="C17" s="20"/>
      <c r="D17" s="50"/>
      <c r="E17" s="50">
        <v>0.01</v>
      </c>
      <c r="F17" s="14"/>
      <c r="G17" s="23"/>
      <c r="I17" s="22" t="s">
        <v>108</v>
      </c>
      <c r="J17" s="72"/>
      <c r="K17" s="72"/>
      <c r="L17" s="72">
        <v>1.0209999999999999</v>
      </c>
      <c r="M17" s="15"/>
      <c r="N17" s="30"/>
      <c r="P17" s="22" t="s">
        <v>108</v>
      </c>
      <c r="Q17" s="71"/>
      <c r="R17" s="73"/>
      <c r="S17" s="39">
        <v>109207.75613582118</v>
      </c>
      <c r="T17" s="35"/>
      <c r="U17" s="36"/>
      <c r="V17" s="35"/>
      <c r="W17" s="22" t="s">
        <v>108</v>
      </c>
      <c r="X17" s="51"/>
      <c r="Y17" s="73"/>
      <c r="Z17" s="39">
        <v>3574.4719999999998</v>
      </c>
      <c r="AA17" s="35"/>
      <c r="AB17" s="36"/>
      <c r="AD17" s="22" t="s">
        <v>108</v>
      </c>
      <c r="AE17" s="28"/>
      <c r="AF17" s="106"/>
      <c r="AG17" s="120">
        <v>1.4999999999999999E-2</v>
      </c>
      <c r="AH17" s="41"/>
      <c r="AI17" s="42"/>
      <c r="AK17" s="165">
        <v>0.5</v>
      </c>
      <c r="AL17" s="163">
        <v>0.5</v>
      </c>
      <c r="AM17" s="164">
        <v>0.5</v>
      </c>
      <c r="AN17" s="39"/>
      <c r="AO17" s="39"/>
      <c r="AP17" s="40"/>
      <c r="AQ17" s="14"/>
      <c r="AR17" s="79"/>
      <c r="AS17" s="28"/>
      <c r="AT17" s="106"/>
      <c r="AU17" s="120"/>
      <c r="AV17" s="41"/>
      <c r="AW17" s="41"/>
    </row>
    <row r="18" spans="2:49" x14ac:dyDescent="0.25">
      <c r="B18" s="19" t="s">
        <v>109</v>
      </c>
      <c r="C18" s="20"/>
      <c r="D18" s="50"/>
      <c r="E18" s="50">
        <v>0.01</v>
      </c>
      <c r="F18" s="14"/>
      <c r="G18" s="23"/>
      <c r="I18" s="19" t="s">
        <v>109</v>
      </c>
      <c r="J18" s="72"/>
      <c r="K18" s="72"/>
      <c r="L18" s="72">
        <v>1.0209999999999999</v>
      </c>
      <c r="M18" s="15"/>
      <c r="N18" s="30"/>
      <c r="P18" s="19" t="s">
        <v>109</v>
      </c>
      <c r="Q18" s="71"/>
      <c r="R18" s="73"/>
      <c r="S18" s="39">
        <v>10414.925594428809</v>
      </c>
      <c r="T18" s="35"/>
      <c r="U18" s="36"/>
      <c r="V18" s="35"/>
      <c r="W18" s="19" t="s">
        <v>109</v>
      </c>
      <c r="X18" s="51"/>
      <c r="Y18" s="73"/>
      <c r="Z18" s="39">
        <v>37620.053500000002</v>
      </c>
      <c r="AA18" s="35"/>
      <c r="AB18" s="36"/>
      <c r="AD18" s="19" t="s">
        <v>109</v>
      </c>
      <c r="AE18" s="28"/>
      <c r="AF18" s="106"/>
      <c r="AG18" s="120">
        <v>0.01</v>
      </c>
      <c r="AH18" s="41"/>
      <c r="AI18" s="42"/>
      <c r="AK18" s="25"/>
      <c r="AL18" s="179"/>
      <c r="AM18" s="31"/>
      <c r="AN18" s="43"/>
      <c r="AO18" s="43"/>
      <c r="AP18" s="49"/>
      <c r="AQ18" s="14"/>
      <c r="AR18" s="14"/>
      <c r="AS18" s="28"/>
      <c r="AT18" s="106"/>
      <c r="AU18" s="120"/>
      <c r="AV18" s="41"/>
      <c r="AW18" s="41"/>
    </row>
    <row r="19" spans="2:49" x14ac:dyDescent="0.25">
      <c r="B19" s="22" t="s">
        <v>110</v>
      </c>
      <c r="C19" s="20"/>
      <c r="D19" s="14"/>
      <c r="E19" s="50">
        <v>0.01</v>
      </c>
      <c r="F19" s="14"/>
      <c r="G19" s="23"/>
      <c r="I19" s="22" t="s">
        <v>110</v>
      </c>
      <c r="J19" s="72"/>
      <c r="K19" s="110"/>
      <c r="L19" s="72">
        <v>1.0209999999999999</v>
      </c>
      <c r="M19" s="15"/>
      <c r="N19" s="30"/>
      <c r="P19" s="22" t="s">
        <v>110</v>
      </c>
      <c r="Q19" s="33"/>
      <c r="R19" s="39"/>
      <c r="S19" s="39">
        <v>1017.1115589652804</v>
      </c>
      <c r="T19" s="35"/>
      <c r="U19" s="36"/>
      <c r="V19" s="35"/>
      <c r="W19" s="22" t="s">
        <v>110</v>
      </c>
      <c r="X19" s="20"/>
      <c r="Y19" s="41"/>
      <c r="Z19" s="39">
        <v>384738.61550000001</v>
      </c>
      <c r="AA19" s="35"/>
      <c r="AB19" s="36"/>
      <c r="AD19" s="22" t="s">
        <v>110</v>
      </c>
      <c r="AE19" s="39"/>
      <c r="AF19" s="64"/>
      <c r="AG19" s="120">
        <v>0.01</v>
      </c>
      <c r="AH19" s="41"/>
      <c r="AI19" s="42"/>
      <c r="AK19" s="79"/>
      <c r="AL19" s="39"/>
      <c r="AM19" s="64"/>
      <c r="AN19" s="120"/>
      <c r="AO19" s="41"/>
      <c r="AP19" s="41"/>
      <c r="AQ19" s="14"/>
      <c r="AR19" s="79"/>
      <c r="AS19" s="39"/>
      <c r="AT19" s="64"/>
      <c r="AU19" s="120"/>
      <c r="AV19" s="41"/>
      <c r="AW19" s="41"/>
    </row>
    <row r="20" spans="2:49" x14ac:dyDescent="0.25">
      <c r="B20" s="22"/>
      <c r="C20" s="20"/>
      <c r="D20" s="14"/>
      <c r="E20" s="20"/>
      <c r="F20" s="14"/>
      <c r="G20" s="23"/>
      <c r="I20" s="22"/>
      <c r="J20" s="28"/>
      <c r="K20" s="15"/>
      <c r="L20" s="28"/>
      <c r="M20" s="15"/>
      <c r="N20" s="30"/>
      <c r="P20" s="22"/>
      <c r="Q20" s="33"/>
      <c r="R20" s="35"/>
      <c r="S20" s="39"/>
      <c r="T20" s="35"/>
      <c r="U20" s="36"/>
      <c r="V20" s="35"/>
      <c r="W20" s="22"/>
      <c r="X20" s="20"/>
      <c r="Y20" s="35"/>
      <c r="Z20" s="33"/>
      <c r="AA20" s="35"/>
      <c r="AB20" s="36"/>
      <c r="AD20" s="22"/>
      <c r="AE20" s="39"/>
      <c r="AF20" s="41"/>
      <c r="AG20" s="39"/>
      <c r="AH20" s="41"/>
      <c r="AI20" s="42"/>
      <c r="AK20" s="79"/>
      <c r="AL20" s="39"/>
      <c r="AM20" s="41"/>
      <c r="AN20" s="39"/>
      <c r="AO20" s="41"/>
      <c r="AP20" s="41"/>
      <c r="AQ20" s="14"/>
      <c r="AR20" s="79"/>
      <c r="AS20" s="39"/>
      <c r="AT20" s="41"/>
      <c r="AU20" s="39"/>
      <c r="AV20" s="41"/>
      <c r="AW20" s="41"/>
    </row>
    <row r="21" spans="2:49" x14ac:dyDescent="0.25">
      <c r="B21" s="24"/>
      <c r="C21" s="20"/>
      <c r="D21" s="14"/>
      <c r="E21" s="20"/>
      <c r="F21" s="14"/>
      <c r="G21" s="23"/>
      <c r="I21" s="24"/>
      <c r="J21" s="28"/>
      <c r="K21" s="15"/>
      <c r="L21" s="28"/>
      <c r="M21" s="15"/>
      <c r="N21" s="30"/>
      <c r="P21" s="24"/>
      <c r="Q21" s="33"/>
      <c r="R21" s="35"/>
      <c r="S21" s="39"/>
      <c r="T21" s="35"/>
      <c r="U21" s="36"/>
      <c r="V21" s="35"/>
      <c r="W21" s="24"/>
      <c r="X21" s="20"/>
      <c r="Y21" s="35"/>
      <c r="Z21" s="33"/>
      <c r="AA21" s="35"/>
      <c r="AB21" s="36"/>
      <c r="AD21" s="24"/>
      <c r="AE21" s="39"/>
      <c r="AF21" s="41"/>
      <c r="AG21" s="39"/>
      <c r="AH21" s="41"/>
      <c r="AI21" s="42"/>
      <c r="AK21" s="15"/>
      <c r="AL21" s="39"/>
      <c r="AM21" s="41"/>
      <c r="AN21" s="39"/>
      <c r="AO21" s="41"/>
      <c r="AP21" s="41"/>
      <c r="AQ21" s="14"/>
      <c r="AR21" s="15"/>
      <c r="AS21" s="39"/>
      <c r="AT21" s="41"/>
      <c r="AU21" s="39"/>
      <c r="AV21" s="41"/>
      <c r="AW21" s="41"/>
    </row>
    <row r="22" spans="2:49" x14ac:dyDescent="0.25">
      <c r="B22" s="22"/>
      <c r="C22" s="20"/>
      <c r="D22" s="14"/>
      <c r="E22" s="20"/>
      <c r="F22" s="14"/>
      <c r="G22" s="23"/>
      <c r="I22" s="22"/>
      <c r="J22" s="28"/>
      <c r="K22" s="15"/>
      <c r="L22" s="28"/>
      <c r="M22" s="15"/>
      <c r="N22" s="30"/>
      <c r="P22" s="22"/>
      <c r="Q22" s="33"/>
      <c r="R22" s="35"/>
      <c r="S22" s="39"/>
      <c r="T22" s="35"/>
      <c r="U22" s="36"/>
      <c r="V22" s="35"/>
      <c r="W22" s="22"/>
      <c r="X22" s="20"/>
      <c r="Y22" s="35"/>
      <c r="Z22" s="33"/>
      <c r="AA22" s="35"/>
      <c r="AB22" s="36"/>
      <c r="AD22" s="22"/>
      <c r="AE22" s="39"/>
      <c r="AF22" s="41"/>
      <c r="AG22" s="39"/>
      <c r="AH22" s="41"/>
      <c r="AI22" s="42"/>
      <c r="AK22" s="79"/>
      <c r="AL22" s="39"/>
      <c r="AM22" s="41"/>
      <c r="AN22" s="39"/>
      <c r="AO22" s="41"/>
      <c r="AP22" s="41"/>
      <c r="AQ22" s="14"/>
      <c r="AR22" s="79"/>
      <c r="AS22" s="39"/>
      <c r="AT22" s="41"/>
      <c r="AU22" s="39"/>
      <c r="AV22" s="41"/>
      <c r="AW22" s="41"/>
    </row>
    <row r="23" spans="2:49" x14ac:dyDescent="0.25">
      <c r="B23" s="24"/>
      <c r="C23" s="20"/>
      <c r="D23" s="14"/>
      <c r="E23" s="14"/>
      <c r="F23" s="20"/>
      <c r="G23" s="23"/>
      <c r="I23" s="24"/>
      <c r="J23" s="28"/>
      <c r="K23" s="15"/>
      <c r="L23" s="15"/>
      <c r="M23" s="28"/>
      <c r="N23" s="30"/>
      <c r="P23" s="24"/>
      <c r="Q23" s="33"/>
      <c r="R23" s="35"/>
      <c r="S23" s="35"/>
      <c r="T23" s="39"/>
      <c r="U23" s="36"/>
      <c r="V23" s="35"/>
      <c r="W23" s="24"/>
      <c r="X23" s="20"/>
      <c r="Y23" s="35"/>
      <c r="Z23" s="35"/>
      <c r="AA23" s="33"/>
      <c r="AB23" s="36"/>
      <c r="AD23" s="24"/>
      <c r="AE23" s="39"/>
      <c r="AF23" s="41"/>
      <c r="AG23" s="41"/>
      <c r="AH23" s="39"/>
      <c r="AI23" s="42"/>
      <c r="AK23" s="15"/>
      <c r="AL23" s="39"/>
      <c r="AM23" s="41"/>
      <c r="AN23" s="41"/>
      <c r="AO23" s="39"/>
      <c r="AP23" s="41"/>
      <c r="AQ23" s="14"/>
      <c r="AR23" s="15"/>
      <c r="AS23" s="39"/>
      <c r="AT23" s="41"/>
      <c r="AU23" s="41"/>
      <c r="AV23" s="39"/>
      <c r="AW23" s="41"/>
    </row>
    <row r="24" spans="2:49" x14ac:dyDescent="0.25">
      <c r="B24" s="22"/>
      <c r="C24" s="20"/>
      <c r="D24" s="14"/>
      <c r="E24" s="14"/>
      <c r="F24" s="20"/>
      <c r="G24" s="23"/>
      <c r="I24" s="22"/>
      <c r="J24" s="28"/>
      <c r="K24" s="15"/>
      <c r="L24" s="15"/>
      <c r="M24" s="28"/>
      <c r="N24" s="30"/>
      <c r="P24" s="22"/>
      <c r="Q24" s="33"/>
      <c r="R24" s="35"/>
      <c r="S24" s="35"/>
      <c r="T24" s="39"/>
      <c r="U24" s="36"/>
      <c r="V24" s="35"/>
      <c r="W24" s="22"/>
      <c r="X24" s="20"/>
      <c r="Y24" s="35"/>
      <c r="Z24" s="35"/>
      <c r="AA24" s="33"/>
      <c r="AB24" s="36"/>
      <c r="AD24" s="22"/>
      <c r="AE24" s="39"/>
      <c r="AF24" s="41"/>
      <c r="AG24" s="41"/>
      <c r="AH24" s="39"/>
      <c r="AI24" s="42"/>
      <c r="AK24" s="79"/>
      <c r="AL24" s="39"/>
      <c r="AM24" s="41"/>
      <c r="AN24" s="41"/>
      <c r="AO24" s="39"/>
      <c r="AP24" s="41"/>
      <c r="AQ24" s="14"/>
      <c r="AR24" s="79"/>
      <c r="AS24" s="39"/>
      <c r="AT24" s="41"/>
      <c r="AU24" s="41"/>
      <c r="AV24" s="39"/>
      <c r="AW24" s="41"/>
    </row>
    <row r="25" spans="2:49" x14ac:dyDescent="0.25">
      <c r="B25" s="22"/>
      <c r="C25" s="20"/>
      <c r="D25" s="14"/>
      <c r="E25" s="14"/>
      <c r="F25" s="20"/>
      <c r="G25" s="23"/>
      <c r="I25" s="22"/>
      <c r="J25" s="28"/>
      <c r="K25" s="15"/>
      <c r="L25" s="15"/>
      <c r="M25" s="28"/>
      <c r="N25" s="30"/>
      <c r="P25" s="22"/>
      <c r="Q25" s="33"/>
      <c r="R25" s="35"/>
      <c r="S25" s="35"/>
      <c r="T25" s="39"/>
      <c r="U25" s="36"/>
      <c r="V25" s="35"/>
      <c r="W25" s="22"/>
      <c r="X25" s="20"/>
      <c r="Y25" s="35"/>
      <c r="Z25" s="35"/>
      <c r="AA25" s="33"/>
      <c r="AB25" s="36"/>
      <c r="AD25" s="22"/>
      <c r="AE25" s="39"/>
      <c r="AF25" s="41"/>
      <c r="AG25" s="41"/>
      <c r="AH25" s="39"/>
      <c r="AI25" s="42"/>
      <c r="AK25" s="79"/>
      <c r="AL25" s="39"/>
      <c r="AM25" s="41"/>
      <c r="AN25" s="41"/>
      <c r="AO25" s="39"/>
      <c r="AP25" s="41"/>
      <c r="AQ25" s="14"/>
      <c r="AR25" s="79"/>
      <c r="AS25" s="39"/>
      <c r="AT25" s="41"/>
      <c r="AU25" s="41"/>
      <c r="AV25" s="39"/>
      <c r="AW25" s="41"/>
    </row>
    <row r="26" spans="2:49" x14ac:dyDescent="0.25">
      <c r="B26" s="22"/>
      <c r="C26" s="20"/>
      <c r="D26" s="14"/>
      <c r="E26" s="14"/>
      <c r="F26" s="20"/>
      <c r="G26" s="23"/>
      <c r="I26" s="22"/>
      <c r="J26" s="28"/>
      <c r="K26" s="15"/>
      <c r="L26" s="15"/>
      <c r="M26" s="28"/>
      <c r="N26" s="30"/>
      <c r="P26" s="22"/>
      <c r="Q26" s="33"/>
      <c r="R26" s="35"/>
      <c r="S26" s="35"/>
      <c r="T26" s="39"/>
      <c r="U26" s="36"/>
      <c r="V26" s="35"/>
      <c r="W26" s="22"/>
      <c r="X26" s="20"/>
      <c r="Y26" s="35"/>
      <c r="Z26" s="35"/>
      <c r="AA26" s="33"/>
      <c r="AB26" s="36"/>
      <c r="AD26" s="22"/>
      <c r="AE26" s="39"/>
      <c r="AF26" s="41"/>
      <c r="AG26" s="41"/>
      <c r="AH26" s="39"/>
      <c r="AI26" s="42"/>
      <c r="AK26" s="79"/>
      <c r="AL26" s="39"/>
      <c r="AM26" s="41"/>
      <c r="AN26" s="41"/>
      <c r="AO26" s="39"/>
      <c r="AP26" s="41"/>
      <c r="AQ26" s="14"/>
      <c r="AR26" s="79"/>
      <c r="AS26" s="39"/>
      <c r="AT26" s="41"/>
      <c r="AU26" s="41"/>
      <c r="AV26" s="39"/>
      <c r="AW26" s="41"/>
    </row>
    <row r="27" spans="2:49" x14ac:dyDescent="0.25">
      <c r="B27" s="24"/>
      <c r="C27" s="20"/>
      <c r="D27" s="14"/>
      <c r="E27" s="14"/>
      <c r="F27" s="14"/>
      <c r="G27" s="65"/>
      <c r="I27" s="24"/>
      <c r="J27" s="28"/>
      <c r="K27" s="15"/>
      <c r="L27" s="15"/>
      <c r="M27" s="15"/>
      <c r="N27" s="29"/>
      <c r="P27" s="24"/>
      <c r="Q27" s="33"/>
      <c r="R27" s="35"/>
      <c r="S27" s="35"/>
      <c r="T27" s="35"/>
      <c r="U27" s="40"/>
      <c r="V27" s="39"/>
      <c r="W27" s="24"/>
      <c r="X27" s="20"/>
      <c r="Y27" s="35"/>
      <c r="Z27" s="35"/>
      <c r="AA27" s="35"/>
      <c r="AB27" s="34"/>
      <c r="AD27" s="24"/>
      <c r="AE27" s="39"/>
      <c r="AF27" s="41"/>
      <c r="AG27" s="41"/>
      <c r="AH27" s="41"/>
      <c r="AI27" s="40"/>
      <c r="AK27" s="15"/>
      <c r="AL27" s="39"/>
      <c r="AM27" s="41"/>
      <c r="AN27" s="41"/>
      <c r="AO27" s="41"/>
      <c r="AP27" s="39"/>
      <c r="AQ27" s="14"/>
      <c r="AR27" s="15"/>
      <c r="AS27" s="39"/>
      <c r="AT27" s="41"/>
      <c r="AU27" s="41"/>
      <c r="AV27" s="41"/>
      <c r="AW27" s="39"/>
    </row>
    <row r="28" spans="2:49" x14ac:dyDescent="0.25">
      <c r="B28" s="19"/>
      <c r="C28" s="20"/>
      <c r="D28" s="14"/>
      <c r="E28" s="14"/>
      <c r="F28" s="14"/>
      <c r="G28" s="65"/>
      <c r="I28" s="19"/>
      <c r="J28" s="28"/>
      <c r="K28" s="15"/>
      <c r="L28" s="15"/>
      <c r="M28" s="15"/>
      <c r="N28" s="29"/>
      <c r="P28" s="19"/>
      <c r="Q28" s="33"/>
      <c r="R28" s="35"/>
      <c r="S28" s="35"/>
      <c r="T28" s="35"/>
      <c r="U28" s="40"/>
      <c r="V28" s="39"/>
      <c r="W28" s="19"/>
      <c r="X28" s="20"/>
      <c r="Y28" s="35"/>
      <c r="Z28" s="35"/>
      <c r="AA28" s="35"/>
      <c r="AB28" s="34"/>
      <c r="AD28" s="19"/>
      <c r="AE28" s="39"/>
      <c r="AF28" s="41"/>
      <c r="AG28" s="41"/>
      <c r="AH28" s="41"/>
      <c r="AI28" s="40"/>
      <c r="AK28" s="14"/>
      <c r="AL28" s="39"/>
      <c r="AM28" s="41"/>
      <c r="AN28" s="41"/>
      <c r="AO28" s="41"/>
      <c r="AP28" s="39"/>
      <c r="AQ28" s="14"/>
      <c r="AR28" s="14"/>
      <c r="AS28" s="39"/>
      <c r="AT28" s="41"/>
      <c r="AU28" s="41"/>
      <c r="AV28" s="41"/>
      <c r="AW28" s="39"/>
    </row>
    <row r="29" spans="2:49" x14ac:dyDescent="0.25">
      <c r="B29" s="19"/>
      <c r="C29" s="20"/>
      <c r="D29" s="14"/>
      <c r="E29" s="14"/>
      <c r="F29" s="14"/>
      <c r="G29" s="65"/>
      <c r="I29" s="19"/>
      <c r="J29" s="28"/>
      <c r="K29" s="15"/>
      <c r="L29" s="15"/>
      <c r="M29" s="15"/>
      <c r="N29" s="29"/>
      <c r="P29" s="19"/>
      <c r="Q29" s="33"/>
      <c r="R29" s="35"/>
      <c r="S29" s="35"/>
      <c r="T29" s="35"/>
      <c r="U29" s="40"/>
      <c r="V29" s="39"/>
      <c r="W29" s="19"/>
      <c r="X29" s="20"/>
      <c r="Y29" s="35"/>
      <c r="Z29" s="35"/>
      <c r="AA29" s="35"/>
      <c r="AB29" s="34"/>
      <c r="AD29" s="19"/>
      <c r="AE29" s="39"/>
      <c r="AF29" s="41"/>
      <c r="AG29" s="41"/>
      <c r="AH29" s="41"/>
      <c r="AI29" s="40"/>
      <c r="AK29" s="14"/>
      <c r="AL29" s="39"/>
      <c r="AM29" s="41"/>
      <c r="AN29" s="41"/>
      <c r="AO29" s="41"/>
      <c r="AP29" s="39"/>
      <c r="AQ29" s="14"/>
      <c r="AR29" s="14"/>
      <c r="AS29" s="39"/>
      <c r="AT29" s="41"/>
      <c r="AU29" s="41"/>
      <c r="AV29" s="41"/>
      <c r="AW29" s="39"/>
    </row>
    <row r="30" spans="2:49" x14ac:dyDescent="0.25">
      <c r="B30" s="25"/>
      <c r="C30" s="26"/>
      <c r="D30" s="27"/>
      <c r="E30" s="27"/>
      <c r="F30" s="27"/>
      <c r="G30" s="66"/>
      <c r="I30" s="25"/>
      <c r="J30" s="31"/>
      <c r="K30" s="32"/>
      <c r="L30" s="32"/>
      <c r="M30" s="32"/>
      <c r="N30" s="48"/>
      <c r="P30" s="25"/>
      <c r="Q30" s="37"/>
      <c r="R30" s="38"/>
      <c r="S30" s="38"/>
      <c r="T30" s="38"/>
      <c r="U30" s="49"/>
      <c r="V30" s="39"/>
      <c r="W30" s="25"/>
      <c r="X30" s="26"/>
      <c r="Y30" s="38"/>
      <c r="Z30" s="38"/>
      <c r="AA30" s="38"/>
      <c r="AB30" s="47"/>
      <c r="AD30" s="25"/>
      <c r="AE30" s="43"/>
      <c r="AF30" s="44"/>
      <c r="AG30" s="44"/>
      <c r="AH30" s="44"/>
      <c r="AI30" s="49"/>
      <c r="AK30" s="14"/>
      <c r="AL30" s="39"/>
      <c r="AM30" s="41"/>
      <c r="AN30" s="41"/>
      <c r="AO30" s="41"/>
      <c r="AP30" s="39"/>
      <c r="AQ30" s="14"/>
      <c r="AR30" s="14"/>
      <c r="AS30" s="39"/>
      <c r="AT30" s="41"/>
      <c r="AU30" s="41"/>
      <c r="AV30" s="41"/>
      <c r="AW30" s="39"/>
    </row>
    <row r="31" spans="2:49" x14ac:dyDescent="0.25">
      <c r="C31" s="12"/>
    </row>
    <row r="32" spans="2:49" x14ac:dyDescent="0.25">
      <c r="C32" s="12"/>
    </row>
  </sheetData>
  <mergeCells count="7">
    <mergeCell ref="AK9:AP9"/>
    <mergeCell ref="AK15:AP15"/>
    <mergeCell ref="B9:G9"/>
    <mergeCell ref="P9:U9"/>
    <mergeCell ref="W9:AB9"/>
    <mergeCell ref="I9:N9"/>
    <mergeCell ref="AD9:AI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791E-0AF3-44E9-AC7B-A1C87E2C3A2B}">
  <sheetPr codeName="Лист4"/>
  <dimension ref="B1:P50"/>
  <sheetViews>
    <sheetView topLeftCell="A17" workbookViewId="0">
      <selection activeCell="I7" sqref="I7"/>
    </sheetView>
  </sheetViews>
  <sheetFormatPr defaultRowHeight="15" x14ac:dyDescent="0.25"/>
  <cols>
    <col min="3" max="3" width="10.85546875" style="75" customWidth="1"/>
    <col min="5" max="5" width="10.85546875" customWidth="1"/>
    <col min="6" max="6" width="11" customWidth="1"/>
  </cols>
  <sheetData>
    <row r="1" spans="2:16" x14ac:dyDescent="0.25">
      <c r="L1" s="6"/>
      <c r="M1" s="6"/>
      <c r="N1" s="6"/>
      <c r="O1" s="6"/>
      <c r="P1" s="6"/>
    </row>
    <row r="2" spans="2:16" x14ac:dyDescent="0.25">
      <c r="B2" s="54" t="s">
        <v>9</v>
      </c>
      <c r="C2" s="74" t="s">
        <v>5</v>
      </c>
      <c r="D2" s="17" t="s">
        <v>6</v>
      </c>
      <c r="E2" s="17" t="s">
        <v>7</v>
      </c>
      <c r="F2" s="18" t="s">
        <v>8</v>
      </c>
      <c r="G2" s="2"/>
      <c r="H2" s="13"/>
      <c r="I2" s="13"/>
      <c r="J2" s="50"/>
      <c r="K2" s="50"/>
      <c r="L2" s="50"/>
      <c r="M2" s="50"/>
    </row>
    <row r="3" spans="2:16" x14ac:dyDescent="0.25">
      <c r="B3" s="86" t="s">
        <v>122</v>
      </c>
      <c r="C3" s="39">
        <v>9</v>
      </c>
      <c r="D3" s="28">
        <v>13.768599999999999</v>
      </c>
      <c r="E3" s="28">
        <v>28.5884</v>
      </c>
      <c r="F3" s="55">
        <v>86.999114652501376</v>
      </c>
      <c r="G3" s="2"/>
      <c r="H3" s="13"/>
      <c r="I3" s="13"/>
      <c r="J3" s="50"/>
      <c r="K3" s="50"/>
      <c r="L3" s="50"/>
      <c r="M3" s="50"/>
    </row>
    <row r="4" spans="2:16" x14ac:dyDescent="0.25">
      <c r="B4" s="86" t="s">
        <v>123</v>
      </c>
      <c r="C4" s="39">
        <v>25</v>
      </c>
      <c r="D4" s="28">
        <v>13.921900000000001</v>
      </c>
      <c r="E4" s="28">
        <v>28.845300000000002</v>
      </c>
      <c r="F4" s="55">
        <v>9513.1981362001952</v>
      </c>
      <c r="G4" s="2"/>
      <c r="H4" s="13"/>
      <c r="I4" s="13"/>
      <c r="J4" s="50"/>
      <c r="K4" s="50"/>
      <c r="L4" s="50"/>
      <c r="M4" s="50"/>
    </row>
    <row r="5" spans="2:16" x14ac:dyDescent="0.25">
      <c r="B5" s="86"/>
      <c r="C5" s="39"/>
      <c r="D5" s="28"/>
      <c r="E5" s="28"/>
      <c r="F5" s="55"/>
      <c r="G5" s="2"/>
      <c r="H5" s="13"/>
      <c r="I5" s="13"/>
      <c r="J5" s="50"/>
      <c r="K5" s="50"/>
      <c r="L5" s="50"/>
      <c r="M5" s="50"/>
    </row>
    <row r="6" spans="2:16" x14ac:dyDescent="0.25">
      <c r="B6" s="19"/>
      <c r="C6" s="28"/>
      <c r="D6" s="28"/>
      <c r="E6" s="28"/>
      <c r="F6" s="55"/>
      <c r="G6" s="3"/>
      <c r="H6" s="3"/>
      <c r="I6" s="3"/>
    </row>
    <row r="7" spans="2:16" x14ac:dyDescent="0.25">
      <c r="B7" s="19"/>
      <c r="C7" s="28"/>
      <c r="D7" s="28"/>
      <c r="E7" s="28"/>
      <c r="F7" s="55"/>
      <c r="G7" s="3"/>
      <c r="H7" s="3"/>
      <c r="I7" s="3"/>
      <c r="L7" s="11"/>
    </row>
    <row r="8" spans="2:16" x14ac:dyDescent="0.25">
      <c r="B8" s="19"/>
      <c r="C8" s="28"/>
      <c r="D8" s="28"/>
      <c r="E8" s="28"/>
      <c r="F8" s="55"/>
      <c r="G8" s="3"/>
      <c r="H8" s="3"/>
      <c r="I8" s="3"/>
      <c r="L8" s="11"/>
    </row>
    <row r="9" spans="2:16" x14ac:dyDescent="0.25">
      <c r="B9" s="25"/>
      <c r="C9" s="31"/>
      <c r="D9" s="31"/>
      <c r="E9" s="31"/>
      <c r="F9" s="56"/>
      <c r="G9" s="3"/>
      <c r="H9" s="3"/>
      <c r="I9" s="3"/>
      <c r="L9" s="11"/>
    </row>
    <row r="10" spans="2:16" x14ac:dyDescent="0.25">
      <c r="B10" s="14"/>
      <c r="C10" s="28"/>
      <c r="D10" s="28"/>
      <c r="E10" s="28"/>
      <c r="F10" s="83"/>
      <c r="G10" s="3"/>
      <c r="H10" s="3"/>
      <c r="I10" s="3"/>
      <c r="L10" s="11"/>
    </row>
    <row r="11" spans="2:16" x14ac:dyDescent="0.25">
      <c r="B11" s="5"/>
      <c r="D11" s="4"/>
      <c r="E11" s="4"/>
      <c r="F11" s="7"/>
      <c r="G11" s="3"/>
      <c r="H11" s="3"/>
      <c r="I11" s="3"/>
      <c r="L11" s="11"/>
    </row>
    <row r="12" spans="2:16" x14ac:dyDescent="0.25">
      <c r="B12" s="154" t="s">
        <v>3</v>
      </c>
      <c r="C12" s="154"/>
      <c r="D12" s="154"/>
      <c r="E12" s="154"/>
      <c r="F12" s="154"/>
      <c r="G12" s="154"/>
      <c r="H12" s="154"/>
      <c r="I12" s="154"/>
    </row>
    <row r="13" spans="2:16" x14ac:dyDescent="0.25">
      <c r="B13" s="54" t="s">
        <v>9</v>
      </c>
      <c r="C13" s="58" t="s">
        <v>74</v>
      </c>
      <c r="D13" s="57" t="s">
        <v>4</v>
      </c>
      <c r="E13" s="57" t="s">
        <v>39</v>
      </c>
      <c r="F13" s="58" t="s">
        <v>18</v>
      </c>
      <c r="G13" s="58" t="s">
        <v>17</v>
      </c>
      <c r="H13" s="58" t="s">
        <v>19</v>
      </c>
      <c r="I13" s="59" t="s">
        <v>40</v>
      </c>
    </row>
    <row r="14" spans="2:16" x14ac:dyDescent="0.25">
      <c r="B14" s="86" t="s">
        <v>71</v>
      </c>
      <c r="C14" s="73">
        <v>555832.94700000004</v>
      </c>
      <c r="D14" s="87"/>
      <c r="E14" s="87"/>
      <c r="F14" s="51"/>
      <c r="G14" s="51"/>
      <c r="H14" s="51"/>
      <c r="I14" s="88"/>
    </row>
    <row r="15" spans="2:16" x14ac:dyDescent="0.25">
      <c r="B15" s="86" t="s">
        <v>72</v>
      </c>
      <c r="C15" s="71">
        <v>382332.283</v>
      </c>
      <c r="D15" s="87"/>
      <c r="E15" s="87"/>
      <c r="F15" s="51"/>
      <c r="G15" s="51"/>
      <c r="H15" s="51"/>
      <c r="I15" s="88"/>
    </row>
    <row r="16" spans="2:16" x14ac:dyDescent="0.25">
      <c r="B16" s="86" t="s">
        <v>73</v>
      </c>
      <c r="C16" s="71">
        <v>11153.606</v>
      </c>
      <c r="D16" s="87"/>
      <c r="E16" s="87"/>
      <c r="F16" s="51"/>
      <c r="G16" s="51"/>
      <c r="H16" s="51"/>
      <c r="I16" s="88"/>
    </row>
    <row r="17" spans="2:9" x14ac:dyDescent="0.25">
      <c r="B17" s="19"/>
      <c r="C17" s="33"/>
      <c r="D17" s="41"/>
      <c r="E17" s="41"/>
      <c r="F17" s="14"/>
      <c r="G17" s="14"/>
      <c r="H17" s="41"/>
      <c r="I17" s="23"/>
    </row>
    <row r="18" spans="2:9" x14ac:dyDescent="0.25">
      <c r="B18" s="19"/>
      <c r="C18" s="33"/>
      <c r="D18" s="41"/>
      <c r="E18" s="41"/>
      <c r="F18" s="14"/>
      <c r="G18" s="14"/>
      <c r="H18" s="41"/>
      <c r="I18" s="23"/>
    </row>
    <row r="19" spans="2:9" x14ac:dyDescent="0.25">
      <c r="B19" s="19"/>
      <c r="C19" s="33"/>
      <c r="D19" s="41"/>
      <c r="E19" s="41"/>
      <c r="F19" s="14"/>
      <c r="G19" s="14"/>
      <c r="H19" s="41"/>
      <c r="I19" s="23"/>
    </row>
    <row r="20" spans="2:9" x14ac:dyDescent="0.25">
      <c r="B20" s="25"/>
      <c r="C20" s="37"/>
      <c r="D20" s="44"/>
      <c r="E20" s="44"/>
      <c r="F20" s="27"/>
      <c r="G20" s="27"/>
      <c r="H20" s="44"/>
      <c r="I20" s="60"/>
    </row>
    <row r="21" spans="2:9" x14ac:dyDescent="0.25">
      <c r="B21" s="12"/>
      <c r="D21" s="4"/>
      <c r="E21" s="4"/>
      <c r="F21" s="7"/>
      <c r="G21" s="3"/>
      <c r="H21" s="3"/>
      <c r="I21" s="3"/>
    </row>
    <row r="22" spans="2:9" x14ac:dyDescent="0.25">
      <c r="B22" s="85"/>
      <c r="C22" s="85"/>
      <c r="D22" s="4"/>
      <c r="E22" s="4"/>
      <c r="F22" s="7"/>
      <c r="G22" s="3"/>
      <c r="H22" s="3"/>
      <c r="I22" s="3"/>
    </row>
    <row r="23" spans="2:9" x14ac:dyDescent="0.25">
      <c r="B23" s="154" t="s">
        <v>30</v>
      </c>
      <c r="C23" s="154"/>
      <c r="D23" s="154"/>
      <c r="E23" s="154"/>
      <c r="F23" s="154"/>
      <c r="G23" s="154"/>
      <c r="H23" s="154"/>
      <c r="I23" s="154"/>
    </row>
    <row r="24" spans="2:9" x14ac:dyDescent="0.25">
      <c r="B24" s="54" t="s">
        <v>9</v>
      </c>
      <c r="C24" s="58" t="s">
        <v>75</v>
      </c>
      <c r="D24" s="57" t="s">
        <v>34</v>
      </c>
      <c r="E24" s="57" t="s">
        <v>35</v>
      </c>
      <c r="F24" s="58" t="s">
        <v>36</v>
      </c>
      <c r="G24" s="58" t="s">
        <v>37</v>
      </c>
      <c r="H24" s="58" t="s">
        <v>31</v>
      </c>
      <c r="I24" s="59" t="s">
        <v>38</v>
      </c>
    </row>
    <row r="25" spans="2:9" x14ac:dyDescent="0.25">
      <c r="B25" s="86" t="s">
        <v>71</v>
      </c>
      <c r="C25" s="89">
        <v>1.4999999999999999E-2</v>
      </c>
      <c r="D25" s="87"/>
      <c r="E25" s="87"/>
      <c r="F25" s="51"/>
      <c r="G25" s="51"/>
      <c r="H25" s="51"/>
      <c r="I25" s="88"/>
    </row>
    <row r="26" spans="2:9" x14ac:dyDescent="0.25">
      <c r="B26" s="86" t="s">
        <v>72</v>
      </c>
      <c r="C26" s="89">
        <v>1.4999999999999999E-2</v>
      </c>
      <c r="D26" s="87"/>
      <c r="E26" s="87"/>
      <c r="F26" s="51"/>
      <c r="G26" s="51"/>
      <c r="H26" s="51"/>
      <c r="I26" s="88"/>
    </row>
    <row r="27" spans="2:9" x14ac:dyDescent="0.25">
      <c r="B27" s="86" t="s">
        <v>73</v>
      </c>
      <c r="C27" s="89">
        <v>1.4999999999999999E-2</v>
      </c>
      <c r="D27" s="87"/>
      <c r="E27" s="87"/>
      <c r="F27" s="51"/>
      <c r="G27" s="51"/>
      <c r="H27" s="51"/>
      <c r="I27" s="88"/>
    </row>
    <row r="28" spans="2:9" x14ac:dyDescent="0.25">
      <c r="B28" s="19"/>
      <c r="C28" s="90"/>
      <c r="D28" s="41"/>
      <c r="E28" s="41"/>
      <c r="F28" s="14"/>
      <c r="G28" s="14"/>
      <c r="H28" s="41"/>
      <c r="I28" s="23"/>
    </row>
    <row r="29" spans="2:9" x14ac:dyDescent="0.25">
      <c r="B29" s="19"/>
      <c r="C29" s="90"/>
      <c r="D29" s="41"/>
      <c r="E29" s="41"/>
      <c r="F29" s="14"/>
      <c r="G29" s="14"/>
      <c r="H29" s="41"/>
      <c r="I29" s="23"/>
    </row>
    <row r="30" spans="2:9" x14ac:dyDescent="0.25">
      <c r="B30" s="19"/>
      <c r="C30" s="90"/>
      <c r="D30" s="41"/>
      <c r="E30" s="41"/>
      <c r="F30" s="14"/>
      <c r="G30" s="14"/>
      <c r="H30" s="41"/>
      <c r="I30" s="23"/>
    </row>
    <row r="31" spans="2:9" x14ac:dyDescent="0.25">
      <c r="B31" s="25"/>
      <c r="C31" s="91"/>
      <c r="D31" s="44"/>
      <c r="E31" s="44"/>
      <c r="F31" s="27"/>
      <c r="G31" s="27"/>
      <c r="H31" s="44"/>
      <c r="I31" s="60"/>
    </row>
    <row r="32" spans="2:9" x14ac:dyDescent="0.25">
      <c r="B32" s="85"/>
      <c r="C32" s="85"/>
      <c r="D32" s="4"/>
      <c r="E32" s="4"/>
      <c r="F32" s="7"/>
      <c r="G32" s="3"/>
      <c r="H32" s="3"/>
      <c r="I32" s="3"/>
    </row>
    <row r="33" spans="2:13" x14ac:dyDescent="0.25">
      <c r="B33" s="85"/>
      <c r="C33" s="85"/>
      <c r="D33" s="4"/>
      <c r="E33" s="4"/>
      <c r="F33" s="7"/>
      <c r="G33" s="3"/>
      <c r="H33" s="3"/>
      <c r="I33" s="3"/>
    </row>
    <row r="34" spans="2:13" x14ac:dyDescent="0.25">
      <c r="B34" s="155" t="s">
        <v>33</v>
      </c>
      <c r="C34" s="155"/>
      <c r="D34" s="155"/>
      <c r="E34" s="155"/>
      <c r="F34" s="155"/>
      <c r="G34" s="155"/>
      <c r="H34" s="155"/>
      <c r="I34" s="155"/>
    </row>
    <row r="35" spans="2:13" x14ac:dyDescent="0.25">
      <c r="B35" s="54"/>
      <c r="C35" s="74" t="s">
        <v>6</v>
      </c>
      <c r="D35" s="17" t="s">
        <v>7</v>
      </c>
      <c r="E35" s="18" t="s">
        <v>8</v>
      </c>
      <c r="G35" s="2"/>
      <c r="H35" s="13"/>
      <c r="I35" s="13"/>
      <c r="J35" s="50"/>
      <c r="K35" s="50"/>
      <c r="L35" s="50"/>
      <c r="M35" s="50"/>
    </row>
    <row r="36" spans="2:13" x14ac:dyDescent="0.25">
      <c r="B36" s="61" t="s">
        <v>12</v>
      </c>
      <c r="C36" s="28">
        <v>13.260400000000001</v>
      </c>
      <c r="D36" s="15">
        <v>28.2242</v>
      </c>
      <c r="E36" s="30">
        <v>87.52023121387289</v>
      </c>
      <c r="G36" s="3"/>
      <c r="H36" s="3"/>
      <c r="I36" s="3"/>
    </row>
    <row r="37" spans="2:13" x14ac:dyDescent="0.25">
      <c r="B37" s="61" t="s">
        <v>13</v>
      </c>
      <c r="C37" s="28">
        <v>13.721</v>
      </c>
      <c r="D37" s="15">
        <v>28.680700000000002</v>
      </c>
      <c r="E37" s="30">
        <v>85.752087912087561</v>
      </c>
      <c r="G37" s="3"/>
      <c r="H37" s="3"/>
      <c r="I37" s="3"/>
    </row>
    <row r="38" spans="2:13" x14ac:dyDescent="0.25">
      <c r="B38" s="62" t="s">
        <v>14</v>
      </c>
      <c r="C38" s="31">
        <v>13.7593</v>
      </c>
      <c r="D38" s="32">
        <v>28.737300000000001</v>
      </c>
      <c r="E38" s="63">
        <v>88.232701630674086</v>
      </c>
      <c r="G38" s="3"/>
      <c r="H38" s="3"/>
      <c r="I38" s="3"/>
    </row>
    <row r="40" spans="2:13" x14ac:dyDescent="0.25">
      <c r="B40" s="154" t="s">
        <v>3</v>
      </c>
      <c r="C40" s="154"/>
      <c r="D40" s="154"/>
      <c r="E40" s="154"/>
      <c r="F40" s="154"/>
      <c r="G40" s="154"/>
      <c r="H40" s="154"/>
      <c r="I40" s="154"/>
    </row>
    <row r="41" spans="2:13" x14ac:dyDescent="0.25">
      <c r="B41" s="16"/>
      <c r="C41" s="58" t="s">
        <v>74</v>
      </c>
      <c r="D41" s="57" t="s">
        <v>4</v>
      </c>
      <c r="E41" s="57" t="s">
        <v>39</v>
      </c>
      <c r="F41" s="58" t="s">
        <v>18</v>
      </c>
      <c r="G41" s="58" t="s">
        <v>17</v>
      </c>
      <c r="H41" s="58"/>
      <c r="I41" s="58" t="s">
        <v>40</v>
      </c>
      <c r="J41" s="59" t="s">
        <v>40</v>
      </c>
    </row>
    <row r="42" spans="2:13" x14ac:dyDescent="0.25">
      <c r="B42" s="61" t="s">
        <v>12</v>
      </c>
      <c r="C42" s="73">
        <v>200.613</v>
      </c>
      <c r="D42" s="41"/>
      <c r="E42" s="41"/>
      <c r="F42" s="14"/>
      <c r="G42" s="14"/>
      <c r="H42" s="64"/>
      <c r="I42" s="14"/>
      <c r="J42" s="23"/>
    </row>
    <row r="43" spans="2:13" x14ac:dyDescent="0.25">
      <c r="B43" s="61" t="s">
        <v>13</v>
      </c>
      <c r="C43" s="39">
        <v>256.05900000000003</v>
      </c>
      <c r="D43" s="41"/>
      <c r="E43" s="41"/>
      <c r="F43" s="14"/>
      <c r="G43" s="14"/>
      <c r="H43" s="64"/>
      <c r="I43" s="14"/>
      <c r="J43" s="23"/>
    </row>
    <row r="44" spans="2:13" x14ac:dyDescent="0.25">
      <c r="B44" s="62" t="s">
        <v>14</v>
      </c>
      <c r="C44" s="43">
        <v>291.61500000000001</v>
      </c>
      <c r="D44" s="44"/>
      <c r="E44" s="44"/>
      <c r="F44" s="27"/>
      <c r="G44" s="27"/>
      <c r="H44" s="27"/>
      <c r="I44" s="27"/>
      <c r="J44" s="60"/>
    </row>
    <row r="46" spans="2:13" x14ac:dyDescent="0.25">
      <c r="B46" s="154" t="s">
        <v>30</v>
      </c>
      <c r="C46" s="154"/>
      <c r="D46" s="154"/>
      <c r="E46" s="154"/>
      <c r="F46" s="154"/>
      <c r="G46" s="154"/>
      <c r="H46" s="154"/>
      <c r="I46" s="154"/>
    </row>
    <row r="47" spans="2:13" x14ac:dyDescent="0.25">
      <c r="B47" s="84"/>
      <c r="C47" s="58" t="s">
        <v>75</v>
      </c>
      <c r="D47" s="57" t="s">
        <v>34</v>
      </c>
      <c r="E47" s="57" t="s">
        <v>35</v>
      </c>
      <c r="F47" s="58" t="s">
        <v>36</v>
      </c>
      <c r="G47" s="58" t="s">
        <v>37</v>
      </c>
      <c r="H47" s="58"/>
      <c r="I47" s="58" t="s">
        <v>38</v>
      </c>
      <c r="J47" s="59" t="s">
        <v>38</v>
      </c>
    </row>
    <row r="48" spans="2:13" x14ac:dyDescent="0.25">
      <c r="B48" s="61" t="s">
        <v>12</v>
      </c>
      <c r="C48" s="72">
        <f>2.18/100</f>
        <v>2.18E-2</v>
      </c>
      <c r="D48" s="41"/>
      <c r="E48" s="41"/>
      <c r="F48" s="14"/>
      <c r="G48" s="14"/>
      <c r="H48" s="64"/>
      <c r="I48" s="14"/>
      <c r="J48" s="23"/>
    </row>
    <row r="49" spans="2:10" x14ac:dyDescent="0.25">
      <c r="B49" s="61" t="s">
        <v>13</v>
      </c>
      <c r="C49" s="28">
        <f>3.643/100</f>
        <v>3.6429999999999997E-2</v>
      </c>
      <c r="D49" s="41"/>
      <c r="E49" s="41"/>
      <c r="F49" s="14"/>
      <c r="G49" s="14"/>
      <c r="H49" s="64"/>
      <c r="I49" s="14"/>
      <c r="J49" s="23"/>
    </row>
    <row r="50" spans="2:10" x14ac:dyDescent="0.25">
      <c r="B50" s="62" t="s">
        <v>14</v>
      </c>
      <c r="C50" s="31">
        <f>1.699/100</f>
        <v>1.6990000000000002E-2</v>
      </c>
      <c r="D50" s="44"/>
      <c r="E50" s="44"/>
      <c r="F50" s="27"/>
      <c r="G50" s="27"/>
      <c r="H50" s="27"/>
      <c r="I50" s="27"/>
      <c r="J50" s="60"/>
    </row>
  </sheetData>
  <mergeCells count="5">
    <mergeCell ref="B12:I12"/>
    <mergeCell ref="B40:I40"/>
    <mergeCell ref="B23:I23"/>
    <mergeCell ref="B34:I34"/>
    <mergeCell ref="B46:I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4569-CBD2-4D1F-808C-B07D558F2D9F}">
  <sheetPr codeName="Лист5"/>
  <dimension ref="C1:L48"/>
  <sheetViews>
    <sheetView topLeftCell="B25" workbookViewId="0">
      <selection activeCell="C41" sqref="C41:C42"/>
    </sheetView>
  </sheetViews>
  <sheetFormatPr defaultRowHeight="15" x14ac:dyDescent="0.25"/>
  <cols>
    <col min="3" max="3" width="13.42578125" customWidth="1"/>
    <col min="4" max="4" width="11.7109375" customWidth="1"/>
    <col min="5" max="5" width="11.140625" customWidth="1"/>
    <col min="6" max="6" width="11.42578125" customWidth="1"/>
    <col min="9" max="9" width="9.28515625" customWidth="1"/>
    <col min="10" max="10" width="9.28515625" bestFit="1" customWidth="1"/>
    <col min="11" max="11" width="9.5703125" bestFit="1" customWidth="1"/>
    <col min="12" max="12" width="10.5703125" bestFit="1" customWidth="1"/>
    <col min="15" max="17" width="11" customWidth="1"/>
  </cols>
  <sheetData>
    <row r="1" spans="3:12" ht="15" customHeight="1" x14ac:dyDescent="0.25">
      <c r="C1" s="156" t="s">
        <v>23</v>
      </c>
      <c r="D1" s="156"/>
      <c r="E1" s="156"/>
      <c r="F1" s="156"/>
      <c r="I1" s="156" t="s">
        <v>24</v>
      </c>
      <c r="J1" s="156"/>
      <c r="K1" s="156"/>
      <c r="L1" s="156"/>
    </row>
    <row r="2" spans="3:12" ht="15" customHeight="1" x14ac:dyDescent="0.25">
      <c r="C2" s="156"/>
      <c r="D2" s="156"/>
      <c r="E2" s="156"/>
      <c r="F2" s="156"/>
      <c r="I2" s="156"/>
      <c r="J2" s="156"/>
      <c r="K2" s="156"/>
      <c r="L2" s="156"/>
    </row>
    <row r="3" spans="3:12" x14ac:dyDescent="0.25">
      <c r="C3" s="154" t="s">
        <v>20</v>
      </c>
      <c r="D3" s="154"/>
      <c r="E3" s="154"/>
      <c r="F3" s="154"/>
      <c r="I3" s="154" t="s">
        <v>20</v>
      </c>
      <c r="J3" s="154"/>
      <c r="K3" s="154"/>
      <c r="L3" s="154"/>
    </row>
    <row r="4" spans="3:12" x14ac:dyDescent="0.25">
      <c r="C4" s="69"/>
      <c r="D4" s="69" t="s">
        <v>116</v>
      </c>
      <c r="E4" s="69" t="s">
        <v>117</v>
      </c>
      <c r="F4" s="92" t="s">
        <v>118</v>
      </c>
      <c r="I4" s="69"/>
      <c r="J4" s="101" t="s">
        <v>116</v>
      </c>
      <c r="K4" s="101" t="s">
        <v>117</v>
      </c>
      <c r="L4" s="101" t="s">
        <v>118</v>
      </c>
    </row>
    <row r="5" spans="3:12" x14ac:dyDescent="0.25">
      <c r="C5" s="67">
        <v>5</v>
      </c>
      <c r="D5" s="70">
        <v>117278.356</v>
      </c>
      <c r="E5" s="70">
        <v>3587.8105</v>
      </c>
      <c r="F5" s="70">
        <v>56247.010500000004</v>
      </c>
      <c r="I5" s="67" t="s">
        <v>47</v>
      </c>
      <c r="J5" s="70">
        <v>200</v>
      </c>
      <c r="K5" s="70">
        <v>100</v>
      </c>
      <c r="L5" s="70">
        <v>300</v>
      </c>
    </row>
    <row r="6" spans="3:12" x14ac:dyDescent="0.25">
      <c r="C6" s="67">
        <v>11</v>
      </c>
      <c r="D6" s="70">
        <v>9213.8944999999985</v>
      </c>
      <c r="E6" s="70">
        <v>66629.257500000007</v>
      </c>
      <c r="F6" s="70">
        <v>13068.2835</v>
      </c>
      <c r="I6" s="67" t="s">
        <v>48</v>
      </c>
      <c r="J6" s="70">
        <v>200</v>
      </c>
      <c r="K6" s="70">
        <v>100</v>
      </c>
      <c r="L6" s="70">
        <v>300</v>
      </c>
    </row>
    <row r="7" spans="3:12" x14ac:dyDescent="0.25">
      <c r="C7" s="67"/>
      <c r="D7" s="70"/>
      <c r="E7" s="70"/>
      <c r="F7" s="70"/>
      <c r="I7" s="67"/>
      <c r="J7" s="53"/>
      <c r="K7" s="53"/>
      <c r="L7" s="94"/>
    </row>
    <row r="8" spans="3:12" x14ac:dyDescent="0.25">
      <c r="C8" s="67"/>
      <c r="D8" s="70"/>
      <c r="E8" s="70"/>
      <c r="F8" s="70"/>
    </row>
    <row r="9" spans="3:12" x14ac:dyDescent="0.25">
      <c r="C9" s="67"/>
      <c r="D9" s="70"/>
      <c r="E9" s="70"/>
      <c r="F9" s="70"/>
    </row>
    <row r="10" spans="3:12" x14ac:dyDescent="0.25">
      <c r="C10" s="67"/>
      <c r="D10" s="70"/>
      <c r="E10" s="70"/>
      <c r="F10" s="70"/>
    </row>
    <row r="11" spans="3:12" x14ac:dyDescent="0.25">
      <c r="C11" s="67"/>
      <c r="D11" s="70"/>
      <c r="E11" s="70"/>
      <c r="F11" s="70"/>
    </row>
    <row r="12" spans="3:12" x14ac:dyDescent="0.25">
      <c r="C12" s="67"/>
      <c r="D12" s="70"/>
      <c r="E12" s="70"/>
      <c r="F12" s="70"/>
    </row>
    <row r="13" spans="3:12" x14ac:dyDescent="0.25">
      <c r="C13" s="12"/>
      <c r="D13" s="12"/>
      <c r="E13" s="12"/>
    </row>
    <row r="14" spans="3:12" x14ac:dyDescent="0.25">
      <c r="C14" s="12"/>
      <c r="D14" s="12"/>
      <c r="E14" s="12"/>
    </row>
    <row r="15" spans="3:12" x14ac:dyDescent="0.25">
      <c r="C15" s="154" t="s">
        <v>21</v>
      </c>
      <c r="D15" s="154"/>
      <c r="E15" s="154"/>
      <c r="F15" s="154"/>
      <c r="I15" s="154" t="s">
        <v>21</v>
      </c>
      <c r="J15" s="154"/>
      <c r="K15" s="154"/>
      <c r="L15" s="154"/>
    </row>
    <row r="16" spans="3:12" x14ac:dyDescent="0.25">
      <c r="C16" s="69"/>
      <c r="D16" s="69" t="s">
        <v>101</v>
      </c>
      <c r="E16" s="69" t="s">
        <v>111</v>
      </c>
      <c r="F16" s="92" t="s">
        <v>112</v>
      </c>
      <c r="I16" s="69"/>
      <c r="J16" s="101" t="s">
        <v>101</v>
      </c>
      <c r="K16" s="101" t="s">
        <v>111</v>
      </c>
      <c r="L16" s="101" t="s">
        <v>112</v>
      </c>
    </row>
    <row r="17" spans="3:12" x14ac:dyDescent="0.25">
      <c r="C17" s="67">
        <v>5</v>
      </c>
      <c r="D17" s="68">
        <v>1</v>
      </c>
      <c r="E17" s="68">
        <v>1</v>
      </c>
      <c r="F17" s="68">
        <v>1</v>
      </c>
      <c r="I17" s="67" t="s">
        <v>47</v>
      </c>
      <c r="J17" s="53">
        <v>1</v>
      </c>
      <c r="K17" s="53">
        <v>1</v>
      </c>
      <c r="L17" s="53">
        <v>1</v>
      </c>
    </row>
    <row r="18" spans="3:12" x14ac:dyDescent="0.25">
      <c r="C18" s="67">
        <v>11</v>
      </c>
      <c r="D18" s="68">
        <v>1</v>
      </c>
      <c r="E18" s="68">
        <v>1</v>
      </c>
      <c r="F18" s="68">
        <v>1</v>
      </c>
      <c r="I18" s="67" t="s">
        <v>48</v>
      </c>
      <c r="J18" s="53">
        <v>1</v>
      </c>
      <c r="K18" s="53">
        <v>1</v>
      </c>
      <c r="L18" s="53">
        <v>1</v>
      </c>
    </row>
    <row r="19" spans="3:12" x14ac:dyDescent="0.25">
      <c r="C19" s="67"/>
      <c r="D19" s="68"/>
      <c r="E19" s="68"/>
      <c r="F19" s="68"/>
      <c r="I19" s="67"/>
      <c r="J19" s="53"/>
      <c r="K19" s="53"/>
      <c r="L19" s="94"/>
    </row>
    <row r="20" spans="3:12" x14ac:dyDescent="0.25">
      <c r="C20" s="67"/>
      <c r="D20" s="68"/>
      <c r="E20" s="68"/>
      <c r="F20" s="68"/>
    </row>
    <row r="21" spans="3:12" x14ac:dyDescent="0.25">
      <c r="C21" s="67"/>
      <c r="D21" s="68"/>
      <c r="E21" s="68"/>
      <c r="F21" s="68"/>
    </row>
    <row r="22" spans="3:12" x14ac:dyDescent="0.25">
      <c r="C22" s="67"/>
      <c r="D22" s="68"/>
      <c r="E22" s="68"/>
      <c r="F22" s="68"/>
    </row>
    <row r="23" spans="3:12" x14ac:dyDescent="0.25">
      <c r="C23" s="67"/>
      <c r="D23" s="68"/>
      <c r="E23" s="68"/>
      <c r="F23" s="68"/>
    </row>
    <row r="24" spans="3:12" x14ac:dyDescent="0.25">
      <c r="C24" s="67"/>
      <c r="D24" s="68"/>
      <c r="E24" s="68"/>
      <c r="F24" s="68"/>
    </row>
    <row r="25" spans="3:12" x14ac:dyDescent="0.25">
      <c r="C25" s="85"/>
      <c r="D25" s="85"/>
      <c r="E25" s="85"/>
    </row>
    <row r="26" spans="3:12" x14ac:dyDescent="0.25">
      <c r="C26" s="12"/>
      <c r="D26" s="12"/>
      <c r="E26" s="12"/>
    </row>
    <row r="27" spans="3:12" x14ac:dyDescent="0.25">
      <c r="C27" s="154" t="s">
        <v>22</v>
      </c>
      <c r="D27" s="154"/>
      <c r="E27" s="154"/>
      <c r="F27" s="154"/>
      <c r="I27" s="154" t="s">
        <v>22</v>
      </c>
      <c r="J27" s="154"/>
      <c r="K27" s="154"/>
      <c r="L27" s="154"/>
    </row>
    <row r="28" spans="3:12" x14ac:dyDescent="0.25">
      <c r="C28" s="69"/>
      <c r="D28" s="69" t="s">
        <v>113</v>
      </c>
      <c r="E28" s="69" t="s">
        <v>114</v>
      </c>
      <c r="F28" s="92" t="s">
        <v>115</v>
      </c>
      <c r="I28" s="69"/>
      <c r="J28" s="101" t="s">
        <v>113</v>
      </c>
      <c r="K28" s="101" t="s">
        <v>114</v>
      </c>
      <c r="L28" s="101" t="s">
        <v>115</v>
      </c>
    </row>
    <row r="29" spans="3:12" x14ac:dyDescent="0.25">
      <c r="C29" s="67">
        <v>5</v>
      </c>
      <c r="D29" s="68">
        <v>1</v>
      </c>
      <c r="E29" s="68">
        <v>1</v>
      </c>
      <c r="F29" s="68">
        <v>1</v>
      </c>
      <c r="I29" s="67" t="s">
        <v>47</v>
      </c>
      <c r="J29" s="53">
        <v>1</v>
      </c>
      <c r="K29" s="53">
        <v>1</v>
      </c>
      <c r="L29" s="53">
        <v>1</v>
      </c>
    </row>
    <row r="30" spans="3:12" x14ac:dyDescent="0.25">
      <c r="C30" s="67">
        <v>11</v>
      </c>
      <c r="D30" s="68">
        <v>1</v>
      </c>
      <c r="E30" s="68">
        <v>1</v>
      </c>
      <c r="F30" s="68">
        <v>1</v>
      </c>
      <c r="I30" s="67" t="s">
        <v>48</v>
      </c>
      <c r="J30" s="53">
        <v>1</v>
      </c>
      <c r="K30" s="53">
        <v>1</v>
      </c>
      <c r="L30" s="53">
        <v>1</v>
      </c>
    </row>
    <row r="31" spans="3:12" x14ac:dyDescent="0.25">
      <c r="C31" s="67"/>
      <c r="D31" s="68"/>
      <c r="E31" s="68"/>
      <c r="F31" s="68"/>
      <c r="I31" s="67"/>
      <c r="J31" s="53"/>
      <c r="K31" s="53"/>
      <c r="L31" s="94"/>
    </row>
    <row r="32" spans="3:12" x14ac:dyDescent="0.25">
      <c r="C32" s="67"/>
      <c r="D32" s="68"/>
      <c r="E32" s="68"/>
      <c r="F32" s="68"/>
    </row>
    <row r="33" spans="3:12" x14ac:dyDescent="0.25">
      <c r="C33" s="67"/>
      <c r="D33" s="68"/>
      <c r="E33" s="68"/>
      <c r="F33" s="68"/>
    </row>
    <row r="34" spans="3:12" x14ac:dyDescent="0.25">
      <c r="C34" s="67"/>
      <c r="D34" s="68"/>
      <c r="E34" s="68"/>
      <c r="F34" s="68"/>
    </row>
    <row r="35" spans="3:12" x14ac:dyDescent="0.25">
      <c r="C35" s="67"/>
      <c r="D35" s="68"/>
      <c r="E35" s="68"/>
      <c r="F35" s="68"/>
    </row>
    <row r="36" spans="3:12" x14ac:dyDescent="0.25">
      <c r="C36" s="67"/>
      <c r="D36" s="68"/>
      <c r="E36" s="68"/>
      <c r="F36" s="68"/>
    </row>
    <row r="39" spans="3:12" x14ac:dyDescent="0.25">
      <c r="C39" s="154" t="s">
        <v>46</v>
      </c>
      <c r="D39" s="154"/>
      <c r="E39" s="154"/>
      <c r="F39" s="154"/>
      <c r="I39" s="154" t="s">
        <v>46</v>
      </c>
      <c r="J39" s="154"/>
      <c r="K39" s="154"/>
      <c r="L39" s="154"/>
    </row>
    <row r="40" spans="3:12" x14ac:dyDescent="0.25">
      <c r="C40" s="93"/>
      <c r="D40" s="93" t="s">
        <v>119</v>
      </c>
      <c r="E40" s="93" t="s">
        <v>120</v>
      </c>
      <c r="F40" s="93" t="s">
        <v>121</v>
      </c>
      <c r="I40" s="93"/>
      <c r="J40" s="101" t="s">
        <v>119</v>
      </c>
      <c r="K40" s="101" t="s">
        <v>120</v>
      </c>
      <c r="L40" s="101" t="s">
        <v>121</v>
      </c>
    </row>
    <row r="41" spans="3:12" x14ac:dyDescent="0.25">
      <c r="C41" s="67">
        <v>5</v>
      </c>
      <c r="D41" s="52">
        <v>0.01</v>
      </c>
      <c r="E41" s="52">
        <v>1.4999999999999999E-2</v>
      </c>
      <c r="F41" s="52">
        <v>0.01</v>
      </c>
      <c r="I41" s="67" t="s">
        <v>47</v>
      </c>
      <c r="J41" s="52">
        <v>0.1</v>
      </c>
      <c r="K41" s="52">
        <v>0.1</v>
      </c>
      <c r="L41" s="52">
        <v>0.1</v>
      </c>
    </row>
    <row r="42" spans="3:12" x14ac:dyDescent="0.25">
      <c r="C42" s="67">
        <v>11</v>
      </c>
      <c r="D42" s="52">
        <v>1.0999999999999999E-2</v>
      </c>
      <c r="E42" s="52">
        <v>0.01</v>
      </c>
      <c r="F42" s="52">
        <v>0.01</v>
      </c>
      <c r="I42" s="67" t="s">
        <v>48</v>
      </c>
      <c r="J42" s="52">
        <v>0.1</v>
      </c>
      <c r="K42" s="52">
        <v>0.1</v>
      </c>
      <c r="L42" s="52">
        <v>0.1</v>
      </c>
    </row>
    <row r="43" spans="3:12" x14ac:dyDescent="0.25">
      <c r="C43" s="67"/>
      <c r="D43" s="98"/>
      <c r="E43" s="99"/>
      <c r="F43" s="97"/>
      <c r="I43" s="67"/>
      <c r="J43" s="53"/>
      <c r="K43" s="53"/>
      <c r="L43" s="94"/>
    </row>
    <row r="44" spans="3:12" x14ac:dyDescent="0.25">
      <c r="C44" s="67"/>
      <c r="D44" s="98"/>
      <c r="E44" s="98"/>
      <c r="F44" s="97"/>
    </row>
    <row r="45" spans="3:12" x14ac:dyDescent="0.25">
      <c r="C45" s="67"/>
      <c r="D45" s="98"/>
      <c r="E45" s="98"/>
      <c r="F45" s="97"/>
    </row>
    <row r="46" spans="3:12" x14ac:dyDescent="0.25">
      <c r="C46" s="67"/>
      <c r="D46" s="98"/>
      <c r="E46" s="98"/>
      <c r="F46" s="97"/>
    </row>
    <row r="47" spans="3:12" x14ac:dyDescent="0.25">
      <c r="C47" s="67"/>
      <c r="D47" s="98"/>
      <c r="E47" s="98"/>
      <c r="F47" s="97"/>
    </row>
    <row r="48" spans="3:12" x14ac:dyDescent="0.25">
      <c r="C48" s="67"/>
      <c r="D48" s="98"/>
      <c r="E48" s="68"/>
      <c r="F48" s="98"/>
      <c r="K48" s="96"/>
    </row>
  </sheetData>
  <mergeCells count="10">
    <mergeCell ref="C3:F3"/>
    <mergeCell ref="C1:F2"/>
    <mergeCell ref="I1:L2"/>
    <mergeCell ref="I3:L3"/>
    <mergeCell ref="I15:L15"/>
    <mergeCell ref="I27:L27"/>
    <mergeCell ref="C27:F27"/>
    <mergeCell ref="C15:F15"/>
    <mergeCell ref="C39:F39"/>
    <mergeCell ref="I39:L39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C688-33F6-4601-B5CD-E6BB0073F444}">
  <dimension ref="B1:K15"/>
  <sheetViews>
    <sheetView workbookViewId="0">
      <selection activeCell="E2" sqref="E2"/>
    </sheetView>
  </sheetViews>
  <sheetFormatPr defaultRowHeight="15" x14ac:dyDescent="0.25"/>
  <cols>
    <col min="4" max="4" width="13.7109375" customWidth="1"/>
  </cols>
  <sheetData>
    <row r="1" spans="2:11" ht="15.75" thickBot="1" x14ac:dyDescent="0.3"/>
    <row r="2" spans="2:11" ht="15.75" thickBot="1" x14ac:dyDescent="0.3">
      <c r="B2" s="160" t="s">
        <v>94</v>
      </c>
      <c r="C2" s="161"/>
      <c r="D2" s="162"/>
    </row>
    <row r="3" spans="2:11" ht="15.75" thickBot="1" x14ac:dyDescent="0.3">
      <c r="B3" s="157" t="s">
        <v>133</v>
      </c>
      <c r="C3" s="158"/>
      <c r="D3" s="159"/>
      <c r="F3" s="155" t="s">
        <v>97</v>
      </c>
      <c r="G3" s="155"/>
      <c r="H3" s="155"/>
      <c r="I3" s="155"/>
      <c r="J3" s="155"/>
      <c r="K3" s="155"/>
    </row>
    <row r="4" spans="2:11" x14ac:dyDescent="0.25">
      <c r="B4" s="111"/>
      <c r="C4" s="14"/>
      <c r="D4" s="113"/>
    </row>
    <row r="5" spans="2:11" x14ac:dyDescent="0.25">
      <c r="B5" s="111" t="s">
        <v>130</v>
      </c>
      <c r="C5" s="14"/>
      <c r="D5" s="113" t="s">
        <v>124</v>
      </c>
      <c r="H5" t="s">
        <v>125</v>
      </c>
      <c r="I5" t="s">
        <v>126</v>
      </c>
      <c r="J5" t="s">
        <v>127</v>
      </c>
    </row>
    <row r="6" spans="2:11" x14ac:dyDescent="0.25">
      <c r="B6" s="111"/>
      <c r="C6" s="14"/>
      <c r="D6" s="113"/>
      <c r="G6">
        <v>0</v>
      </c>
      <c r="H6">
        <v>5</v>
      </c>
      <c r="I6" s="118">
        <v>10.19323164720484</v>
      </c>
      <c r="J6" s="118">
        <v>5.6314188418387889</v>
      </c>
    </row>
    <row r="7" spans="2:11" x14ac:dyDescent="0.25">
      <c r="B7" s="111"/>
      <c r="C7" s="14"/>
      <c r="D7" s="113"/>
      <c r="G7">
        <v>1</v>
      </c>
      <c r="H7">
        <v>11</v>
      </c>
      <c r="I7" s="117">
        <v>0.78553330440498415</v>
      </c>
      <c r="J7" s="8">
        <v>5.5461006464073614</v>
      </c>
    </row>
    <row r="8" spans="2:11" x14ac:dyDescent="0.25">
      <c r="B8" s="111"/>
      <c r="C8" s="14"/>
      <c r="D8" s="113"/>
      <c r="I8" s="8"/>
      <c r="J8" s="8"/>
    </row>
    <row r="9" spans="2:11" x14ac:dyDescent="0.25">
      <c r="B9" s="111"/>
      <c r="C9" s="14"/>
      <c r="D9" s="113"/>
      <c r="H9" t="s">
        <v>125</v>
      </c>
      <c r="I9" t="s">
        <v>128</v>
      </c>
      <c r="J9" t="s">
        <v>129</v>
      </c>
    </row>
    <row r="10" spans="2:11" ht="15.75" thickBot="1" x14ac:dyDescent="0.3">
      <c r="B10" s="112"/>
      <c r="C10" s="114"/>
      <c r="D10" s="115"/>
      <c r="G10">
        <v>0</v>
      </c>
      <c r="H10">
        <v>5</v>
      </c>
      <c r="I10">
        <v>0.49915994994474189</v>
      </c>
      <c r="J10">
        <v>6.4745747957270909</v>
      </c>
    </row>
    <row r="11" spans="2:11" x14ac:dyDescent="0.25">
      <c r="E11" s="116"/>
      <c r="G11">
        <v>1</v>
      </c>
      <c r="H11">
        <v>11</v>
      </c>
      <c r="I11">
        <v>9.52960215123219</v>
      </c>
      <c r="J11">
        <v>5.4028554821425194</v>
      </c>
    </row>
    <row r="12" spans="2:11" x14ac:dyDescent="0.25">
      <c r="D12" s="117"/>
      <c r="E12" s="116"/>
    </row>
    <row r="13" spans="2:11" x14ac:dyDescent="0.25">
      <c r="D13" s="116"/>
      <c r="E13" s="116"/>
      <c r="H13" t="s">
        <v>125</v>
      </c>
      <c r="I13" t="s">
        <v>131</v>
      </c>
      <c r="J13" t="s">
        <v>132</v>
      </c>
    </row>
    <row r="14" spans="2:11" x14ac:dyDescent="0.25">
      <c r="D14" s="116"/>
      <c r="E14" s="116"/>
      <c r="G14">
        <v>0</v>
      </c>
      <c r="H14">
        <v>5</v>
      </c>
      <c r="I14">
        <v>1.4016541404386362</v>
      </c>
      <c r="J14">
        <v>5.7637625472380858</v>
      </c>
    </row>
    <row r="15" spans="2:11" x14ac:dyDescent="0.25">
      <c r="G15">
        <v>1</v>
      </c>
      <c r="H15">
        <v>11</v>
      </c>
      <c r="I15">
        <v>0.31955028006040731</v>
      </c>
      <c r="J15">
        <v>5.9176923393460452</v>
      </c>
    </row>
  </sheetData>
  <mergeCells count="3">
    <mergeCell ref="B3:D3"/>
    <mergeCell ref="F3:K3"/>
    <mergeCell ref="B2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Вводные данные</vt:lpstr>
      <vt:lpstr>ГСО сталь</vt:lpstr>
      <vt:lpstr>ГСО жидкие</vt:lpstr>
      <vt:lpstr>Пробы_мд_нав</vt:lpstr>
      <vt:lpstr>Пробы_мд_раств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2023-03-09T16:20:59Z</dcterms:modified>
</cp:coreProperties>
</file>