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wantulp\Desktop\Nová složka\k nahrání do aplikace\"/>
    </mc:Choice>
  </mc:AlternateContent>
  <xr:revisionPtr revIDLastSave="0" documentId="13_ncr:1_{5FDB2A34-8DCC-44A7-8C51-B81477713CBE}" xr6:coauthVersionLast="47" xr6:coauthVersionMax="47" xr10:uidLastSave="{00000000-0000-0000-0000-000000000000}"/>
  <bookViews>
    <workbookView xWindow="-120" yWindow="-120" windowWidth="29040" windowHeight="15840" xr2:uid="{DD51ECBC-5011-4C4A-A349-2AB3BD4A7D22}"/>
  </bookViews>
  <sheets>
    <sheet name="List1" sheetId="1" r:id="rId1"/>
    <sheet name="DATA" sheetId="2" r:id="rId2"/>
    <sheet name="edi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8" i="1"/>
  <c r="F329" i="1"/>
  <c r="F330" i="1"/>
  <c r="F331" i="1"/>
  <c r="F332" i="1"/>
  <c r="F333" i="1"/>
  <c r="F334" i="1"/>
  <c r="F335" i="1"/>
  <c r="F336" i="1"/>
  <c r="F337" i="1"/>
  <c r="F338" i="1"/>
  <c r="F339" i="1"/>
  <c r="F340" i="1"/>
  <c r="F341" i="1"/>
  <c r="F34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G1"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1"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1" i="1"/>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1"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1" i="3"/>
  <c r="G676" i="3"/>
  <c r="F676" i="3"/>
  <c r="E676" i="3"/>
  <c r="D676" i="3"/>
  <c r="C676" i="3"/>
  <c r="B676"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A676"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B1" i="3"/>
  <c r="C1" i="3" s="1"/>
  <c r="G675" i="3" l="1"/>
  <c r="F675" i="3"/>
  <c r="E675" i="3"/>
  <c r="G673" i="3"/>
  <c r="F673" i="3"/>
  <c r="E673" i="3"/>
  <c r="G671" i="3"/>
  <c r="F671" i="3"/>
  <c r="E671" i="3"/>
  <c r="G669" i="3"/>
  <c r="F669" i="3"/>
  <c r="E669" i="3"/>
  <c r="G667" i="3"/>
  <c r="F667" i="3"/>
  <c r="E667" i="3"/>
  <c r="G665" i="3"/>
  <c r="F665" i="3"/>
  <c r="E665" i="3"/>
  <c r="G663" i="3"/>
  <c r="F663" i="3"/>
  <c r="E663" i="3"/>
  <c r="G661" i="3"/>
  <c r="F661" i="3"/>
  <c r="E661" i="3"/>
  <c r="G659" i="3"/>
  <c r="F659" i="3"/>
  <c r="E659" i="3"/>
  <c r="G657" i="3"/>
  <c r="F657" i="3"/>
  <c r="E657" i="3"/>
  <c r="G655" i="3"/>
  <c r="F655" i="3"/>
  <c r="E655" i="3"/>
  <c r="G653" i="3"/>
  <c r="F653" i="3"/>
  <c r="E653" i="3"/>
  <c r="G651" i="3"/>
  <c r="F651" i="3"/>
  <c r="E651" i="3"/>
  <c r="G649" i="3"/>
  <c r="F649" i="3"/>
  <c r="E649" i="3"/>
  <c r="G647" i="3"/>
  <c r="F647" i="3"/>
  <c r="E647" i="3"/>
  <c r="G645" i="3"/>
  <c r="F645" i="3"/>
  <c r="E645" i="3"/>
  <c r="G643" i="3"/>
  <c r="F643" i="3"/>
  <c r="E643" i="3"/>
  <c r="G641" i="3"/>
  <c r="F641" i="3"/>
  <c r="E641" i="3"/>
  <c r="G639" i="3"/>
  <c r="F639" i="3"/>
  <c r="E639" i="3"/>
  <c r="G637" i="3"/>
  <c r="F637" i="3"/>
  <c r="E637" i="3"/>
  <c r="G635" i="3"/>
  <c r="F635" i="3"/>
  <c r="E635" i="3"/>
  <c r="G633" i="3"/>
  <c r="F633" i="3"/>
  <c r="E633" i="3"/>
  <c r="G631" i="3"/>
  <c r="F631" i="3"/>
  <c r="E631" i="3"/>
  <c r="G629" i="3"/>
  <c r="F629" i="3"/>
  <c r="E629" i="3"/>
  <c r="G627" i="3"/>
  <c r="F627" i="3"/>
  <c r="E627" i="3"/>
  <c r="G625" i="3"/>
  <c r="F625" i="3"/>
  <c r="E625" i="3"/>
  <c r="G623" i="3"/>
  <c r="F623" i="3"/>
  <c r="E623" i="3"/>
  <c r="G621" i="3"/>
  <c r="F621" i="3"/>
  <c r="E621" i="3"/>
  <c r="G619" i="3"/>
  <c r="F619" i="3"/>
  <c r="E619" i="3"/>
  <c r="G617" i="3"/>
  <c r="F617" i="3"/>
  <c r="E617" i="3"/>
  <c r="G615" i="3"/>
  <c r="F615" i="3"/>
  <c r="E615" i="3"/>
  <c r="G613" i="3"/>
  <c r="F613" i="3"/>
  <c r="E613" i="3"/>
  <c r="G611" i="3"/>
  <c r="F611" i="3"/>
  <c r="E611" i="3"/>
  <c r="G609" i="3"/>
  <c r="F609" i="3"/>
  <c r="E609" i="3"/>
  <c r="G607" i="3"/>
  <c r="F607" i="3"/>
  <c r="E607" i="3"/>
  <c r="G605" i="3"/>
  <c r="F605" i="3"/>
  <c r="E605" i="3"/>
  <c r="G603" i="3"/>
  <c r="F603" i="3"/>
  <c r="E603" i="3"/>
  <c r="G601" i="3"/>
  <c r="F601" i="3"/>
  <c r="E601" i="3"/>
  <c r="G599" i="3"/>
  <c r="F599" i="3"/>
  <c r="E599" i="3"/>
  <c r="G597" i="3"/>
  <c r="F597" i="3"/>
  <c r="E597" i="3"/>
  <c r="G595" i="3"/>
  <c r="F595" i="3"/>
  <c r="E595" i="3"/>
  <c r="G593" i="3"/>
  <c r="F593" i="3"/>
  <c r="E593" i="3"/>
  <c r="G591" i="3"/>
  <c r="F591" i="3"/>
  <c r="E591" i="3"/>
  <c r="G589" i="3"/>
  <c r="F589" i="3"/>
  <c r="E589" i="3"/>
  <c r="G587" i="3"/>
  <c r="F587" i="3"/>
  <c r="E587" i="3"/>
  <c r="G585" i="3"/>
  <c r="F585" i="3"/>
  <c r="E585" i="3"/>
  <c r="G583" i="3"/>
  <c r="F583" i="3"/>
  <c r="E583" i="3"/>
  <c r="G581" i="3"/>
  <c r="F581" i="3"/>
  <c r="E581" i="3"/>
  <c r="G579" i="3"/>
  <c r="F579" i="3"/>
  <c r="E579" i="3"/>
  <c r="G577" i="3"/>
  <c r="F577" i="3"/>
  <c r="E577" i="3"/>
  <c r="G575" i="3"/>
  <c r="F575" i="3"/>
  <c r="E575" i="3"/>
  <c r="G573" i="3"/>
  <c r="F573" i="3"/>
  <c r="E573" i="3"/>
  <c r="G571" i="3"/>
  <c r="F571" i="3"/>
  <c r="E571" i="3"/>
  <c r="G569" i="3"/>
  <c r="F569" i="3"/>
  <c r="E569" i="3"/>
  <c r="G567" i="3"/>
  <c r="F567" i="3"/>
  <c r="E567" i="3"/>
  <c r="G565" i="3"/>
  <c r="F565" i="3"/>
  <c r="E565" i="3"/>
  <c r="G563" i="3"/>
  <c r="F563" i="3"/>
  <c r="E563" i="3"/>
  <c r="G561" i="3"/>
  <c r="F561" i="3"/>
  <c r="E561" i="3"/>
  <c r="G559" i="3"/>
  <c r="F559" i="3"/>
  <c r="E559" i="3"/>
  <c r="G557" i="3"/>
  <c r="F557" i="3"/>
  <c r="E557" i="3"/>
  <c r="G555" i="3"/>
  <c r="F555" i="3"/>
  <c r="E555" i="3"/>
  <c r="G553" i="3"/>
  <c r="F553" i="3"/>
  <c r="E553" i="3"/>
  <c r="G551" i="3"/>
  <c r="F551" i="3"/>
  <c r="E551" i="3"/>
  <c r="G549" i="3"/>
  <c r="F549" i="3"/>
  <c r="E549" i="3"/>
  <c r="G547" i="3"/>
  <c r="F547" i="3"/>
  <c r="E547" i="3"/>
  <c r="G545" i="3"/>
  <c r="F545" i="3"/>
  <c r="E545" i="3"/>
  <c r="G543" i="3"/>
  <c r="F543" i="3"/>
  <c r="E543" i="3"/>
  <c r="G541" i="3"/>
  <c r="F541" i="3"/>
  <c r="E541" i="3"/>
  <c r="G539" i="3"/>
  <c r="F539" i="3"/>
  <c r="E539" i="3"/>
  <c r="G537" i="3"/>
  <c r="F537" i="3"/>
  <c r="E537" i="3"/>
  <c r="G535" i="3"/>
  <c r="F535" i="3"/>
  <c r="E535" i="3"/>
  <c r="G533" i="3"/>
  <c r="F533" i="3"/>
  <c r="E533" i="3"/>
  <c r="G531" i="3"/>
  <c r="F531" i="3"/>
  <c r="E531" i="3"/>
  <c r="G529" i="3"/>
  <c r="F529" i="3"/>
  <c r="E529" i="3"/>
  <c r="G527" i="3"/>
  <c r="F527" i="3"/>
  <c r="E527" i="3"/>
  <c r="G525" i="3"/>
  <c r="F525" i="3"/>
  <c r="E525" i="3"/>
  <c r="G523" i="3"/>
  <c r="F523" i="3"/>
  <c r="E523" i="3"/>
  <c r="G521" i="3"/>
  <c r="F521" i="3"/>
  <c r="E521" i="3"/>
  <c r="G519" i="3"/>
  <c r="F519" i="3"/>
  <c r="E519" i="3"/>
  <c r="G517" i="3"/>
  <c r="F517" i="3"/>
  <c r="E517" i="3"/>
  <c r="G515" i="3"/>
  <c r="F515" i="3"/>
  <c r="E515" i="3"/>
  <c r="G513" i="3"/>
  <c r="F513" i="3"/>
  <c r="E513" i="3"/>
  <c r="G511" i="3"/>
  <c r="F511" i="3"/>
  <c r="E511" i="3"/>
  <c r="G509" i="3"/>
  <c r="F509" i="3"/>
  <c r="E509" i="3"/>
  <c r="G507" i="3"/>
  <c r="F507" i="3"/>
  <c r="E507" i="3"/>
  <c r="G505" i="3"/>
  <c r="F505" i="3"/>
  <c r="E505" i="3"/>
  <c r="G503" i="3"/>
  <c r="F503" i="3"/>
  <c r="E503" i="3"/>
  <c r="G501" i="3"/>
  <c r="F501" i="3"/>
  <c r="E501" i="3"/>
  <c r="G499" i="3"/>
  <c r="F499" i="3"/>
  <c r="E499" i="3"/>
  <c r="G497" i="3"/>
  <c r="F497" i="3"/>
  <c r="E497" i="3"/>
  <c r="G495" i="3"/>
  <c r="F495" i="3"/>
  <c r="E495" i="3"/>
  <c r="G493" i="3"/>
  <c r="F493" i="3"/>
  <c r="E493" i="3"/>
  <c r="G491" i="3"/>
  <c r="F491" i="3"/>
  <c r="E491" i="3"/>
  <c r="G489" i="3"/>
  <c r="F489" i="3"/>
  <c r="E489" i="3"/>
  <c r="G487" i="3"/>
  <c r="F487" i="3"/>
  <c r="E487" i="3"/>
  <c r="G485" i="3"/>
  <c r="F485" i="3"/>
  <c r="E485" i="3"/>
  <c r="G483" i="3"/>
  <c r="F483" i="3"/>
  <c r="E483" i="3"/>
  <c r="G481" i="3"/>
  <c r="F481" i="3"/>
  <c r="E481" i="3"/>
  <c r="G479" i="3"/>
  <c r="F479" i="3"/>
  <c r="E479" i="3"/>
  <c r="G477" i="3"/>
  <c r="F477" i="3"/>
  <c r="E477" i="3"/>
  <c r="G475" i="3"/>
  <c r="F475" i="3"/>
  <c r="E475" i="3"/>
  <c r="G473" i="3"/>
  <c r="F473" i="3"/>
  <c r="E473" i="3"/>
  <c r="G471" i="3"/>
  <c r="F471" i="3"/>
  <c r="E471" i="3"/>
  <c r="G469" i="3"/>
  <c r="F469" i="3"/>
  <c r="E469" i="3"/>
  <c r="G467" i="3"/>
  <c r="F467" i="3"/>
  <c r="E467" i="3"/>
  <c r="G465" i="3"/>
  <c r="F465" i="3"/>
  <c r="E465" i="3"/>
  <c r="G463" i="3"/>
  <c r="F463" i="3"/>
  <c r="E463" i="3"/>
  <c r="G461" i="3"/>
  <c r="F461" i="3"/>
  <c r="E461" i="3"/>
  <c r="G459" i="3"/>
  <c r="F459" i="3"/>
  <c r="E459" i="3"/>
  <c r="G457" i="3"/>
  <c r="F457" i="3"/>
  <c r="E457" i="3"/>
  <c r="G455" i="3"/>
  <c r="F455" i="3"/>
  <c r="E455" i="3"/>
  <c r="G453" i="3"/>
  <c r="F453" i="3"/>
  <c r="E453" i="3"/>
  <c r="G451" i="3"/>
  <c r="F451" i="3"/>
  <c r="E451" i="3"/>
  <c r="G449" i="3"/>
  <c r="F449" i="3"/>
  <c r="E449" i="3"/>
  <c r="G447" i="3"/>
  <c r="F447" i="3"/>
  <c r="E447" i="3"/>
  <c r="G445" i="3"/>
  <c r="F445" i="3"/>
  <c r="E445" i="3"/>
  <c r="G443" i="3"/>
  <c r="F443" i="3"/>
  <c r="E443" i="3"/>
  <c r="G441" i="3"/>
  <c r="F441" i="3"/>
  <c r="E441" i="3"/>
  <c r="G439" i="3"/>
  <c r="F439" i="3"/>
  <c r="E439" i="3"/>
  <c r="G437" i="3"/>
  <c r="F437" i="3"/>
  <c r="E437" i="3"/>
  <c r="G435" i="3"/>
  <c r="F435" i="3"/>
  <c r="E435" i="3"/>
  <c r="G433" i="3"/>
  <c r="F433" i="3"/>
  <c r="E433" i="3"/>
  <c r="G431" i="3"/>
  <c r="F431" i="3"/>
  <c r="E431" i="3"/>
  <c r="G429" i="3"/>
  <c r="F429" i="3"/>
  <c r="E429" i="3"/>
  <c r="G427" i="3"/>
  <c r="F427" i="3"/>
  <c r="E427" i="3"/>
  <c r="G425" i="3"/>
  <c r="F425" i="3"/>
  <c r="E425" i="3"/>
  <c r="G423" i="3"/>
  <c r="F423" i="3"/>
  <c r="E423" i="3"/>
  <c r="G421" i="3"/>
  <c r="F421" i="3"/>
  <c r="E421" i="3"/>
  <c r="G419" i="3"/>
  <c r="F419" i="3"/>
  <c r="E419" i="3"/>
  <c r="G417" i="3"/>
  <c r="F417" i="3"/>
  <c r="E417" i="3"/>
  <c r="G415" i="3"/>
  <c r="F415" i="3"/>
  <c r="E415" i="3"/>
  <c r="G413" i="3"/>
  <c r="F413" i="3"/>
  <c r="E413" i="3"/>
  <c r="G411" i="3"/>
  <c r="F411" i="3"/>
  <c r="E411" i="3"/>
  <c r="G409" i="3"/>
  <c r="F409" i="3"/>
  <c r="E409" i="3"/>
  <c r="G407" i="3"/>
  <c r="F407" i="3"/>
  <c r="E407" i="3"/>
  <c r="G405" i="3"/>
  <c r="F405" i="3"/>
  <c r="E405" i="3"/>
  <c r="G403" i="3"/>
  <c r="F403" i="3"/>
  <c r="E403" i="3"/>
  <c r="G401" i="3"/>
  <c r="F401" i="3"/>
  <c r="E401" i="3"/>
  <c r="G399" i="3"/>
  <c r="F399" i="3"/>
  <c r="E399" i="3"/>
  <c r="G397" i="3"/>
  <c r="F397" i="3"/>
  <c r="E397" i="3"/>
  <c r="G395" i="3"/>
  <c r="F395" i="3"/>
  <c r="E395" i="3"/>
  <c r="G393" i="3"/>
  <c r="F393" i="3"/>
  <c r="E393" i="3"/>
  <c r="G391" i="3"/>
  <c r="F391" i="3"/>
  <c r="E391" i="3"/>
  <c r="G389" i="3"/>
  <c r="F389" i="3"/>
  <c r="E389" i="3"/>
  <c r="G387" i="3"/>
  <c r="F387" i="3"/>
  <c r="E387" i="3"/>
  <c r="G385" i="3"/>
  <c r="F385" i="3"/>
  <c r="E385" i="3"/>
  <c r="G383" i="3"/>
  <c r="F383" i="3"/>
  <c r="E383" i="3"/>
  <c r="G381" i="3"/>
  <c r="F381" i="3"/>
  <c r="E381" i="3"/>
  <c r="G379" i="3"/>
  <c r="F379" i="3"/>
  <c r="E379" i="3"/>
  <c r="G377" i="3"/>
  <c r="F377" i="3"/>
  <c r="E377" i="3"/>
  <c r="G375" i="3"/>
  <c r="F375" i="3"/>
  <c r="E375" i="3"/>
  <c r="G373" i="3"/>
  <c r="F373" i="3"/>
  <c r="E373" i="3"/>
  <c r="G371" i="3"/>
  <c r="F371" i="3"/>
  <c r="E371" i="3"/>
  <c r="G369" i="3"/>
  <c r="F369" i="3"/>
  <c r="E369" i="3"/>
  <c r="G367" i="3"/>
  <c r="F367" i="3"/>
  <c r="E367" i="3"/>
  <c r="G365" i="3"/>
  <c r="F365" i="3"/>
  <c r="E365" i="3"/>
  <c r="G363" i="3"/>
  <c r="F363" i="3"/>
  <c r="E363" i="3"/>
  <c r="G361" i="3"/>
  <c r="F361" i="3"/>
  <c r="E361" i="3"/>
  <c r="G359" i="3"/>
  <c r="F359" i="3"/>
  <c r="E359" i="3"/>
  <c r="G357" i="3"/>
  <c r="F357" i="3"/>
  <c r="E357" i="3"/>
  <c r="G355" i="3"/>
  <c r="F355" i="3"/>
  <c r="E355" i="3"/>
  <c r="G353" i="3"/>
  <c r="F353" i="3"/>
  <c r="E353" i="3"/>
  <c r="G351" i="3"/>
  <c r="F351" i="3"/>
  <c r="E351" i="3"/>
  <c r="G349" i="3"/>
  <c r="F349" i="3"/>
  <c r="E349" i="3"/>
  <c r="G347" i="3"/>
  <c r="F347" i="3"/>
  <c r="E347" i="3"/>
  <c r="G345" i="3"/>
  <c r="F345" i="3"/>
  <c r="E345" i="3"/>
  <c r="G343" i="3"/>
  <c r="F343" i="3"/>
  <c r="E343" i="3"/>
  <c r="G341" i="3"/>
  <c r="F341" i="3"/>
  <c r="E341" i="3"/>
  <c r="G339" i="3"/>
  <c r="F339" i="3"/>
  <c r="E339" i="3"/>
  <c r="G337" i="3"/>
  <c r="F337" i="3"/>
  <c r="E337" i="3"/>
  <c r="G335" i="3"/>
  <c r="F335" i="3"/>
  <c r="E335" i="3"/>
  <c r="G333" i="3"/>
  <c r="F333" i="3"/>
  <c r="E333" i="3"/>
  <c r="G331" i="3"/>
  <c r="F331" i="3"/>
  <c r="E331" i="3"/>
  <c r="G329" i="3"/>
  <c r="F329" i="3"/>
  <c r="E329" i="3"/>
  <c r="G327" i="3"/>
  <c r="F327" i="3"/>
  <c r="E327" i="3"/>
  <c r="G325" i="3"/>
  <c r="F325" i="3"/>
  <c r="E325" i="3"/>
  <c r="G323" i="3"/>
  <c r="F323" i="3"/>
  <c r="E323" i="3"/>
  <c r="D323" i="3"/>
  <c r="G321" i="3"/>
  <c r="F321" i="3"/>
  <c r="E321" i="3"/>
  <c r="D321" i="3"/>
  <c r="G319" i="3"/>
  <c r="F319" i="3"/>
  <c r="E319" i="3"/>
  <c r="D319" i="3"/>
  <c r="G317" i="3"/>
  <c r="F317" i="3"/>
  <c r="E317" i="3"/>
  <c r="D317" i="3"/>
  <c r="G315" i="3"/>
  <c r="E315" i="3"/>
  <c r="F315" i="3"/>
  <c r="D315" i="3"/>
  <c r="G313" i="3"/>
  <c r="F313" i="3"/>
  <c r="E313" i="3"/>
  <c r="D313" i="3"/>
  <c r="G311" i="3"/>
  <c r="E311" i="3"/>
  <c r="F311" i="3"/>
  <c r="D311" i="3"/>
  <c r="G309" i="3"/>
  <c r="F309" i="3"/>
  <c r="E309" i="3"/>
  <c r="D309" i="3"/>
  <c r="G307" i="3"/>
  <c r="E307" i="3"/>
  <c r="F307" i="3"/>
  <c r="D307" i="3"/>
  <c r="G305" i="3"/>
  <c r="F305" i="3"/>
  <c r="E305" i="3"/>
  <c r="D305" i="3"/>
  <c r="G303" i="3"/>
  <c r="E303" i="3"/>
  <c r="F303" i="3"/>
  <c r="D303" i="3"/>
  <c r="G301" i="3"/>
  <c r="F301" i="3"/>
  <c r="E301" i="3"/>
  <c r="D301" i="3"/>
  <c r="G299" i="3"/>
  <c r="E299" i="3"/>
  <c r="F299" i="3"/>
  <c r="D299" i="3"/>
  <c r="G297" i="3"/>
  <c r="F297" i="3"/>
  <c r="E297" i="3"/>
  <c r="D297" i="3"/>
  <c r="G295" i="3"/>
  <c r="E295" i="3"/>
  <c r="F295" i="3"/>
  <c r="D295" i="3"/>
  <c r="G293" i="3"/>
  <c r="F293" i="3"/>
  <c r="E293" i="3"/>
  <c r="D293" i="3"/>
  <c r="G291" i="3"/>
  <c r="E291" i="3"/>
  <c r="F291" i="3"/>
  <c r="D291" i="3"/>
  <c r="G289" i="3"/>
  <c r="F289" i="3"/>
  <c r="E289" i="3"/>
  <c r="D289" i="3"/>
  <c r="G287" i="3"/>
  <c r="E287" i="3"/>
  <c r="F287" i="3"/>
  <c r="D287" i="3"/>
  <c r="G285" i="3"/>
  <c r="F285" i="3"/>
  <c r="E285" i="3"/>
  <c r="D285" i="3"/>
  <c r="G283" i="3"/>
  <c r="E283" i="3"/>
  <c r="F283" i="3"/>
  <c r="D283" i="3"/>
  <c r="G281" i="3"/>
  <c r="F281" i="3"/>
  <c r="E281" i="3"/>
  <c r="D281" i="3"/>
  <c r="G279" i="3"/>
  <c r="E279" i="3"/>
  <c r="F279" i="3"/>
  <c r="D279" i="3"/>
  <c r="G277" i="3"/>
  <c r="F277" i="3"/>
  <c r="E277" i="3"/>
  <c r="D277" i="3"/>
  <c r="G275" i="3"/>
  <c r="E275" i="3"/>
  <c r="F275" i="3"/>
  <c r="D275" i="3"/>
  <c r="G273" i="3"/>
  <c r="F273" i="3"/>
  <c r="E273" i="3"/>
  <c r="D273" i="3"/>
  <c r="G271" i="3"/>
  <c r="E271" i="3"/>
  <c r="F271" i="3"/>
  <c r="D271" i="3"/>
  <c r="G269" i="3"/>
  <c r="F269" i="3"/>
  <c r="E269" i="3"/>
  <c r="D269" i="3"/>
  <c r="G267" i="3"/>
  <c r="F267" i="3"/>
  <c r="E267" i="3"/>
  <c r="D267" i="3"/>
  <c r="G265" i="3"/>
  <c r="F265" i="3"/>
  <c r="E265" i="3"/>
  <c r="D265" i="3"/>
  <c r="G263" i="3"/>
  <c r="F263" i="3"/>
  <c r="E263" i="3"/>
  <c r="D263" i="3"/>
  <c r="G261" i="3"/>
  <c r="F261" i="3"/>
  <c r="E261" i="3"/>
  <c r="D261" i="3"/>
  <c r="G259" i="3"/>
  <c r="F259" i="3"/>
  <c r="E259" i="3"/>
  <c r="D259" i="3"/>
  <c r="G257" i="3"/>
  <c r="F257" i="3"/>
  <c r="E257" i="3"/>
  <c r="D257" i="3"/>
  <c r="G255" i="3"/>
  <c r="F255" i="3"/>
  <c r="E255" i="3"/>
  <c r="D255" i="3"/>
  <c r="G253" i="3"/>
  <c r="F253" i="3"/>
  <c r="E253" i="3"/>
  <c r="D253" i="3"/>
  <c r="G251" i="3"/>
  <c r="F251" i="3"/>
  <c r="E251" i="3"/>
  <c r="D251" i="3"/>
  <c r="G249" i="3"/>
  <c r="F249" i="3"/>
  <c r="E249" i="3"/>
  <c r="D249" i="3"/>
  <c r="G247" i="3"/>
  <c r="F247" i="3"/>
  <c r="E247" i="3"/>
  <c r="D247" i="3"/>
  <c r="G245" i="3"/>
  <c r="F245" i="3"/>
  <c r="E245" i="3"/>
  <c r="D245" i="3"/>
  <c r="G243" i="3"/>
  <c r="F243" i="3"/>
  <c r="E243" i="3"/>
  <c r="D243" i="3"/>
  <c r="G241" i="3"/>
  <c r="F241" i="3"/>
  <c r="E241" i="3"/>
  <c r="D241" i="3"/>
  <c r="G239" i="3"/>
  <c r="F239" i="3"/>
  <c r="E239" i="3"/>
  <c r="D239" i="3"/>
  <c r="G237" i="3"/>
  <c r="F237" i="3"/>
  <c r="E237" i="3"/>
  <c r="D237" i="3"/>
  <c r="G235" i="3"/>
  <c r="F235" i="3"/>
  <c r="E235" i="3"/>
  <c r="D235" i="3"/>
  <c r="G233" i="3"/>
  <c r="F233" i="3"/>
  <c r="E233" i="3"/>
  <c r="D233" i="3"/>
  <c r="G231" i="3"/>
  <c r="F231" i="3"/>
  <c r="E231" i="3"/>
  <c r="D231" i="3"/>
  <c r="G229" i="3"/>
  <c r="F229" i="3"/>
  <c r="E229" i="3"/>
  <c r="D229" i="3"/>
  <c r="G227" i="3"/>
  <c r="F227" i="3"/>
  <c r="E227" i="3"/>
  <c r="D227" i="3"/>
  <c r="G225" i="3"/>
  <c r="F225" i="3"/>
  <c r="E225" i="3"/>
  <c r="D225" i="3"/>
  <c r="G223" i="3"/>
  <c r="F223" i="3"/>
  <c r="E223" i="3"/>
  <c r="D223" i="3"/>
  <c r="G221" i="3"/>
  <c r="F221" i="3"/>
  <c r="E221" i="3"/>
  <c r="D221" i="3"/>
  <c r="G219" i="3"/>
  <c r="F219" i="3"/>
  <c r="E219" i="3"/>
  <c r="D219" i="3"/>
  <c r="G217" i="3"/>
  <c r="F217" i="3"/>
  <c r="E217" i="3"/>
  <c r="D217" i="3"/>
  <c r="G215" i="3"/>
  <c r="F215" i="3"/>
  <c r="E215" i="3"/>
  <c r="D215" i="3"/>
  <c r="G213" i="3"/>
  <c r="F213" i="3"/>
  <c r="E213" i="3"/>
  <c r="D213" i="3"/>
  <c r="G211" i="3"/>
  <c r="F211" i="3"/>
  <c r="E211" i="3"/>
  <c r="D211" i="3"/>
  <c r="G209" i="3"/>
  <c r="F209" i="3"/>
  <c r="E209" i="3"/>
  <c r="D209" i="3"/>
  <c r="G207" i="3"/>
  <c r="F207" i="3"/>
  <c r="E207" i="3"/>
  <c r="D207" i="3"/>
  <c r="G205" i="3"/>
  <c r="F205" i="3"/>
  <c r="E205" i="3"/>
  <c r="D205" i="3"/>
  <c r="G203" i="3"/>
  <c r="F203" i="3"/>
  <c r="E203" i="3"/>
  <c r="D203" i="3"/>
  <c r="G201" i="3"/>
  <c r="F201" i="3"/>
  <c r="E201" i="3"/>
  <c r="D201" i="3"/>
  <c r="G199" i="3"/>
  <c r="F199" i="3"/>
  <c r="E199" i="3"/>
  <c r="D199" i="3"/>
  <c r="G197" i="3"/>
  <c r="F197" i="3"/>
  <c r="E197" i="3"/>
  <c r="D197" i="3"/>
  <c r="G195" i="3"/>
  <c r="F195" i="3"/>
  <c r="E195" i="3"/>
  <c r="D195" i="3"/>
  <c r="G193" i="3"/>
  <c r="F193" i="3"/>
  <c r="E193" i="3"/>
  <c r="D193" i="3"/>
  <c r="G191" i="3"/>
  <c r="F191" i="3"/>
  <c r="E191" i="3"/>
  <c r="D191" i="3"/>
  <c r="G189" i="3"/>
  <c r="F189" i="3"/>
  <c r="E189" i="3"/>
  <c r="D189" i="3"/>
  <c r="G187" i="3"/>
  <c r="F187" i="3"/>
  <c r="E187" i="3"/>
  <c r="D187" i="3"/>
  <c r="G185" i="3"/>
  <c r="F185" i="3"/>
  <c r="E185" i="3"/>
  <c r="D185" i="3"/>
  <c r="G183" i="3"/>
  <c r="F183" i="3"/>
  <c r="E183" i="3"/>
  <c r="D183" i="3"/>
  <c r="G181" i="3"/>
  <c r="F181" i="3"/>
  <c r="E181" i="3"/>
  <c r="D181" i="3"/>
  <c r="G179" i="3"/>
  <c r="F179" i="3"/>
  <c r="E179" i="3"/>
  <c r="D179" i="3"/>
  <c r="G177" i="3"/>
  <c r="F177" i="3"/>
  <c r="E177" i="3"/>
  <c r="D177" i="3"/>
  <c r="G175" i="3"/>
  <c r="F175" i="3"/>
  <c r="E175" i="3"/>
  <c r="D175" i="3"/>
  <c r="G173" i="3"/>
  <c r="F173" i="3"/>
  <c r="E173" i="3"/>
  <c r="D173" i="3"/>
  <c r="G171" i="3"/>
  <c r="F171" i="3"/>
  <c r="E171" i="3"/>
  <c r="D171" i="3"/>
  <c r="G169" i="3"/>
  <c r="F169" i="3"/>
  <c r="E169" i="3"/>
  <c r="D169" i="3"/>
  <c r="G167" i="3"/>
  <c r="F167" i="3"/>
  <c r="E167" i="3"/>
  <c r="D167" i="3"/>
  <c r="G165" i="3"/>
  <c r="F165" i="3"/>
  <c r="E165" i="3"/>
  <c r="D165" i="3"/>
  <c r="G163" i="3"/>
  <c r="F163" i="3"/>
  <c r="E163" i="3"/>
  <c r="D163" i="3"/>
  <c r="G161" i="3"/>
  <c r="F161" i="3"/>
  <c r="E161" i="3"/>
  <c r="D161" i="3"/>
  <c r="G159" i="3"/>
  <c r="F159" i="3"/>
  <c r="E159" i="3"/>
  <c r="D159" i="3"/>
  <c r="G157" i="3"/>
  <c r="F157" i="3"/>
  <c r="E157" i="3"/>
  <c r="D157" i="3"/>
  <c r="G155" i="3"/>
  <c r="F155" i="3"/>
  <c r="E155" i="3"/>
  <c r="D155" i="3"/>
  <c r="G153" i="3"/>
  <c r="F153" i="3"/>
  <c r="E153" i="3"/>
  <c r="D153" i="3"/>
  <c r="G151" i="3"/>
  <c r="F151" i="3"/>
  <c r="E151" i="3"/>
  <c r="D151" i="3"/>
  <c r="G149" i="3"/>
  <c r="F149" i="3"/>
  <c r="E149" i="3"/>
  <c r="D149" i="3"/>
  <c r="G147" i="3"/>
  <c r="F147" i="3"/>
  <c r="E147" i="3"/>
  <c r="D147" i="3"/>
  <c r="G145" i="3"/>
  <c r="F145" i="3"/>
  <c r="E145" i="3"/>
  <c r="D145" i="3"/>
  <c r="G143" i="3"/>
  <c r="F143" i="3"/>
  <c r="E143" i="3"/>
  <c r="D143" i="3"/>
  <c r="G141" i="3"/>
  <c r="F141" i="3"/>
  <c r="E141" i="3"/>
  <c r="D141" i="3"/>
  <c r="G139" i="3"/>
  <c r="F139" i="3"/>
  <c r="E139" i="3"/>
  <c r="D139" i="3"/>
  <c r="G137" i="3"/>
  <c r="F137" i="3"/>
  <c r="E137" i="3"/>
  <c r="D137" i="3"/>
  <c r="G135" i="3"/>
  <c r="F135" i="3"/>
  <c r="E135" i="3"/>
  <c r="D135" i="3"/>
  <c r="G133" i="3"/>
  <c r="F133" i="3"/>
  <c r="E133" i="3"/>
  <c r="D133" i="3"/>
  <c r="G131" i="3"/>
  <c r="F131" i="3"/>
  <c r="E131" i="3"/>
  <c r="D131" i="3"/>
  <c r="G129" i="3"/>
  <c r="F129" i="3"/>
  <c r="E129" i="3"/>
  <c r="D129" i="3"/>
  <c r="G127" i="3"/>
  <c r="F127" i="3"/>
  <c r="E127" i="3"/>
  <c r="D127" i="3"/>
  <c r="G125" i="3"/>
  <c r="F125" i="3"/>
  <c r="E125" i="3"/>
  <c r="D125" i="3"/>
  <c r="G123" i="3"/>
  <c r="F123" i="3"/>
  <c r="E123" i="3"/>
  <c r="D123" i="3"/>
  <c r="G121" i="3"/>
  <c r="F121" i="3"/>
  <c r="E121" i="3"/>
  <c r="D121" i="3"/>
  <c r="G119" i="3"/>
  <c r="F119" i="3"/>
  <c r="E119" i="3"/>
  <c r="D119" i="3"/>
  <c r="G117" i="3"/>
  <c r="F117" i="3"/>
  <c r="E117" i="3"/>
  <c r="D117" i="3"/>
  <c r="G115" i="3"/>
  <c r="F115" i="3"/>
  <c r="E115" i="3"/>
  <c r="D115" i="3"/>
  <c r="G113" i="3"/>
  <c r="F113" i="3"/>
  <c r="E113" i="3"/>
  <c r="D113" i="3"/>
  <c r="G111" i="3"/>
  <c r="F111" i="3"/>
  <c r="E111" i="3"/>
  <c r="D111" i="3"/>
  <c r="G109" i="3"/>
  <c r="F109" i="3"/>
  <c r="E109" i="3"/>
  <c r="D109" i="3"/>
  <c r="G107" i="3"/>
  <c r="F107" i="3"/>
  <c r="E107" i="3"/>
  <c r="D107" i="3"/>
  <c r="G105" i="3"/>
  <c r="F105" i="3"/>
  <c r="E105" i="3"/>
  <c r="D105" i="3"/>
  <c r="G103" i="3"/>
  <c r="F103" i="3"/>
  <c r="E103" i="3"/>
  <c r="D103" i="3"/>
  <c r="G101" i="3"/>
  <c r="F101" i="3"/>
  <c r="E101" i="3"/>
  <c r="D101" i="3"/>
  <c r="G99" i="3"/>
  <c r="F99" i="3"/>
  <c r="E99" i="3"/>
  <c r="D99" i="3"/>
  <c r="G97" i="3"/>
  <c r="F97" i="3"/>
  <c r="E97" i="3"/>
  <c r="D97" i="3"/>
  <c r="G95" i="3"/>
  <c r="F95" i="3"/>
  <c r="E95" i="3"/>
  <c r="D95" i="3"/>
  <c r="G93" i="3"/>
  <c r="F93" i="3"/>
  <c r="E93" i="3"/>
  <c r="D93" i="3"/>
  <c r="G91" i="3"/>
  <c r="F91" i="3"/>
  <c r="E91" i="3"/>
  <c r="D91" i="3"/>
  <c r="G89" i="3"/>
  <c r="F89" i="3"/>
  <c r="E89" i="3"/>
  <c r="D89" i="3"/>
  <c r="G87" i="3"/>
  <c r="F87" i="3"/>
  <c r="E87" i="3"/>
  <c r="D87" i="3"/>
  <c r="G85" i="3"/>
  <c r="F85" i="3"/>
  <c r="E85" i="3"/>
  <c r="D85" i="3"/>
  <c r="G83" i="3"/>
  <c r="F83" i="3"/>
  <c r="E83" i="3"/>
  <c r="D83" i="3"/>
  <c r="G81" i="3"/>
  <c r="F81" i="3"/>
  <c r="E81" i="3"/>
  <c r="D81" i="3"/>
  <c r="G79" i="3"/>
  <c r="F79" i="3"/>
  <c r="E79" i="3"/>
  <c r="D79" i="3"/>
  <c r="G77" i="3"/>
  <c r="F77" i="3"/>
  <c r="E77" i="3"/>
  <c r="D77" i="3"/>
  <c r="G75" i="3"/>
  <c r="F75" i="3"/>
  <c r="E75" i="3"/>
  <c r="D75" i="3"/>
  <c r="G73" i="3"/>
  <c r="F73" i="3"/>
  <c r="E73" i="3"/>
  <c r="D73" i="3"/>
  <c r="G71" i="3"/>
  <c r="F71" i="3"/>
  <c r="E71" i="3"/>
  <c r="D71" i="3"/>
  <c r="G69" i="3"/>
  <c r="F69" i="3"/>
  <c r="E69" i="3"/>
  <c r="D69" i="3"/>
  <c r="G67" i="3"/>
  <c r="F67" i="3"/>
  <c r="E67" i="3"/>
  <c r="D67" i="3"/>
  <c r="G65" i="3"/>
  <c r="F65" i="3"/>
  <c r="E65" i="3"/>
  <c r="D65" i="3"/>
  <c r="G63" i="3"/>
  <c r="F63" i="3"/>
  <c r="E63" i="3"/>
  <c r="D63" i="3"/>
  <c r="G61" i="3"/>
  <c r="F61" i="3"/>
  <c r="E61" i="3"/>
  <c r="D61" i="3"/>
  <c r="G59" i="3"/>
  <c r="F59" i="3"/>
  <c r="E59" i="3"/>
  <c r="D59" i="3"/>
  <c r="G57" i="3"/>
  <c r="F57" i="3"/>
  <c r="E57" i="3"/>
  <c r="D57" i="3"/>
  <c r="G55" i="3"/>
  <c r="F55" i="3"/>
  <c r="E55" i="3"/>
  <c r="D55" i="3"/>
  <c r="G53" i="3"/>
  <c r="F53" i="3"/>
  <c r="E53" i="3"/>
  <c r="D53" i="3"/>
  <c r="G51" i="3"/>
  <c r="F51" i="3"/>
  <c r="E51" i="3"/>
  <c r="D51" i="3"/>
  <c r="G49" i="3"/>
  <c r="F49" i="3"/>
  <c r="E49" i="3"/>
  <c r="D49" i="3"/>
  <c r="G47" i="3"/>
  <c r="F47" i="3"/>
  <c r="E47" i="3"/>
  <c r="D47" i="3"/>
  <c r="G45" i="3"/>
  <c r="F45" i="3"/>
  <c r="E45" i="3"/>
  <c r="D45" i="3"/>
  <c r="G43" i="3"/>
  <c r="F43" i="3"/>
  <c r="E43" i="3"/>
  <c r="D43" i="3"/>
  <c r="G41" i="3"/>
  <c r="F41" i="3"/>
  <c r="E41" i="3"/>
  <c r="D41" i="3"/>
  <c r="G39" i="3"/>
  <c r="F39" i="3"/>
  <c r="E39" i="3"/>
  <c r="D39" i="3"/>
  <c r="G37" i="3"/>
  <c r="F37" i="3"/>
  <c r="E37" i="3"/>
  <c r="D37" i="3"/>
  <c r="G35" i="3"/>
  <c r="F35" i="3"/>
  <c r="E35" i="3"/>
  <c r="D35" i="3"/>
  <c r="G33" i="3"/>
  <c r="F33" i="3"/>
  <c r="E33" i="3"/>
  <c r="D33" i="3"/>
  <c r="G31" i="3"/>
  <c r="F31" i="3"/>
  <c r="E31" i="3"/>
  <c r="D31" i="3"/>
  <c r="G29" i="3"/>
  <c r="F29" i="3"/>
  <c r="E29" i="3"/>
  <c r="D29" i="3"/>
  <c r="G27" i="3"/>
  <c r="F27" i="3"/>
  <c r="E27" i="3"/>
  <c r="D27" i="3"/>
  <c r="G25" i="3"/>
  <c r="F25" i="3"/>
  <c r="E25" i="3"/>
  <c r="D25" i="3"/>
  <c r="G23" i="3"/>
  <c r="F23" i="3"/>
  <c r="E23" i="3"/>
  <c r="D23" i="3"/>
  <c r="G21" i="3"/>
  <c r="F21" i="3"/>
  <c r="E21" i="3"/>
  <c r="D21" i="3"/>
  <c r="G19" i="3"/>
  <c r="F19" i="3"/>
  <c r="E19" i="3"/>
  <c r="D19" i="3"/>
  <c r="G17" i="3"/>
  <c r="F17" i="3"/>
  <c r="E17" i="3"/>
  <c r="D17" i="3"/>
  <c r="G15" i="3"/>
  <c r="F15" i="3"/>
  <c r="E15" i="3"/>
  <c r="D15" i="3"/>
  <c r="G13" i="3"/>
  <c r="F13" i="3"/>
  <c r="E13" i="3"/>
  <c r="D13" i="3"/>
  <c r="G11" i="3"/>
  <c r="F11" i="3"/>
  <c r="E11" i="3"/>
  <c r="D11" i="3"/>
  <c r="G9" i="3"/>
  <c r="F9" i="3"/>
  <c r="E9" i="3"/>
  <c r="D9" i="3"/>
  <c r="G7" i="3"/>
  <c r="F7" i="3"/>
  <c r="E7" i="3"/>
  <c r="D7" i="3"/>
  <c r="G5" i="3"/>
  <c r="F5" i="3"/>
  <c r="E5" i="3"/>
  <c r="D5" i="3"/>
  <c r="G3" i="3"/>
  <c r="F3" i="3"/>
  <c r="E3" i="3"/>
  <c r="D3" i="3"/>
  <c r="D675" i="3"/>
  <c r="D673" i="3"/>
  <c r="D671" i="3"/>
  <c r="D669" i="3"/>
  <c r="D667" i="3"/>
  <c r="D665" i="3"/>
  <c r="D663" i="3"/>
  <c r="D661" i="3"/>
  <c r="D659" i="3"/>
  <c r="D657" i="3"/>
  <c r="D655" i="3"/>
  <c r="D653" i="3"/>
  <c r="D651" i="3"/>
  <c r="D649" i="3"/>
  <c r="D647" i="3"/>
  <c r="D645" i="3"/>
  <c r="D643" i="3"/>
  <c r="D641" i="3"/>
  <c r="D639" i="3"/>
  <c r="D637" i="3"/>
  <c r="D635" i="3"/>
  <c r="D633" i="3"/>
  <c r="D631" i="3"/>
  <c r="D629" i="3"/>
  <c r="D627" i="3"/>
  <c r="D625" i="3"/>
  <c r="D623" i="3"/>
  <c r="D621" i="3"/>
  <c r="D619" i="3"/>
  <c r="D617" i="3"/>
  <c r="D615" i="3"/>
  <c r="D613" i="3"/>
  <c r="D611" i="3"/>
  <c r="D609" i="3"/>
  <c r="D607" i="3"/>
  <c r="D605" i="3"/>
  <c r="D603" i="3"/>
  <c r="D601" i="3"/>
  <c r="D599" i="3"/>
  <c r="D597" i="3"/>
  <c r="D595" i="3"/>
  <c r="D593" i="3"/>
  <c r="D591" i="3"/>
  <c r="D589" i="3"/>
  <c r="D587" i="3"/>
  <c r="D585" i="3"/>
  <c r="D583" i="3"/>
  <c r="D581" i="3"/>
  <c r="D579" i="3"/>
  <c r="D577" i="3"/>
  <c r="D575" i="3"/>
  <c r="D573" i="3"/>
  <c r="D571" i="3"/>
  <c r="D569" i="3"/>
  <c r="D567" i="3"/>
  <c r="D565" i="3"/>
  <c r="D563" i="3"/>
  <c r="D561" i="3"/>
  <c r="D559" i="3"/>
  <c r="D557" i="3"/>
  <c r="D555" i="3"/>
  <c r="D553" i="3"/>
  <c r="D551" i="3"/>
  <c r="D549" i="3"/>
  <c r="D547" i="3"/>
  <c r="D545" i="3"/>
  <c r="D543" i="3"/>
  <c r="D541" i="3"/>
  <c r="D539" i="3"/>
  <c r="D537" i="3"/>
  <c r="D535" i="3"/>
  <c r="D533" i="3"/>
  <c r="D531" i="3"/>
  <c r="D529" i="3"/>
  <c r="D527" i="3"/>
  <c r="D525" i="3"/>
  <c r="D523" i="3"/>
  <c r="D521" i="3"/>
  <c r="D519" i="3"/>
  <c r="D517" i="3"/>
  <c r="D515" i="3"/>
  <c r="D513" i="3"/>
  <c r="D511" i="3"/>
  <c r="D509" i="3"/>
  <c r="D507" i="3"/>
  <c r="D505" i="3"/>
  <c r="D503" i="3"/>
  <c r="D501" i="3"/>
  <c r="D499" i="3"/>
  <c r="D497" i="3"/>
  <c r="D495" i="3"/>
  <c r="D493" i="3"/>
  <c r="D491" i="3"/>
  <c r="D489" i="3"/>
  <c r="D487" i="3"/>
  <c r="D485" i="3"/>
  <c r="D483" i="3"/>
  <c r="D481" i="3"/>
  <c r="D479" i="3"/>
  <c r="D477" i="3"/>
  <c r="D475" i="3"/>
  <c r="D473" i="3"/>
  <c r="D471" i="3"/>
  <c r="D469" i="3"/>
  <c r="D467" i="3"/>
  <c r="D465" i="3"/>
  <c r="D463" i="3"/>
  <c r="D461" i="3"/>
  <c r="D459" i="3"/>
  <c r="D457" i="3"/>
  <c r="D455" i="3"/>
  <c r="D453" i="3"/>
  <c r="D451" i="3"/>
  <c r="D449" i="3"/>
  <c r="D447" i="3"/>
  <c r="D445" i="3"/>
  <c r="D443" i="3"/>
  <c r="D441" i="3"/>
  <c r="D439" i="3"/>
  <c r="D437" i="3"/>
  <c r="D435" i="3"/>
  <c r="D433" i="3"/>
  <c r="D431" i="3"/>
  <c r="D429" i="3"/>
  <c r="D427" i="3"/>
  <c r="D425" i="3"/>
  <c r="D423" i="3"/>
  <c r="D421" i="3"/>
  <c r="D419" i="3"/>
  <c r="D417" i="3"/>
  <c r="D415" i="3"/>
  <c r="D413" i="3"/>
  <c r="D411" i="3"/>
  <c r="D409" i="3"/>
  <c r="D407" i="3"/>
  <c r="D405" i="3"/>
  <c r="D403" i="3"/>
  <c r="D401" i="3"/>
  <c r="D399" i="3"/>
  <c r="D397" i="3"/>
  <c r="D395" i="3"/>
  <c r="D393" i="3"/>
  <c r="D391" i="3"/>
  <c r="D389" i="3"/>
  <c r="D387" i="3"/>
  <c r="D385" i="3"/>
  <c r="D383" i="3"/>
  <c r="D381" i="3"/>
  <c r="D379" i="3"/>
  <c r="D377" i="3"/>
  <c r="D375" i="3"/>
  <c r="D373" i="3"/>
  <c r="D371" i="3"/>
  <c r="D369" i="3"/>
  <c r="D367" i="3"/>
  <c r="D365" i="3"/>
  <c r="D363" i="3"/>
  <c r="D361" i="3"/>
  <c r="D359" i="3"/>
  <c r="D357" i="3"/>
  <c r="D355" i="3"/>
  <c r="D353" i="3"/>
  <c r="D351" i="3"/>
  <c r="D349" i="3"/>
  <c r="D347" i="3"/>
  <c r="D345" i="3"/>
  <c r="D343" i="3"/>
  <c r="D341" i="3"/>
  <c r="D339" i="3"/>
  <c r="D337" i="3"/>
  <c r="D335" i="3"/>
  <c r="D333" i="3"/>
  <c r="D331" i="3"/>
  <c r="D329" i="3"/>
  <c r="D327" i="3"/>
  <c r="D325" i="3"/>
  <c r="G674" i="3"/>
  <c r="F674" i="3"/>
  <c r="E674" i="3"/>
  <c r="G672" i="3"/>
  <c r="F672" i="3"/>
  <c r="E672" i="3"/>
  <c r="G670" i="3"/>
  <c r="F670" i="3"/>
  <c r="E670" i="3"/>
  <c r="G668" i="3"/>
  <c r="F668" i="3"/>
  <c r="E668" i="3"/>
  <c r="G666" i="3"/>
  <c r="F666" i="3"/>
  <c r="E666" i="3"/>
  <c r="G664" i="3"/>
  <c r="F664" i="3"/>
  <c r="E664" i="3"/>
  <c r="G662" i="3"/>
  <c r="F662" i="3"/>
  <c r="E662" i="3"/>
  <c r="G660" i="3"/>
  <c r="F660" i="3"/>
  <c r="E660" i="3"/>
  <c r="G658" i="3"/>
  <c r="F658" i="3"/>
  <c r="E658" i="3"/>
  <c r="G656" i="3"/>
  <c r="F656" i="3"/>
  <c r="E656" i="3"/>
  <c r="G654" i="3"/>
  <c r="F654" i="3"/>
  <c r="E654" i="3"/>
  <c r="G652" i="3"/>
  <c r="F652" i="3"/>
  <c r="E652" i="3"/>
  <c r="G650" i="3"/>
  <c r="F650" i="3"/>
  <c r="E650" i="3"/>
  <c r="G648" i="3"/>
  <c r="F648" i="3"/>
  <c r="E648" i="3"/>
  <c r="G646" i="3"/>
  <c r="F646" i="3"/>
  <c r="E646" i="3"/>
  <c r="G644" i="3"/>
  <c r="F644" i="3"/>
  <c r="E644" i="3"/>
  <c r="G642" i="3"/>
  <c r="F642" i="3"/>
  <c r="E642" i="3"/>
  <c r="G640" i="3"/>
  <c r="F640" i="3"/>
  <c r="E640" i="3"/>
  <c r="G638" i="3"/>
  <c r="F638" i="3"/>
  <c r="E638" i="3"/>
  <c r="G636" i="3"/>
  <c r="F636" i="3"/>
  <c r="E636" i="3"/>
  <c r="G634" i="3"/>
  <c r="F634" i="3"/>
  <c r="E634" i="3"/>
  <c r="G632" i="3"/>
  <c r="F632" i="3"/>
  <c r="E632" i="3"/>
  <c r="G630" i="3"/>
  <c r="F630" i="3"/>
  <c r="E630" i="3"/>
  <c r="G628" i="3"/>
  <c r="F628" i="3"/>
  <c r="E628" i="3"/>
  <c r="G626" i="3"/>
  <c r="F626" i="3"/>
  <c r="E626" i="3"/>
  <c r="G624" i="3"/>
  <c r="F624" i="3"/>
  <c r="E624" i="3"/>
  <c r="G622" i="3"/>
  <c r="F622" i="3"/>
  <c r="E622" i="3"/>
  <c r="G620" i="3"/>
  <c r="F620" i="3"/>
  <c r="E620" i="3"/>
  <c r="G618" i="3"/>
  <c r="F618" i="3"/>
  <c r="E618" i="3"/>
  <c r="G616" i="3"/>
  <c r="F616" i="3"/>
  <c r="E616" i="3"/>
  <c r="G614" i="3"/>
  <c r="F614" i="3"/>
  <c r="E614" i="3"/>
  <c r="G612" i="3"/>
  <c r="F612" i="3"/>
  <c r="E612" i="3"/>
  <c r="G610" i="3"/>
  <c r="F610" i="3"/>
  <c r="E610" i="3"/>
  <c r="G608" i="3"/>
  <c r="F608" i="3"/>
  <c r="E608" i="3"/>
  <c r="G606" i="3"/>
  <c r="F606" i="3"/>
  <c r="E606" i="3"/>
  <c r="G604" i="3"/>
  <c r="F604" i="3"/>
  <c r="E604" i="3"/>
  <c r="G602" i="3"/>
  <c r="F602" i="3"/>
  <c r="E602" i="3"/>
  <c r="G600" i="3"/>
  <c r="F600" i="3"/>
  <c r="E600" i="3"/>
  <c r="G598" i="3"/>
  <c r="F598" i="3"/>
  <c r="E598" i="3"/>
  <c r="G596" i="3"/>
  <c r="F596" i="3"/>
  <c r="E596" i="3"/>
  <c r="G594" i="3"/>
  <c r="F594" i="3"/>
  <c r="E594" i="3"/>
  <c r="G592" i="3"/>
  <c r="F592" i="3"/>
  <c r="E592" i="3"/>
  <c r="G590" i="3"/>
  <c r="F590" i="3"/>
  <c r="E590" i="3"/>
  <c r="G588" i="3"/>
  <c r="F588" i="3"/>
  <c r="E588" i="3"/>
  <c r="G586" i="3"/>
  <c r="F586" i="3"/>
  <c r="E586" i="3"/>
  <c r="G584" i="3"/>
  <c r="F584" i="3"/>
  <c r="E584" i="3"/>
  <c r="G582" i="3"/>
  <c r="F582" i="3"/>
  <c r="E582" i="3"/>
  <c r="G580" i="3"/>
  <c r="F580" i="3"/>
  <c r="E580" i="3"/>
  <c r="G578" i="3"/>
  <c r="F578" i="3"/>
  <c r="E578" i="3"/>
  <c r="G576" i="3"/>
  <c r="F576" i="3"/>
  <c r="E576" i="3"/>
  <c r="G574" i="3"/>
  <c r="F574" i="3"/>
  <c r="E574" i="3"/>
  <c r="G572" i="3"/>
  <c r="F572" i="3"/>
  <c r="E572" i="3"/>
  <c r="G570" i="3"/>
  <c r="F570" i="3"/>
  <c r="E570" i="3"/>
  <c r="G568" i="3"/>
  <c r="F568" i="3"/>
  <c r="E568" i="3"/>
  <c r="G566" i="3"/>
  <c r="F566" i="3"/>
  <c r="E566" i="3"/>
  <c r="G564" i="3"/>
  <c r="F564" i="3"/>
  <c r="E564" i="3"/>
  <c r="G562" i="3"/>
  <c r="F562" i="3"/>
  <c r="E562" i="3"/>
  <c r="G560" i="3"/>
  <c r="F560" i="3"/>
  <c r="E560" i="3"/>
  <c r="G558" i="3"/>
  <c r="F558" i="3"/>
  <c r="E558" i="3"/>
  <c r="G556" i="3"/>
  <c r="F556" i="3"/>
  <c r="E556" i="3"/>
  <c r="G554" i="3"/>
  <c r="F554" i="3"/>
  <c r="E554" i="3"/>
  <c r="G552" i="3"/>
  <c r="F552" i="3"/>
  <c r="E552" i="3"/>
  <c r="G550" i="3"/>
  <c r="F550" i="3"/>
  <c r="E550" i="3"/>
  <c r="G548" i="3"/>
  <c r="F548" i="3"/>
  <c r="E548" i="3"/>
  <c r="G546" i="3"/>
  <c r="F546" i="3"/>
  <c r="E546" i="3"/>
  <c r="G544" i="3"/>
  <c r="F544" i="3"/>
  <c r="E544" i="3"/>
  <c r="G542" i="3"/>
  <c r="F542" i="3"/>
  <c r="E542" i="3"/>
  <c r="G540" i="3"/>
  <c r="F540" i="3"/>
  <c r="E540" i="3"/>
  <c r="G538" i="3"/>
  <c r="F538" i="3"/>
  <c r="E538" i="3"/>
  <c r="G536" i="3"/>
  <c r="F536" i="3"/>
  <c r="E536" i="3"/>
  <c r="G534" i="3"/>
  <c r="F534" i="3"/>
  <c r="E534" i="3"/>
  <c r="G532" i="3"/>
  <c r="F532" i="3"/>
  <c r="E532" i="3"/>
  <c r="G530" i="3"/>
  <c r="F530" i="3"/>
  <c r="E530" i="3"/>
  <c r="G528" i="3"/>
  <c r="F528" i="3"/>
  <c r="E528" i="3"/>
  <c r="G526" i="3"/>
  <c r="F526" i="3"/>
  <c r="E526" i="3"/>
  <c r="G524" i="3"/>
  <c r="F524" i="3"/>
  <c r="E524" i="3"/>
  <c r="G522" i="3"/>
  <c r="F522" i="3"/>
  <c r="E522" i="3"/>
  <c r="G520" i="3"/>
  <c r="F520" i="3"/>
  <c r="E520" i="3"/>
  <c r="G518" i="3"/>
  <c r="F518" i="3"/>
  <c r="E518" i="3"/>
  <c r="G516" i="3"/>
  <c r="F516" i="3"/>
  <c r="E516" i="3"/>
  <c r="G514" i="3"/>
  <c r="F514" i="3"/>
  <c r="E514" i="3"/>
  <c r="G512" i="3"/>
  <c r="F512" i="3"/>
  <c r="E512" i="3"/>
  <c r="G510" i="3"/>
  <c r="F510" i="3"/>
  <c r="E510" i="3"/>
  <c r="G508" i="3"/>
  <c r="F508" i="3"/>
  <c r="E508" i="3"/>
  <c r="G506" i="3"/>
  <c r="F506" i="3"/>
  <c r="E506" i="3"/>
  <c r="G504" i="3"/>
  <c r="F504" i="3"/>
  <c r="E504" i="3"/>
  <c r="G502" i="3"/>
  <c r="F502" i="3"/>
  <c r="E502" i="3"/>
  <c r="G500" i="3"/>
  <c r="F500" i="3"/>
  <c r="E500" i="3"/>
  <c r="G498" i="3"/>
  <c r="F498" i="3"/>
  <c r="E498" i="3"/>
  <c r="G496" i="3"/>
  <c r="F496" i="3"/>
  <c r="E496" i="3"/>
  <c r="G494" i="3"/>
  <c r="F494" i="3"/>
  <c r="E494" i="3"/>
  <c r="G492" i="3"/>
  <c r="F492" i="3"/>
  <c r="E492" i="3"/>
  <c r="G490" i="3"/>
  <c r="F490" i="3"/>
  <c r="E490" i="3"/>
  <c r="G488" i="3"/>
  <c r="F488" i="3"/>
  <c r="E488" i="3"/>
  <c r="G486" i="3"/>
  <c r="F486" i="3"/>
  <c r="E486" i="3"/>
  <c r="G484" i="3"/>
  <c r="F484" i="3"/>
  <c r="E484" i="3"/>
  <c r="G482" i="3"/>
  <c r="F482" i="3"/>
  <c r="E482" i="3"/>
  <c r="G480" i="3"/>
  <c r="F480" i="3"/>
  <c r="E480" i="3"/>
  <c r="G478" i="3"/>
  <c r="F478" i="3"/>
  <c r="E478" i="3"/>
  <c r="G476" i="3"/>
  <c r="F476" i="3"/>
  <c r="E476" i="3"/>
  <c r="G474" i="3"/>
  <c r="F474" i="3"/>
  <c r="E474" i="3"/>
  <c r="G472" i="3"/>
  <c r="F472" i="3"/>
  <c r="E472" i="3"/>
  <c r="G470" i="3"/>
  <c r="F470" i="3"/>
  <c r="E470" i="3"/>
  <c r="G468" i="3"/>
  <c r="F468" i="3"/>
  <c r="E468" i="3"/>
  <c r="G466" i="3"/>
  <c r="F466" i="3"/>
  <c r="E466" i="3"/>
  <c r="G464" i="3"/>
  <c r="F464" i="3"/>
  <c r="E464" i="3"/>
  <c r="G462" i="3"/>
  <c r="F462" i="3"/>
  <c r="E462" i="3"/>
  <c r="G460" i="3"/>
  <c r="F460" i="3"/>
  <c r="E460" i="3"/>
  <c r="G458" i="3"/>
  <c r="F458" i="3"/>
  <c r="E458" i="3"/>
  <c r="G456" i="3"/>
  <c r="F456" i="3"/>
  <c r="E456" i="3"/>
  <c r="G454" i="3"/>
  <c r="F454" i="3"/>
  <c r="E454" i="3"/>
  <c r="G452" i="3"/>
  <c r="F452" i="3"/>
  <c r="E452" i="3"/>
  <c r="G450" i="3"/>
  <c r="F450" i="3"/>
  <c r="E450" i="3"/>
  <c r="G448" i="3"/>
  <c r="F448" i="3"/>
  <c r="E448" i="3"/>
  <c r="G446" i="3"/>
  <c r="F446" i="3"/>
  <c r="E446" i="3"/>
  <c r="G444" i="3"/>
  <c r="F444" i="3"/>
  <c r="E444" i="3"/>
  <c r="G442" i="3"/>
  <c r="F442" i="3"/>
  <c r="E442" i="3"/>
  <c r="G440" i="3"/>
  <c r="F440" i="3"/>
  <c r="E440" i="3"/>
  <c r="G438" i="3"/>
  <c r="F438" i="3"/>
  <c r="E438" i="3"/>
  <c r="G436" i="3"/>
  <c r="F436" i="3"/>
  <c r="E436" i="3"/>
  <c r="G434" i="3"/>
  <c r="F434" i="3"/>
  <c r="E434" i="3"/>
  <c r="G432" i="3"/>
  <c r="F432" i="3"/>
  <c r="E432" i="3"/>
  <c r="G430" i="3"/>
  <c r="F430" i="3"/>
  <c r="E430" i="3"/>
  <c r="G428" i="3"/>
  <c r="F428" i="3"/>
  <c r="E428" i="3"/>
  <c r="G426" i="3"/>
  <c r="F426" i="3"/>
  <c r="E426" i="3"/>
  <c r="G424" i="3"/>
  <c r="F424" i="3"/>
  <c r="E424" i="3"/>
  <c r="G422" i="3"/>
  <c r="F422" i="3"/>
  <c r="E422" i="3"/>
  <c r="G420" i="3"/>
  <c r="F420" i="3"/>
  <c r="E420" i="3"/>
  <c r="G418" i="3"/>
  <c r="F418" i="3"/>
  <c r="E418" i="3"/>
  <c r="G416" i="3"/>
  <c r="F416" i="3"/>
  <c r="E416" i="3"/>
  <c r="G414" i="3"/>
  <c r="F414" i="3"/>
  <c r="E414" i="3"/>
  <c r="G412" i="3"/>
  <c r="F412" i="3"/>
  <c r="E412" i="3"/>
  <c r="G410" i="3"/>
  <c r="F410" i="3"/>
  <c r="E410" i="3"/>
  <c r="G408" i="3"/>
  <c r="F408" i="3"/>
  <c r="E408" i="3"/>
  <c r="G406" i="3"/>
  <c r="F406" i="3"/>
  <c r="E406" i="3"/>
  <c r="G404" i="3"/>
  <c r="F404" i="3"/>
  <c r="E404" i="3"/>
  <c r="G402" i="3"/>
  <c r="F402" i="3"/>
  <c r="E402" i="3"/>
  <c r="G400" i="3"/>
  <c r="F400" i="3"/>
  <c r="E400" i="3"/>
  <c r="G398" i="3"/>
  <c r="F398" i="3"/>
  <c r="E398" i="3"/>
  <c r="G396" i="3"/>
  <c r="F396" i="3"/>
  <c r="E396" i="3"/>
  <c r="G394" i="3"/>
  <c r="F394" i="3"/>
  <c r="E394" i="3"/>
  <c r="G392" i="3"/>
  <c r="F392" i="3"/>
  <c r="E392" i="3"/>
  <c r="G390" i="3"/>
  <c r="F390" i="3"/>
  <c r="E390" i="3"/>
  <c r="G388" i="3"/>
  <c r="F388" i="3"/>
  <c r="E388" i="3"/>
  <c r="G386" i="3"/>
  <c r="F386" i="3"/>
  <c r="E386" i="3"/>
  <c r="G384" i="3"/>
  <c r="F384" i="3"/>
  <c r="E384" i="3"/>
  <c r="G382" i="3"/>
  <c r="F382" i="3"/>
  <c r="E382" i="3"/>
  <c r="G380" i="3"/>
  <c r="F380" i="3"/>
  <c r="E380" i="3"/>
  <c r="G378" i="3"/>
  <c r="F378" i="3"/>
  <c r="E378" i="3"/>
  <c r="G376" i="3"/>
  <c r="F376" i="3"/>
  <c r="E376" i="3"/>
  <c r="G374" i="3"/>
  <c r="F374" i="3"/>
  <c r="E374" i="3"/>
  <c r="G372" i="3"/>
  <c r="F372" i="3"/>
  <c r="E372" i="3"/>
  <c r="G370" i="3"/>
  <c r="F370" i="3"/>
  <c r="E370" i="3"/>
  <c r="G368" i="3"/>
  <c r="F368" i="3"/>
  <c r="E368" i="3"/>
  <c r="G366" i="3"/>
  <c r="F366" i="3"/>
  <c r="E366" i="3"/>
  <c r="G364" i="3"/>
  <c r="F364" i="3"/>
  <c r="E364" i="3"/>
  <c r="G362" i="3"/>
  <c r="F362" i="3"/>
  <c r="E362" i="3"/>
  <c r="G360" i="3"/>
  <c r="F360" i="3"/>
  <c r="E360" i="3"/>
  <c r="G358" i="3"/>
  <c r="F358" i="3"/>
  <c r="E358" i="3"/>
  <c r="G356" i="3"/>
  <c r="F356" i="3"/>
  <c r="E356" i="3"/>
  <c r="G354" i="3"/>
  <c r="F354" i="3"/>
  <c r="E354" i="3"/>
  <c r="G352" i="3"/>
  <c r="F352" i="3"/>
  <c r="E352" i="3"/>
  <c r="G350" i="3"/>
  <c r="F350" i="3"/>
  <c r="E350" i="3"/>
  <c r="G348" i="3"/>
  <c r="F348" i="3"/>
  <c r="E348" i="3"/>
  <c r="G346" i="3"/>
  <c r="F346" i="3"/>
  <c r="E346" i="3"/>
  <c r="G344" i="3"/>
  <c r="F344" i="3"/>
  <c r="E344" i="3"/>
  <c r="G342" i="3"/>
  <c r="F342" i="3"/>
  <c r="E342" i="3"/>
  <c r="G340" i="3"/>
  <c r="F340" i="3"/>
  <c r="E340" i="3"/>
  <c r="G338" i="3"/>
  <c r="F338" i="3"/>
  <c r="E338" i="3"/>
  <c r="G336" i="3"/>
  <c r="F336" i="3"/>
  <c r="E336" i="3"/>
  <c r="G334" i="3"/>
  <c r="F334" i="3"/>
  <c r="E334" i="3"/>
  <c r="G332" i="3"/>
  <c r="F332" i="3"/>
  <c r="E332" i="3"/>
  <c r="G330" i="3"/>
  <c r="F330" i="3"/>
  <c r="E330" i="3"/>
  <c r="G328" i="3"/>
  <c r="F328" i="3"/>
  <c r="E328" i="3"/>
  <c r="G326" i="3"/>
  <c r="F326" i="3"/>
  <c r="E326" i="3"/>
  <c r="G324" i="3"/>
  <c r="F324" i="3"/>
  <c r="E324" i="3"/>
  <c r="G322" i="3"/>
  <c r="F322" i="3"/>
  <c r="E322" i="3"/>
  <c r="D322" i="3"/>
  <c r="G320" i="3"/>
  <c r="F320" i="3"/>
  <c r="E320" i="3"/>
  <c r="D320" i="3"/>
  <c r="G318" i="3"/>
  <c r="F318" i="3"/>
  <c r="E318" i="3"/>
  <c r="D318" i="3"/>
  <c r="G316" i="3"/>
  <c r="F316" i="3"/>
  <c r="E316" i="3"/>
  <c r="D316" i="3"/>
  <c r="G314" i="3"/>
  <c r="F314" i="3"/>
  <c r="E314" i="3"/>
  <c r="D314" i="3"/>
  <c r="G312" i="3"/>
  <c r="F312" i="3"/>
  <c r="E312" i="3"/>
  <c r="D312" i="3"/>
  <c r="G310" i="3"/>
  <c r="F310" i="3"/>
  <c r="E310" i="3"/>
  <c r="D310" i="3"/>
  <c r="G308" i="3"/>
  <c r="F308" i="3"/>
  <c r="E308" i="3"/>
  <c r="D308" i="3"/>
  <c r="G306" i="3"/>
  <c r="F306" i="3"/>
  <c r="E306" i="3"/>
  <c r="D306" i="3"/>
  <c r="G304" i="3"/>
  <c r="F304" i="3"/>
  <c r="E304" i="3"/>
  <c r="D304" i="3"/>
  <c r="G302" i="3"/>
  <c r="F302" i="3"/>
  <c r="E302" i="3"/>
  <c r="D302" i="3"/>
  <c r="G300" i="3"/>
  <c r="F300" i="3"/>
  <c r="E300" i="3"/>
  <c r="D300" i="3"/>
  <c r="G298" i="3"/>
  <c r="F298" i="3"/>
  <c r="E298" i="3"/>
  <c r="D298" i="3"/>
  <c r="G296" i="3"/>
  <c r="F296" i="3"/>
  <c r="E296" i="3"/>
  <c r="D296" i="3"/>
  <c r="G294" i="3"/>
  <c r="F294" i="3"/>
  <c r="E294" i="3"/>
  <c r="D294" i="3"/>
  <c r="G292" i="3"/>
  <c r="F292" i="3"/>
  <c r="E292" i="3"/>
  <c r="D292" i="3"/>
  <c r="G290" i="3"/>
  <c r="F290" i="3"/>
  <c r="E290" i="3"/>
  <c r="D290" i="3"/>
  <c r="G288" i="3"/>
  <c r="F288" i="3"/>
  <c r="E288" i="3"/>
  <c r="D288" i="3"/>
  <c r="G286" i="3"/>
  <c r="F286" i="3"/>
  <c r="E286" i="3"/>
  <c r="D286" i="3"/>
  <c r="G284" i="3"/>
  <c r="F284" i="3"/>
  <c r="E284" i="3"/>
  <c r="D284" i="3"/>
  <c r="G282" i="3"/>
  <c r="F282" i="3"/>
  <c r="E282" i="3"/>
  <c r="D282" i="3"/>
  <c r="G280" i="3"/>
  <c r="F280" i="3"/>
  <c r="E280" i="3"/>
  <c r="D280" i="3"/>
  <c r="G278" i="3"/>
  <c r="F278" i="3"/>
  <c r="E278" i="3"/>
  <c r="D278" i="3"/>
  <c r="G276" i="3"/>
  <c r="F276" i="3"/>
  <c r="E276" i="3"/>
  <c r="D276" i="3"/>
  <c r="G274" i="3"/>
  <c r="F274" i="3"/>
  <c r="E274" i="3"/>
  <c r="D274" i="3"/>
  <c r="G272" i="3"/>
  <c r="F272" i="3"/>
  <c r="E272" i="3"/>
  <c r="D272" i="3"/>
  <c r="G270" i="3"/>
  <c r="F270" i="3"/>
  <c r="E270" i="3"/>
  <c r="D270" i="3"/>
  <c r="G268" i="3"/>
  <c r="F268" i="3"/>
  <c r="E268" i="3"/>
  <c r="D268" i="3"/>
  <c r="G266" i="3"/>
  <c r="F266" i="3"/>
  <c r="E266" i="3"/>
  <c r="D266" i="3"/>
  <c r="G264" i="3"/>
  <c r="F264" i="3"/>
  <c r="E264" i="3"/>
  <c r="D264" i="3"/>
  <c r="G262" i="3"/>
  <c r="F262" i="3"/>
  <c r="E262" i="3"/>
  <c r="D262" i="3"/>
  <c r="G260" i="3"/>
  <c r="F260" i="3"/>
  <c r="E260" i="3"/>
  <c r="D260" i="3"/>
  <c r="G258" i="3"/>
  <c r="F258" i="3"/>
  <c r="E258" i="3"/>
  <c r="D258" i="3"/>
  <c r="G256" i="3"/>
  <c r="F256" i="3"/>
  <c r="E256" i="3"/>
  <c r="D256" i="3"/>
  <c r="G254" i="3"/>
  <c r="F254" i="3"/>
  <c r="E254" i="3"/>
  <c r="D254" i="3"/>
  <c r="G252" i="3"/>
  <c r="F252" i="3"/>
  <c r="E252" i="3"/>
  <c r="D252" i="3"/>
  <c r="G250" i="3"/>
  <c r="F250" i="3"/>
  <c r="E250" i="3"/>
  <c r="D250" i="3"/>
  <c r="G248" i="3"/>
  <c r="F248" i="3"/>
  <c r="E248" i="3"/>
  <c r="D248" i="3"/>
  <c r="G246" i="3"/>
  <c r="F246" i="3"/>
  <c r="E246" i="3"/>
  <c r="D246" i="3"/>
  <c r="G244" i="3"/>
  <c r="F244" i="3"/>
  <c r="E244" i="3"/>
  <c r="D244" i="3"/>
  <c r="G242" i="3"/>
  <c r="F242" i="3"/>
  <c r="E242" i="3"/>
  <c r="D242" i="3"/>
  <c r="G240" i="3"/>
  <c r="F240" i="3"/>
  <c r="E240" i="3"/>
  <c r="D240" i="3"/>
  <c r="G238" i="3"/>
  <c r="F238" i="3"/>
  <c r="E238" i="3"/>
  <c r="D238" i="3"/>
  <c r="G236" i="3"/>
  <c r="F236" i="3"/>
  <c r="E236" i="3"/>
  <c r="D236" i="3"/>
  <c r="G234" i="3"/>
  <c r="F234" i="3"/>
  <c r="E234" i="3"/>
  <c r="D234" i="3"/>
  <c r="G232" i="3"/>
  <c r="F232" i="3"/>
  <c r="E232" i="3"/>
  <c r="D232" i="3"/>
  <c r="G230" i="3"/>
  <c r="F230" i="3"/>
  <c r="E230" i="3"/>
  <c r="D230" i="3"/>
  <c r="G228" i="3"/>
  <c r="F228" i="3"/>
  <c r="E228" i="3"/>
  <c r="D228" i="3"/>
  <c r="G226" i="3"/>
  <c r="F226" i="3"/>
  <c r="E226" i="3"/>
  <c r="D226" i="3"/>
  <c r="G224" i="3"/>
  <c r="F224" i="3"/>
  <c r="E224" i="3"/>
  <c r="D224" i="3"/>
  <c r="G222" i="3"/>
  <c r="F222" i="3"/>
  <c r="E222" i="3"/>
  <c r="D222" i="3"/>
  <c r="G220" i="3"/>
  <c r="F220" i="3"/>
  <c r="E220" i="3"/>
  <c r="D220" i="3"/>
  <c r="G218" i="3"/>
  <c r="F218" i="3"/>
  <c r="E218" i="3"/>
  <c r="D218" i="3"/>
  <c r="G216" i="3"/>
  <c r="F216" i="3"/>
  <c r="E216" i="3"/>
  <c r="D216" i="3"/>
  <c r="G214" i="3"/>
  <c r="F214" i="3"/>
  <c r="E214" i="3"/>
  <c r="D214" i="3"/>
  <c r="G212" i="3"/>
  <c r="F212" i="3"/>
  <c r="E212" i="3"/>
  <c r="D212" i="3"/>
  <c r="G210" i="3"/>
  <c r="F210" i="3"/>
  <c r="E210" i="3"/>
  <c r="D210" i="3"/>
  <c r="G208" i="3"/>
  <c r="F208" i="3"/>
  <c r="E208" i="3"/>
  <c r="D208" i="3"/>
  <c r="G206" i="3"/>
  <c r="F206" i="3"/>
  <c r="E206" i="3"/>
  <c r="D206" i="3"/>
  <c r="G204" i="3"/>
  <c r="F204" i="3"/>
  <c r="E204" i="3"/>
  <c r="D204" i="3"/>
  <c r="G202" i="3"/>
  <c r="F202" i="3"/>
  <c r="E202" i="3"/>
  <c r="D202" i="3"/>
  <c r="G200" i="3"/>
  <c r="F200" i="3"/>
  <c r="E200" i="3"/>
  <c r="D200" i="3"/>
  <c r="G198" i="3"/>
  <c r="F198" i="3"/>
  <c r="E198" i="3"/>
  <c r="D198" i="3"/>
  <c r="G196" i="3"/>
  <c r="F196" i="3"/>
  <c r="E196" i="3"/>
  <c r="D196" i="3"/>
  <c r="G194" i="3"/>
  <c r="F194" i="3"/>
  <c r="E194" i="3"/>
  <c r="D194" i="3"/>
  <c r="G192" i="3"/>
  <c r="F192" i="3"/>
  <c r="E192" i="3"/>
  <c r="D192" i="3"/>
  <c r="G190" i="3"/>
  <c r="F190" i="3"/>
  <c r="E190" i="3"/>
  <c r="D190" i="3"/>
  <c r="G188" i="3"/>
  <c r="F188" i="3"/>
  <c r="E188" i="3"/>
  <c r="D188" i="3"/>
  <c r="G186" i="3"/>
  <c r="F186" i="3"/>
  <c r="E186" i="3"/>
  <c r="D186" i="3"/>
  <c r="G184" i="3"/>
  <c r="F184" i="3"/>
  <c r="E184" i="3"/>
  <c r="D184" i="3"/>
  <c r="G182" i="3"/>
  <c r="F182" i="3"/>
  <c r="E182" i="3"/>
  <c r="D182" i="3"/>
  <c r="G180" i="3"/>
  <c r="F180" i="3"/>
  <c r="E180" i="3"/>
  <c r="D180" i="3"/>
  <c r="G178" i="3"/>
  <c r="F178" i="3"/>
  <c r="E178" i="3"/>
  <c r="D178" i="3"/>
  <c r="G176" i="3"/>
  <c r="F176" i="3"/>
  <c r="E176" i="3"/>
  <c r="D176" i="3"/>
  <c r="G174" i="3"/>
  <c r="F174" i="3"/>
  <c r="E174" i="3"/>
  <c r="D174" i="3"/>
  <c r="G172" i="3"/>
  <c r="F172" i="3"/>
  <c r="E172" i="3"/>
  <c r="D172" i="3"/>
  <c r="G170" i="3"/>
  <c r="F170" i="3"/>
  <c r="E170" i="3"/>
  <c r="D170" i="3"/>
  <c r="G168" i="3"/>
  <c r="F168" i="3"/>
  <c r="E168" i="3"/>
  <c r="D168" i="3"/>
  <c r="G166" i="3"/>
  <c r="F166" i="3"/>
  <c r="E166" i="3"/>
  <c r="D166" i="3"/>
  <c r="G164" i="3"/>
  <c r="F164" i="3"/>
  <c r="E164" i="3"/>
  <c r="D164" i="3"/>
  <c r="G162" i="3"/>
  <c r="F162" i="3"/>
  <c r="E162" i="3"/>
  <c r="D162" i="3"/>
  <c r="G160" i="3"/>
  <c r="F160" i="3"/>
  <c r="E160" i="3"/>
  <c r="D160" i="3"/>
  <c r="G158" i="3"/>
  <c r="F158" i="3"/>
  <c r="E158" i="3"/>
  <c r="D158" i="3"/>
  <c r="G156" i="3"/>
  <c r="F156" i="3"/>
  <c r="E156" i="3"/>
  <c r="D156" i="3"/>
  <c r="G154" i="3"/>
  <c r="F154" i="3"/>
  <c r="E154" i="3"/>
  <c r="D154" i="3"/>
  <c r="G152" i="3"/>
  <c r="F152" i="3"/>
  <c r="E152" i="3"/>
  <c r="D152" i="3"/>
  <c r="G150" i="3"/>
  <c r="F150" i="3"/>
  <c r="E150" i="3"/>
  <c r="D150" i="3"/>
  <c r="G148" i="3"/>
  <c r="F148" i="3"/>
  <c r="E148" i="3"/>
  <c r="D148" i="3"/>
  <c r="G146" i="3"/>
  <c r="F146" i="3"/>
  <c r="E146" i="3"/>
  <c r="D146" i="3"/>
  <c r="G144" i="3"/>
  <c r="F144" i="3"/>
  <c r="E144" i="3"/>
  <c r="D144" i="3"/>
  <c r="G142" i="3"/>
  <c r="F142" i="3"/>
  <c r="E142" i="3"/>
  <c r="D142" i="3"/>
  <c r="G140" i="3"/>
  <c r="F140" i="3"/>
  <c r="E140" i="3"/>
  <c r="D140" i="3"/>
  <c r="G138" i="3"/>
  <c r="F138" i="3"/>
  <c r="E138" i="3"/>
  <c r="D138" i="3"/>
  <c r="G136" i="3"/>
  <c r="F136" i="3"/>
  <c r="E136" i="3"/>
  <c r="D136" i="3"/>
  <c r="G134" i="3"/>
  <c r="F134" i="3"/>
  <c r="E134" i="3"/>
  <c r="D134" i="3"/>
  <c r="G132" i="3"/>
  <c r="F132" i="3"/>
  <c r="E132" i="3"/>
  <c r="D132" i="3"/>
  <c r="G130" i="3"/>
  <c r="F130" i="3"/>
  <c r="E130" i="3"/>
  <c r="D130" i="3"/>
  <c r="G128" i="3"/>
  <c r="F128" i="3"/>
  <c r="E128" i="3"/>
  <c r="D128" i="3"/>
  <c r="G126" i="3"/>
  <c r="F126" i="3"/>
  <c r="E126" i="3"/>
  <c r="D126" i="3"/>
  <c r="G124" i="3"/>
  <c r="F124" i="3"/>
  <c r="E124" i="3"/>
  <c r="D124" i="3"/>
  <c r="G122" i="3"/>
  <c r="F122" i="3"/>
  <c r="E122" i="3"/>
  <c r="D122" i="3"/>
  <c r="G120" i="3"/>
  <c r="F120" i="3"/>
  <c r="E120" i="3"/>
  <c r="D120" i="3"/>
  <c r="G118" i="3"/>
  <c r="F118" i="3"/>
  <c r="E118" i="3"/>
  <c r="D118" i="3"/>
  <c r="G116" i="3"/>
  <c r="F116" i="3"/>
  <c r="E116" i="3"/>
  <c r="D116" i="3"/>
  <c r="G114" i="3"/>
  <c r="F114" i="3"/>
  <c r="E114" i="3"/>
  <c r="D114" i="3"/>
  <c r="G112" i="3"/>
  <c r="F112" i="3"/>
  <c r="E112" i="3"/>
  <c r="D112" i="3"/>
  <c r="G110" i="3"/>
  <c r="F110" i="3"/>
  <c r="E110" i="3"/>
  <c r="D110" i="3"/>
  <c r="G108" i="3"/>
  <c r="F108" i="3"/>
  <c r="E108" i="3"/>
  <c r="D108" i="3"/>
  <c r="G106" i="3"/>
  <c r="F106" i="3"/>
  <c r="E106" i="3"/>
  <c r="D106" i="3"/>
  <c r="G104" i="3"/>
  <c r="F104" i="3"/>
  <c r="E104" i="3"/>
  <c r="D104" i="3"/>
  <c r="G102" i="3"/>
  <c r="F102" i="3"/>
  <c r="E102" i="3"/>
  <c r="D102" i="3"/>
  <c r="G100" i="3"/>
  <c r="F100" i="3"/>
  <c r="E100" i="3"/>
  <c r="D100" i="3"/>
  <c r="G98" i="3"/>
  <c r="F98" i="3"/>
  <c r="E98" i="3"/>
  <c r="D98" i="3"/>
  <c r="G96" i="3"/>
  <c r="F96" i="3"/>
  <c r="E96" i="3"/>
  <c r="D96" i="3"/>
  <c r="G94" i="3"/>
  <c r="F94" i="3"/>
  <c r="E94" i="3"/>
  <c r="D94" i="3"/>
  <c r="G92" i="3"/>
  <c r="F92" i="3"/>
  <c r="E92" i="3"/>
  <c r="D92" i="3"/>
  <c r="G90" i="3"/>
  <c r="F90" i="3"/>
  <c r="E90" i="3"/>
  <c r="D90" i="3"/>
  <c r="G88" i="3"/>
  <c r="F88" i="3"/>
  <c r="E88" i="3"/>
  <c r="D88" i="3"/>
  <c r="G86" i="3"/>
  <c r="F86" i="3"/>
  <c r="E86" i="3"/>
  <c r="D86" i="3"/>
  <c r="G84" i="3"/>
  <c r="F84" i="3"/>
  <c r="E84" i="3"/>
  <c r="D84" i="3"/>
  <c r="G82" i="3"/>
  <c r="F82" i="3"/>
  <c r="E82" i="3"/>
  <c r="D82" i="3"/>
  <c r="G80" i="3"/>
  <c r="F80" i="3"/>
  <c r="E80" i="3"/>
  <c r="D80" i="3"/>
  <c r="G78" i="3"/>
  <c r="F78" i="3"/>
  <c r="E78" i="3"/>
  <c r="D78" i="3"/>
  <c r="G76" i="3"/>
  <c r="F76" i="3"/>
  <c r="E76" i="3"/>
  <c r="D76" i="3"/>
  <c r="G74" i="3"/>
  <c r="F74" i="3"/>
  <c r="E74" i="3"/>
  <c r="D74" i="3"/>
  <c r="G72" i="3"/>
  <c r="F72" i="3"/>
  <c r="E72" i="3"/>
  <c r="D72" i="3"/>
  <c r="G70" i="3"/>
  <c r="F70" i="3"/>
  <c r="E70" i="3"/>
  <c r="D70" i="3"/>
  <c r="G68" i="3"/>
  <c r="F68" i="3"/>
  <c r="E68" i="3"/>
  <c r="D68" i="3"/>
  <c r="G66" i="3"/>
  <c r="F66" i="3"/>
  <c r="E66" i="3"/>
  <c r="D66" i="3"/>
  <c r="G64" i="3"/>
  <c r="F64" i="3"/>
  <c r="E64" i="3"/>
  <c r="D64" i="3"/>
  <c r="G62" i="3"/>
  <c r="F62" i="3"/>
  <c r="E62" i="3"/>
  <c r="D62" i="3"/>
  <c r="G60" i="3"/>
  <c r="F60" i="3"/>
  <c r="E60" i="3"/>
  <c r="D60" i="3"/>
  <c r="G58" i="3"/>
  <c r="F58" i="3"/>
  <c r="E58" i="3"/>
  <c r="D58" i="3"/>
  <c r="G56" i="3"/>
  <c r="F56" i="3"/>
  <c r="E56" i="3"/>
  <c r="D56" i="3"/>
  <c r="G54" i="3"/>
  <c r="F54" i="3"/>
  <c r="E54" i="3"/>
  <c r="D54" i="3"/>
  <c r="G52" i="3"/>
  <c r="F52" i="3"/>
  <c r="E52" i="3"/>
  <c r="D52" i="3"/>
  <c r="G50" i="3"/>
  <c r="F50" i="3"/>
  <c r="E50" i="3"/>
  <c r="D50" i="3"/>
  <c r="G48" i="3"/>
  <c r="F48" i="3"/>
  <c r="E48" i="3"/>
  <c r="D48" i="3"/>
  <c r="G46" i="3"/>
  <c r="F46" i="3"/>
  <c r="E46" i="3"/>
  <c r="D46" i="3"/>
  <c r="G44" i="3"/>
  <c r="F44" i="3"/>
  <c r="E44" i="3"/>
  <c r="D44" i="3"/>
  <c r="G42" i="3"/>
  <c r="F42" i="3"/>
  <c r="E42" i="3"/>
  <c r="D42" i="3"/>
  <c r="G40" i="3"/>
  <c r="F40" i="3"/>
  <c r="E40" i="3"/>
  <c r="D40" i="3"/>
  <c r="G38" i="3"/>
  <c r="F38" i="3"/>
  <c r="E38" i="3"/>
  <c r="D38" i="3"/>
  <c r="G36" i="3"/>
  <c r="F36" i="3"/>
  <c r="E36" i="3"/>
  <c r="D36" i="3"/>
  <c r="G34" i="3"/>
  <c r="F34" i="3"/>
  <c r="E34" i="3"/>
  <c r="D34" i="3"/>
  <c r="G32" i="3"/>
  <c r="F32" i="3"/>
  <c r="E32" i="3"/>
  <c r="D32" i="3"/>
  <c r="G30" i="3"/>
  <c r="F30" i="3"/>
  <c r="E30" i="3"/>
  <c r="D30" i="3"/>
  <c r="G28" i="3"/>
  <c r="F28" i="3"/>
  <c r="E28" i="3"/>
  <c r="D28" i="3"/>
  <c r="G26" i="3"/>
  <c r="F26" i="3"/>
  <c r="E26" i="3"/>
  <c r="D26" i="3"/>
  <c r="G24" i="3"/>
  <c r="F24" i="3"/>
  <c r="E24" i="3"/>
  <c r="D24" i="3"/>
  <c r="G22" i="3"/>
  <c r="F22" i="3"/>
  <c r="E22" i="3"/>
  <c r="D22" i="3"/>
  <c r="G20" i="3"/>
  <c r="F20" i="3"/>
  <c r="E20" i="3"/>
  <c r="D20" i="3"/>
  <c r="G18" i="3"/>
  <c r="F18" i="3"/>
  <c r="E18" i="3"/>
  <c r="D18" i="3"/>
  <c r="G16" i="3"/>
  <c r="F16" i="3"/>
  <c r="E16" i="3"/>
  <c r="D16" i="3"/>
  <c r="G14" i="3"/>
  <c r="F14" i="3"/>
  <c r="E14" i="3"/>
  <c r="D14" i="3"/>
  <c r="G12" i="3"/>
  <c r="F12" i="3"/>
  <c r="E12" i="3"/>
  <c r="D12" i="3"/>
  <c r="G10" i="3"/>
  <c r="F10" i="3"/>
  <c r="E10" i="3"/>
  <c r="D10" i="3"/>
  <c r="G8" i="3"/>
  <c r="F8" i="3"/>
  <c r="E8" i="3"/>
  <c r="D8" i="3"/>
  <c r="G6" i="3"/>
  <c r="F6" i="3"/>
  <c r="E6" i="3"/>
  <c r="D6" i="3"/>
  <c r="G4" i="3"/>
  <c r="F4" i="3"/>
  <c r="E4" i="3"/>
  <c r="D4" i="3"/>
  <c r="G2" i="3"/>
  <c r="F2" i="3"/>
  <c r="E2" i="3"/>
  <c r="D2" i="3"/>
  <c r="D674" i="3"/>
  <c r="D672" i="3"/>
  <c r="D670" i="3"/>
  <c r="D668" i="3"/>
  <c r="D666" i="3"/>
  <c r="D664" i="3"/>
  <c r="D662" i="3"/>
  <c r="D660" i="3"/>
  <c r="D658" i="3"/>
  <c r="D656" i="3"/>
  <c r="D654" i="3"/>
  <c r="D652" i="3"/>
  <c r="D650" i="3"/>
  <c r="D648" i="3"/>
  <c r="D646" i="3"/>
  <c r="D644" i="3"/>
  <c r="D642" i="3"/>
  <c r="D640" i="3"/>
  <c r="D638" i="3"/>
  <c r="D636" i="3"/>
  <c r="D634" i="3"/>
  <c r="D632" i="3"/>
  <c r="D630" i="3"/>
  <c r="D628" i="3"/>
  <c r="D626" i="3"/>
  <c r="D624" i="3"/>
  <c r="D622" i="3"/>
  <c r="D620" i="3"/>
  <c r="D618" i="3"/>
  <c r="D616" i="3"/>
  <c r="D614" i="3"/>
  <c r="D612" i="3"/>
  <c r="D610" i="3"/>
  <c r="D608" i="3"/>
  <c r="D606" i="3"/>
  <c r="D604" i="3"/>
  <c r="D602" i="3"/>
  <c r="D600" i="3"/>
  <c r="D598" i="3"/>
  <c r="D596" i="3"/>
  <c r="D594" i="3"/>
  <c r="D592" i="3"/>
  <c r="D590" i="3"/>
  <c r="D588" i="3"/>
  <c r="D586" i="3"/>
  <c r="D584" i="3"/>
  <c r="D582" i="3"/>
  <c r="D580" i="3"/>
  <c r="D578" i="3"/>
  <c r="D576" i="3"/>
  <c r="D574" i="3"/>
  <c r="D572" i="3"/>
  <c r="D570" i="3"/>
  <c r="D568" i="3"/>
  <c r="D566" i="3"/>
  <c r="D564" i="3"/>
  <c r="D562" i="3"/>
  <c r="D560" i="3"/>
  <c r="D558" i="3"/>
  <c r="D556" i="3"/>
  <c r="D554" i="3"/>
  <c r="D552" i="3"/>
  <c r="D550" i="3"/>
  <c r="D548" i="3"/>
  <c r="D546" i="3"/>
  <c r="D544" i="3"/>
  <c r="D542" i="3"/>
  <c r="D540" i="3"/>
  <c r="D538" i="3"/>
  <c r="D536" i="3"/>
  <c r="D534" i="3"/>
  <c r="D532" i="3"/>
  <c r="D530" i="3"/>
  <c r="D528" i="3"/>
  <c r="D526" i="3"/>
  <c r="D524" i="3"/>
  <c r="D522" i="3"/>
  <c r="D520" i="3"/>
  <c r="D518" i="3"/>
  <c r="D516" i="3"/>
  <c r="D514" i="3"/>
  <c r="D512" i="3"/>
  <c r="D510" i="3"/>
  <c r="D508" i="3"/>
  <c r="D506" i="3"/>
  <c r="D504" i="3"/>
  <c r="D502" i="3"/>
  <c r="D500" i="3"/>
  <c r="D498" i="3"/>
  <c r="D496" i="3"/>
  <c r="D494" i="3"/>
  <c r="D492" i="3"/>
  <c r="D490" i="3"/>
  <c r="D488" i="3"/>
  <c r="D486" i="3"/>
  <c r="D484" i="3"/>
  <c r="D482" i="3"/>
  <c r="D480" i="3"/>
  <c r="D478" i="3"/>
  <c r="D476" i="3"/>
  <c r="D474" i="3"/>
  <c r="D472" i="3"/>
  <c r="D470" i="3"/>
  <c r="D468" i="3"/>
  <c r="D466" i="3"/>
  <c r="D464" i="3"/>
  <c r="D462" i="3"/>
  <c r="D460" i="3"/>
  <c r="D458" i="3"/>
  <c r="D456" i="3"/>
  <c r="D454" i="3"/>
  <c r="D452" i="3"/>
  <c r="D450" i="3"/>
  <c r="D448" i="3"/>
  <c r="D446" i="3"/>
  <c r="D444" i="3"/>
  <c r="D442" i="3"/>
  <c r="D440" i="3"/>
  <c r="D438" i="3"/>
  <c r="D436" i="3"/>
  <c r="D434" i="3"/>
  <c r="D432" i="3"/>
  <c r="D430" i="3"/>
  <c r="D428" i="3"/>
  <c r="D426" i="3"/>
  <c r="D424" i="3"/>
  <c r="D422" i="3"/>
  <c r="D420" i="3"/>
  <c r="D418" i="3"/>
  <c r="D416" i="3"/>
  <c r="D414" i="3"/>
  <c r="D412" i="3"/>
  <c r="D410" i="3"/>
  <c r="D408" i="3"/>
  <c r="D406" i="3"/>
  <c r="D404" i="3"/>
  <c r="D402" i="3"/>
  <c r="D400" i="3"/>
  <c r="D398" i="3"/>
  <c r="D396" i="3"/>
  <c r="D394" i="3"/>
  <c r="D392" i="3"/>
  <c r="D390" i="3"/>
  <c r="D388" i="3"/>
  <c r="D386" i="3"/>
  <c r="D384" i="3"/>
  <c r="D382" i="3"/>
  <c r="D380" i="3"/>
  <c r="D378" i="3"/>
  <c r="D376" i="3"/>
  <c r="D374" i="3"/>
  <c r="D372" i="3"/>
  <c r="D370" i="3"/>
  <c r="D368" i="3"/>
  <c r="D366" i="3"/>
  <c r="D364" i="3"/>
  <c r="D362" i="3"/>
  <c r="D360" i="3"/>
  <c r="D358" i="3"/>
  <c r="D356" i="3"/>
  <c r="D354" i="3"/>
  <c r="D352" i="3"/>
  <c r="D350" i="3"/>
  <c r="D348" i="3"/>
  <c r="D346" i="3"/>
  <c r="D344" i="3"/>
  <c r="D342" i="3"/>
  <c r="D340" i="3"/>
  <c r="D338" i="3"/>
  <c r="D336" i="3"/>
  <c r="D334" i="3"/>
  <c r="D332" i="3"/>
  <c r="D330" i="3"/>
  <c r="D328" i="3"/>
  <c r="D326" i="3"/>
  <c r="D324" i="3"/>
  <c r="G1" i="3"/>
  <c r="E1" i="3"/>
  <c r="F1" i="3"/>
  <c r="D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FRANEK Radim</author>
    <author>tc={EF268F7A-2D58-4DC8-8D76-01DE690A747B}</author>
    <author>RALENOVSKY Tomas</author>
    <author>AT460</author>
    <author>tc={2977ABD6-33B6-4C71-B928-D392543012C3}</author>
    <author>tc={592B00F5-EBC8-4DAD-8918-2B82A1C5DC68}</author>
    <author>tc={9133CDAF-CF4A-458D-8E12-3CB093553C09}</author>
    <author>tc={76BFDDC2-9C7A-483D-8DB1-B433F79FACB2}</author>
    <author>tc={01E3CA4E-1346-4461-B608-BCDE185B4489}</author>
    <author>tc={DFBDDFD2-2F30-4C73-BB5B-8B8EBC8034C1}</author>
    <author>tc={D89273BB-8379-439C-9CC3-3373308EC486}</author>
    <author>tc={F3663AB4-854A-457D-A433-C31A57334167}</author>
    <author>tc={35B37AB3-41F8-4442-A503-EBF6759F248A}</author>
  </authors>
  <commentList>
    <comment ref="C1" authorId="0" shapeId="0" xr:uid="{4D168D53-A3A3-468B-AF3E-288EC94DD20B}">
      <text>
        <r>
          <rPr>
            <b/>
            <sz val="9"/>
            <color indexed="81"/>
            <rFont val="Tahoma"/>
            <family val="2"/>
            <charset val="238"/>
          </rPr>
          <t>FRANEK Radim:</t>
        </r>
        <r>
          <rPr>
            <sz val="9"/>
            <color indexed="81"/>
            <rFont val="Tahoma"/>
            <family val="2"/>
            <charset val="238"/>
          </rPr>
          <t xml:space="preserve">
S- STILL
L- LINDE
N - NEUTRAL</t>
        </r>
      </text>
    </comment>
    <comment ref="D1" authorId="0" shapeId="0" xr:uid="{E30129BE-D286-4D88-9FB4-879DA863A084}">
      <text>
        <r>
          <rPr>
            <b/>
            <sz val="9"/>
            <color indexed="81"/>
            <rFont val="Tahoma"/>
            <family val="2"/>
            <charset val="238"/>
          </rPr>
          <t>FRANEK Radim:</t>
        </r>
        <r>
          <rPr>
            <sz val="9"/>
            <color indexed="81"/>
            <rFont val="Tahoma"/>
            <family val="2"/>
            <charset val="238"/>
          </rPr>
          <t xml:space="preserve">
Win Diag obrazovky uložené</t>
        </r>
      </text>
    </comment>
    <comment ref="E1" authorId="0" shapeId="0" xr:uid="{223EEF87-1474-4979-B38B-4A53F05F57BF}">
      <text>
        <r>
          <rPr>
            <b/>
            <sz val="9"/>
            <color indexed="81"/>
            <rFont val="Tahoma"/>
            <family val="2"/>
            <charset val="238"/>
          </rPr>
          <t>FRANEK Radim:</t>
        </r>
        <r>
          <rPr>
            <sz val="9"/>
            <color indexed="81"/>
            <rFont val="Tahoma"/>
            <family val="2"/>
            <charset val="238"/>
          </rPr>
          <t xml:space="preserve">
Black box vyčten</t>
        </r>
      </text>
    </comment>
    <comment ref="G1" authorId="0" shapeId="0" xr:uid="{52A14565-13F4-4D0D-A364-6715062F3CFD}">
      <text>
        <r>
          <rPr>
            <b/>
            <sz val="9"/>
            <color indexed="81"/>
            <rFont val="Tahoma"/>
            <family val="2"/>
            <charset val="238"/>
          </rPr>
          <t>FRANEK Radim:</t>
        </r>
        <r>
          <rPr>
            <sz val="9"/>
            <color indexed="81"/>
            <rFont val="Tahoma"/>
            <family val="2"/>
            <charset val="238"/>
          </rPr>
          <t xml:space="preserve">
Záznam dat a odepsání materiálu na reklamaci (např. reklamace CLM1904-0248 se zapíše W1904248 nebo C1904248 v závislosti na typu reklamace; W-rigid connections; C - ostatní)</t>
        </r>
      </text>
    </comment>
    <comment ref="H1" authorId="0" shapeId="0" xr:uid="{5C6D1768-435E-4332-A243-9E52408EB436}">
      <text>
        <r>
          <rPr>
            <b/>
            <sz val="9"/>
            <color indexed="81"/>
            <rFont val="Tahoma"/>
            <family val="2"/>
            <charset val="238"/>
          </rPr>
          <t>FRANEK Radim:</t>
        </r>
        <r>
          <rPr>
            <sz val="9"/>
            <color indexed="81"/>
            <rFont val="Tahoma"/>
            <family val="2"/>
            <charset val="238"/>
          </rPr>
          <t xml:space="preserve">
nový SW 3.10C</t>
        </r>
      </text>
    </comment>
    <comment ref="I1" authorId="0" shapeId="0" xr:uid="{C697AC44-5A5E-41BE-AC1B-819663439CB7}">
      <text>
        <r>
          <rPr>
            <b/>
            <sz val="9"/>
            <color indexed="81"/>
            <rFont val="Tahoma"/>
            <family val="2"/>
            <charset val="238"/>
          </rPr>
          <t>FRANEK Radim:</t>
        </r>
        <r>
          <rPr>
            <sz val="9"/>
            <color indexed="81"/>
            <rFont val="Tahoma"/>
            <family val="2"/>
            <charset val="238"/>
          </rPr>
          <t xml:space="preserve">
uprava v databázi pro testoování, změna S/N vyměněného dílu.</t>
        </r>
      </text>
    </comment>
    <comment ref="J1" authorId="0" shapeId="0" xr:uid="{BE84BC61-A5AC-457F-9284-E2BBC20D6993}">
      <text>
        <r>
          <rPr>
            <b/>
            <sz val="9"/>
            <color indexed="81"/>
            <rFont val="Tahoma"/>
            <family val="2"/>
            <charset val="238"/>
          </rPr>
          <t>FRANEK Radim:</t>
        </r>
        <r>
          <rPr>
            <sz val="9"/>
            <color indexed="81"/>
            <rFont val="Tahoma"/>
            <family val="2"/>
            <charset val="238"/>
          </rPr>
          <t xml:space="preserve">
Testování v testeru.</t>
        </r>
      </text>
    </comment>
    <comment ref="K1" authorId="0" shapeId="0" xr:uid="{BCF130C8-D794-4D01-9140-64C6918A8B4F}">
      <text>
        <r>
          <rPr>
            <b/>
            <sz val="9"/>
            <color indexed="81"/>
            <rFont val="Tahoma"/>
            <family val="2"/>
            <charset val="238"/>
          </rPr>
          <t xml:space="preserve">FRANEK Radim:
</t>
        </r>
        <r>
          <rPr>
            <sz val="9"/>
            <color indexed="81"/>
            <rFont val="Tahoma"/>
            <family val="2"/>
            <charset val="238"/>
          </rPr>
          <t>Baterie nabitá.</t>
        </r>
      </text>
    </comment>
    <comment ref="L1" authorId="0" shapeId="0" xr:uid="{D3CF166E-A8EE-4A63-8497-5B777395411A}">
      <text>
        <r>
          <rPr>
            <b/>
            <sz val="9"/>
            <color indexed="81"/>
            <rFont val="Tahoma"/>
            <family val="2"/>
            <charset val="238"/>
          </rPr>
          <t>FRANEK Radim:</t>
        </r>
        <r>
          <rPr>
            <sz val="9"/>
            <color indexed="81"/>
            <rFont val="Tahoma"/>
            <family val="2"/>
            <charset val="238"/>
          </rPr>
          <t xml:space="preserve">
Nastavení Brand ID a CAN Open rychlosti 250 nebo 500kbps</t>
        </r>
      </text>
    </comment>
    <comment ref="M1" authorId="0" shapeId="0" xr:uid="{A7B65425-4B42-4178-9384-978EEFA8AB21}">
      <text>
        <r>
          <rPr>
            <b/>
            <sz val="9"/>
            <color indexed="81"/>
            <rFont val="Tahoma"/>
            <family val="2"/>
            <charset val="238"/>
          </rPr>
          <t>FRANEK Radim:</t>
        </r>
        <r>
          <rPr>
            <sz val="9"/>
            <color indexed="81"/>
            <rFont val="Tahoma"/>
            <family val="2"/>
            <charset val="238"/>
          </rPr>
          <t xml:space="preserve">
Uložení obrazovek Win Diag do CLM adresáře</t>
        </r>
      </text>
    </comment>
    <comment ref="N1" authorId="0" shapeId="0" xr:uid="{70855074-06D8-4EC0-9FEC-0FF30CE72D1E}">
      <text>
        <r>
          <rPr>
            <b/>
            <sz val="9"/>
            <color indexed="81"/>
            <rFont val="Tahoma"/>
            <family val="2"/>
            <charset val="238"/>
          </rPr>
          <t>FRANEK Radim:</t>
        </r>
        <r>
          <rPr>
            <sz val="9"/>
            <color indexed="81"/>
            <rFont val="Tahoma"/>
            <family val="2"/>
            <charset val="238"/>
          </rPr>
          <t xml:space="preserve">
nalepení všech etiket o změně  (SW; revize baterie atd.)</t>
        </r>
      </text>
    </comment>
    <comment ref="Q1" authorId="0" shapeId="0" xr:uid="{6CAF7090-86E8-4EA4-8BA4-680F18C86101}">
      <text>
        <r>
          <rPr>
            <b/>
            <sz val="9"/>
            <color indexed="81"/>
            <rFont val="Tahoma"/>
            <family val="2"/>
            <charset val="238"/>
          </rPr>
          <t>FRANEK Radim:</t>
        </r>
        <r>
          <rPr>
            <sz val="9"/>
            <color indexed="81"/>
            <rFont val="Tahoma"/>
            <family val="2"/>
            <charset val="238"/>
          </rPr>
          <t xml:space="preserve">
Datum předpokládané expedice</t>
        </r>
      </text>
    </comment>
    <comment ref="F101" authorId="0" shapeId="0" xr:uid="{03EF5666-2B0A-4B5F-9DA2-A73A6E704F45}">
      <text>
        <r>
          <rPr>
            <b/>
            <sz val="9"/>
            <color indexed="81"/>
            <rFont val="Tahoma"/>
            <family val="2"/>
            <charset val="238"/>
          </rPr>
          <t>FRANEK Radim:</t>
        </r>
        <r>
          <rPr>
            <sz val="9"/>
            <color indexed="81"/>
            <rFont val="Tahoma"/>
            <family val="2"/>
            <charset val="238"/>
          </rPr>
          <t xml:space="preserve">
vadné BMU na reklamaci</t>
        </r>
      </text>
    </comment>
    <comment ref="F105" authorId="0" shapeId="0" xr:uid="{7184E057-26E9-4E9C-A1B7-16BE7D0966E0}">
      <text>
        <r>
          <rPr>
            <b/>
            <sz val="9"/>
            <color indexed="81"/>
            <rFont val="Tahoma"/>
            <family val="2"/>
            <charset val="238"/>
          </rPr>
          <t>FRANEK Radim:</t>
        </r>
        <r>
          <rPr>
            <sz val="9"/>
            <color indexed="81"/>
            <rFont val="Tahoma"/>
            <family val="2"/>
            <charset val="238"/>
          </rPr>
          <t xml:space="preserve">
vadné BMU na reklamaci</t>
        </r>
      </text>
    </comment>
    <comment ref="F106" authorId="0" shapeId="0" xr:uid="{A5057BCA-E73B-481A-8136-2CF1A96E4448}">
      <text>
        <r>
          <rPr>
            <b/>
            <sz val="9"/>
            <color indexed="81"/>
            <rFont val="Tahoma"/>
            <family val="2"/>
            <charset val="238"/>
          </rPr>
          <t>FRANEK Radim:</t>
        </r>
        <r>
          <rPr>
            <sz val="9"/>
            <color indexed="81"/>
            <rFont val="Tahoma"/>
            <family val="2"/>
            <charset val="238"/>
          </rPr>
          <t xml:space="preserve">
vadné BMU na reklamaci</t>
        </r>
      </text>
    </comment>
    <comment ref="F109" authorId="0" shapeId="0" xr:uid="{598791BE-0FFD-4695-BDDF-A42F2A623427}">
      <text>
        <r>
          <rPr>
            <b/>
            <sz val="9"/>
            <color indexed="81"/>
            <rFont val="Tahoma"/>
            <family val="2"/>
            <charset val="238"/>
          </rPr>
          <t>FRANEK Radim:</t>
        </r>
        <r>
          <rPr>
            <sz val="9"/>
            <color indexed="81"/>
            <rFont val="Tahoma"/>
            <family val="2"/>
            <charset val="238"/>
          </rPr>
          <t xml:space="preserve">
vadné BMU na reklamaci</t>
        </r>
      </text>
    </comment>
    <comment ref="F123" authorId="0" shapeId="0" xr:uid="{A96C154E-08EB-4080-B555-9E83B5BEB1D4}">
      <text>
        <r>
          <rPr>
            <b/>
            <sz val="9"/>
            <color indexed="81"/>
            <rFont val="Tahoma"/>
            <family val="2"/>
            <charset val="238"/>
          </rPr>
          <t>FRANEK Radim:</t>
        </r>
        <r>
          <rPr>
            <sz val="9"/>
            <color indexed="81"/>
            <rFont val="Tahoma"/>
            <family val="2"/>
            <charset val="238"/>
          </rPr>
          <t xml:space="preserve">
vadné BMU na reklamaci</t>
        </r>
      </text>
    </comment>
    <comment ref="F131" authorId="0" shapeId="0" xr:uid="{B54BD24C-869E-463D-802F-55018930B2C1}">
      <text>
        <r>
          <rPr>
            <b/>
            <sz val="9"/>
            <color indexed="81"/>
            <rFont val="Tahoma"/>
            <family val="2"/>
            <charset val="238"/>
          </rPr>
          <t>FRANEK Radim:</t>
        </r>
        <r>
          <rPr>
            <sz val="9"/>
            <color indexed="81"/>
            <rFont val="Tahoma"/>
            <family val="2"/>
            <charset val="238"/>
          </rPr>
          <t xml:space="preserve">
vadné BMU na reklamaci</t>
        </r>
      </text>
    </comment>
    <comment ref="F132" authorId="0" shapeId="0" xr:uid="{6CC3ED66-6E71-47AE-9A66-E12DEBBF95EE}">
      <text>
        <r>
          <rPr>
            <b/>
            <sz val="9"/>
            <color indexed="81"/>
            <rFont val="Tahoma"/>
            <family val="2"/>
            <charset val="238"/>
          </rPr>
          <t>FRANEK Radim:</t>
        </r>
        <r>
          <rPr>
            <sz val="9"/>
            <color indexed="81"/>
            <rFont val="Tahoma"/>
            <family val="2"/>
            <charset val="238"/>
          </rPr>
          <t xml:space="preserve">
vadné BMU na reklamaci</t>
        </r>
      </text>
    </comment>
    <comment ref="F366" authorId="1" shapeId="0" xr:uid="{EF268F7A-2D58-4DC8-8D76-01DE690A747B}">
      <text>
        <t>[Komentář ve vlákně]
Vaše verze aplikace Excel vám umožňuje číst tento komentář ve vlákně, ale jakékoli jeho úpravy se odeberou, pokud se soubor otevře v novější verzi aplikace Excel. Další informace: https://go.microsoft.com/fwlink/?linkid=870924
Komentář:
    Udělame kapacitní test s jinym BMS</t>
      </text>
    </comment>
    <comment ref="F466" authorId="2" shapeId="0" xr:uid="{9DF302C9-A09E-412E-BEBD-DEA37D51B92A}">
      <text>
        <r>
          <rPr>
            <b/>
            <sz val="9"/>
            <color indexed="81"/>
            <rFont val="Tahoma"/>
            <family val="2"/>
            <charset val="238"/>
          </rPr>
          <t>RALENOVSKY Tomas:</t>
        </r>
        <r>
          <rPr>
            <sz val="9"/>
            <color indexed="81"/>
            <rFont val="Tahoma"/>
            <family val="2"/>
            <charset val="238"/>
          </rPr>
          <t xml:space="preserve">
Vymena SMU, přepsat SOH na 89,098</t>
        </r>
      </text>
    </comment>
    <comment ref="F506" authorId="2" shapeId="0" xr:uid="{948B6233-7949-483D-9621-D445266E9457}">
      <text>
        <r>
          <rPr>
            <b/>
            <sz val="9"/>
            <color indexed="81"/>
            <rFont val="Tahoma"/>
            <family val="2"/>
            <charset val="238"/>
          </rPr>
          <t>RALENOVSKY Tomas:</t>
        </r>
        <r>
          <rPr>
            <sz val="9"/>
            <color indexed="81"/>
            <rFont val="Tahoma"/>
            <family val="2"/>
            <charset val="238"/>
          </rPr>
          <t xml:space="preserve">
udělat vybiti a nabiti se zaznamem
čekame na vyjadřeni zakaznika jestli si necha naš replacement a 1185 pujde mezi nahrady</t>
        </r>
      </text>
    </comment>
    <comment ref="F547" authorId="2" shapeId="0" xr:uid="{45A019FE-1FF6-4AE4-828B-02F27F3BD44C}">
      <text>
        <r>
          <rPr>
            <b/>
            <sz val="9"/>
            <color indexed="81"/>
            <rFont val="Tahoma"/>
            <family val="2"/>
            <charset val="238"/>
          </rPr>
          <t>RALENOVSKY Tomas:</t>
        </r>
        <r>
          <rPr>
            <sz val="9"/>
            <color indexed="81"/>
            <rFont val="Tahoma"/>
            <family val="2"/>
            <charset val="238"/>
          </rPr>
          <t xml:space="preserve">
nabijeni se zaznamem
</t>
        </r>
      </text>
    </comment>
    <comment ref="F548" authorId="3" shapeId="0" xr:uid="{E2D45C54-FDC5-423E-82EA-F54F89132DBE}">
      <text>
        <r>
          <rPr>
            <b/>
            <sz val="9"/>
            <color indexed="81"/>
            <rFont val="Tahoma"/>
            <family val="2"/>
            <charset val="238"/>
          </rPr>
          <t>AT460:</t>
        </r>
        <r>
          <rPr>
            <sz val="9"/>
            <color indexed="81"/>
            <rFont val="Tahoma"/>
            <family val="2"/>
            <charset val="238"/>
          </rPr>
          <t xml:space="preserve">
radimova baterie k testovani chovani IMD.
Komponenty z baterie umistěny ve vybijeci stanici. Otestovat busbar radim
</t>
        </r>
      </text>
    </comment>
    <comment ref="F549" authorId="4" shapeId="0" xr:uid="{2977ABD6-33B6-4C71-B928-D392543012C3}">
      <text>
        <t>[Komentář ve vlákně]
Vaše verze aplikace Excel vám umožňuje číst tento komentář ve vlákně, ale jakékoli jeho úpravy se odeberou, pokud se soubor otevře v novější verzi aplikace Excel. Další informace: https://go.microsoft.com/fwlink/?linkid=870924
Komentář:
    Članek poslan na analyzu, Zvažit možnost opravy a nebo použiti članku pro testy</t>
      </text>
    </comment>
    <comment ref="F574" authorId="5" shapeId="0" xr:uid="{592B00F5-EBC8-4DAD-8918-2B82A1C5DC68}">
      <text>
        <t>[Komentář ve vlákně]
Vaše verze aplikace Excel vám umožňuje číst tento komentář ve vlákně, ale jakékoli jeho úpravy se odeberou, pokud se soubor otevře v novější verzi aplikace Excel. Další informace: https://go.microsoft.com/fwlink/?linkid=870924
Komentář:
    zkusit jiné BMS</t>
      </text>
    </comment>
    <comment ref="F576" authorId="2" shapeId="0" xr:uid="{83816CB3-135D-430D-8994-58B0F0F2C82E}">
      <text>
        <r>
          <rPr>
            <b/>
            <sz val="9"/>
            <color indexed="81"/>
            <rFont val="Tahoma"/>
            <family val="2"/>
            <charset val="238"/>
          </rPr>
          <t>RALENOVSKY Tomas:</t>
        </r>
        <r>
          <rPr>
            <sz val="9"/>
            <color indexed="81"/>
            <rFont val="Tahoma"/>
            <family val="2"/>
            <charset val="238"/>
          </rPr>
          <t xml:space="preserve">
zakaznik info: 
thermal issues
Power reduction and issue when reaching an SOC of 20% or bellow. Warning 9 was active. Domluvit se s radimem
</t>
        </r>
      </text>
    </comment>
    <comment ref="F579" authorId="3" shapeId="0" xr:uid="{6470932D-4623-4083-931D-AEEA6EBE49DD}">
      <text>
        <r>
          <rPr>
            <b/>
            <sz val="9"/>
            <color indexed="81"/>
            <rFont val="Tahoma"/>
            <family val="2"/>
            <charset val="238"/>
          </rPr>
          <t>AT460:</t>
        </r>
        <r>
          <rPr>
            <sz val="9"/>
            <color indexed="81"/>
            <rFont val="Tahoma"/>
            <family val="2"/>
            <charset val="238"/>
          </rPr>
          <t xml:space="preserve">
poptat se radima co dále
otestovat busbar</t>
        </r>
      </text>
    </comment>
    <comment ref="F599" authorId="3" shapeId="0" xr:uid="{B8EDBB65-4F4F-4B05-AC3F-ECD2530B869F}">
      <text>
        <r>
          <rPr>
            <b/>
            <sz val="9"/>
            <color indexed="81"/>
            <rFont val="Tahoma"/>
            <family val="2"/>
            <charset val="238"/>
          </rPr>
          <t>AT460:</t>
        </r>
        <r>
          <rPr>
            <sz val="9"/>
            <color indexed="81"/>
            <rFont val="Tahoma"/>
            <family val="2"/>
            <charset val="238"/>
          </rPr>
          <t xml:space="preserve">
vyměnit těsnění, vyměnit diag konektor, Tconnect 125°C</t>
        </r>
      </text>
    </comment>
    <comment ref="F600" authorId="2" shapeId="0" xr:uid="{EEEDDE6A-407C-4C1F-B46B-D42E0084100B}">
      <text>
        <r>
          <rPr>
            <b/>
            <sz val="9"/>
            <color indexed="81"/>
            <rFont val="Tahoma"/>
            <family val="2"/>
            <charset val="238"/>
          </rPr>
          <t>RALENOVSKY Tomas:</t>
        </r>
        <r>
          <rPr>
            <sz val="9"/>
            <color indexed="81"/>
            <rFont val="Tahoma"/>
            <family val="2"/>
            <charset val="238"/>
          </rPr>
          <t xml:space="preserve">
Rozebrat baterii, zalomeny diag konektor, vytlačene těsnění
</t>
        </r>
      </text>
    </comment>
    <comment ref="F604" authorId="6" shapeId="0" xr:uid="{9133CDAF-CF4A-458D-8E12-3CB093553C09}">
      <text>
        <t>[Komentář ve vlákně]
Vaše verze aplikace Excel vám umožňuje číst tento komentář ve vlákně, ale jakékoli jeho úpravy se odeberou, pokud se soubor otevře v novější verzi aplikace Excel. Další informace: https://go.microsoft.com/fwlink/?linkid=870924
Komentář:
    Nefunkční baterie, vyzkoušet kontakt smu harnessu. komunikace SMU
Odpověď:
    Otestovat nabiti a vybiti i se zaznamem</t>
      </text>
    </comment>
    <comment ref="F607" authorId="2" shapeId="0" xr:uid="{05CE8F22-9761-448E-BD72-A8654F46B3E1}">
      <text>
        <r>
          <rPr>
            <b/>
            <sz val="9"/>
            <color indexed="81"/>
            <rFont val="Tahoma"/>
            <family val="2"/>
            <charset val="238"/>
          </rPr>
          <t>RALENOVSKY Tomas:</t>
        </r>
        <r>
          <rPr>
            <sz val="9"/>
            <color indexed="81"/>
            <rFont val="Tahoma"/>
            <family val="2"/>
            <charset val="238"/>
          </rPr>
          <t xml:space="preserve">
udělat test a sledovat teploty
</t>
        </r>
      </text>
    </comment>
    <comment ref="F613" authorId="3" shapeId="0" xr:uid="{4DFB9D60-93F6-47D6-BB4E-1B4BE329D2B9}">
      <text>
        <r>
          <rPr>
            <b/>
            <sz val="9"/>
            <color indexed="81"/>
            <rFont val="Tahoma"/>
            <family val="2"/>
            <charset val="238"/>
          </rPr>
          <t>AT460:</t>
        </r>
        <r>
          <rPr>
            <sz val="9"/>
            <color indexed="81"/>
            <rFont val="Tahoma"/>
            <family val="2"/>
            <charset val="238"/>
          </rPr>
          <t xml:space="preserve">
nejspiše nejsou moduly</t>
        </r>
      </text>
    </comment>
    <comment ref="F619" authorId="3" shapeId="0" xr:uid="{E647FEB4-7A77-4E06-B663-AF758333C983}">
      <text>
        <r>
          <rPr>
            <b/>
            <sz val="9"/>
            <color indexed="81"/>
            <rFont val="Tahoma"/>
            <family val="2"/>
            <charset val="238"/>
          </rPr>
          <t>AT460:</t>
        </r>
        <r>
          <rPr>
            <sz val="9"/>
            <color indexed="81"/>
            <rFont val="Tahoma"/>
            <family val="2"/>
            <charset val="238"/>
          </rPr>
          <t xml:space="preserve">
nejspiše nejsou moduly</t>
        </r>
      </text>
    </comment>
    <comment ref="F624" authorId="7" shapeId="0" xr:uid="{76BFDDC2-9C7A-483D-8DB1-B433F79FACB2}">
      <text>
        <t>[Komentář ve vlákně]
Vaše verze aplikace Excel vám umožňuje číst tento komentář ve vlákně, ale jakékoli jeho úpravy se odeberou, pokud se soubor otevře v novější verzi aplikace Excel. Další informace: https://go.microsoft.com/fwlink/?linkid=870924
Komentář:
    doptat co zakaznik, je rezava a članky jsou zkorodovane</t>
      </text>
    </comment>
    <comment ref="F627" authorId="2" shapeId="0" xr:uid="{C1777ECB-B15D-43FF-BA6A-62B79D70D885}">
      <text>
        <r>
          <rPr>
            <b/>
            <sz val="9"/>
            <color indexed="81"/>
            <rFont val="Tahoma"/>
            <family val="2"/>
            <charset val="238"/>
          </rPr>
          <t>RALENOVSKY Tomas:</t>
        </r>
        <r>
          <rPr>
            <sz val="9"/>
            <color indexed="81"/>
            <rFont val="Tahoma"/>
            <family val="2"/>
            <charset val="238"/>
          </rPr>
          <t xml:space="preserve">
Demontaž po busbar
</t>
        </r>
      </text>
    </comment>
    <comment ref="F632" authorId="8" shapeId="0" xr:uid="{01E3CA4E-1346-4461-B608-BCDE185B4489}">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červeně</t>
      </text>
    </comment>
    <comment ref="F652" authorId="9" shapeId="0" xr:uid="{DFBDDFD2-2F30-4C73-BB5B-8B8EBC8034C1}">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červeně</t>
      </text>
    </comment>
    <comment ref="F653" authorId="10" shapeId="0" xr:uid="{D89273BB-8379-439C-9CC3-3373308EC486}">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červene</t>
      </text>
    </comment>
    <comment ref="F654" authorId="11" shapeId="0" xr:uid="{F3663AB4-854A-457D-A433-C31A57334167}">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červeně</t>
      </text>
    </comment>
    <comment ref="F655" authorId="12" shapeId="0" xr:uid="{35B37AB3-41F8-4442-A503-EBF6759F248A}">
      <text>
        <t>[Komentář ve vlákně]
Vaše verze aplikace Excel vám umožňuje číst tento komentář ve vlákně, ale jakékoli jeho úpravy se odeberou, pokud se soubor otevře v novější verzi aplikace Excel. Další informace: https://go.microsoft.com/fwlink/?linkid=870924
Komentář:
    nefunguje s truckem</t>
      </text>
    </comment>
    <comment ref="F660" authorId="2" shapeId="0" xr:uid="{D15E7310-FE59-47E8-8F07-6FCAD50D2247}">
      <text>
        <r>
          <rPr>
            <b/>
            <sz val="9"/>
            <color indexed="81"/>
            <rFont val="Tahoma"/>
            <family val="2"/>
            <charset val="238"/>
          </rPr>
          <t>RALENOVSKY Tomas:</t>
        </r>
        <r>
          <rPr>
            <sz val="9"/>
            <color indexed="81"/>
            <rFont val="Tahoma"/>
            <family val="2"/>
            <charset val="238"/>
          </rPr>
          <t xml:space="preserve">
zakaznik:
No function of the button OFF/ON.</t>
        </r>
      </text>
    </comment>
    <comment ref="F661" authorId="2" shapeId="0" xr:uid="{8CC411A4-16A9-44F4-9C95-259B0FA300CE}">
      <text>
        <r>
          <rPr>
            <b/>
            <sz val="9"/>
            <color indexed="81"/>
            <rFont val="Tahoma"/>
            <family val="2"/>
            <charset val="238"/>
          </rPr>
          <t>RALENOVSKY Tomas:</t>
        </r>
        <r>
          <rPr>
            <sz val="9"/>
            <color indexed="81"/>
            <rFont val="Tahoma"/>
            <family val="2"/>
            <charset val="238"/>
          </rPr>
          <t xml:space="preserve">
zakaznik info:
This battery is defect because the truck is not function.
</t>
        </r>
      </text>
    </comment>
    <comment ref="F662" authorId="2" shapeId="0" xr:uid="{703E0222-62BC-46D2-BE1B-2F1D2DE6CC07}">
      <text>
        <r>
          <rPr>
            <b/>
            <sz val="9"/>
            <color indexed="81"/>
            <rFont val="Tahoma"/>
            <family val="2"/>
            <charset val="238"/>
          </rPr>
          <t>RALENOVSKY Tomas:</t>
        </r>
        <r>
          <rPr>
            <sz val="9"/>
            <color indexed="81"/>
            <rFont val="Tahoma"/>
            <family val="2"/>
            <charset val="238"/>
          </rPr>
          <t xml:space="preserve">
zakaznik info
The battery no function
</t>
        </r>
      </text>
    </comment>
    <comment ref="F664" authorId="2" shapeId="0" xr:uid="{3D2B4DAC-BE33-4A5F-966F-946EC9DC417F}">
      <text>
        <r>
          <rPr>
            <b/>
            <sz val="9"/>
            <color indexed="81"/>
            <rFont val="Tahoma"/>
            <family val="2"/>
            <charset val="238"/>
          </rPr>
          <t>RALENOVSKY Tomas:</t>
        </r>
        <r>
          <rPr>
            <sz val="9"/>
            <color indexed="81"/>
            <rFont val="Tahoma"/>
            <family val="2"/>
            <charset val="238"/>
          </rPr>
          <t xml:space="preserve">
zakaznik info:
Hello,
The battery had no function.
The SMU wiring harness and BMS were replaced, and the battery still does not work.
In the screenshots you can see that the min and max temperature is assumed to be maximum values and the cell voltage is also not displayed.
How should we proceed?
Regards
Simon</t>
        </r>
      </text>
    </comment>
    <comment ref="F671" authorId="2" shapeId="0" xr:uid="{6D1345ED-DDC8-4690-B315-490A8778CB80}">
      <text>
        <r>
          <rPr>
            <b/>
            <sz val="9"/>
            <color indexed="81"/>
            <rFont val="Tahoma"/>
            <family val="2"/>
            <charset val="238"/>
          </rPr>
          <t>RALENOVSKY Tomas:</t>
        </r>
        <r>
          <rPr>
            <sz val="9"/>
            <color indexed="81"/>
            <rFont val="Tahoma"/>
            <family val="2"/>
            <charset val="238"/>
          </rPr>
          <t xml:space="preserve">
zakaznik info:
Battery does not turn on.</t>
        </r>
      </text>
    </comment>
  </commentList>
</comments>
</file>

<file path=xl/sharedStrings.xml><?xml version="1.0" encoding="utf-8"?>
<sst xmlns="http://schemas.openxmlformats.org/spreadsheetml/2006/main" count="3948" uniqueCount="1462">
  <si>
    <t>Reklamace</t>
  </si>
  <si>
    <t xml:space="preserve"> Baterie</t>
  </si>
  <si>
    <t>Brand</t>
  </si>
  <si>
    <t>1.WD</t>
  </si>
  <si>
    <t>2.BB</t>
  </si>
  <si>
    <t>3. HW oprava</t>
  </si>
  <si>
    <t>4.ZD</t>
  </si>
  <si>
    <t>5. SW</t>
  </si>
  <si>
    <t>6.PD</t>
  </si>
  <si>
    <t>7.Test</t>
  </si>
  <si>
    <t>8.Cha</t>
  </si>
  <si>
    <t>9.ID</t>
  </si>
  <si>
    <t>10.PS</t>
  </si>
  <si>
    <t>11.La</t>
  </si>
  <si>
    <t>Přeprava</t>
  </si>
  <si>
    <t>C/ S číslo</t>
  </si>
  <si>
    <t>Poznamky</t>
  </si>
  <si>
    <t>SOH % (60,0-10,30)</t>
  </si>
  <si>
    <t>Kapacitní testy</t>
  </si>
  <si>
    <t>State</t>
  </si>
  <si>
    <t>CLM2250-0048</t>
  </si>
  <si>
    <t>775369-00I/005769</t>
  </si>
  <si>
    <t>Analýza a oprava</t>
  </si>
  <si>
    <t>poptávají</t>
  </si>
  <si>
    <t>Pending</t>
  </si>
  <si>
    <t>CLM2237-0048</t>
  </si>
  <si>
    <t>774100-00F/000298</t>
  </si>
  <si>
    <t>L500</t>
  </si>
  <si>
    <t>odveze si zákaz.</t>
  </si>
  <si>
    <t>Closed</t>
  </si>
  <si>
    <t>774100-00J/000779</t>
  </si>
  <si>
    <t>EUR paleta</t>
  </si>
  <si>
    <t>774100-00J/000159</t>
  </si>
  <si>
    <t>CLM2307-0014</t>
  </si>
  <si>
    <t>775369-00I/002290</t>
  </si>
  <si>
    <t>17.02.</t>
  </si>
  <si>
    <t>775369-00G/001809</t>
  </si>
  <si>
    <t>CLM2305-0039</t>
  </si>
  <si>
    <t>775369-00H/006634</t>
  </si>
  <si>
    <t>776445-00E/001311</t>
  </si>
  <si>
    <t>776445-00E/001365</t>
  </si>
  <si>
    <t>776445-00E/001364</t>
  </si>
  <si>
    <t>776445-00E/001363</t>
  </si>
  <si>
    <t>776445-00E/001374</t>
  </si>
  <si>
    <t>CLM2248-0002</t>
  </si>
  <si>
    <t>Naše náhradní. Zkontrolovat a do kontejneru.</t>
  </si>
  <si>
    <t>N/A</t>
  </si>
  <si>
    <t>CLM2235-0044</t>
  </si>
  <si>
    <t>CLM2302-0036</t>
  </si>
  <si>
    <t>774100-00G/007150</t>
  </si>
  <si>
    <t>CLM2247-0052</t>
  </si>
  <si>
    <t>776445-00H/013908</t>
  </si>
  <si>
    <t>1 malá paleta</t>
  </si>
  <si>
    <t>16.02.</t>
  </si>
  <si>
    <t>CLM2304-0015</t>
  </si>
  <si>
    <t>774100-00J/000293</t>
  </si>
  <si>
    <t>Připravit náhradní B2 k odeslání do Francie</t>
  </si>
  <si>
    <t>07.02.</t>
  </si>
  <si>
    <t>774100-00J/000294</t>
  </si>
  <si>
    <t>Připravit náhradní B2 k odeslání do Itálie</t>
  </si>
  <si>
    <t>27.01.</t>
  </si>
  <si>
    <t>774100-00G/007426</t>
  </si>
  <si>
    <t>Prosím připravit k odvozu do Belgie - omylem poslali jinou</t>
  </si>
  <si>
    <t>02.02.</t>
  </si>
  <si>
    <t>CLM2247-0029</t>
  </si>
  <si>
    <t>776445-00E/002653</t>
  </si>
  <si>
    <t>Analýza a oprava - trog-prosím o kontrolu čísla bat.</t>
  </si>
  <si>
    <t xml:space="preserve">SN sedí </t>
  </si>
  <si>
    <t>Proccesing</t>
  </si>
  <si>
    <t>CLM2247-0051</t>
  </si>
  <si>
    <t>774100-00G/003889</t>
  </si>
  <si>
    <t>CLM2217-0042</t>
  </si>
  <si>
    <t>774100-00G/002897</t>
  </si>
  <si>
    <t>20.02.</t>
  </si>
  <si>
    <t>776445-00E/000852</t>
  </si>
  <si>
    <t>776445-00E/005743</t>
  </si>
  <si>
    <t>CLM2251-0018</t>
  </si>
  <si>
    <t>775369-00I/006554</t>
  </si>
  <si>
    <r>
      <t xml:space="preserve">Analýza a oprava  - další prodej, pokud bude 100% </t>
    </r>
    <r>
      <rPr>
        <sz val="11"/>
        <color rgb="FFFF0000"/>
        <rFont val="Calibri"/>
        <family val="2"/>
        <charset val="238"/>
        <scheme val="minor"/>
      </rPr>
      <t>Nové SN!!</t>
    </r>
  </si>
  <si>
    <t>Změna SN bat.-775369-00I/007414</t>
  </si>
  <si>
    <t>Připravit náhradní B2 k odeslání do Německa</t>
  </si>
  <si>
    <t>09.01.</t>
  </si>
  <si>
    <t>CLM2220-0057</t>
  </si>
  <si>
    <t xml:space="preserve">776645-00E/000799 </t>
  </si>
  <si>
    <t>CLM2246-0009</t>
  </si>
  <si>
    <t>774100-00F/000110</t>
  </si>
  <si>
    <t>Rigid oprava</t>
  </si>
  <si>
    <t>CLM2247-0026</t>
  </si>
  <si>
    <t>776445-00H/015038</t>
  </si>
  <si>
    <t>Analýza a oprava  - další prodej, pokud bude 100%</t>
  </si>
  <si>
    <t>CLM2247-0018</t>
  </si>
  <si>
    <t>775369-00I/007152</t>
  </si>
  <si>
    <t>CLM2247-0017</t>
  </si>
  <si>
    <t>775369-00I/007148</t>
  </si>
  <si>
    <t xml:space="preserve">Analýza a oprava - rozebraná bat. Spain </t>
  </si>
  <si>
    <t>v nefab bedně</t>
  </si>
  <si>
    <t>774100-00F/000111</t>
  </si>
  <si>
    <t>23.01.</t>
  </si>
  <si>
    <t>CLM2130-0027</t>
  </si>
  <si>
    <t>775369-00G/003662</t>
  </si>
  <si>
    <t>Zůstává na pozorování</t>
  </si>
  <si>
    <t xml:space="preserve">CLM2248-0012 </t>
  </si>
  <si>
    <t>776445-00E/000980</t>
  </si>
  <si>
    <t>05.12.</t>
  </si>
  <si>
    <t>776445-00E/000847</t>
  </si>
  <si>
    <t>02.12.</t>
  </si>
  <si>
    <t>776445-00H/000184</t>
  </si>
  <si>
    <t>776445-00H/000199</t>
  </si>
  <si>
    <t>776445-00H/000870</t>
  </si>
  <si>
    <t>CLM2242-0056</t>
  </si>
  <si>
    <t>775369-00G/002306</t>
  </si>
  <si>
    <t>Analýza a oprava - modul (zřejmě placená opr.)</t>
  </si>
  <si>
    <t>Bat.převedena mezi Replacementy</t>
  </si>
  <si>
    <t>CLM2236-0076</t>
  </si>
  <si>
    <t>775369-00G/000816</t>
  </si>
  <si>
    <t>Analýza a oprava- leakage Spain</t>
  </si>
  <si>
    <t>CLM2240-0024</t>
  </si>
  <si>
    <t>776445-00D/000362</t>
  </si>
  <si>
    <t>30.01.</t>
  </si>
  <si>
    <t>CLM2238-0001</t>
  </si>
  <si>
    <t>775369-00I/005173</t>
  </si>
  <si>
    <t>Analýza a oprava.</t>
  </si>
  <si>
    <t>CLM2238-0003</t>
  </si>
  <si>
    <t>775369-00G/003703</t>
  </si>
  <si>
    <t>Analýza a oprava - výměna modulu (budou si asi platit)</t>
  </si>
  <si>
    <t>31.01.</t>
  </si>
  <si>
    <t>CLM2204-0071</t>
  </si>
  <si>
    <t>776445-00E/001040</t>
  </si>
  <si>
    <t>Naše náhradní - měli poslat vadnou. Zjišťuji-asi omylem poslali.</t>
  </si>
  <si>
    <t>EUR 1/5</t>
  </si>
  <si>
    <t>774100-00F/000675</t>
  </si>
  <si>
    <t>Analýza a oprava -teplota</t>
  </si>
  <si>
    <t>EUR 2/5</t>
  </si>
  <si>
    <t>CLM2220-0058</t>
  </si>
  <si>
    <t>776445-00E/000246</t>
  </si>
  <si>
    <t>776445-00E/000848</t>
  </si>
  <si>
    <t>CLM2229-0056</t>
  </si>
  <si>
    <t>Připravit náhradní B1  k odeslání do Německa</t>
  </si>
  <si>
    <t>04.11.</t>
  </si>
  <si>
    <t>774100-00F/000719</t>
  </si>
  <si>
    <t>EUR 3/5</t>
  </si>
  <si>
    <t>774100-00G/001006</t>
  </si>
  <si>
    <t>EUR 4/5</t>
  </si>
  <si>
    <t>774100-00G/000998</t>
  </si>
  <si>
    <t>EUR 5/5</t>
  </si>
  <si>
    <t>CLM2241-0024</t>
  </si>
  <si>
    <t>776445-00H/014930</t>
  </si>
  <si>
    <t>Analýza a oprava - další prodej, pokud bude 100%</t>
  </si>
  <si>
    <t>CLM2241-0021</t>
  </si>
  <si>
    <t>775369-00I/006562</t>
  </si>
  <si>
    <t>S500</t>
  </si>
  <si>
    <t xml:space="preserve"> nové štítky</t>
  </si>
  <si>
    <t>CLM2241-0020</t>
  </si>
  <si>
    <t>774161-00J/006491</t>
  </si>
  <si>
    <t>CLM2241-0019</t>
  </si>
  <si>
    <t>775369-00I/006633</t>
  </si>
  <si>
    <t>CLM2244-0014</t>
  </si>
  <si>
    <t>776445-00H/014980</t>
  </si>
  <si>
    <r>
      <t xml:space="preserve">Analýza a oprava  - další prodej, pokud bude 100%    </t>
    </r>
    <r>
      <rPr>
        <sz val="11"/>
        <color rgb="FFFF0000"/>
        <rFont val="Calibri"/>
        <family val="2"/>
        <charset val="238"/>
        <scheme val="minor"/>
      </rPr>
      <t>Změna SN!</t>
    </r>
  </si>
  <si>
    <t>Bat.odevzdaná výrobě</t>
  </si>
  <si>
    <t>Změna SN bat.-776445-00H/015894</t>
  </si>
  <si>
    <t>CLM2243-0008</t>
  </si>
  <si>
    <t>776445-00H/014987</t>
  </si>
  <si>
    <r>
      <t xml:space="preserve">Analýza a oprava  - další prodej, pokud bude 100%   </t>
    </r>
    <r>
      <rPr>
        <sz val="11"/>
        <color rgb="FFFF0000"/>
        <rFont val="Calibri"/>
        <family val="2"/>
        <charset val="238"/>
        <scheme val="minor"/>
      </rPr>
      <t xml:space="preserve"> Změna SN!</t>
    </r>
  </si>
  <si>
    <t>Změna SN bat.-776445-00H/015893</t>
  </si>
  <si>
    <t>CLM2238-0004</t>
  </si>
  <si>
    <t>776445-00E/002692</t>
  </si>
  <si>
    <t>Analýza a oprava (problém s teplotou)</t>
  </si>
  <si>
    <t>CLM2222-0014</t>
  </si>
  <si>
    <t>776445-00D/000190</t>
  </si>
  <si>
    <t>Naše náhradní baterie. Zkontrolovat a do kontejneru. Ověřit sn</t>
  </si>
  <si>
    <t>CLM2221-0109</t>
  </si>
  <si>
    <t>CLM2231-0022</t>
  </si>
  <si>
    <t>776445-00H/012854</t>
  </si>
  <si>
    <t>Analýza a oprava - undervoltage (prosím zkontrolovat sn)</t>
  </si>
  <si>
    <t>774100-00G/008753</t>
  </si>
  <si>
    <t>04.01.</t>
  </si>
  <si>
    <t>CLM2237-0024</t>
  </si>
  <si>
    <t>776445-00E/001524</t>
  </si>
  <si>
    <t>CLM2225-0209</t>
  </si>
  <si>
    <t>776445-00E/001122</t>
  </si>
  <si>
    <t>SN-OK</t>
  </si>
  <si>
    <t>Analýza - rozebraná bat. v nefab bedně (prosím zkontrolovat sn)</t>
  </si>
  <si>
    <t>776445-00D/000747</t>
  </si>
  <si>
    <t>Připravit náhradní B1 k odeslání do Německa</t>
  </si>
  <si>
    <t>11.10.</t>
  </si>
  <si>
    <t>CLM2233-0012</t>
  </si>
  <si>
    <t>776445-00E/001992</t>
  </si>
  <si>
    <r>
      <t xml:space="preserve">Analýza a oprava (rezavá z Norska) </t>
    </r>
    <r>
      <rPr>
        <sz val="11"/>
        <color rgb="FFA50021"/>
        <rFont val="Calibri"/>
        <family val="2"/>
        <charset val="238"/>
        <scheme val="minor"/>
      </rPr>
      <t>Potvrzuju- 001992 C</t>
    </r>
  </si>
  <si>
    <t>CLM2237-0038</t>
  </si>
  <si>
    <t>776445-00H/011578</t>
  </si>
  <si>
    <t>17.01.</t>
  </si>
  <si>
    <t>CLM2229-0057</t>
  </si>
  <si>
    <t>776445-00D/000048</t>
  </si>
  <si>
    <t>10.10.</t>
  </si>
  <si>
    <t>05.10.</t>
  </si>
  <si>
    <t>CLM2237-0027</t>
  </si>
  <si>
    <t>775369-00I/006668</t>
  </si>
  <si>
    <t>Analýza a oprava - pro další prodej, pokud bude 100%</t>
  </si>
  <si>
    <t>CLM2222-0001</t>
  </si>
  <si>
    <t>776445-00E/000754</t>
  </si>
  <si>
    <t>775369-00I/000634</t>
  </si>
  <si>
    <t>Připravit náhradní A1 do nefab bedny k odeslání do Španělska</t>
  </si>
  <si>
    <t>Bat.A1+Nefab -1 malá paleta</t>
  </si>
  <si>
    <t>19.09.</t>
  </si>
  <si>
    <t>776445-00H/001185</t>
  </si>
  <si>
    <t>12.09.</t>
  </si>
  <si>
    <t>774100-00F/000092</t>
  </si>
  <si>
    <t>30.09.</t>
  </si>
  <si>
    <t>CLM2228-0014</t>
  </si>
  <si>
    <t>775369-00G/004418</t>
  </si>
  <si>
    <t>Analýza a oprava - deep discharge</t>
  </si>
  <si>
    <t>04.10.</t>
  </si>
  <si>
    <t>CLM2232-0025</t>
  </si>
  <si>
    <t>776445-00E/002336</t>
  </si>
  <si>
    <t>CLM2228-0045</t>
  </si>
  <si>
    <t>774100-00J/014574</t>
  </si>
  <si>
    <t>Bat. předána výrobě</t>
  </si>
  <si>
    <t>30.08.</t>
  </si>
  <si>
    <t>CLM2230-0036</t>
  </si>
  <si>
    <t>776445-00E/007569</t>
  </si>
  <si>
    <t>Analýza a oprava - defective module connection</t>
  </si>
  <si>
    <t>CLM2147-0041</t>
  </si>
  <si>
    <t>Naše náhradní baterie. Chtěl vidět Radim. (Zavolám ho k tomu,C.)</t>
  </si>
  <si>
    <t>Vráceno mezi Replacementy</t>
  </si>
  <si>
    <t>Články byly OK</t>
  </si>
  <si>
    <t>776445-00E/000188</t>
  </si>
  <si>
    <t>Připravit náhradní B1 k odeslání do Polska</t>
  </si>
  <si>
    <t>19.08.</t>
  </si>
  <si>
    <t>CLM2230-0018</t>
  </si>
  <si>
    <t>775369-00G/002069</t>
  </si>
  <si>
    <t>Analýza a oprava-under voltage (platí si)</t>
  </si>
  <si>
    <t>CLM2217-0025</t>
  </si>
  <si>
    <t>Naše náhradní baterie. Zkontrolovat a do kontejneru.</t>
  </si>
  <si>
    <t>776445-00E/000214</t>
  </si>
  <si>
    <t>EUR paleta 3/3</t>
  </si>
  <si>
    <t>23.09.</t>
  </si>
  <si>
    <t>776445-00E/000226</t>
  </si>
  <si>
    <t>EUR paleta 2/3</t>
  </si>
  <si>
    <t>776445-00E/000217</t>
  </si>
  <si>
    <t>EUR paleta 1/3</t>
  </si>
  <si>
    <t>776445-00E/000200</t>
  </si>
  <si>
    <t>Připravit náhradní B1 k odvozu do Německa -doveze se z TQM</t>
  </si>
  <si>
    <t>16.08.</t>
  </si>
  <si>
    <t>CLM2220-0056</t>
  </si>
  <si>
    <t>776445-00D/000117</t>
  </si>
  <si>
    <t>774100-00G/004109</t>
  </si>
  <si>
    <t>26.09.</t>
  </si>
  <si>
    <t>774100-00G/004105</t>
  </si>
  <si>
    <t>776445-00E/007661</t>
  </si>
  <si>
    <t>Analýza a oprava - temperature sensor ko</t>
  </si>
  <si>
    <t>09.09.</t>
  </si>
  <si>
    <t>774100-00G/000208</t>
  </si>
  <si>
    <t>Připravit náhradní B2 k odeslání do UK - nefab bedna</t>
  </si>
  <si>
    <t>Nefab bedna</t>
  </si>
  <si>
    <t>10.08.</t>
  </si>
  <si>
    <t>776445-00E/002042</t>
  </si>
  <si>
    <t>Analýza a oprava - thermal issue (hlášeno poškození přepravcem)</t>
  </si>
  <si>
    <t>29.08.</t>
  </si>
  <si>
    <t>CLM2226-0212</t>
  </si>
  <si>
    <t>776445-00H/014197</t>
  </si>
  <si>
    <t>Analýza a oprava-spěchá (on/off) -STILL na 15.7.</t>
  </si>
  <si>
    <t>18.07.</t>
  </si>
  <si>
    <t>776445-00E/001988</t>
  </si>
  <si>
    <t>Analýza a oprava - thermal issue</t>
  </si>
  <si>
    <t>Testy</t>
  </si>
  <si>
    <t>CLM2219-0034</t>
  </si>
  <si>
    <t>775369-00F/000659</t>
  </si>
  <si>
    <t>CLM2209-0204</t>
  </si>
  <si>
    <t>775369-00E/000634</t>
  </si>
  <si>
    <t>776445-00E/008999</t>
  </si>
  <si>
    <t>31.08.</t>
  </si>
  <si>
    <t>16.6.</t>
  </si>
  <si>
    <t>CLM2223-0061</t>
  </si>
  <si>
    <t>774166-00J/006038</t>
  </si>
  <si>
    <t>Analýza a oprava - urgent!!</t>
  </si>
  <si>
    <t>15.6.</t>
  </si>
  <si>
    <t>776455-00E/000908</t>
  </si>
  <si>
    <t>Rozebraná bat. k analýze</t>
  </si>
  <si>
    <t>774100-00G/000779</t>
  </si>
  <si>
    <t>14.6.</t>
  </si>
  <si>
    <t>CLM2219-0046</t>
  </si>
  <si>
    <t>775369-00G/001619</t>
  </si>
  <si>
    <t>Analýza a oprava - undervoltage (zaplatí si)</t>
  </si>
  <si>
    <t>21.07.</t>
  </si>
  <si>
    <t>CLM2104-0002</t>
  </si>
  <si>
    <t>774100-00F/000664</t>
  </si>
  <si>
    <t>Zjišťuji, proč nám poslali. Měla dojít sn382 rigid</t>
  </si>
  <si>
    <t>23.08.</t>
  </si>
  <si>
    <t>774100-00F/000330</t>
  </si>
  <si>
    <t>1 EUR paleta</t>
  </si>
  <si>
    <t>774100-00F/000324</t>
  </si>
  <si>
    <t>776645-00E/000799</t>
  </si>
  <si>
    <t>06.06.</t>
  </si>
  <si>
    <t>CLM2221-0102</t>
  </si>
  <si>
    <t>775369-00I/006392</t>
  </si>
  <si>
    <t>Placená oprava - narovnat ohnutou část + otestovat</t>
  </si>
  <si>
    <t>09.06.</t>
  </si>
  <si>
    <t>Připravit B1 k odeslání do Německa.</t>
  </si>
  <si>
    <t>02.6.</t>
  </si>
  <si>
    <t>CLM2202-0033</t>
  </si>
  <si>
    <t>776445-00E/005063</t>
  </si>
  <si>
    <t>Analýza a oprava- problemy s nabijenim, sledovat SOC při nabiti a vybiti</t>
  </si>
  <si>
    <t>11.07.</t>
  </si>
  <si>
    <t>06.6.</t>
  </si>
  <si>
    <t>775369-00I/003662</t>
  </si>
  <si>
    <t>Analýza a oprava - podruhé vadná (minule vyměněn SMU harness)</t>
  </si>
  <si>
    <t>???</t>
  </si>
  <si>
    <t>CLM2139-0037</t>
  </si>
  <si>
    <t>776445-00E/001185</t>
  </si>
  <si>
    <t>Analýza a oprava - podruhé vadná</t>
  </si>
  <si>
    <t>Převedena mezi Replacementy</t>
  </si>
  <si>
    <t>774100-00G/001007 </t>
  </si>
  <si>
    <r>
      <t xml:space="preserve">Analýza a oprava - prosím zkontrolovat SN </t>
    </r>
    <r>
      <rPr>
        <sz val="11"/>
        <color rgb="FF00B050"/>
        <rFont val="Calibri"/>
        <family val="2"/>
        <charset val="238"/>
        <scheme val="minor"/>
      </rPr>
      <t>(Potvrzuji 001007,Candy)</t>
    </r>
  </si>
  <si>
    <t>Likvidace baterie</t>
  </si>
  <si>
    <t>776445-00E/001987</t>
  </si>
  <si>
    <t>Analýza a oprava - prosím zkontrolovat SN</t>
  </si>
  <si>
    <t>776445-00E/002312</t>
  </si>
  <si>
    <t>05.05.</t>
  </si>
  <si>
    <t>775369-00G/000408</t>
  </si>
  <si>
    <t xml:space="preserve">Připravit náhradní A1 k odeslání do Itálie </t>
  </si>
  <si>
    <t>03.05.</t>
  </si>
  <si>
    <t>776445-00E/000195</t>
  </si>
  <si>
    <t xml:space="preserve">L500 </t>
  </si>
  <si>
    <t xml:space="preserve">Připravit náhradní B1 k odeslání do Německa- spěchá </t>
  </si>
  <si>
    <t>02.05.</t>
  </si>
  <si>
    <t>CLM2143-0039</t>
  </si>
  <si>
    <t>775369-00G/001022</t>
  </si>
  <si>
    <t xml:space="preserve">Analýza a oprava - poptávají se </t>
  </si>
  <si>
    <t>30.05.</t>
  </si>
  <si>
    <t>CLM2212-0044</t>
  </si>
  <si>
    <t>774166-00J/005908</t>
  </si>
  <si>
    <t>Analýza a oprava - předat na výrobu</t>
  </si>
  <si>
    <t>06.05.</t>
  </si>
  <si>
    <t>CLM2211-0070</t>
  </si>
  <si>
    <t>774100-00J/013208</t>
  </si>
  <si>
    <t>Analýza a oprava -  Cenon 14.04.</t>
  </si>
  <si>
    <t>14.04.</t>
  </si>
  <si>
    <t>CLM2212-0012</t>
  </si>
  <si>
    <t>775369-00I/006147</t>
  </si>
  <si>
    <t>22.04.</t>
  </si>
  <si>
    <t>CLM2212-0009</t>
  </si>
  <si>
    <t>775369-00I/006126</t>
  </si>
  <si>
    <t>Analýza a oprava - button OFF/ON-odvoz 01.04. do Cenonu</t>
  </si>
  <si>
    <t>01.04.</t>
  </si>
  <si>
    <t>CLM2144-0004</t>
  </si>
  <si>
    <t>776445-10E/010237</t>
  </si>
  <si>
    <t>CLM2152-0013</t>
  </si>
  <si>
    <t>776445-00E/013555 ?</t>
  </si>
  <si>
    <t>Rozebraná baterie Spain  - prosím kontrolu sn1355 ?</t>
  </si>
  <si>
    <t>CLM2146-0040</t>
  </si>
  <si>
    <t>CLM2134-0114</t>
  </si>
  <si>
    <t>775369-00G/000912</t>
  </si>
  <si>
    <t>CLM2209-0190</t>
  </si>
  <si>
    <t>775369-00I/006035</t>
  </si>
  <si>
    <t>19.04.</t>
  </si>
  <si>
    <t>776445-00E/000837</t>
  </si>
  <si>
    <t>29.03.</t>
  </si>
  <si>
    <t>776445-00E/000182</t>
  </si>
  <si>
    <t>malá paleta</t>
  </si>
  <si>
    <t>31.03.</t>
  </si>
  <si>
    <t>Vráceno do kontejneru</t>
  </si>
  <si>
    <t>776445-00H/000209</t>
  </si>
  <si>
    <t>776445-00E/000399</t>
  </si>
  <si>
    <t>776445-00E/000748</t>
  </si>
  <si>
    <t>776445-00E/000796</t>
  </si>
  <si>
    <t>776445-00E/000802</t>
  </si>
  <si>
    <t>776445-00E/000814</t>
  </si>
  <si>
    <t>775369-00G/002241</t>
  </si>
  <si>
    <t>Přidáno mezi replacemanty</t>
  </si>
  <si>
    <t>CLM2205-0024</t>
  </si>
  <si>
    <t>775369-00G/001000</t>
  </si>
  <si>
    <t>4.4.</t>
  </si>
  <si>
    <t>CLM2151-0031</t>
  </si>
  <si>
    <t>775369-00G/004762</t>
  </si>
  <si>
    <t>25.04.</t>
  </si>
  <si>
    <t>Připravit náhradní A1, Brand STILL // 500 kbs</t>
  </si>
  <si>
    <t>11.03.</t>
  </si>
  <si>
    <t>CLM2136-0011</t>
  </si>
  <si>
    <t>CLM2207-0074</t>
  </si>
  <si>
    <t>775369-00I/005861</t>
  </si>
  <si>
    <t>Analýza a oprava -button OFF/ON is not function-Francie</t>
  </si>
  <si>
    <t>04.03.</t>
  </si>
  <si>
    <t>CLM2206-0019</t>
  </si>
  <si>
    <t>776445-00E/006154</t>
  </si>
  <si>
    <t>Analýza a oprava - zřejmě nové BMS, nefunguje diagnostika</t>
  </si>
  <si>
    <t>12.04.</t>
  </si>
  <si>
    <t>775369-00G/003571</t>
  </si>
  <si>
    <t>20.04.</t>
  </si>
  <si>
    <t>CLM2136-0032</t>
  </si>
  <si>
    <t>776445-00D/000399</t>
  </si>
  <si>
    <t>776445-00D/000182</t>
  </si>
  <si>
    <t>774100-00G/005563</t>
  </si>
  <si>
    <t>ANALÝZA, jestli možno opravit a dát mezi náhradní</t>
  </si>
  <si>
    <t>Připravit náhradní B1  k odeslání do UK - do nefab bedny</t>
  </si>
  <si>
    <t>1 malá paleta (Ale půjde do NEFAB bedny)</t>
  </si>
  <si>
    <t>11.02.</t>
  </si>
  <si>
    <t>776445-00E/005714</t>
  </si>
  <si>
    <t>Analýza a oprava - podezření na zápach</t>
  </si>
  <si>
    <t>13.04.</t>
  </si>
  <si>
    <t>CLM2203-0001</t>
  </si>
  <si>
    <t>774100-00F/000027</t>
  </si>
  <si>
    <t>04.04.</t>
  </si>
  <si>
    <t>CLM2138-0005</t>
  </si>
  <si>
    <t>776445-00E/000241</t>
  </si>
  <si>
    <t>CLM2147-0040</t>
  </si>
  <si>
    <t>776445-00E/003708</t>
  </si>
  <si>
    <t>Analýza a oprava - prosím zkontrolovat, zda je sn3708 -Potvrzuju , podezřeni na zapach</t>
  </si>
  <si>
    <t>CLM2152-0011</t>
  </si>
  <si>
    <t>776445-00E/006763</t>
  </si>
  <si>
    <t>Analýza a oprava, možna 4 članky KO</t>
  </si>
  <si>
    <t>18.5.</t>
  </si>
  <si>
    <t>776445-00D/000069</t>
  </si>
  <si>
    <t>03.02.</t>
  </si>
  <si>
    <t>774100-00F/000063</t>
  </si>
  <si>
    <t>Připravit náhradní A1 k odeslání do Německa</t>
  </si>
  <si>
    <t>19.01.</t>
  </si>
  <si>
    <t>776445-00E/000232</t>
  </si>
  <si>
    <t>Připravit náhradní B1 - do velké nefab bedny</t>
  </si>
  <si>
    <t>20.01.</t>
  </si>
  <si>
    <t>CLM1949-0360</t>
  </si>
  <si>
    <t>775369-00G/001733</t>
  </si>
  <si>
    <t>Zjistit, zda  není KO modul - našla se po dvou letech. Pokud bude funkční, zeptáme se zákazníka, co s ní chce dělat.</t>
  </si>
  <si>
    <t>02.03.</t>
  </si>
  <si>
    <t>CLM2206-0008</t>
  </si>
  <si>
    <t>CLM2148-0042</t>
  </si>
  <si>
    <t>775369-00G/004169</t>
  </si>
  <si>
    <t>23.5.</t>
  </si>
  <si>
    <t>CLM2147-0012</t>
  </si>
  <si>
    <t>775369-00I/005626</t>
  </si>
  <si>
    <t>Analýza a oprava- zůstane u nás (opravit jako novou k prodeji)-diag. konektor převracene piny</t>
  </si>
  <si>
    <t>25.01.</t>
  </si>
  <si>
    <t>Připravit na prodej ve 100%stavu</t>
  </si>
  <si>
    <t>CLM2147-0003</t>
  </si>
  <si>
    <t>Analýza a oprava- zůstane u nás (opravit jako novou k prodeji)- diagnostika problem</t>
  </si>
  <si>
    <t>26.01.</t>
  </si>
  <si>
    <t>CLM2147-0029</t>
  </si>
  <si>
    <t>775369-00G/002786</t>
  </si>
  <si>
    <t>Opravit. SN není čitelné (měřeni proudu)</t>
  </si>
  <si>
    <t>CLM2120-0023</t>
  </si>
  <si>
    <t>10.12.</t>
  </si>
  <si>
    <t>Připravit náhradní B1 v co nejlepším stavu-možná jim zůstane</t>
  </si>
  <si>
    <t>DO NEFAB BEDNY</t>
  </si>
  <si>
    <t>14.12.</t>
  </si>
  <si>
    <t>CLM2141-0134</t>
  </si>
  <si>
    <t>775369-00G/004668</t>
  </si>
  <si>
    <t>Opravit a analýza-vypadá to na výměnu modulu-placená oprava</t>
  </si>
  <si>
    <t>09.12.</t>
  </si>
  <si>
    <t>CLM2138-0001</t>
  </si>
  <si>
    <t>776445-00H/009900</t>
  </si>
  <si>
    <t>Oprava-Vyměna Busbaru,BMS harness a BMS</t>
  </si>
  <si>
    <t>06.12.</t>
  </si>
  <si>
    <t>CLM2127-0004</t>
  </si>
  <si>
    <t>775369-00G/004613</t>
  </si>
  <si>
    <t>Opravit. Zůstane u nás, opětovný prodej., podezřeni na teplotu ( vyměna SMU karty)</t>
  </si>
  <si>
    <t>CLM2143-0044</t>
  </si>
  <si>
    <t>775369-00I/004869</t>
  </si>
  <si>
    <t>Zákazníkem placená výměna modulu.</t>
  </si>
  <si>
    <t>775369-00G/002290</t>
  </si>
  <si>
    <t>CLM2140-0062</t>
  </si>
  <si>
    <t>774100-00G/002911</t>
  </si>
  <si>
    <t>Alarm 13 a 34. Baterie z Irska - opravit.</t>
  </si>
  <si>
    <t>10.01.</t>
  </si>
  <si>
    <t>CLM2132-0024</t>
  </si>
  <si>
    <t>775369-00E/000279</t>
  </si>
  <si>
    <t>775369-00G/001164</t>
  </si>
  <si>
    <t>776445-00E/000197</t>
  </si>
  <si>
    <t>Připravit náhradní B1/LINDE 500 k odeslání do Norska</t>
  </si>
  <si>
    <t>25.11.</t>
  </si>
  <si>
    <t>776445-00E/000786</t>
  </si>
  <si>
    <t>Baterie z Německa na opravu.</t>
  </si>
  <si>
    <t>11.01.</t>
  </si>
  <si>
    <t>Popis příznaků je v Normea</t>
  </si>
  <si>
    <t>CLM2137-0012</t>
  </si>
  <si>
    <t>776445-00E/001989</t>
  </si>
  <si>
    <t>Baterie z Norska k opravě- rezave jak liška</t>
  </si>
  <si>
    <t>11.11.</t>
  </si>
  <si>
    <t>CLM2141-0137</t>
  </si>
  <si>
    <t>775369-00I/005390</t>
  </si>
  <si>
    <t>776445-00D/000053</t>
  </si>
  <si>
    <t>23.11.</t>
  </si>
  <si>
    <t>Už bylo opraveno pod CLM1615-0150!!!</t>
  </si>
  <si>
    <t>776445-00D/000081</t>
  </si>
  <si>
    <t>CLM2128-0016</t>
  </si>
  <si>
    <t>Baterie k opravě</t>
  </si>
  <si>
    <t>13.01.</t>
  </si>
  <si>
    <t>775369-00G/002772</t>
  </si>
  <si>
    <t>CLM2130-0004</t>
  </si>
  <si>
    <t>CLM2139-0054</t>
  </si>
  <si>
    <t>775369-00I/005371</t>
  </si>
  <si>
    <t>Analýza a oprava. Spěchá - odvoz do Itálie 1.11.!</t>
  </si>
  <si>
    <t>01.11.</t>
  </si>
  <si>
    <t>776445-00D/000102</t>
  </si>
  <si>
    <t>Rigid Francie</t>
  </si>
  <si>
    <t>01.12.</t>
  </si>
  <si>
    <t>Nabit do 100%</t>
  </si>
  <si>
    <t>776445-00D/000101</t>
  </si>
  <si>
    <t>776445-00D/000100</t>
  </si>
  <si>
    <t>776445-00D/000095</t>
  </si>
  <si>
    <t>CLM2139-0055</t>
  </si>
  <si>
    <t>775369-00I/005006</t>
  </si>
  <si>
    <t>Analýza a oprava - odvoz STILL 18/10!</t>
  </si>
  <si>
    <t>18.10.</t>
  </si>
  <si>
    <t>CLM2124-0031</t>
  </si>
  <si>
    <t>774100-00G/001001</t>
  </si>
  <si>
    <t>Baterie k recyklaci.</t>
  </si>
  <si>
    <t>žlutý kontejner</t>
  </si>
  <si>
    <t>CLM2138-0041</t>
  </si>
  <si>
    <t>776445-00H/011078</t>
  </si>
  <si>
    <t>Oprava diag. plug- spěchá-odvoz 8.10.</t>
  </si>
  <si>
    <t>08.10.</t>
  </si>
  <si>
    <t>07.10.</t>
  </si>
  <si>
    <t>Připravit náhradní B1 k odeslání do Francie</t>
  </si>
  <si>
    <t>Připravit náhradní B1 k odeslání do Srbska.</t>
  </si>
  <si>
    <t>CLM2136-0025</t>
  </si>
  <si>
    <t>776445-00E/009776</t>
  </si>
  <si>
    <t>Celková kontrola+chybějící matice, placená oprava</t>
  </si>
  <si>
    <t>24.09.</t>
  </si>
  <si>
    <t>775369-00G/001423</t>
  </si>
  <si>
    <t>Analýza o oprava-low SOH 68%</t>
  </si>
  <si>
    <t>CLM2136-0004</t>
  </si>
  <si>
    <t>774100-00J/010345</t>
  </si>
  <si>
    <t>Analýza a oprava. Spěchá - odvoz 17.09.!!</t>
  </si>
  <si>
    <t>17.09.</t>
  </si>
  <si>
    <t>Analýza a oprava. Znovu vada-opravena byla 07/21</t>
  </si>
  <si>
    <t>13.10.</t>
  </si>
  <si>
    <t>CLM2127-0017</t>
  </si>
  <si>
    <t>776445-00D/000187</t>
  </si>
  <si>
    <t>Připravit náhradní B1 k odeslání do Norska</t>
  </si>
  <si>
    <t>20.09.</t>
  </si>
  <si>
    <t>15.09.</t>
  </si>
  <si>
    <t>Připravit náhradní B2 k odeslání do Španělska</t>
  </si>
  <si>
    <t>10.09.</t>
  </si>
  <si>
    <t>776445-00D/000212</t>
  </si>
  <si>
    <t>14.09.</t>
  </si>
  <si>
    <t>Analýza a oprava-prosím info, jestli bude placená oprava.</t>
  </si>
  <si>
    <t>CLM2116-0029</t>
  </si>
  <si>
    <t>775369-00G/000634</t>
  </si>
  <si>
    <t>775369-00G/000301</t>
  </si>
  <si>
    <t>CLM2129-0071</t>
  </si>
  <si>
    <t>776445-00H/010592</t>
  </si>
  <si>
    <t>N500</t>
  </si>
  <si>
    <t>Analýza a oprava- zůstane u nás (Opravit jako novou)</t>
  </si>
  <si>
    <t>nový štítek!</t>
  </si>
  <si>
    <t>CLM2127-0005</t>
  </si>
  <si>
    <t>775369-00G/003665</t>
  </si>
  <si>
    <t>Analýza a oprava (zřejmě výměna modulu)</t>
  </si>
  <si>
    <t>CLM2129-0082</t>
  </si>
  <si>
    <t>775369-00I/000912</t>
  </si>
  <si>
    <t>Připravit náhradní A1 k odeslání do Francie</t>
  </si>
  <si>
    <t>776445-00D/002312</t>
  </si>
  <si>
    <t>27.08.</t>
  </si>
  <si>
    <t>CLM2113-0068</t>
  </si>
  <si>
    <t>775369-000G/001164</t>
  </si>
  <si>
    <t>776445-00D/000042</t>
  </si>
  <si>
    <t>Rigid Německo</t>
  </si>
  <si>
    <t>776445-00E/000969</t>
  </si>
  <si>
    <t>Testování - Radim</t>
  </si>
  <si>
    <t>08.09.</t>
  </si>
  <si>
    <t>776445-00E/000951</t>
  </si>
  <si>
    <t>24.08.</t>
  </si>
  <si>
    <t>775369-00I/000279</t>
  </si>
  <si>
    <t>13.08.</t>
  </si>
  <si>
    <t>CLM2122-0016</t>
  </si>
  <si>
    <t>Vyměnit modul-zařadit do kontejneru mezi replacement</t>
  </si>
  <si>
    <t>původně k recyklaci</t>
  </si>
  <si>
    <t>CLM2126-0005</t>
  </si>
  <si>
    <t>775369-00G/004251</t>
  </si>
  <si>
    <t>Vyměnit modul</t>
  </si>
  <si>
    <t>03.09.</t>
  </si>
  <si>
    <t>CLM2126-0007</t>
  </si>
  <si>
    <t>775369-00G/001449</t>
  </si>
  <si>
    <t>776445-00D/000195</t>
  </si>
  <si>
    <t>Připravit náhradní B1 k odeslání do Španělska</t>
  </si>
  <si>
    <t>15.07.</t>
  </si>
  <si>
    <t>CLM2129-0053</t>
  </si>
  <si>
    <t>776445-00E/006334</t>
  </si>
  <si>
    <t>Analýza+oprava (mají podezření na modul)</t>
  </si>
  <si>
    <t>11.08.</t>
  </si>
  <si>
    <t>CLM2124-0013</t>
  </si>
  <si>
    <t>775369-00G/002452</t>
  </si>
  <si>
    <t>Analýza a oprava (podpětí )</t>
  </si>
  <si>
    <t>23.07.</t>
  </si>
  <si>
    <t>Připravit náhradní 1ks B1 k odeslání do Německa</t>
  </si>
  <si>
    <t>12.07.</t>
  </si>
  <si>
    <t>CLM2102-0002</t>
  </si>
  <si>
    <t>774100-00G/000159</t>
  </si>
  <si>
    <t>PS</t>
  </si>
  <si>
    <t>sklad TQM</t>
  </si>
  <si>
    <t>776445-00E/000184</t>
  </si>
  <si>
    <t>Kapacitní test, sklad TQM</t>
  </si>
  <si>
    <t>776445-00E/000199</t>
  </si>
  <si>
    <t>776445-00D/000185</t>
  </si>
  <si>
    <t>776445-00D/000816</t>
  </si>
  <si>
    <t>776445-00D/000852</t>
  </si>
  <si>
    <t>CLM2125-0007</t>
  </si>
  <si>
    <t>775369-00I/004846</t>
  </si>
  <si>
    <t>Analýza a oprava- mikrospínač -zůstane u nás</t>
  </si>
  <si>
    <t>předáno výrobě</t>
  </si>
  <si>
    <t>CLM2050-0007</t>
  </si>
  <si>
    <t>776445-00E/000870</t>
  </si>
  <si>
    <t>Zkontrolovat a do kontejneru mezi náhradní - trvalá výměna</t>
  </si>
  <si>
    <t>Kapacitní testy, sklad TQM</t>
  </si>
  <si>
    <t>CLM2123-0025</t>
  </si>
  <si>
    <t>Analýza a oprava - na odvoz 25/06</t>
  </si>
  <si>
    <t>1 velká paleta</t>
  </si>
  <si>
    <t>25.06.</t>
  </si>
  <si>
    <t>CLM2123-0016</t>
  </si>
  <si>
    <t>774100-00F/000295</t>
  </si>
  <si>
    <t>Připravit náhradní B2 k odeslání do UK</t>
  </si>
  <si>
    <t>23.06.</t>
  </si>
  <si>
    <t>774100-00F/000297</t>
  </si>
  <si>
    <t>CLM2043-0384</t>
  </si>
  <si>
    <t>774100-00F/000294</t>
  </si>
  <si>
    <t>Rigid Italy. Zůstanou u nás-trvalá výměna</t>
  </si>
  <si>
    <t>Přidána mezi Replacementy</t>
  </si>
  <si>
    <t>CLM2122-0023</t>
  </si>
  <si>
    <t>775369-00G/002802</t>
  </si>
  <si>
    <t>Modul KO, BMS KO- poptat ve vyrobě</t>
  </si>
  <si>
    <t xml:space="preserve">CLM2120-0023 </t>
  </si>
  <si>
    <t>20.07.</t>
  </si>
  <si>
    <t>Jiné SN víka a baterie</t>
  </si>
  <si>
    <t>775369-00G/003253</t>
  </si>
  <si>
    <t>Analýza a oprava- reklamace podobne CLM2101-0014</t>
  </si>
  <si>
    <t>požadují do celozávodky</t>
  </si>
  <si>
    <t>775369-00G/003257</t>
  </si>
  <si>
    <t>775369-00G/003258</t>
  </si>
  <si>
    <t>CLM2117-0001</t>
  </si>
  <si>
    <t>776445-00E/008559</t>
  </si>
  <si>
    <t>30.06.</t>
  </si>
  <si>
    <t>CLM2119-0006</t>
  </si>
  <si>
    <t>775369-00G/004352</t>
  </si>
  <si>
    <t>Analýza a oprava- Modul KO (6,382V) budeme patrat po přičině</t>
  </si>
  <si>
    <t>CLM2107-0026</t>
  </si>
  <si>
    <t>776445-00D/000796</t>
  </si>
  <si>
    <t>CLM2118-0026</t>
  </si>
  <si>
    <t>775369-00G/004161</t>
  </si>
  <si>
    <t>Analýza a oprava.- Modul KO (6,78V)</t>
  </si>
  <si>
    <t>14.06.</t>
  </si>
  <si>
    <t>Připravit náhradní A1 k odeslání do Polska 20.5.</t>
  </si>
  <si>
    <t>20.05.</t>
  </si>
  <si>
    <t>774100-00G/000023</t>
  </si>
  <si>
    <t>S250</t>
  </si>
  <si>
    <t>13.05.</t>
  </si>
  <si>
    <t>774100-00G/000122</t>
  </si>
  <si>
    <t>CLM2105-0003</t>
  </si>
  <si>
    <t>776445-00D/000814</t>
  </si>
  <si>
    <t>776445-00D/000980</t>
  </si>
  <si>
    <t>774100-00F/000023</t>
  </si>
  <si>
    <t>Naše náhradní baterie. Zkontrolovat.</t>
  </si>
  <si>
    <t>774100-00F/000208</t>
  </si>
  <si>
    <t>CLM2049-0022</t>
  </si>
  <si>
    <t>776445-00E/000797</t>
  </si>
  <si>
    <t>CLM2116-0025</t>
  </si>
  <si>
    <t>775369-00E/000347</t>
  </si>
  <si>
    <r>
      <t xml:space="preserve">Analýza a oprava- deep discharged </t>
    </r>
    <r>
      <rPr>
        <sz val="11"/>
        <color rgb="FFFF0000"/>
        <rFont val="Calibri"/>
        <family val="2"/>
        <charset val="238"/>
        <scheme val="minor"/>
      </rPr>
      <t>(vyměnit modul)</t>
    </r>
  </si>
  <si>
    <t>18.05.</t>
  </si>
  <si>
    <t>CLM2114-0051</t>
  </si>
  <si>
    <t>776445-00E/007961</t>
  </si>
  <si>
    <r>
      <t xml:space="preserve">Analýza a oprava - </t>
    </r>
    <r>
      <rPr>
        <sz val="11"/>
        <color rgb="FFFF0000"/>
        <rFont val="Calibri"/>
        <family val="2"/>
        <charset val="238"/>
        <scheme val="minor"/>
      </rPr>
      <t>Poptat nove BMS</t>
    </r>
  </si>
  <si>
    <t>1 EUR paleta 1/3</t>
  </si>
  <si>
    <t>28.06.</t>
  </si>
  <si>
    <t>CLM2114-0045</t>
  </si>
  <si>
    <t>776445-00E/007972</t>
  </si>
  <si>
    <r>
      <t xml:space="preserve">Analýza a oprava. BC status - </t>
    </r>
    <r>
      <rPr>
        <sz val="11"/>
        <color rgb="FFFF0000"/>
        <rFont val="Calibri"/>
        <family val="2"/>
        <charset val="238"/>
        <scheme val="minor"/>
      </rPr>
      <t>poptat nove BMS</t>
    </r>
  </si>
  <si>
    <t>1 EUR paleta 2/3</t>
  </si>
  <si>
    <t>CLM2114-0052</t>
  </si>
  <si>
    <t>776445-00E/007976</t>
  </si>
  <si>
    <r>
      <t xml:space="preserve">Analýza a oprava- </t>
    </r>
    <r>
      <rPr>
        <sz val="11"/>
        <color rgb="FFFF0000"/>
        <rFont val="Calibri"/>
        <family val="2"/>
        <charset val="238"/>
        <scheme val="minor"/>
      </rPr>
      <t>Modul KO (7V)</t>
    </r>
    <r>
      <rPr>
        <sz val="11"/>
        <color theme="1"/>
        <rFont val="Calibri"/>
        <family val="2"/>
        <charset val="238"/>
        <scheme val="minor"/>
      </rPr>
      <t>- přepětí BMS- dioda KO</t>
    </r>
  </si>
  <si>
    <t>CLM2116-0039</t>
  </si>
  <si>
    <t>776445-00E/007970</t>
  </si>
  <si>
    <r>
      <t xml:space="preserve">Analýza a oprava.- </t>
    </r>
    <r>
      <rPr>
        <sz val="11"/>
        <color rgb="FFFF0000"/>
        <rFont val="Calibri"/>
        <family val="2"/>
        <charset val="238"/>
        <scheme val="minor"/>
      </rPr>
      <t>Poptat nove BMS</t>
    </r>
  </si>
  <si>
    <t>1 EUR paleta 3/3</t>
  </si>
  <si>
    <t>775369-00G/004030</t>
  </si>
  <si>
    <r>
      <t xml:space="preserve">Analýza a oprava.- </t>
    </r>
    <r>
      <rPr>
        <sz val="11"/>
        <color rgb="FFFF0000"/>
        <rFont val="Calibri"/>
        <family val="2"/>
        <charset val="238"/>
        <scheme val="minor"/>
      </rPr>
      <t>objednat nove BMS</t>
    </r>
    <r>
      <rPr>
        <sz val="11"/>
        <color theme="1"/>
        <rFont val="Calibri"/>
        <family val="2"/>
        <charset val="238"/>
        <scheme val="minor"/>
      </rPr>
      <t>,</t>
    </r>
    <r>
      <rPr>
        <sz val="11"/>
        <color rgb="FFFF0000"/>
        <rFont val="Calibri"/>
        <family val="2"/>
        <charset val="238"/>
        <scheme val="minor"/>
      </rPr>
      <t xml:space="preserve"> modul KO Cell1</t>
    </r>
  </si>
  <si>
    <t>16.06.</t>
  </si>
  <si>
    <t>27.04.</t>
  </si>
  <si>
    <t>CLM2011-0001</t>
  </si>
  <si>
    <t>776445-00D/000180</t>
  </si>
  <si>
    <t xml:space="preserve">Rigid Island.  </t>
  </si>
  <si>
    <t>15.06.</t>
  </si>
  <si>
    <t>776445-00D/000205</t>
  </si>
  <si>
    <t>776445-00D/000051</t>
  </si>
  <si>
    <t>Rigid France.</t>
  </si>
  <si>
    <t>1 EUR paleta  3/3</t>
  </si>
  <si>
    <t>02.06.</t>
  </si>
  <si>
    <t>CLM2113-0033</t>
  </si>
  <si>
    <t xml:space="preserve">776445-00E/008394 </t>
  </si>
  <si>
    <t>Analýza a oprava - opravit+zjišťuji, zda poslat zpět do IT</t>
  </si>
  <si>
    <t>16.07.</t>
  </si>
  <si>
    <t>CLM2107-0025</t>
  </si>
  <si>
    <t>776445-00D/000246</t>
  </si>
  <si>
    <t>774100-00F/000293</t>
  </si>
  <si>
    <t>CLM2041-0018</t>
  </si>
  <si>
    <t>776445-00D/000209</t>
  </si>
  <si>
    <t>774100-00F/000384</t>
  </si>
  <si>
    <t>Rigid UK</t>
  </si>
  <si>
    <t>12.05.</t>
  </si>
  <si>
    <t>774100-00F/000323</t>
  </si>
  <si>
    <t>Připravit naši náhradní A1, ID STILL k odeslání do Francie</t>
  </si>
  <si>
    <t>15.04.</t>
  </si>
  <si>
    <t>CLM2112-0045</t>
  </si>
  <si>
    <t>775369-00G/004416</t>
  </si>
  <si>
    <t>Analýza a oprava- Button OFF/ON - Cenon do 8.4.</t>
  </si>
  <si>
    <t>09.04.</t>
  </si>
  <si>
    <t>Nedotlačeny konektor</t>
  </si>
  <si>
    <t>CLM2112-0042</t>
  </si>
  <si>
    <t>774100-00G/009221</t>
  </si>
  <si>
    <t>Analýza a oprava- Button OFF/ON - odvoz do Cenonu 16.4.</t>
  </si>
  <si>
    <t>16.04.</t>
  </si>
  <si>
    <t>16392-Nove BMS</t>
  </si>
  <si>
    <t>CLM2111-0024</t>
  </si>
  <si>
    <t>776445-00E/008812</t>
  </si>
  <si>
    <t>4096-Nove BMS</t>
  </si>
  <si>
    <t>CLM2042-0015</t>
  </si>
  <si>
    <t>776445-00D/000188</t>
  </si>
  <si>
    <t>776445-00D/000197</t>
  </si>
  <si>
    <t>CLM2112-0004</t>
  </si>
  <si>
    <t>776445-00E/008609</t>
  </si>
  <si>
    <t>Analýza a oprava diag.konektoru-spěchá! 26.3. do Cenonu</t>
  </si>
  <si>
    <t>26.03.</t>
  </si>
  <si>
    <t>CLM2112-0003</t>
  </si>
  <si>
    <t>774100-00G/009175</t>
  </si>
  <si>
    <t>CLM2112-0002</t>
  </si>
  <si>
    <t>774100-00G/008637</t>
  </si>
  <si>
    <t>CLM2108-0025</t>
  </si>
  <si>
    <t>774272-03D/012724</t>
  </si>
  <si>
    <t xml:space="preserve">Analyzovat reklamované BMS. </t>
  </si>
  <si>
    <t>CLM2108-0024</t>
  </si>
  <si>
    <t>774272-33B/013626</t>
  </si>
  <si>
    <t>CLM2111-0005</t>
  </si>
  <si>
    <t>775369-00E/000456</t>
  </si>
  <si>
    <t>Analýza a oprava-vybity modul</t>
  </si>
  <si>
    <t>776445-00D/000202</t>
  </si>
  <si>
    <t>1 EUR paleta  1/3</t>
  </si>
  <si>
    <t>776445-00D/000210</t>
  </si>
  <si>
    <t>1 EUR paleta  2/3</t>
  </si>
  <si>
    <t>CLM2110-0056</t>
  </si>
  <si>
    <t>776445-00D/000547</t>
  </si>
  <si>
    <t>Analýza - SOH</t>
  </si>
  <si>
    <t>183Ah</t>
  </si>
  <si>
    <t>CLM2042-0040</t>
  </si>
  <si>
    <t>CLM2051-0005</t>
  </si>
  <si>
    <t>CLM2042-0041</t>
  </si>
  <si>
    <t>776445-00E/006116</t>
  </si>
  <si>
    <t>Analýza a oprava, vyměna stykače, busbar</t>
  </si>
  <si>
    <t>24.03.</t>
  </si>
  <si>
    <t>776445-00E/004820</t>
  </si>
  <si>
    <t>Analýza a oprava, výměna BMS</t>
  </si>
  <si>
    <t>25.03.</t>
  </si>
  <si>
    <t>CLM2107-0030</t>
  </si>
  <si>
    <t>775369-00G/002769</t>
  </si>
  <si>
    <t>Analýza a oprava do 11.3. - kapacitni testy</t>
  </si>
  <si>
    <t>12.03.</t>
  </si>
  <si>
    <t>80,20Ah</t>
  </si>
  <si>
    <t>775369-00G/002730</t>
  </si>
  <si>
    <t>79,10Ah</t>
  </si>
  <si>
    <t>775369-00G/002763</t>
  </si>
  <si>
    <t>79,75Ah</t>
  </si>
  <si>
    <t>775369-00G/002770</t>
  </si>
  <si>
    <t>80,69Ah</t>
  </si>
  <si>
    <t>775369-00G/002708</t>
  </si>
  <si>
    <t>80,99Ah</t>
  </si>
  <si>
    <t>CLM2042-0032</t>
  </si>
  <si>
    <t>776445-00D/000232</t>
  </si>
  <si>
    <t>CLM2045-0095</t>
  </si>
  <si>
    <t>CLM2008-0307</t>
  </si>
  <si>
    <t>776445-00D/000748</t>
  </si>
  <si>
    <t>776445-00D/000237</t>
  </si>
  <si>
    <t>07.04.</t>
  </si>
  <si>
    <t>776445-00D/000235</t>
  </si>
  <si>
    <t>776445-00D/000227</t>
  </si>
  <si>
    <t>776445-00D/000225</t>
  </si>
  <si>
    <t>162,1Ah</t>
  </si>
  <si>
    <t>776445-00D/000222</t>
  </si>
  <si>
    <t>776445-00D/000221</t>
  </si>
  <si>
    <t>CLM2043-0107</t>
  </si>
  <si>
    <t>Vrácena naše náhradní baterie - zkontrolovat a do kontejneru</t>
  </si>
  <si>
    <t>CLM2052-0005</t>
  </si>
  <si>
    <t>776445-00E/008345</t>
  </si>
  <si>
    <t>Nefunkční diag zásuvka- v pátek 26.2. do Cenonu</t>
  </si>
  <si>
    <t>26.02.</t>
  </si>
  <si>
    <t>CLM2106-0009</t>
  </si>
  <si>
    <t>776445-00E/008584</t>
  </si>
  <si>
    <r>
      <t xml:space="preserve">Podezřeni na teplotu, zkusit jiné BMS-do </t>
    </r>
    <r>
      <rPr>
        <sz val="11"/>
        <color theme="1"/>
        <rFont val="Calibri"/>
        <family val="2"/>
        <charset val="238"/>
        <scheme val="minor"/>
      </rPr>
      <t>Cenonu</t>
    </r>
  </si>
  <si>
    <t>CLM2104-0028</t>
  </si>
  <si>
    <t>776445-00E/008457</t>
  </si>
  <si>
    <t xml:space="preserve">Analýza a oprava diag.konektoru-spěchá! </t>
  </si>
  <si>
    <t>19.02.</t>
  </si>
  <si>
    <t>Připravit naši náhradní B1, ID STILL k odeslání do Francie-spěchají</t>
  </si>
  <si>
    <t>18.02.</t>
  </si>
  <si>
    <t>Připravit naši náhradní B1, ID STILL k odeslání do Německa-spěchají</t>
  </si>
  <si>
    <t>CLM2101-0014</t>
  </si>
  <si>
    <t>774166-00H/002897</t>
  </si>
  <si>
    <t>Poptat nove BMS</t>
  </si>
  <si>
    <t>776445-00D/000278</t>
  </si>
  <si>
    <t>Rigid connection, Spain</t>
  </si>
  <si>
    <t>26.05.</t>
  </si>
  <si>
    <t>776445-00D/000322</t>
  </si>
  <si>
    <t>776445-00D/000320</t>
  </si>
  <si>
    <t>776445-00D/000369</t>
  </si>
  <si>
    <t>776445-00D/000351</t>
  </si>
  <si>
    <t>776445-00D/000367</t>
  </si>
  <si>
    <t>776445-00D/000305</t>
  </si>
  <si>
    <t>776445-00D/000377</t>
  </si>
  <si>
    <t>776445-00D/000378</t>
  </si>
  <si>
    <t>776445-00D/000391</t>
  </si>
  <si>
    <t>CLM2042-0038</t>
  </si>
  <si>
    <t>776445-00D/000241</t>
  </si>
  <si>
    <t xml:space="preserve"> Naše náhradní baterie. Zkontrolovat a do kontejneru.</t>
  </si>
  <si>
    <t>CLM2042-0037</t>
  </si>
  <si>
    <t>774100-00F/000251</t>
  </si>
  <si>
    <t>CLM2101-0003</t>
  </si>
  <si>
    <t>774272-03D/005971</t>
  </si>
  <si>
    <t>776445-00D/000253</t>
  </si>
  <si>
    <t>776445-00D/000260</t>
  </si>
  <si>
    <t>776445-00D/000254</t>
  </si>
  <si>
    <t>776445-00D/000360</t>
  </si>
  <si>
    <t>Rigid connection, Germany</t>
  </si>
  <si>
    <t>12.02.</t>
  </si>
  <si>
    <t>CLM2025-0009</t>
  </si>
  <si>
    <t>776445-00D/000802</t>
  </si>
  <si>
    <t>776445-00D/000837</t>
  </si>
  <si>
    <t xml:space="preserve"> Naše náhradní baterie. Zkontrolovat. Bude se odesílat do Itálie??</t>
  </si>
  <si>
    <t>774100-00G/000251</t>
  </si>
  <si>
    <t>B2 do Itálie na záměnu (B2 co nám vrátí si necháme sn293)</t>
  </si>
  <si>
    <t>25.02.</t>
  </si>
  <si>
    <t>774100-00G/000170</t>
  </si>
  <si>
    <t>B2 do Itálie na záměnu (B2 co nám vrátí si necháme sn 295)</t>
  </si>
  <si>
    <t xml:space="preserve">    "000310"</t>
  </si>
  <si>
    <t>774100-00G/000152</t>
  </si>
  <si>
    <t>B2 do Itálie na záměnu (B2 co nám vrátí si necháme sn298)</t>
  </si>
  <si>
    <t>Připravit náhradní baterie 3ks B1 a 3ks můžou být B2-celkem 6ks, k odeslání do Francie.</t>
  </si>
  <si>
    <t>3Ks B1 na 1 velké paletě</t>
  </si>
  <si>
    <t>3Ks B2 na 1 velké paletě</t>
  </si>
  <si>
    <t>CLM2104-0038</t>
  </si>
  <si>
    <t>776445-00E/008250</t>
  </si>
  <si>
    <t xml:space="preserve">Analýza a oprava diag.konektoru. </t>
  </si>
  <si>
    <t>29.01.</t>
  </si>
  <si>
    <t>CLM2104-0036</t>
  </si>
  <si>
    <t>776445-00E/008205</t>
  </si>
  <si>
    <t>CLM2042-0039</t>
  </si>
  <si>
    <t xml:space="preserve"> 776445-00E/003275</t>
  </si>
  <si>
    <t>CLM2019-0234</t>
  </si>
  <si>
    <t>CLM2040-0014</t>
  </si>
  <si>
    <t>776445-00E/000119</t>
  </si>
  <si>
    <t>Demontovaná baterie - analýza + 8D report (Radim)</t>
  </si>
  <si>
    <t>CLM2049-0011</t>
  </si>
  <si>
    <t>775369-00G/001162</t>
  </si>
  <si>
    <t>Výměna modulu, bude se fakturovat. Zák. spěchá, placená oprava.</t>
  </si>
  <si>
    <t>01.02.</t>
  </si>
  <si>
    <t>776445-00D/000228</t>
  </si>
  <si>
    <t>Připravit naši náhradní baterii B1 z kontejneru k odeslání do Německa</t>
  </si>
  <si>
    <t>12.1.</t>
  </si>
  <si>
    <t>CLM2023-0003</t>
  </si>
  <si>
    <t>Analyzovat reklamované BMS. Nové jsme jim už poslali.</t>
  </si>
  <si>
    <t>CLM2050-0017</t>
  </si>
  <si>
    <t>774272-01H/011218</t>
  </si>
  <si>
    <t>Omylem si objednali 250kbps. Chtějí nahrát 500kbps.</t>
  </si>
  <si>
    <t>7.1.</t>
  </si>
  <si>
    <t>CLM2045-0084</t>
  </si>
  <si>
    <t>775369-00G/001781</t>
  </si>
  <si>
    <t>Analýza a oprava - máme obj. na opravu</t>
  </si>
  <si>
    <t>05.02.</t>
  </si>
  <si>
    <t>CLM2041-0005</t>
  </si>
  <si>
    <t>CLM2011-0319</t>
  </si>
  <si>
    <t>CLM2040-0011</t>
  </si>
  <si>
    <t>776445-00E/003711</t>
  </si>
  <si>
    <t xml:space="preserve">Analýza a oprava </t>
  </si>
  <si>
    <t>EUR paleta (Trog)</t>
  </si>
  <si>
    <t>08.02.</t>
  </si>
  <si>
    <t>CLM2026-0001</t>
  </si>
  <si>
    <t>CLM2049-0019</t>
  </si>
  <si>
    <t>776445-00E/007486</t>
  </si>
  <si>
    <t>EUR paleta/ Cenon</t>
  </si>
  <si>
    <t>11.12.</t>
  </si>
  <si>
    <t>9.12.</t>
  </si>
  <si>
    <t>776445-00E/000683</t>
  </si>
  <si>
    <t>Připravit 3ks náhradních baterií B1 z kontejneru k odeslání do Francie.</t>
  </si>
  <si>
    <t>774100-00F/000310</t>
  </si>
  <si>
    <t>Analyzovat. Vyrobeno v r.2017, el bude po záruce.</t>
  </si>
  <si>
    <t>CLM2049-0025</t>
  </si>
  <si>
    <t>775369-00G/002242</t>
  </si>
  <si>
    <t>Analýza a oprava-spěchá-požádám Radim o analýzu</t>
  </si>
  <si>
    <t>CLM2047-0228</t>
  </si>
  <si>
    <t>775369-00G/004065</t>
  </si>
  <si>
    <t>CLM2047-0206</t>
  </si>
  <si>
    <t>Vráceno do výroby</t>
  </si>
  <si>
    <t>776445-00E/003899</t>
  </si>
  <si>
    <t>22.01.</t>
  </si>
  <si>
    <t>Připravit naši náhradní baterii B1 z kontejneru k odeslání do Švédska</t>
  </si>
  <si>
    <t>4.12.</t>
  </si>
  <si>
    <t>776445-00D/000363</t>
  </si>
  <si>
    <t>"363" + "354" 1 malá paleta</t>
  </si>
  <si>
    <t>13.1.</t>
  </si>
  <si>
    <t>776445-00D/000354</t>
  </si>
  <si>
    <t>776445-00D/000213</t>
  </si>
  <si>
    <t>6.1.</t>
  </si>
  <si>
    <t>776445-00D/000192</t>
  </si>
  <si>
    <t>CLM2043-0395</t>
  </si>
  <si>
    <t>774100-00G/007433</t>
  </si>
  <si>
    <t>Analýza a oprava - opravit přednostně, zákazník urguje!!!</t>
  </si>
  <si>
    <t>8.1.</t>
  </si>
  <si>
    <t>775369-00G/000279</t>
  </si>
  <si>
    <t>Připravit naši náhradní baterii A1 z kontejneru k odeslání do Itálie</t>
  </si>
  <si>
    <t>8.12.</t>
  </si>
  <si>
    <t>776445-00D/000218</t>
  </si>
  <si>
    <t>CLM2018-0248</t>
  </si>
  <si>
    <t>775369-00G/000278</t>
  </si>
  <si>
    <t>776445-00E/003159</t>
  </si>
  <si>
    <t>Již jednou opravovaná baterie. Poslali nám ji omylem. Odešleme zpět do Německa</t>
  </si>
  <si>
    <t>774100-00F/000062</t>
  </si>
  <si>
    <t>Rigid connestion, Germany</t>
  </si>
  <si>
    <t>CLM2043-0074</t>
  </si>
  <si>
    <t>776445-00D/000147</t>
  </si>
  <si>
    <t>Rigid connestion, Italy</t>
  </si>
  <si>
    <t>776445-00D/000148</t>
  </si>
  <si>
    <t>Rigid connection, Italy</t>
  </si>
  <si>
    <t>03.12.</t>
  </si>
  <si>
    <t>775369-00G/001767</t>
  </si>
  <si>
    <t>Analyzovat. Napětí modulu 6,8V. Testovat, zda to není chyba u nás.</t>
  </si>
  <si>
    <t>776445-00E/000835</t>
  </si>
  <si>
    <t>Bat."000835" je připravena</t>
  </si>
  <si>
    <t>Speciální paleta</t>
  </si>
  <si>
    <t>18.11.</t>
  </si>
  <si>
    <t>776445-00E/000209</t>
  </si>
  <si>
    <t>Připravit naši náhradní baterii B1 z kontejneru k odeslání do Itálie</t>
  </si>
  <si>
    <t>CLM2033-0022</t>
  </si>
  <si>
    <t>775369-00G/002089</t>
  </si>
  <si>
    <t>KO modul. Testy ověřit oprávněnost reklamace. Zákazník se brání.</t>
  </si>
  <si>
    <t>14.01.</t>
  </si>
  <si>
    <t>CLM2029-0006</t>
  </si>
  <si>
    <t>776445-00D/000683</t>
  </si>
  <si>
    <t>776445-00D/000031</t>
  </si>
  <si>
    <t>Rigid connection Spain</t>
  </si>
  <si>
    <t>CLM2043-0065</t>
  </si>
  <si>
    <t>776445-00E/007452</t>
  </si>
  <si>
    <t>Opravit do pátku 30.10.2020 10h</t>
  </si>
  <si>
    <t>29.10.</t>
  </si>
  <si>
    <t>CLM2043-0064</t>
  </si>
  <si>
    <t>775369-00G/003654</t>
  </si>
  <si>
    <t>CLM1914-0280</t>
  </si>
  <si>
    <t>776445-00E/000845</t>
  </si>
  <si>
    <t>Naše náhradní baterie. Sešrotovat</t>
  </si>
  <si>
    <t>776445-00E/000747</t>
  </si>
  <si>
    <t>Připravit naši náhradní baterii B1 z kontejneru k odeslání do Španělska</t>
  </si>
  <si>
    <t>23.10.</t>
  </si>
  <si>
    <t>CLM2039-0279</t>
  </si>
  <si>
    <t>775369-00G/001146</t>
  </si>
  <si>
    <t>Baterie z převráceného vozíku. Prasklý busbar</t>
  </si>
  <si>
    <t>776445-00E/000203</t>
  </si>
  <si>
    <t>Baterie s víkem z sn 0119</t>
  </si>
  <si>
    <t>17.03.</t>
  </si>
  <si>
    <t>CLM2041-0035</t>
  </si>
  <si>
    <t>775369-00G/003742</t>
  </si>
  <si>
    <t xml:space="preserve">Závada na tlačítku. Třeba vrátit do Cenonu 16.10.ve 12.h </t>
  </si>
  <si>
    <t>16.10.</t>
  </si>
  <si>
    <t>776445-00E/004743</t>
  </si>
  <si>
    <t>22.10.</t>
  </si>
  <si>
    <t>CLM2040-0003</t>
  </si>
  <si>
    <t>776445-00E/006057</t>
  </si>
  <si>
    <t>Opravit diagnostic plug. Rychle opravit! (poškozeni diag plug- chyba zakaznika)</t>
  </si>
  <si>
    <t>9.10.</t>
  </si>
  <si>
    <t>Připravit naši baterii B1 k zapůjčení do Německa - rigid issue</t>
  </si>
  <si>
    <t>Připravit naši baterii B1 k zapůjčení na Island - rigid issue</t>
  </si>
  <si>
    <t>15.10.</t>
  </si>
  <si>
    <t>CLM2039-0006</t>
  </si>
  <si>
    <t>Shořelý harness diag.konektoru. Analyzovat a opravit co nejrychleji. (pojistka)</t>
  </si>
  <si>
    <t>6.10.</t>
  </si>
  <si>
    <t>CLM2033-0001</t>
  </si>
  <si>
    <t xml:space="preserve">CLM2005-0336 </t>
  </si>
  <si>
    <t>CLM2037-0010</t>
  </si>
  <si>
    <t>776445-00E/006859</t>
  </si>
  <si>
    <t>Opravit diagnostic plug. Rychle opravit! (poškozeny harness, diag plug- chyba zakaznika)</t>
  </si>
  <si>
    <t>24.9.</t>
  </si>
  <si>
    <t>CLM2037-0009</t>
  </si>
  <si>
    <t>776445-00E/006971</t>
  </si>
  <si>
    <t>CLM2038-0004</t>
  </si>
  <si>
    <t>776445-00E/006880</t>
  </si>
  <si>
    <t>Nefunkční diagnostic plug. Opravit rychle, odjíždí v pátek!</t>
  </si>
  <si>
    <t>CLM2038-0003</t>
  </si>
  <si>
    <t>774100-00G/006883</t>
  </si>
  <si>
    <t>Rychle opravit, ať můžeme vrátit!</t>
  </si>
  <si>
    <t>Naše náhradní baterie, zkontrolovat</t>
  </si>
  <si>
    <t>776445-00D/000078</t>
  </si>
  <si>
    <t>Rigid connection Italy</t>
  </si>
  <si>
    <t>8.10.</t>
  </si>
  <si>
    <t>776445-00D/000033</t>
  </si>
  <si>
    <t>Rigid connection Germany</t>
  </si>
  <si>
    <t>2 Bat. na 1 malé paletě</t>
  </si>
  <si>
    <t>776445-00D/000032</t>
  </si>
  <si>
    <t>776445-00E/003592</t>
  </si>
  <si>
    <t>Analyzovat a opravit ( nešla zapnout, po resetu funguje)</t>
  </si>
  <si>
    <t>CLM2034-0005</t>
  </si>
  <si>
    <t>776445-00E/006326</t>
  </si>
  <si>
    <t>Opraveno,vráceno do výroby</t>
  </si>
  <si>
    <t>CLM2029-0001</t>
  </si>
  <si>
    <t>774166-00H/003349</t>
  </si>
  <si>
    <t>CLM2027-0282</t>
  </si>
  <si>
    <t>775369-00G/001757</t>
  </si>
  <si>
    <t>Analyzovat a opravit ( modul 5V, na vyměnu, zakaznik souhlasi)</t>
  </si>
  <si>
    <t>26.10.</t>
  </si>
  <si>
    <t>CLM2015-0003</t>
  </si>
  <si>
    <t>Vrácená naše náhradní baterie, zkontrolovat a do kontejneru</t>
  </si>
  <si>
    <t>CLM2036-0001</t>
  </si>
  <si>
    <t>774100-00G/006868</t>
  </si>
  <si>
    <t>Opravit diagnostic plug</t>
  </si>
  <si>
    <t>10.9.</t>
  </si>
  <si>
    <t>CLM2033-0181</t>
  </si>
  <si>
    <t>775369-00F/000712</t>
  </si>
  <si>
    <t>Analýza a opravit. Údajně zkrat, měli odpojit BMS.( modul 15,6V) Opravit s cenou souhlasi</t>
  </si>
  <si>
    <t>20.10.</t>
  </si>
  <si>
    <t>CLM1948-0324</t>
  </si>
  <si>
    <t>774100-00F/000170</t>
  </si>
  <si>
    <t>CLM2035-0009</t>
  </si>
  <si>
    <t>776445-00E/006512</t>
  </si>
  <si>
    <t>2 Bat.na jedné velké paletě</t>
  </si>
  <si>
    <t>27.8.</t>
  </si>
  <si>
    <t>CLM2035-0008</t>
  </si>
  <si>
    <t>776445-00E/006384</t>
  </si>
  <si>
    <t>CLM2028-0001</t>
  </si>
  <si>
    <t>775369-00G/001352</t>
  </si>
  <si>
    <t>S</t>
  </si>
  <si>
    <t>Analýza a opravit, hrazeno zákazníkem (info o opravě)</t>
  </si>
  <si>
    <t>776445-00D/000403</t>
  </si>
  <si>
    <t>776445-00D/000402</t>
  </si>
  <si>
    <t>4 Bat. na 1 velké paletě</t>
  </si>
  <si>
    <t>776445-00D/000400</t>
  </si>
  <si>
    <t>776445-00D/000398</t>
  </si>
  <si>
    <t>CLM2028-0003</t>
  </si>
  <si>
    <t>774166-00H/002012</t>
  </si>
  <si>
    <t>Analýza a opravit. Spěchá!</t>
  </si>
  <si>
    <t>31.8.</t>
  </si>
  <si>
    <t>Připravit 1ks náhradní baterii A1 na Slovensko Nestlé</t>
  </si>
  <si>
    <t>10.8.</t>
  </si>
  <si>
    <t>11.8.</t>
  </si>
  <si>
    <t>CLM2026-0006</t>
  </si>
  <si>
    <t>775369-00G/002737</t>
  </si>
  <si>
    <t>Oprava- Modul KO 4V -Výměna, oprava uchytu</t>
  </si>
  <si>
    <t>775369-00G/002740</t>
  </si>
  <si>
    <t>Oprava- Modul KO 3,92V - Výměna, oprava uchytu</t>
  </si>
  <si>
    <t>775369-00G/002759</t>
  </si>
  <si>
    <t>Oprava- Modul KO 0V - Výměna, oprava uchytu</t>
  </si>
  <si>
    <t>6 bat.na 1 velké paletě</t>
  </si>
  <si>
    <t>775369-00G/002736</t>
  </si>
  <si>
    <t>775369-00G/002753</t>
  </si>
  <si>
    <t>775369-00G/002568</t>
  </si>
  <si>
    <t>CLM2021-0294</t>
  </si>
  <si>
    <t>Oprava, zakaznik zaplatí, Výměna modulu ( 11,72V)</t>
  </si>
  <si>
    <t>CLM2026-0005</t>
  </si>
  <si>
    <t>773477-01F/000050</t>
  </si>
  <si>
    <t>A1step1 - vykuchejte co potřebujete a pak do recyklace</t>
  </si>
  <si>
    <t>CLM2026-0297</t>
  </si>
  <si>
    <t>776445-00E/003285</t>
  </si>
  <si>
    <t>Analýza a oprava ( modul KO 6V), nacenit opravu</t>
  </si>
  <si>
    <t>06.01.</t>
  </si>
  <si>
    <t>članky(větev)</t>
  </si>
  <si>
    <t>776445-00D/000215</t>
  </si>
  <si>
    <t>Rigid design oprava</t>
  </si>
  <si>
    <t>3.8.</t>
  </si>
  <si>
    <t>CLM2021-0001</t>
  </si>
  <si>
    <t>776445-00E/006241</t>
  </si>
  <si>
    <t>Baterie je opravena,a předána výrobě</t>
  </si>
  <si>
    <t>CLM2018-0249</t>
  </si>
  <si>
    <t>775369-00G/002162</t>
  </si>
  <si>
    <t>Kalibrace PP, výměna BMS,</t>
  </si>
  <si>
    <t>Otestovat</t>
  </si>
  <si>
    <t>776445-00E/000190</t>
  </si>
  <si>
    <t>Připravit 1ks náhradní baterie B1 na odeslání do Polska</t>
  </si>
  <si>
    <t>2.7.</t>
  </si>
  <si>
    <t>CLM1942-0253</t>
  </si>
  <si>
    <t>CLM1942-0254</t>
  </si>
  <si>
    <t>Připravit 4 náhradní baterie B1 na odeslání do Německa, rigid design</t>
  </si>
  <si>
    <t>23.6.</t>
  </si>
  <si>
    <t>CLM2026-0003</t>
  </si>
  <si>
    <t>775369-00G/003351</t>
  </si>
  <si>
    <t>Kontejner poškozen zákazníkem, oprava.</t>
  </si>
  <si>
    <t>25.6.</t>
  </si>
  <si>
    <t>CLM2006-0287</t>
  </si>
  <si>
    <t>Naši náhradní B1 už nechtějí. Vráceno z Prahy.</t>
  </si>
  <si>
    <t>Není třeba ji kontrolovat.</t>
  </si>
  <si>
    <t xml:space="preserve">CLM1902-0340 </t>
  </si>
  <si>
    <t>CLM2019-0224</t>
  </si>
  <si>
    <t>775369-00G/001102</t>
  </si>
  <si>
    <t>Dobít modul, otestovat</t>
  </si>
  <si>
    <t>4.8.</t>
  </si>
  <si>
    <t>776445-00E/000230</t>
  </si>
  <si>
    <t>Rigid connection, Spain, Madrid</t>
  </si>
  <si>
    <t>Přehrát SW a do kontejneru</t>
  </si>
  <si>
    <t>Jiné víko a jiná baterie, opravit a do kontejneru ( vice info?)</t>
  </si>
  <si>
    <t>Replacement</t>
  </si>
  <si>
    <t>CLM1943-0356</t>
  </si>
  <si>
    <t>Naše náhradní baterie z Itálie- test a do kontejneru</t>
  </si>
  <si>
    <t>776445-00D/000380</t>
  </si>
  <si>
    <t xml:space="preserve">Rigid connection, Spain </t>
  </si>
  <si>
    <t>776445-00D/000364</t>
  </si>
  <si>
    <t>5 baterií na 1 velké paletě</t>
  </si>
  <si>
    <t>776445-00D/000347</t>
  </si>
  <si>
    <t>776445-00D/000368</t>
  </si>
  <si>
    <t>776445-00D/000401</t>
  </si>
  <si>
    <t>776445-00D/000379</t>
  </si>
  <si>
    <t>5 Baterií na 1 velké paletě (žlutá)</t>
  </si>
  <si>
    <t>776445-00D/000357</t>
  </si>
  <si>
    <t>Naše náhradní baterie ze Španělska- test</t>
  </si>
  <si>
    <t xml:space="preserve"> </t>
  </si>
  <si>
    <t>Bylo třeba vymenit BMU kartu/odepsano na CLM1914-0280</t>
  </si>
  <si>
    <t>776445-00D/000390</t>
  </si>
  <si>
    <t>776445-00D/000393</t>
  </si>
  <si>
    <t>776445-00D/000281</t>
  </si>
  <si>
    <t>Rigid connection, Spain - již opraveno v 2019, takže jen test. Nefunguje !!</t>
  </si>
  <si>
    <t>Připravit náhradní baterii B1 do Německa</t>
  </si>
  <si>
    <t>3.6.</t>
  </si>
  <si>
    <t>Připravit náhradní baterii A1 do Španělska</t>
  </si>
  <si>
    <t>2.6.</t>
  </si>
  <si>
    <t>CLM2011-0293</t>
  </si>
  <si>
    <t>Připravit náhradní baterii B1 do Polska</t>
  </si>
  <si>
    <t>27.05.</t>
  </si>
  <si>
    <t>CLM2020-0002</t>
  </si>
  <si>
    <t>774100-00G/005842</t>
  </si>
  <si>
    <t>Vráceno z Cenonu, vyměna BMU karty</t>
  </si>
  <si>
    <t>28.5.</t>
  </si>
  <si>
    <t>CLM2011-0304</t>
  </si>
  <si>
    <t>774166-00H/000822</t>
  </si>
  <si>
    <t>Trog z Polska, oprava SW</t>
  </si>
  <si>
    <t xml:space="preserve">CLM1943-0354 </t>
  </si>
  <si>
    <t>CLM2001-0134</t>
  </si>
  <si>
    <t>CLM2009-0338</t>
  </si>
  <si>
    <t>776445-00E/005255</t>
  </si>
  <si>
    <t>Analýza - BMS, push button</t>
  </si>
  <si>
    <t>27.5.</t>
  </si>
  <si>
    <t>CLM2003-0363</t>
  </si>
  <si>
    <t>774100-00G/002671</t>
  </si>
  <si>
    <t>Trog z Polska, kontrola konektoru + modulu, žadne info o napětích članku ( 5 članku 0,96V) Vyměnit članky, najit příčinu</t>
  </si>
  <si>
    <t>14.7.</t>
  </si>
  <si>
    <t>CLM1929-0223</t>
  </si>
  <si>
    <t>Vráceno z Anglie. Zkontrolovat a do kontejneru</t>
  </si>
  <si>
    <t>14.5.</t>
  </si>
  <si>
    <t>CLM2010-0332</t>
  </si>
  <si>
    <t>775369-00G/002839</t>
  </si>
  <si>
    <t>Vyměna modulu-lze opravit</t>
  </si>
  <si>
    <t>776445-00D/000105</t>
  </si>
  <si>
    <t>Rigid connections</t>
  </si>
  <si>
    <t>19.5.</t>
  </si>
  <si>
    <t>Připravit náhradní baterii B1 z kontejneru k odeslání zákazníkovi.</t>
  </si>
  <si>
    <t>29.4.</t>
  </si>
  <si>
    <t>6.5.</t>
  </si>
  <si>
    <t>CLM2013-0287</t>
  </si>
  <si>
    <t>776445-00E/004848</t>
  </si>
  <si>
    <t>Analýza</t>
  </si>
  <si>
    <t>16.4.</t>
  </si>
  <si>
    <t>CLM2008-0334</t>
  </si>
  <si>
    <t>775369-00G/002674</t>
  </si>
  <si>
    <t>2 članky KO</t>
  </si>
  <si>
    <t>CLM2006-0295</t>
  </si>
  <si>
    <t>775369-00G/001596</t>
  </si>
  <si>
    <t>Oprava - výměna modulu</t>
  </si>
  <si>
    <t>27.4.</t>
  </si>
  <si>
    <t>CLM2010-0321</t>
  </si>
  <si>
    <t>775369-00G/002554</t>
  </si>
  <si>
    <t>Nabití modulu</t>
  </si>
  <si>
    <t>"2554" a "2589" jsou spolecne na 1 male palete</t>
  </si>
  <si>
    <t>775369-00G/002589</t>
  </si>
  <si>
    <t>Výměna modulu (modul V cell min 1,5V)</t>
  </si>
  <si>
    <t xml:space="preserve">CLM2011-0296 </t>
  </si>
  <si>
    <t>776445-00E/005034</t>
  </si>
  <si>
    <t>Výměna diagnostickeho konektoru</t>
  </si>
  <si>
    <t>776445-00D/000108</t>
  </si>
  <si>
    <t>9.4.</t>
  </si>
  <si>
    <t>CLM1935-0184</t>
  </si>
  <si>
    <t>775369-00G/002286</t>
  </si>
  <si>
    <t>Vráceno z Itálie. Zkontrolovat a do kontejneru</t>
  </si>
  <si>
    <t>CLM2010-0340</t>
  </si>
  <si>
    <t>775369-00G/002728</t>
  </si>
  <si>
    <t>CLM2008-0322</t>
  </si>
  <si>
    <t>775369-00G/002178</t>
  </si>
  <si>
    <t>Oprava mimo záruku</t>
  </si>
  <si>
    <t>2.4.</t>
  </si>
  <si>
    <t>CLM1925-0285</t>
  </si>
  <si>
    <t>775369-00E/000408</t>
  </si>
  <si>
    <t>Replacement do kontejneru, návrat z Italie</t>
  </si>
  <si>
    <t>775369-00E/000301</t>
  </si>
  <si>
    <t>776445-00E/004488</t>
  </si>
  <si>
    <t>Přišlo 5ks na jedné paletě</t>
  </si>
  <si>
    <t>776445-00E/004478</t>
  </si>
  <si>
    <t>776445-00E/004489</t>
  </si>
  <si>
    <t>776445-00E/004506</t>
  </si>
  <si>
    <t>776445-00E/004507</t>
  </si>
  <si>
    <t>Předěláno na REPLACEMENT</t>
  </si>
  <si>
    <t>776445-00E/004490</t>
  </si>
  <si>
    <t>Přišlo na samostatné paletě</t>
  </si>
  <si>
    <t>774100-00F/000344</t>
  </si>
  <si>
    <t>CLM2002-0375</t>
  </si>
  <si>
    <t>776445-00E/002782</t>
  </si>
  <si>
    <t>776445-00D/000156</t>
  </si>
  <si>
    <t>Rigid connection, Italy Vicenza</t>
  </si>
  <si>
    <t>24.2.</t>
  </si>
  <si>
    <t>CLM2002-0387</t>
  </si>
  <si>
    <t>773477-01F/000065</t>
  </si>
  <si>
    <t>A1step1</t>
  </si>
  <si>
    <t>Nahrazeno novou baterií.</t>
  </si>
  <si>
    <t>CLM1915-0270</t>
  </si>
  <si>
    <t>Vráceno od zákazníka. Zkontrolovat a do kontejneru.</t>
  </si>
  <si>
    <t>774166-00H/001115</t>
  </si>
  <si>
    <t xml:space="preserve">1115 a 1116 na 1 malé paletě </t>
  </si>
  <si>
    <t>4.3.</t>
  </si>
  <si>
    <t>774166-00H/001116</t>
  </si>
  <si>
    <t>CLM1952-0098</t>
  </si>
  <si>
    <t>774166-00H/002018</t>
  </si>
  <si>
    <t>13.3.</t>
  </si>
  <si>
    <t>CLM1939-0237</t>
  </si>
  <si>
    <t>776445-00D/000088</t>
  </si>
  <si>
    <t>Rigid connections, England</t>
  </si>
  <si>
    <t>10.2.</t>
  </si>
  <si>
    <t>CLM1942-0273</t>
  </si>
  <si>
    <t>776445-00D/000200</t>
  </si>
  <si>
    <t>Půjde zpět do  Itálie</t>
  </si>
  <si>
    <t>Připraveno na jedné malé paletě se 0119</t>
  </si>
  <si>
    <t>28.1.</t>
  </si>
  <si>
    <t>CLM1935-0162</t>
  </si>
  <si>
    <t xml:space="preserve">776445-00E/000835 </t>
  </si>
  <si>
    <t>Replacement do kontejneru, návrat z Chorvatska</t>
  </si>
  <si>
    <t>30.1.</t>
  </si>
  <si>
    <t>CLM1940-0270</t>
  </si>
  <si>
    <t>Replacement do kontejneru, návrat z Bulharska</t>
  </si>
  <si>
    <t>776445-00D/000127</t>
  </si>
  <si>
    <t>Rigid connections, Piacenza, Italy</t>
  </si>
  <si>
    <t>776445-00D/000387</t>
  </si>
  <si>
    <t>L 500</t>
  </si>
  <si>
    <t>18.2.</t>
  </si>
  <si>
    <t>776445-00D/000365</t>
  </si>
  <si>
    <t>776445-00D/000381</t>
  </si>
  <si>
    <t>776445-00D/000389</t>
  </si>
  <si>
    <t>776445-00D/000397</t>
  </si>
  <si>
    <t>776445-00D/000392</t>
  </si>
  <si>
    <t>776445-00D/000386</t>
  </si>
  <si>
    <t>776445-00D/000394</t>
  </si>
  <si>
    <t>776445-00D/000371</t>
  </si>
  <si>
    <t>776445-00D/000339</t>
  </si>
  <si>
    <t>776445-00D/000385</t>
  </si>
  <si>
    <t>776445-00D/000373</t>
  </si>
  <si>
    <t>774100-00F/000671</t>
  </si>
  <si>
    <t>Replacement-do kontejneru</t>
  </si>
  <si>
    <t>CLM1943-0367</t>
  </si>
  <si>
    <t>N 500</t>
  </si>
  <si>
    <t>Poslat zpět zákazníkovi, Výměna BMU již provedena</t>
  </si>
  <si>
    <t>16.1.</t>
  </si>
  <si>
    <t>3 baterie na 1 velké paletě</t>
  </si>
  <si>
    <t>776445-00E/004581</t>
  </si>
  <si>
    <t>CLM1906-0255</t>
  </si>
  <si>
    <t>S 250</t>
  </si>
  <si>
    <t>4.2.</t>
  </si>
  <si>
    <t>Připravit náhradní baterii B2 z kontejneru k odeslání zákazníkovi</t>
  </si>
  <si>
    <t>15.1.</t>
  </si>
  <si>
    <t>CLM1937-0317</t>
  </si>
  <si>
    <t>774272-11B/005485</t>
  </si>
  <si>
    <t>Karta BMU na reklamaci</t>
  </si>
  <si>
    <t>776445-00E/000865</t>
  </si>
  <si>
    <t>Seknutý boční šroub rigid spojky</t>
  </si>
  <si>
    <t>6.3.</t>
  </si>
  <si>
    <t>CLM1946-0329</t>
  </si>
  <si>
    <t>775369-00G/002284</t>
  </si>
  <si>
    <t>Výměna modulu pokud bude zákazník souhlasit s opravou</t>
  </si>
  <si>
    <t>9.3.</t>
  </si>
  <si>
    <t>Replacement do kontejneru</t>
  </si>
  <si>
    <t>776445-00D/000847</t>
  </si>
  <si>
    <t>776445-00D/000458</t>
  </si>
  <si>
    <t>oprava power packu - horní šroub rigid spojky</t>
  </si>
  <si>
    <t xml:space="preserve">CLM1940-0272 </t>
  </si>
  <si>
    <t xml:space="preserve">Nastavit Brand ID, rychlost,SN,Calib </t>
  </si>
  <si>
    <t>29.11.</t>
  </si>
  <si>
    <t xml:space="preserve">CLM1929-0223 </t>
  </si>
  <si>
    <t>774100-00G/000680</t>
  </si>
  <si>
    <t>Oprava modulu</t>
  </si>
  <si>
    <t>Vyměnit BMU harness</t>
  </si>
  <si>
    <t>kabely nafasovat ze skladu na CLM</t>
  </si>
  <si>
    <t>3.1.</t>
  </si>
  <si>
    <t>775369-00G/001758</t>
  </si>
  <si>
    <t>775369-00G/001741</t>
  </si>
  <si>
    <t>776445-00D/000349</t>
  </si>
  <si>
    <t>2.12.</t>
  </si>
  <si>
    <t>776445-00D/000119</t>
  </si>
  <si>
    <t>Jde s CLM1942-0273W</t>
  </si>
  <si>
    <t>CLM1942-0272</t>
  </si>
  <si>
    <t>776445-00D/000144</t>
  </si>
  <si>
    <t>776445-00D/000125</t>
  </si>
  <si>
    <t>31.10.</t>
  </si>
  <si>
    <t>776445-00D/000089</t>
  </si>
  <si>
    <t>14.11.</t>
  </si>
  <si>
    <t>CLM1939-0234</t>
  </si>
  <si>
    <t>S 500</t>
  </si>
  <si>
    <t>17.10.</t>
  </si>
  <si>
    <t xml:space="preserve">CLM1940-0289 </t>
  </si>
  <si>
    <t>774166-00H/002318</t>
  </si>
  <si>
    <t>Test komunikace, kontrola kabelu</t>
  </si>
  <si>
    <t>25.10.</t>
  </si>
  <si>
    <t xml:space="preserve">CLM1940-0295 </t>
  </si>
  <si>
    <t>775369-00G/002177</t>
  </si>
  <si>
    <t>Výměna modulu</t>
  </si>
  <si>
    <t>775369-00G/002152</t>
  </si>
  <si>
    <t>776445-00D/000775</t>
  </si>
  <si>
    <t>776445-00D/000204</t>
  </si>
  <si>
    <t>775369-00G/001371</t>
  </si>
  <si>
    <t>775369-00G/001372</t>
  </si>
  <si>
    <t>776445-00D/000091</t>
  </si>
  <si>
    <t>28.11.</t>
  </si>
  <si>
    <t>776445-00D/000334</t>
  </si>
  <si>
    <t>5.12.</t>
  </si>
  <si>
    <t>776445-00D/000337</t>
  </si>
  <si>
    <t>776445-00D/000358</t>
  </si>
  <si>
    <t>776445-00D/000359</t>
  </si>
  <si>
    <t>776445-00D/000361</t>
  </si>
  <si>
    <t>776445-00D/000366</t>
  </si>
  <si>
    <t>776445-00D/000370</t>
  </si>
  <si>
    <t>776445-00D/000372</t>
  </si>
  <si>
    <t>776445-00D/000374</t>
  </si>
  <si>
    <t>776445-00D/000375</t>
  </si>
  <si>
    <t>776445-00D/000376</t>
  </si>
  <si>
    <t>776445-00D/000383</t>
  </si>
  <si>
    <t>776445-00D/000395</t>
  </si>
  <si>
    <t>CLM1938-0284</t>
  </si>
  <si>
    <t>774272-03D</t>
  </si>
  <si>
    <t>ID,Rychlost, Sleep, Kalibrační Hod., SN</t>
  </si>
  <si>
    <t>23.9.</t>
  </si>
  <si>
    <t>CLM1936-0234</t>
  </si>
  <si>
    <t>776445-00D/004126</t>
  </si>
  <si>
    <t>18.9.</t>
  </si>
  <si>
    <t>CLM1932-0169</t>
  </si>
  <si>
    <t>774100-00G/004177</t>
  </si>
  <si>
    <t>výměna BMU - DC/DC</t>
  </si>
  <si>
    <t>19.9.</t>
  </si>
  <si>
    <t>774100-00G/004368</t>
  </si>
  <si>
    <t>CLM1925-0249</t>
  </si>
  <si>
    <t>775369-00G/000920</t>
  </si>
  <si>
    <t>vymazat alarmy a nabít baterii  (10min)</t>
  </si>
  <si>
    <t xml:space="preserve">CLM1928-0262 </t>
  </si>
  <si>
    <t>775369-00G/001024</t>
  </si>
  <si>
    <t>CLM1913-0273</t>
  </si>
  <si>
    <t>776445-00D/002163</t>
  </si>
  <si>
    <t>rosborka/sborka</t>
  </si>
  <si>
    <t>11.2.</t>
  </si>
  <si>
    <t>776445-00E/001867</t>
  </si>
  <si>
    <t>nabít /vybít a nabít baterii</t>
  </si>
  <si>
    <t xml:space="preserve">CLM1901-0105 </t>
  </si>
  <si>
    <t>776445-00D/000198</t>
  </si>
  <si>
    <t>SMU harness</t>
  </si>
  <si>
    <t>20.6.</t>
  </si>
  <si>
    <t>776445-00D/000207</t>
  </si>
  <si>
    <t>oprava BMS</t>
  </si>
  <si>
    <t>Cenon</t>
  </si>
  <si>
    <t>776445-00E/003349</t>
  </si>
  <si>
    <t>BMU a SMU kabel</t>
  </si>
  <si>
    <t xml:space="preserve">CLM1916-0267 </t>
  </si>
  <si>
    <t>776445-00E/003232</t>
  </si>
  <si>
    <t>Výměna BMU DC/DC</t>
  </si>
  <si>
    <t xml:space="preserve">CLM1916-0269 </t>
  </si>
  <si>
    <t>775369-00G/001842</t>
  </si>
  <si>
    <t>Test nabít</t>
  </si>
  <si>
    <t xml:space="preserve">CLM1916-0270 </t>
  </si>
  <si>
    <t>775369-00G/001612</t>
  </si>
  <si>
    <t>Test Vyb/Nab</t>
  </si>
  <si>
    <t xml:space="preserve">CLM1916-0271 </t>
  </si>
  <si>
    <t>775369-00G/001826</t>
  </si>
  <si>
    <t>Výměna BMU 5VuC</t>
  </si>
  <si>
    <t>776445-00D/000252</t>
  </si>
  <si>
    <t>21.10.</t>
  </si>
  <si>
    <t>776445-00D/000261</t>
  </si>
  <si>
    <t>776445-00D/000263</t>
  </si>
  <si>
    <t>776445-00D/000279</t>
  </si>
  <si>
    <t>776445-00D/000284</t>
  </si>
  <si>
    <t>776445-00D/000286</t>
  </si>
  <si>
    <t>776445-00D/000304</t>
  </si>
  <si>
    <t>Rigid connections, nabít články</t>
  </si>
  <si>
    <t>776445-00D/000329</t>
  </si>
  <si>
    <t>776445-00D/000340</t>
  </si>
  <si>
    <t>776445-00D/000348</t>
  </si>
  <si>
    <t>776445-00D/000353</t>
  </si>
  <si>
    <t>776445-00D/000388</t>
  </si>
  <si>
    <t xml:space="preserve">CLM1914-0311 </t>
  </si>
  <si>
    <t>775369-00G/001166</t>
  </si>
  <si>
    <t>výměna kab. svazků</t>
  </si>
  <si>
    <t>13.6.</t>
  </si>
  <si>
    <t xml:space="preserve">CLM1916-0265 </t>
  </si>
  <si>
    <t>776445-00E/003260</t>
  </si>
  <si>
    <t>Vymena Diag. Kabelu</t>
  </si>
  <si>
    <t>776445-00E/002319</t>
  </si>
  <si>
    <t>776445-00E/002345</t>
  </si>
  <si>
    <t>Výměna víka + BMU</t>
  </si>
  <si>
    <t>replacement</t>
  </si>
  <si>
    <t>6.6.</t>
  </si>
  <si>
    <t>774100-00G/000671</t>
  </si>
  <si>
    <t xml:space="preserve">CLM1920-0257 </t>
  </si>
  <si>
    <t>776445-00E/003552</t>
  </si>
  <si>
    <t xml:space="preserve">CLM1920-0256 </t>
  </si>
  <si>
    <t>775369-00G/001921</t>
  </si>
  <si>
    <t>CLM1925-0270</t>
  </si>
  <si>
    <t>27.6.</t>
  </si>
  <si>
    <t xml:space="preserve">CLM1923-0270 </t>
  </si>
  <si>
    <t>774166-00H/002017</t>
  </si>
  <si>
    <t>4.7.</t>
  </si>
  <si>
    <t xml:space="preserve">CLM1923-0269 </t>
  </si>
  <si>
    <t>776445-00E/003542</t>
  </si>
  <si>
    <t>vrátit do výroby</t>
  </si>
  <si>
    <t>19.7.</t>
  </si>
  <si>
    <t>776445-00E/003776</t>
  </si>
  <si>
    <t>NTF, zavřít 3.7.</t>
  </si>
  <si>
    <t xml:space="preserve">CLM1926-0236 </t>
  </si>
  <si>
    <t>775369-00G/001990</t>
  </si>
  <si>
    <t>12.7.</t>
  </si>
  <si>
    <t>18.7.</t>
  </si>
  <si>
    <t>776445-00D/000196</t>
  </si>
  <si>
    <t>22.8.</t>
  </si>
  <si>
    <t xml:space="preserve">CLM1927-0230 </t>
  </si>
  <si>
    <t>775369-00G/000183</t>
  </si>
  <si>
    <t>ok - nový SW</t>
  </si>
  <si>
    <t>15.8.</t>
  </si>
  <si>
    <t xml:space="preserve">CLM1927-0225 </t>
  </si>
  <si>
    <t>774166-00H/001384</t>
  </si>
  <si>
    <t>4.9.</t>
  </si>
  <si>
    <t xml:space="preserve">CLM1848-0282 </t>
  </si>
  <si>
    <t>774100-00E/000017</t>
  </si>
  <si>
    <t>CLM1927-0240</t>
  </si>
  <si>
    <t>774272-01H</t>
  </si>
  <si>
    <t>E1P</t>
  </si>
  <si>
    <t>Analýza a oprava - 31 reklamováno</t>
  </si>
  <si>
    <t>31 velká paleta</t>
  </si>
  <si>
    <t>Otestovat baterii a kabel a připravit k e1pedici</t>
  </si>
  <si>
    <t>otestovat + nabít + e1p</t>
  </si>
  <si>
    <t>připravit na e1pedici</t>
  </si>
  <si>
    <t>vyměnit e1t. Harness; otestovat</t>
  </si>
  <si>
    <t>774272-00J/001111</t>
  </si>
  <si>
    <t>Vadný modul ( Busbar), dát na e1pedici - prodáme ji</t>
  </si>
  <si>
    <t xml:space="preserve"> vráceno z Cenonu, pak na e1pedici a prodej</t>
  </si>
  <si>
    <t>Vrácena nepoužitá baterie. Opravit, na e1pedice a prodat. ( report)</t>
  </si>
  <si>
    <t>Nejde komunikace, communication socket, opravit, pak na e1pedici</t>
  </si>
  <si>
    <t>nefunkční BMS bo1, potřeba vyměnit, tlačitko OK, pak na e1pedici</t>
  </si>
  <si>
    <t>31 B1 na EUR paletě</t>
  </si>
  <si>
    <t>Opravit a na e1pedici, znova prodáme ( špatna pojistka)</t>
  </si>
  <si>
    <t>Připravit 2 1 B2 k odeslání do Itálie-trvalá výměna</t>
  </si>
  <si>
    <t>31 B2 +</t>
  </si>
  <si>
    <t>Celkem 41 B2</t>
  </si>
  <si>
    <t>Jede společně s dalšíma 31B2</t>
  </si>
  <si>
    <t>Analýza a oprava-opravit a na e1pedici</t>
  </si>
  <si>
    <t>Analýza a 8D -Radim požádán-opravit a na e1pedici?(mají novou A2)</t>
  </si>
  <si>
    <t>51 A1 na EUR paletě</t>
  </si>
  <si>
    <t>Opravit a na e1pedici pro opětovný prodej, nejde zapnout</t>
  </si>
  <si>
    <t>Připravit 10 1 B1, ID+brand bude upřesněno</t>
  </si>
  <si>
    <t>Připravit 1 1 B1 k odeslání do Švýcarska.</t>
  </si>
  <si>
    <t>Připravit 3 1 B1 k odeslání do Švýcarska-nedávat zatím na e1pedici</t>
  </si>
  <si>
    <t>Připravit 2 1 B2 k odeslání do Nizozemska</t>
  </si>
  <si>
    <t>Připravit náhradní 11B2 k odeslání do Belgie</t>
  </si>
  <si>
    <t>Připravit náhradní 31 B2 k odeslání do Španělska</t>
  </si>
  <si>
    <t>Připravit k odeslání 41 B1 do Španělska</t>
  </si>
  <si>
    <t>Připravit k odeslání 11 B1 do Španělska</t>
  </si>
  <si>
    <t>Připravit náhradní 21 A1 k odvozu do UK + NEFAB bedna</t>
  </si>
  <si>
    <t>775369-00G/002468</t>
  </si>
  <si>
    <t>0-Není reklamace</t>
  </si>
  <si>
    <t>775369-00E/000255</t>
  </si>
  <si>
    <t>774166-00E/000208</t>
  </si>
  <si>
    <t>Ibatt-G-Sensor 9862; IBatt-O-Sensor 279355</t>
  </si>
  <si>
    <t>775369-00G/002307</t>
  </si>
  <si>
    <t>774166-00E/002897</t>
  </si>
  <si>
    <t>Analýza a oprava - prosím zkontrolovat sn (zabaleno v kartonu) podobna jako 776445-00E-005714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</si>
</sst>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charset val="238"/>
      <scheme val="minor"/>
    </font>
    <font>
      <b/>
      <sz val="11"/>
      <color theme="0"/>
      <name val="Calibri"/>
      <family val="2"/>
      <charset val="238"/>
      <scheme val="minor"/>
    </font>
    <font>
      <sz val="11"/>
      <color rgb="FFFF0000"/>
      <name val="Calibri"/>
      <family val="2"/>
      <charset val="238"/>
      <scheme val="minor"/>
    </font>
    <font>
      <b/>
      <sz val="11"/>
      <color theme="1"/>
      <name val="Calibri"/>
      <family val="2"/>
      <charset val="238"/>
      <scheme val="minor"/>
    </font>
    <font>
      <u/>
      <sz val="11"/>
      <color theme="10"/>
      <name val="Calibri"/>
      <family val="2"/>
      <charset val="238"/>
      <scheme val="minor"/>
    </font>
    <font>
      <b/>
      <sz val="11"/>
      <color rgb="FFFF0000"/>
      <name val="Calibri"/>
      <family val="2"/>
      <charset val="238"/>
      <scheme val="minor"/>
    </font>
    <font>
      <sz val="11"/>
      <name val="Calibri"/>
      <family val="2"/>
      <charset val="238"/>
      <scheme val="minor"/>
    </font>
    <font>
      <b/>
      <sz val="11"/>
      <name val="Calibri"/>
      <family val="2"/>
      <charset val="238"/>
      <scheme val="minor"/>
    </font>
    <font>
      <sz val="11"/>
      <color rgb="FF000000"/>
      <name val="Calibri"/>
      <family val="2"/>
      <charset val="238"/>
    </font>
    <font>
      <b/>
      <sz val="11"/>
      <color rgb="FF92D050"/>
      <name val="Calibri"/>
      <family val="2"/>
      <charset val="238"/>
      <scheme val="minor"/>
    </font>
    <font>
      <b/>
      <sz val="11"/>
      <color rgb="FFFF3300"/>
      <name val="Calibri"/>
      <family val="2"/>
      <charset val="238"/>
      <scheme val="minor"/>
    </font>
    <font>
      <sz val="11"/>
      <color rgb="FFA50021"/>
      <name val="Calibri"/>
      <family val="2"/>
      <charset val="238"/>
      <scheme val="minor"/>
    </font>
    <font>
      <sz val="11"/>
      <color rgb="FF242424"/>
      <name val="Calibri"/>
      <family val="2"/>
      <charset val="238"/>
      <scheme val="minor"/>
    </font>
    <font>
      <sz val="11"/>
      <color rgb="FF00B050"/>
      <name val="Calibri"/>
      <family val="2"/>
      <charset val="238"/>
      <scheme val="minor"/>
    </font>
    <font>
      <sz val="10"/>
      <color theme="1"/>
      <name val="Calibri"/>
      <family val="2"/>
      <charset val="238"/>
      <scheme val="minor"/>
    </font>
    <font>
      <b/>
      <sz val="11"/>
      <color rgb="FFFFFF00"/>
      <name val="Calibri"/>
      <family val="2"/>
      <charset val="238"/>
      <scheme val="minor"/>
    </font>
    <font>
      <b/>
      <sz val="11"/>
      <color rgb="FF000000"/>
      <name val="Calibri"/>
      <family val="2"/>
      <charset val="238"/>
    </font>
    <font>
      <b/>
      <sz val="10"/>
      <color theme="1"/>
      <name val="Calibri"/>
      <family val="2"/>
      <charset val="238"/>
      <scheme val="minor"/>
    </font>
    <font>
      <b/>
      <sz val="9"/>
      <color theme="1"/>
      <name val="Calibri"/>
      <family val="2"/>
      <charset val="238"/>
      <scheme val="minor"/>
    </font>
    <font>
      <sz val="9"/>
      <color theme="1"/>
      <name val="Calibri"/>
      <family val="2"/>
      <charset val="238"/>
      <scheme val="minor"/>
    </font>
    <font>
      <b/>
      <sz val="9"/>
      <color indexed="81"/>
      <name val="Tahoma"/>
      <family val="2"/>
      <charset val="238"/>
    </font>
    <font>
      <sz val="9"/>
      <color indexed="81"/>
      <name val="Tahoma"/>
      <family val="2"/>
      <charset val="238"/>
    </font>
    <font>
      <sz val="9"/>
      <color indexed="81"/>
      <name val="Tahoma"/>
      <charset val="1"/>
    </font>
  </fonts>
  <fills count="3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66FFFF"/>
        <bgColor indexed="64"/>
      </patternFill>
    </fill>
    <fill>
      <patternFill patternType="solid">
        <fgColor theme="5"/>
        <bgColor indexed="64"/>
      </patternFill>
    </fill>
    <fill>
      <patternFill patternType="solid">
        <fgColor rgb="FFFF66CC"/>
        <bgColor indexed="64"/>
      </patternFill>
    </fill>
    <fill>
      <patternFill patternType="solid">
        <fgColor rgb="FF0066FF"/>
        <bgColor indexed="64"/>
      </patternFill>
    </fill>
    <fill>
      <patternFill patternType="solid">
        <fgColor rgb="FFFFFF00"/>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rgb="FFFFC000"/>
        <bgColor indexed="64"/>
      </patternFill>
    </fill>
    <fill>
      <patternFill patternType="solid">
        <fgColor theme="6" tint="-0.499984740745262"/>
        <bgColor indexed="64"/>
      </patternFill>
    </fill>
    <fill>
      <patternFill patternType="solid">
        <fgColor rgb="FF00B05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2" tint="-0.499984740745262"/>
        <bgColor indexed="64"/>
      </patternFill>
    </fill>
    <fill>
      <patternFill patternType="solid">
        <fgColor rgb="FF00B0F0"/>
        <bgColor indexed="64"/>
      </patternFill>
    </fill>
    <fill>
      <patternFill patternType="solid">
        <fgColor theme="4"/>
        <bgColor indexed="64"/>
      </patternFill>
    </fill>
    <fill>
      <patternFill patternType="solid">
        <fgColor theme="4" tint="0.59999389629810485"/>
        <bgColor indexed="64"/>
      </patternFill>
    </fill>
    <fill>
      <patternFill patternType="solid">
        <fgColor rgb="FF7030A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7" tint="0.39997558519241921"/>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bottom style="thin">
        <color indexed="64"/>
      </bottom>
      <diagonal/>
    </border>
    <border>
      <left/>
      <right style="thin">
        <color indexed="64"/>
      </right>
      <top/>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ck">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style="thin">
        <color indexed="64"/>
      </right>
      <top style="thin">
        <color theme="1"/>
      </top>
      <bottom style="medium">
        <color indexed="64"/>
      </bottom>
      <diagonal/>
    </border>
    <border>
      <left style="thin">
        <color indexed="64"/>
      </left>
      <right/>
      <top style="thin">
        <color theme="1"/>
      </top>
      <bottom style="medium">
        <color indexed="64"/>
      </bottom>
      <diagonal/>
    </border>
  </borders>
  <cellStyleXfs count="3">
    <xf numFmtId="0" fontId="0" fillId="0" borderId="0"/>
    <xf numFmtId="0" fontId="2" fillId="0" borderId="0" applyNumberFormat="0" applyFill="0" applyBorder="0" applyAlignment="0" applyProtection="0"/>
    <xf numFmtId="0" fontId="4" fillId="0" borderId="0" applyNumberFormat="0" applyFill="0" applyBorder="0" applyAlignment="0" applyProtection="0"/>
  </cellStyleXfs>
  <cellXfs count="395">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3" fillId="0" borderId="9" xfId="0" applyFont="1" applyBorder="1" applyAlignment="1">
      <alignment horizontal="center" vertical="center"/>
    </xf>
    <xf numFmtId="0" fontId="5" fillId="0" borderId="1"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6" fillId="3" borderId="11" xfId="0" applyFont="1" applyFill="1" applyBorder="1" applyAlignment="1">
      <alignment horizontal="center" vertical="center"/>
    </xf>
    <xf numFmtId="0" fontId="0" fillId="3" borderId="12" xfId="0" applyFill="1" applyBorder="1" applyAlignment="1">
      <alignment horizontal="center" vertical="center"/>
    </xf>
    <xf numFmtId="0" fontId="6" fillId="3" borderId="13"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3" xfId="0" applyFont="1" applyFill="1" applyBorder="1" applyAlignment="1">
      <alignment horizontal="center" vertical="center"/>
    </xf>
    <xf numFmtId="0" fontId="3" fillId="0" borderId="16" xfId="0" applyFont="1"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6" fillId="3" borderId="18" xfId="0" applyFont="1" applyFill="1" applyBorder="1" applyAlignment="1">
      <alignment horizontal="center" vertical="center"/>
    </xf>
    <xf numFmtId="0" fontId="0" fillId="3" borderId="3" xfId="0" applyFill="1" applyBorder="1" applyAlignment="1">
      <alignment horizontal="center" vertical="center"/>
    </xf>
    <xf numFmtId="0" fontId="6" fillId="3" borderId="19"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 xfId="0" applyFont="1" applyFill="1" applyBorder="1" applyAlignment="1">
      <alignment horizontal="center" vertical="center"/>
    </xf>
    <xf numFmtId="0" fontId="3" fillId="0" borderId="22" xfId="0" applyFont="1"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6" fillId="3" borderId="26" xfId="0" applyFont="1" applyFill="1" applyBorder="1" applyAlignment="1">
      <alignment horizontal="center" vertical="center"/>
    </xf>
    <xf numFmtId="0" fontId="0" fillId="3" borderId="27" xfId="0" applyFill="1" applyBorder="1" applyAlignment="1">
      <alignment horizontal="center" vertical="center"/>
    </xf>
    <xf numFmtId="0" fontId="6" fillId="3" borderId="28" xfId="0" applyFont="1" applyFill="1" applyBorder="1" applyAlignment="1">
      <alignment horizontal="center" vertical="center"/>
    </xf>
    <xf numFmtId="0" fontId="3" fillId="3" borderId="27" xfId="0" applyFont="1" applyFill="1" applyBorder="1" applyAlignment="1">
      <alignment horizontal="center" vertical="center"/>
    </xf>
    <xf numFmtId="0" fontId="3" fillId="3" borderId="24" xfId="0" applyFont="1" applyFill="1" applyBorder="1" applyAlignment="1">
      <alignment horizontal="center" vertical="center"/>
    </xf>
    <xf numFmtId="0" fontId="3" fillId="0" borderId="30" xfId="0" applyFont="1" applyBorder="1" applyAlignment="1">
      <alignment horizontal="center" vertical="center"/>
    </xf>
    <xf numFmtId="0" fontId="0" fillId="0" borderId="31" xfId="0" applyBorder="1" applyAlignment="1">
      <alignment horizontal="center" vertical="center"/>
    </xf>
    <xf numFmtId="0" fontId="0" fillId="3" borderId="8" xfId="0" applyFill="1" applyBorder="1" applyAlignment="1">
      <alignment horizontal="center" vertical="center"/>
    </xf>
    <xf numFmtId="0" fontId="3" fillId="3" borderId="20"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19" xfId="0" applyFont="1" applyFill="1" applyBorder="1" applyAlignment="1">
      <alignment horizontal="center" vertical="center"/>
    </xf>
    <xf numFmtId="0" fontId="3" fillId="0" borderId="18" xfId="0" applyFont="1" applyBorder="1" applyAlignment="1">
      <alignment horizontal="center" vertical="center"/>
    </xf>
    <xf numFmtId="0" fontId="0" fillId="0" borderId="34" xfId="0" applyBorder="1" applyAlignment="1">
      <alignment horizontal="center" vertical="center"/>
    </xf>
    <xf numFmtId="0" fontId="0" fillId="0" borderId="27" xfId="0" applyBorder="1" applyAlignment="1">
      <alignment horizontal="center"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3" fillId="3" borderId="29" xfId="0" applyFont="1" applyFill="1"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2" xfId="0"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6" fillId="3" borderId="3" xfId="0" applyFont="1" applyFill="1" applyBorder="1" applyAlignment="1">
      <alignment horizontal="center" vertical="center"/>
    </xf>
    <xf numFmtId="0" fontId="0" fillId="3" borderId="6" xfId="0" applyFill="1" applyBorder="1" applyAlignment="1">
      <alignment horizontal="center" vertical="center"/>
    </xf>
    <xf numFmtId="0" fontId="3" fillId="3" borderId="3"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3" xfId="0" applyFont="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6" fillId="2" borderId="1" xfId="0" applyFont="1" applyFill="1" applyBorder="1" applyAlignment="1">
      <alignment horizontal="center" vertical="center"/>
    </xf>
    <xf numFmtId="0" fontId="3" fillId="2" borderId="6"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1" xfId="0" applyFont="1" applyFill="1" applyBorder="1" applyAlignment="1">
      <alignment horizontal="center" vertical="center"/>
    </xf>
    <xf numFmtId="0" fontId="0" fillId="0" borderId="1" xfId="0" applyBorder="1" applyAlignment="1">
      <alignment horizontal="center"/>
    </xf>
    <xf numFmtId="0" fontId="0" fillId="3" borderId="21" xfId="0" applyFill="1" applyBorder="1" applyAlignment="1">
      <alignment horizontal="center" vertical="center"/>
    </xf>
    <xf numFmtId="0" fontId="8" fillId="2" borderId="1" xfId="0" applyFont="1" applyFill="1" applyBorder="1" applyAlignment="1">
      <alignment horizontal="center"/>
    </xf>
    <xf numFmtId="0" fontId="0" fillId="0" borderId="21" xfId="0" applyBorder="1" applyAlignment="1">
      <alignment horizontal="center" vertical="center"/>
    </xf>
    <xf numFmtId="0" fontId="0" fillId="2" borderId="6" xfId="0" applyFill="1" applyBorder="1" applyAlignment="1">
      <alignment horizontal="center" vertical="center"/>
    </xf>
    <xf numFmtId="0" fontId="0" fillId="3" borderId="1" xfId="0" applyFill="1" applyBorder="1" applyAlignment="1">
      <alignment horizontal="center" vertical="center"/>
    </xf>
    <xf numFmtId="0" fontId="5" fillId="3" borderId="6" xfId="0" applyFont="1" applyFill="1" applyBorder="1" applyAlignment="1">
      <alignment horizontal="center" vertical="center"/>
    </xf>
    <xf numFmtId="0" fontId="3" fillId="3" borderId="9"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9" xfId="0" applyBorder="1" applyAlignment="1">
      <alignment horizontal="center" vertical="center"/>
    </xf>
    <xf numFmtId="0" fontId="3" fillId="8" borderId="6" xfId="0" applyFont="1" applyFill="1" applyBorder="1" applyAlignment="1">
      <alignment horizontal="center" vertical="center"/>
    </xf>
    <xf numFmtId="0" fontId="6" fillId="3" borderId="21" xfId="0" applyFont="1" applyFill="1" applyBorder="1" applyAlignment="1">
      <alignment horizontal="center" vertical="center"/>
    </xf>
    <xf numFmtId="0" fontId="6" fillId="3" borderId="27" xfId="0" applyFont="1" applyFill="1" applyBorder="1" applyAlignment="1">
      <alignment horizontal="center" vertical="center"/>
    </xf>
    <xf numFmtId="0" fontId="0" fillId="0" borderId="4" xfId="0" applyBorder="1" applyAlignment="1">
      <alignment horizontal="center" vertical="center"/>
    </xf>
    <xf numFmtId="0" fontId="0" fillId="0" borderId="38" xfId="0" applyBorder="1" applyAlignment="1">
      <alignment horizontal="center" vertical="center"/>
    </xf>
    <xf numFmtId="0" fontId="6" fillId="3" borderId="33" xfId="0" applyFont="1" applyFill="1" applyBorder="1" applyAlignment="1">
      <alignment horizontal="center" vertical="center"/>
    </xf>
    <xf numFmtId="0" fontId="3" fillId="0" borderId="21" xfId="0" applyFont="1" applyBorder="1" applyAlignment="1">
      <alignment horizontal="center" vertical="center"/>
    </xf>
    <xf numFmtId="0" fontId="3" fillId="10" borderId="1" xfId="0" applyFont="1" applyFill="1" applyBorder="1" applyAlignment="1">
      <alignment horizontal="center" vertical="center"/>
    </xf>
    <xf numFmtId="0" fontId="0" fillId="2" borderId="2" xfId="0" applyFill="1" applyBorder="1" applyAlignment="1">
      <alignment horizontal="center" vertical="center"/>
    </xf>
    <xf numFmtId="0" fontId="3" fillId="7"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2" borderId="18" xfId="0" applyFont="1" applyFill="1" applyBorder="1" applyAlignment="1">
      <alignment horizontal="center" vertical="center"/>
    </xf>
    <xf numFmtId="0" fontId="0" fillId="3" borderId="18" xfId="0" applyFill="1" applyBorder="1" applyAlignment="1">
      <alignment horizontal="center" vertical="center"/>
    </xf>
    <xf numFmtId="0" fontId="3" fillId="3" borderId="4" xfId="0" applyFont="1" applyFill="1" applyBorder="1" applyAlignment="1">
      <alignment horizontal="center" vertical="center"/>
    </xf>
    <xf numFmtId="0" fontId="10" fillId="2" borderId="1" xfId="0" applyFont="1" applyFill="1" applyBorder="1" applyAlignment="1">
      <alignment horizontal="center" vertical="center"/>
    </xf>
    <xf numFmtId="0" fontId="0" fillId="0" borderId="5" xfId="0" applyBorder="1" applyAlignment="1">
      <alignment horizontal="center" vertical="center"/>
    </xf>
    <xf numFmtId="14" fontId="3" fillId="3" borderId="2" xfId="0" applyNumberFormat="1" applyFont="1" applyFill="1" applyBorder="1" applyAlignment="1">
      <alignment horizontal="center" vertical="center"/>
    </xf>
    <xf numFmtId="0" fontId="3" fillId="10" borderId="6" xfId="0" applyFont="1" applyFill="1" applyBorder="1" applyAlignment="1">
      <alignment horizontal="center" vertical="center"/>
    </xf>
    <xf numFmtId="0" fontId="3" fillId="13" borderId="6" xfId="0" applyFont="1" applyFill="1" applyBorder="1" applyAlignment="1">
      <alignment horizontal="center" vertical="center"/>
    </xf>
    <xf numFmtId="0" fontId="0" fillId="3" borderId="2" xfId="0" applyFill="1" applyBorder="1" applyAlignment="1">
      <alignment horizontal="center" vertical="center"/>
    </xf>
    <xf numFmtId="0" fontId="3" fillId="14" borderId="20" xfId="0" applyFont="1" applyFill="1" applyBorder="1" applyAlignment="1">
      <alignment horizontal="center" vertical="center"/>
    </xf>
    <xf numFmtId="0" fontId="3" fillId="14" borderId="29"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1" xfId="0" applyFont="1" applyFill="1" applyBorder="1" applyAlignment="1">
      <alignment horizontal="center" vertical="center"/>
    </xf>
    <xf numFmtId="0" fontId="0" fillId="16" borderId="1" xfId="0" applyFill="1" applyBorder="1" applyAlignment="1">
      <alignment horizontal="center" vertical="center"/>
    </xf>
    <xf numFmtId="0" fontId="3" fillId="17" borderId="14" xfId="0" applyFont="1" applyFill="1" applyBorder="1" applyAlignment="1">
      <alignment horizontal="center" vertical="center"/>
    </xf>
    <xf numFmtId="0" fontId="3" fillId="17" borderId="20" xfId="0" applyFont="1" applyFill="1" applyBorder="1" applyAlignment="1">
      <alignment horizontal="center" vertical="center"/>
    </xf>
    <xf numFmtId="0" fontId="3" fillId="3" borderId="14" xfId="0" applyFont="1" applyFill="1" applyBorder="1" applyAlignment="1">
      <alignment horizontal="center" vertical="center"/>
    </xf>
    <xf numFmtId="0" fontId="3" fillId="18" borderId="6" xfId="0" applyFont="1" applyFill="1" applyBorder="1" applyAlignment="1">
      <alignment horizontal="center" vertical="center"/>
    </xf>
    <xf numFmtId="0" fontId="0" fillId="3" borderId="11" xfId="0" applyFill="1" applyBorder="1" applyAlignment="1">
      <alignment horizontal="center" vertical="center"/>
    </xf>
    <xf numFmtId="0" fontId="0" fillId="3" borderId="33" xfId="0" applyFill="1" applyBorder="1" applyAlignment="1">
      <alignment horizontal="center" vertical="center"/>
    </xf>
    <xf numFmtId="0" fontId="7" fillId="13" borderId="6"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9"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3" fillId="0" borderId="46" xfId="0" applyFont="1" applyBorder="1" applyAlignment="1">
      <alignment horizontal="center" vertical="center"/>
    </xf>
    <xf numFmtId="0" fontId="0" fillId="0" borderId="19" xfId="0" applyBorder="1" applyAlignment="1">
      <alignment horizontal="center" vertical="center"/>
    </xf>
    <xf numFmtId="0" fontId="3" fillId="3" borderId="8" xfId="0" applyFont="1" applyFill="1" applyBorder="1" applyAlignment="1">
      <alignment horizontal="center" vertical="center"/>
    </xf>
    <xf numFmtId="0" fontId="0" fillId="0" borderId="13" xfId="0" applyBorder="1" applyAlignment="1">
      <alignment horizontal="center" vertical="center"/>
    </xf>
    <xf numFmtId="0" fontId="3" fillId="0" borderId="11" xfId="0" applyFont="1" applyBorder="1" applyAlignment="1">
      <alignment horizontal="center" vertical="center"/>
    </xf>
    <xf numFmtId="0" fontId="0" fillId="0" borderId="24" xfId="0" applyBorder="1" applyAlignment="1">
      <alignment horizontal="center" vertical="center"/>
    </xf>
    <xf numFmtId="0" fontId="3" fillId="0" borderId="25" xfId="0" applyFont="1" applyBorder="1" applyAlignment="1">
      <alignment horizontal="center" vertical="center"/>
    </xf>
    <xf numFmtId="0" fontId="6" fillId="3" borderId="25" xfId="0" applyFont="1" applyFill="1" applyBorder="1" applyAlignment="1">
      <alignment horizontal="center" vertical="center"/>
    </xf>
    <xf numFmtId="0" fontId="6" fillId="3" borderId="24" xfId="0" applyFont="1" applyFill="1" applyBorder="1" applyAlignment="1">
      <alignment horizontal="center" vertical="center"/>
    </xf>
    <xf numFmtId="0" fontId="3" fillId="19" borderId="35" xfId="0" applyFont="1" applyFill="1" applyBorder="1" applyAlignment="1">
      <alignment horizontal="center" vertical="center"/>
    </xf>
    <xf numFmtId="0" fontId="3" fillId="3" borderId="30" xfId="0" applyFont="1" applyFill="1" applyBorder="1" applyAlignment="1">
      <alignment horizontal="center" vertical="center"/>
    </xf>
    <xf numFmtId="0" fontId="7" fillId="9" borderId="6" xfId="0" applyFont="1" applyFill="1" applyBorder="1" applyAlignment="1">
      <alignment horizontal="center" vertical="center"/>
    </xf>
    <xf numFmtId="0" fontId="4" fillId="0" borderId="1" xfId="2" applyBorder="1" applyAlignment="1">
      <alignment horizontal="center" vertical="center"/>
    </xf>
    <xf numFmtId="16" fontId="3" fillId="3" borderId="2" xfId="0" applyNumberFormat="1" applyFont="1" applyFill="1" applyBorder="1" applyAlignment="1">
      <alignment horizontal="center" vertical="center"/>
    </xf>
    <xf numFmtId="0" fontId="0" fillId="3" borderId="21" xfId="0" applyFill="1" applyBorder="1" applyAlignment="1">
      <alignment horizontal="center" vertical="center" wrapText="1"/>
    </xf>
    <xf numFmtId="0" fontId="14" fillId="3" borderId="2" xfId="0" applyFont="1" applyFill="1" applyBorder="1" applyAlignment="1">
      <alignment horizontal="center" vertical="center"/>
    </xf>
    <xf numFmtId="0" fontId="14" fillId="0" borderId="1" xfId="0" applyFont="1" applyBorder="1" applyAlignment="1">
      <alignment horizontal="center" vertical="center"/>
    </xf>
    <xf numFmtId="0" fontId="3" fillId="20" borderId="1" xfId="0" applyFont="1" applyFill="1" applyBorder="1" applyAlignment="1">
      <alignment horizontal="center" vertical="center" wrapText="1"/>
    </xf>
    <xf numFmtId="0" fontId="3" fillId="21" borderId="20" xfId="0" applyFont="1" applyFill="1" applyBorder="1" applyAlignment="1">
      <alignment horizontal="center" vertical="center"/>
    </xf>
    <xf numFmtId="0" fontId="3" fillId="21" borderId="29" xfId="0" applyFont="1" applyFill="1" applyBorder="1" applyAlignment="1">
      <alignment horizontal="center" vertical="center"/>
    </xf>
    <xf numFmtId="0" fontId="2" fillId="3" borderId="1" xfId="0" applyFont="1" applyFill="1" applyBorder="1" applyAlignment="1">
      <alignment horizontal="center" vertical="center"/>
    </xf>
    <xf numFmtId="0" fontId="3" fillId="8" borderId="21" xfId="0" applyFont="1" applyFill="1" applyBorder="1" applyAlignment="1">
      <alignment horizontal="center" vertical="center"/>
    </xf>
    <xf numFmtId="0" fontId="15" fillId="8" borderId="2" xfId="0" applyFont="1" applyFill="1" applyBorder="1" applyAlignment="1">
      <alignment horizontal="center" vertical="center"/>
    </xf>
    <xf numFmtId="0" fontId="3" fillId="8" borderId="1" xfId="0" applyFont="1" applyFill="1" applyBorder="1" applyAlignment="1">
      <alignment horizontal="center" vertical="center"/>
    </xf>
    <xf numFmtId="0" fontId="3" fillId="3" borderId="16" xfId="0" applyFont="1" applyFill="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3" borderId="25" xfId="0" applyFill="1" applyBorder="1" applyAlignment="1">
      <alignment horizontal="center" vertical="center"/>
    </xf>
    <xf numFmtId="0" fontId="3" fillId="3" borderId="55" xfId="0" applyFont="1" applyFill="1" applyBorder="1" applyAlignment="1">
      <alignment horizontal="center" vertical="center"/>
    </xf>
    <xf numFmtId="0" fontId="1" fillId="3" borderId="6" xfId="0" applyFont="1" applyFill="1" applyBorder="1" applyAlignment="1">
      <alignment horizontal="center" vertical="center"/>
    </xf>
    <xf numFmtId="0" fontId="7" fillId="3" borderId="2" xfId="0" applyFont="1" applyFill="1" applyBorder="1" applyAlignment="1">
      <alignment horizontal="center" vertical="center"/>
    </xf>
    <xf numFmtId="0" fontId="0" fillId="0" borderId="7" xfId="0" applyBorder="1" applyAlignment="1">
      <alignment horizontal="center" vertical="center"/>
    </xf>
    <xf numFmtId="0" fontId="0" fillId="3" borderId="15" xfId="0" applyFill="1" applyBorder="1" applyAlignment="1">
      <alignment horizontal="center" vertical="center"/>
    </xf>
    <xf numFmtId="0" fontId="3" fillId="24" borderId="14" xfId="0" applyFont="1" applyFill="1" applyBorder="1" applyAlignment="1">
      <alignment horizontal="center" vertical="center"/>
    </xf>
    <xf numFmtId="0" fontId="3" fillId="24" borderId="29" xfId="0" applyFont="1" applyFill="1" applyBorder="1" applyAlignment="1">
      <alignment horizontal="center" vertical="center"/>
    </xf>
    <xf numFmtId="0" fontId="0" fillId="3" borderId="14" xfId="0" applyFill="1" applyBorder="1" applyAlignment="1">
      <alignment horizontal="center" vertical="center"/>
    </xf>
    <xf numFmtId="0" fontId="3" fillId="25" borderId="14" xfId="0" applyFont="1" applyFill="1" applyBorder="1" applyAlignment="1">
      <alignment horizontal="center" vertical="center"/>
    </xf>
    <xf numFmtId="0" fontId="0" fillId="3" borderId="35" xfId="0" applyFill="1" applyBorder="1" applyAlignment="1">
      <alignment horizontal="center" vertical="center"/>
    </xf>
    <xf numFmtId="0" fontId="3" fillId="25" borderId="29" xfId="0" applyFont="1" applyFill="1" applyBorder="1" applyAlignment="1">
      <alignment horizontal="center" vertical="center"/>
    </xf>
    <xf numFmtId="0" fontId="3" fillId="19" borderId="14" xfId="0" applyFont="1" applyFill="1" applyBorder="1" applyAlignment="1">
      <alignment horizontal="center" vertical="center"/>
    </xf>
    <xf numFmtId="0" fontId="3" fillId="19" borderId="29" xfId="0" applyFont="1" applyFill="1" applyBorder="1" applyAlignment="1">
      <alignment horizontal="center" vertical="center"/>
    </xf>
    <xf numFmtId="0" fontId="3" fillId="27" borderId="6" xfId="0" applyFont="1" applyFill="1" applyBorder="1" applyAlignment="1">
      <alignment horizontal="center" vertical="center"/>
    </xf>
    <xf numFmtId="0" fontId="3" fillId="18" borderId="14" xfId="0" applyFont="1" applyFill="1" applyBorder="1" applyAlignment="1">
      <alignment horizontal="center" vertical="center"/>
    </xf>
    <xf numFmtId="0" fontId="3" fillId="18" borderId="29" xfId="0" applyFont="1" applyFill="1" applyBorder="1" applyAlignment="1">
      <alignment horizontal="center" vertical="center"/>
    </xf>
    <xf numFmtId="0" fontId="0" fillId="0" borderId="56" xfId="0" applyBorder="1" applyAlignment="1">
      <alignment horizontal="center" vertical="center"/>
    </xf>
    <xf numFmtId="0" fontId="0" fillId="0" borderId="28" xfId="0" applyBorder="1" applyAlignment="1">
      <alignment horizontal="center" vertical="center"/>
    </xf>
    <xf numFmtId="0" fontId="0" fillId="3" borderId="57" xfId="0" applyFill="1" applyBorder="1" applyAlignment="1">
      <alignment horizontal="center" vertical="center"/>
    </xf>
    <xf numFmtId="0" fontId="6" fillId="18" borderId="1" xfId="0" applyFont="1" applyFill="1" applyBorder="1" applyAlignment="1">
      <alignment horizontal="center" vertical="center"/>
    </xf>
    <xf numFmtId="0" fontId="3" fillId="18" borderId="1" xfId="0" applyFont="1" applyFill="1" applyBorder="1" applyAlignment="1">
      <alignment horizontal="center" vertical="center"/>
    </xf>
    <xf numFmtId="0" fontId="3" fillId="22" borderId="6" xfId="0" applyFont="1" applyFill="1" applyBorder="1" applyAlignment="1">
      <alignment horizontal="center" vertical="center"/>
    </xf>
    <xf numFmtId="0" fontId="8" fillId="0" borderId="1" xfId="0" applyFont="1" applyBorder="1" applyAlignment="1">
      <alignment horizontal="center" vertical="center"/>
    </xf>
    <xf numFmtId="0" fontId="16" fillId="0" borderId="1" xfId="0" applyFont="1" applyBorder="1" applyAlignment="1">
      <alignment horizontal="center" vertical="center"/>
    </xf>
    <xf numFmtId="0" fontId="8" fillId="3" borderId="1" xfId="0" applyFont="1" applyFill="1" applyBorder="1" applyAlignment="1">
      <alignment horizontal="center" vertical="center"/>
    </xf>
    <xf numFmtId="0" fontId="0" fillId="20" borderId="1" xfId="0" applyFill="1" applyBorder="1" applyAlignment="1">
      <alignment horizontal="center"/>
    </xf>
    <xf numFmtId="0" fontId="0" fillId="0" borderId="36" xfId="0" applyBorder="1" applyAlignment="1">
      <alignment horizontal="center" vertical="center"/>
    </xf>
    <xf numFmtId="0" fontId="6" fillId="20" borderId="1" xfId="0" applyFont="1" applyFill="1" applyBorder="1" applyAlignment="1">
      <alignment horizontal="center"/>
    </xf>
    <xf numFmtId="0" fontId="5" fillId="3" borderId="1" xfId="0" applyFont="1" applyFill="1" applyBorder="1" applyAlignment="1">
      <alignment horizontal="center" vertical="center"/>
    </xf>
    <xf numFmtId="0" fontId="3" fillId="3" borderId="35" xfId="0" applyFont="1" applyFill="1" applyBorder="1" applyAlignment="1">
      <alignment horizontal="center" vertical="center"/>
    </xf>
    <xf numFmtId="0" fontId="17" fillId="0" borderId="1" xfId="0" applyFont="1" applyBorder="1" applyAlignment="1">
      <alignment horizontal="center" vertical="center"/>
    </xf>
    <xf numFmtId="0" fontId="3" fillId="3" borderId="5" xfId="0" applyFont="1" applyFill="1" applyBorder="1" applyAlignment="1">
      <alignment horizontal="center" vertical="center"/>
    </xf>
    <xf numFmtId="0" fontId="3" fillId="24" borderId="20" xfId="0" applyFont="1" applyFill="1" applyBorder="1" applyAlignment="1">
      <alignment horizontal="center" vertical="center"/>
    </xf>
    <xf numFmtId="0" fontId="18" fillId="0" borderId="1" xfId="0" applyFont="1" applyBorder="1" applyAlignment="1">
      <alignment horizontal="center" vertical="center"/>
    </xf>
    <xf numFmtId="0" fontId="19" fillId="0" borderId="1" xfId="0" applyFont="1" applyBorder="1" applyAlignment="1">
      <alignment horizontal="center"/>
    </xf>
    <xf numFmtId="0" fontId="2" fillId="3" borderId="6" xfId="0" applyFont="1" applyFill="1" applyBorder="1" applyAlignment="1">
      <alignment horizontal="center" vertical="center"/>
    </xf>
    <xf numFmtId="0" fontId="3" fillId="14" borderId="14" xfId="0" applyFont="1" applyFill="1" applyBorder="1" applyAlignment="1">
      <alignment horizontal="center" vertical="center"/>
    </xf>
    <xf numFmtId="0" fontId="3" fillId="31" borderId="20" xfId="0" applyFont="1" applyFill="1" applyBorder="1" applyAlignment="1">
      <alignment horizontal="center" vertical="center"/>
    </xf>
    <xf numFmtId="0" fontId="3" fillId="31" borderId="29" xfId="0" applyFont="1" applyFill="1" applyBorder="1" applyAlignment="1">
      <alignment horizontal="center" vertical="center"/>
    </xf>
    <xf numFmtId="0" fontId="3" fillId="0" borderId="1" xfId="0" applyFont="1" applyBorder="1" applyAlignment="1">
      <alignment horizontal="center"/>
    </xf>
    <xf numFmtId="0" fontId="0" fillId="20" borderId="1" xfId="0" applyFill="1" applyBorder="1" applyAlignment="1">
      <alignment horizontal="center" vertical="center"/>
    </xf>
    <xf numFmtId="0" fontId="18" fillId="2" borderId="1" xfId="0" applyFont="1" applyFill="1" applyBorder="1" applyAlignment="1">
      <alignment horizontal="center" vertical="center"/>
    </xf>
    <xf numFmtId="0" fontId="3" fillId="23" borderId="18" xfId="0" applyFont="1" applyFill="1" applyBorder="1" applyAlignment="1">
      <alignment horizontal="center" vertical="center"/>
    </xf>
    <xf numFmtId="0" fontId="4" fillId="0" borderId="18" xfId="2" applyBorder="1" applyAlignment="1">
      <alignment horizontal="center" vertical="center"/>
    </xf>
    <xf numFmtId="0" fontId="3" fillId="0" borderId="1" xfId="0" applyFont="1" applyBorder="1" applyAlignment="1">
      <alignment horizontal="left" vertical="center"/>
    </xf>
    <xf numFmtId="0" fontId="0" fillId="2" borderId="1" xfId="0" applyFill="1" applyBorder="1"/>
    <xf numFmtId="0" fontId="4" fillId="2" borderId="1" xfId="2" applyFill="1" applyBorder="1" applyAlignment="1">
      <alignment horizontal="center" vertical="center"/>
    </xf>
    <xf numFmtId="0" fontId="3" fillId="8" borderId="4" xfId="0" applyFont="1" applyFill="1" applyBorder="1" applyAlignment="1">
      <alignment horizontal="center" vertical="center"/>
    </xf>
    <xf numFmtId="0" fontId="0" fillId="0" borderId="1" xfId="0" applyBorder="1"/>
    <xf numFmtId="0" fontId="0" fillId="30" borderId="1" xfId="0" applyFill="1" applyBorder="1" applyAlignment="1">
      <alignment horizontal="center" vertical="center"/>
    </xf>
    <xf numFmtId="16" fontId="0" fillId="3" borderId="2" xfId="0" applyNumberFormat="1" applyFill="1" applyBorder="1" applyAlignment="1">
      <alignment horizontal="center" vertical="center"/>
    </xf>
    <xf numFmtId="0" fontId="0" fillId="11" borderId="1" xfId="0" applyFill="1" applyBorder="1" applyAlignment="1">
      <alignment horizontal="center" vertical="center"/>
    </xf>
    <xf numFmtId="0" fontId="0" fillId="3" borderId="2" xfId="0" applyFill="1" applyBorder="1" applyAlignment="1">
      <alignment horizontal="center"/>
    </xf>
    <xf numFmtId="16" fontId="6" fillId="3" borderId="2" xfId="0" applyNumberFormat="1" applyFont="1" applyFill="1" applyBorder="1" applyAlignment="1">
      <alignment horizontal="center"/>
    </xf>
    <xf numFmtId="16" fontId="0" fillId="3" borderId="2" xfId="0" applyNumberFormat="1" applyFill="1" applyBorder="1" applyAlignment="1">
      <alignment horizontal="center"/>
    </xf>
    <xf numFmtId="14" fontId="0" fillId="3" borderId="2" xfId="0" applyNumberFormat="1" applyFill="1" applyBorder="1" applyAlignment="1">
      <alignment horizontal="center"/>
    </xf>
    <xf numFmtId="0" fontId="3" fillId="0" borderId="14" xfId="0" applyFont="1" applyBorder="1" applyAlignment="1">
      <alignment horizontal="center" vertical="center"/>
    </xf>
    <xf numFmtId="0" fontId="3" fillId="3" borderId="51" xfId="0" applyFont="1" applyFill="1" applyBorder="1" applyAlignment="1">
      <alignment horizontal="center" vertical="center"/>
    </xf>
    <xf numFmtId="0" fontId="3" fillId="0" borderId="29" xfId="0" applyFont="1" applyBorder="1" applyAlignment="1">
      <alignment horizontal="center" vertical="center"/>
    </xf>
    <xf numFmtId="0" fontId="3" fillId="3" borderId="60" xfId="0" applyFont="1" applyFill="1"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6" fillId="0" borderId="18" xfId="0" applyFont="1" applyBorder="1" applyAlignment="1">
      <alignment horizontal="center" vertical="center"/>
    </xf>
    <xf numFmtId="0" fontId="4" fillId="0" borderId="23" xfId="2" applyBorder="1" applyAlignment="1">
      <alignment horizontal="center" vertical="center"/>
    </xf>
    <xf numFmtId="0" fontId="4" fillId="0" borderId="1" xfId="2" applyFill="1" applyBorder="1"/>
    <xf numFmtId="0" fontId="6" fillId="0" borderId="4" xfId="0" applyFont="1" applyBorder="1" applyAlignment="1">
      <alignment horizontal="center" vertical="center"/>
    </xf>
    <xf numFmtId="0" fontId="0" fillId="0" borderId="37" xfId="0" applyBorder="1" applyAlignment="1">
      <alignment horizontal="center" vertical="center"/>
    </xf>
    <xf numFmtId="0" fontId="4" fillId="0" borderId="10" xfId="2" applyBorder="1" applyAlignment="1">
      <alignment horizontal="center" vertical="center"/>
    </xf>
    <xf numFmtId="0" fontId="12" fillId="0" borderId="1" xfId="0" applyFont="1" applyBorder="1" applyAlignment="1">
      <alignment vertical="center"/>
    </xf>
    <xf numFmtId="0" fontId="0" fillId="29" borderId="2" xfId="0" applyFill="1" applyBorder="1" applyAlignment="1">
      <alignment horizontal="center" vertical="center"/>
    </xf>
    <xf numFmtId="0" fontId="0" fillId="2" borderId="3" xfId="0" applyFill="1" applyBorder="1" applyAlignment="1">
      <alignment horizontal="center" vertical="center"/>
    </xf>
    <xf numFmtId="0" fontId="0" fillId="0" borderId="32" xfId="0" applyBorder="1" applyAlignment="1">
      <alignment horizontal="center" vertical="center"/>
    </xf>
    <xf numFmtId="0" fontId="0" fillId="2" borderId="2" xfId="0" applyFill="1" applyBorder="1" applyAlignment="1">
      <alignment horizontal="left" vertical="center"/>
    </xf>
    <xf numFmtId="0" fontId="0" fillId="2" borderId="0" xfId="0" applyFill="1" applyBorder="1" applyAlignment="1">
      <alignment horizontal="center" vertical="center"/>
    </xf>
    <xf numFmtId="0" fontId="8" fillId="0" borderId="2" xfId="0" applyFont="1" applyBorder="1" applyAlignment="1">
      <alignment horizontal="center" vertical="center"/>
    </xf>
    <xf numFmtId="0" fontId="0" fillId="2" borderId="2" xfId="0" applyFill="1" applyBorder="1" applyAlignment="1">
      <alignment horizontal="center" vertical="center" wrapText="1"/>
    </xf>
    <xf numFmtId="0" fontId="0" fillId="0" borderId="2" xfId="0" applyBorder="1"/>
    <xf numFmtId="0" fontId="0" fillId="2" borderId="3" xfId="0" applyFill="1" applyBorder="1" applyAlignment="1">
      <alignment horizontal="center" vertical="center" wrapText="1"/>
    </xf>
    <xf numFmtId="0" fontId="0" fillId="30" borderId="2" xfId="0" applyFill="1" applyBorder="1" applyAlignment="1">
      <alignment horizontal="center" vertical="center"/>
    </xf>
    <xf numFmtId="0" fontId="0" fillId="2" borderId="1" xfId="0" applyFill="1" applyBorder="1" applyAlignment="1">
      <alignment horizontal="left" vertical="center"/>
    </xf>
    <xf numFmtId="0" fontId="0" fillId="0" borderId="35" xfId="0" applyBorder="1" applyAlignment="1">
      <alignment horizontal="center" vertical="center"/>
    </xf>
    <xf numFmtId="0" fontId="5" fillId="0" borderId="3" xfId="0" applyFont="1" applyBorder="1" applyAlignment="1">
      <alignment horizontal="center" vertical="center"/>
    </xf>
    <xf numFmtId="0" fontId="3" fillId="0" borderId="26" xfId="0" applyFont="1" applyBorder="1" applyAlignment="1">
      <alignment horizontal="center" vertical="center"/>
    </xf>
    <xf numFmtId="0" fontId="0" fillId="0" borderId="39" xfId="0" applyBorder="1" applyAlignment="1">
      <alignment horizontal="center" vertical="center"/>
    </xf>
    <xf numFmtId="0" fontId="6" fillId="3" borderId="7"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6" xfId="0" applyFont="1" applyFill="1" applyBorder="1" applyAlignment="1">
      <alignment horizontal="center" vertical="center"/>
    </xf>
    <xf numFmtId="0" fontId="6" fillId="3" borderId="46" xfId="0" applyFont="1" applyFill="1" applyBorder="1" applyAlignment="1">
      <alignment horizontal="center" vertical="center"/>
    </xf>
    <xf numFmtId="0" fontId="0" fillId="3" borderId="7" xfId="0" applyFill="1" applyBorder="1" applyAlignment="1">
      <alignment horizontal="center" vertical="center"/>
    </xf>
    <xf numFmtId="0" fontId="0" fillId="3" borderId="0" xfId="0" applyFill="1" applyBorder="1" applyAlignment="1">
      <alignment horizontal="center" vertical="center"/>
    </xf>
    <xf numFmtId="0" fontId="0" fillId="3" borderId="47" xfId="0" applyFill="1" applyBorder="1" applyAlignment="1">
      <alignment horizontal="center" vertical="center"/>
    </xf>
    <xf numFmtId="0" fontId="0" fillId="3" borderId="19" xfId="0" applyFill="1" applyBorder="1" applyAlignment="1">
      <alignment horizontal="center" vertical="center"/>
    </xf>
    <xf numFmtId="0" fontId="6" fillId="3" borderId="45" xfId="0" applyFont="1" applyFill="1" applyBorder="1" applyAlignment="1">
      <alignment horizontal="center" vertical="center"/>
    </xf>
    <xf numFmtId="0" fontId="0" fillId="0" borderId="14" xfId="0" applyBorder="1" applyAlignment="1">
      <alignment horizontal="center" vertical="center"/>
    </xf>
    <xf numFmtId="0" fontId="3" fillId="9" borderId="1" xfId="0" applyFont="1" applyFill="1" applyBorder="1" applyAlignment="1">
      <alignment horizontal="center" vertical="center"/>
    </xf>
    <xf numFmtId="0" fontId="0" fillId="0" borderId="20" xfId="0" applyBorder="1" applyAlignment="1">
      <alignment horizontal="center" vertical="center"/>
    </xf>
    <xf numFmtId="0" fontId="3" fillId="5" borderId="1" xfId="0" applyFont="1" applyFill="1" applyBorder="1" applyAlignment="1">
      <alignment horizontal="center" vertical="center"/>
    </xf>
    <xf numFmtId="0" fontId="3" fillId="27" borderId="18" xfId="0" applyFont="1" applyFill="1" applyBorder="1" applyAlignment="1">
      <alignment horizontal="center" vertical="center"/>
    </xf>
    <xf numFmtId="0" fontId="3" fillId="14" borderId="1" xfId="0" applyFont="1" applyFill="1" applyBorder="1" applyAlignment="1">
      <alignment horizontal="center" vertical="center"/>
    </xf>
    <xf numFmtId="0" fontId="3" fillId="3" borderId="59" xfId="0" applyFont="1" applyFill="1" applyBorder="1" applyAlignment="1">
      <alignment horizontal="center" vertical="center"/>
    </xf>
    <xf numFmtId="0" fontId="3" fillId="19" borderId="18" xfId="0" applyFont="1" applyFill="1" applyBorder="1" applyAlignment="1">
      <alignment horizontal="center" vertical="center"/>
    </xf>
    <xf numFmtId="0" fontId="3" fillId="3" borderId="42" xfId="0" applyFont="1" applyFill="1" applyBorder="1" applyAlignment="1">
      <alignment horizontal="center" vertical="center"/>
    </xf>
    <xf numFmtId="0" fontId="3" fillId="13" borderId="1" xfId="0" applyFont="1" applyFill="1" applyBorder="1" applyAlignment="1">
      <alignment horizontal="center" vertical="center"/>
    </xf>
    <xf numFmtId="0" fontId="3" fillId="0" borderId="35" xfId="0" applyFont="1" applyBorder="1" applyAlignment="1">
      <alignment horizontal="center" vertical="center"/>
    </xf>
    <xf numFmtId="0" fontId="7" fillId="13" borderId="18" xfId="1" applyFont="1" applyFill="1" applyBorder="1" applyAlignment="1">
      <alignment horizontal="center" vertical="center"/>
    </xf>
    <xf numFmtId="0" fontId="7" fillId="3" borderId="1" xfId="1" applyFont="1" applyFill="1" applyBorder="1" applyAlignment="1">
      <alignment horizontal="center" vertical="center"/>
    </xf>
    <xf numFmtId="0" fontId="3" fillId="0" borderId="42" xfId="0" applyFont="1" applyBorder="1" applyAlignment="1">
      <alignment horizontal="center" vertical="center"/>
    </xf>
    <xf numFmtId="0" fontId="2" fillId="3" borderId="1" xfId="1" applyFill="1" applyBorder="1" applyAlignment="1">
      <alignment horizontal="center" vertical="center"/>
    </xf>
    <xf numFmtId="0" fontId="0" fillId="0" borderId="29" xfId="0" applyBorder="1" applyAlignment="1">
      <alignment horizontal="center" vertical="center"/>
    </xf>
    <xf numFmtId="0" fontId="3" fillId="22" borderId="35" xfId="0" applyFont="1" applyFill="1" applyBorder="1" applyAlignment="1">
      <alignment horizontal="center" vertical="center"/>
    </xf>
    <xf numFmtId="0" fontId="3" fillId="14" borderId="4" xfId="0" applyFont="1" applyFill="1" applyBorder="1" applyAlignment="1">
      <alignment horizontal="center" vertical="center"/>
    </xf>
    <xf numFmtId="0" fontId="3" fillId="19" borderId="1" xfId="0" applyFont="1" applyFill="1" applyBorder="1" applyAlignment="1">
      <alignment horizontal="center" vertical="center"/>
    </xf>
    <xf numFmtId="0" fontId="3" fillId="19" borderId="6" xfId="0" applyFont="1" applyFill="1" applyBorder="1" applyAlignment="1">
      <alignment horizontal="center" vertical="center"/>
    </xf>
    <xf numFmtId="0" fontId="3" fillId="9" borderId="6" xfId="0" applyFont="1" applyFill="1" applyBorder="1" applyAlignment="1">
      <alignment horizontal="center" vertical="center"/>
    </xf>
    <xf numFmtId="0" fontId="7" fillId="13" borderId="14" xfId="0" applyFont="1" applyFill="1" applyBorder="1" applyAlignment="1">
      <alignment horizontal="center" vertical="center"/>
    </xf>
    <xf numFmtId="0" fontId="3" fillId="22" borderId="4" xfId="0" applyFont="1" applyFill="1" applyBorder="1" applyAlignment="1">
      <alignment horizontal="center" vertical="center"/>
    </xf>
    <xf numFmtId="0" fontId="3" fillId="18" borderId="18" xfId="0" applyFont="1" applyFill="1" applyBorder="1" applyAlignment="1">
      <alignment horizontal="center" vertical="center"/>
    </xf>
    <xf numFmtId="0" fontId="3" fillId="27" borderId="14" xfId="0" applyFont="1" applyFill="1" applyBorder="1" applyAlignment="1">
      <alignment horizontal="center" vertical="center"/>
    </xf>
    <xf numFmtId="0" fontId="2" fillId="13" borderId="6" xfId="1" applyFill="1" applyBorder="1" applyAlignment="1">
      <alignment horizontal="center" vertical="center"/>
    </xf>
    <xf numFmtId="0" fontId="7" fillId="13" borderId="29" xfId="0" applyFont="1" applyFill="1" applyBorder="1" applyAlignment="1">
      <alignment horizontal="center" vertical="center"/>
    </xf>
    <xf numFmtId="0" fontId="2" fillId="3" borderId="6" xfId="1" applyFill="1" applyBorder="1" applyAlignment="1">
      <alignment horizontal="center" vertical="center"/>
    </xf>
    <xf numFmtId="0" fontId="3" fillId="17" borderId="6" xfId="0" applyFont="1" applyFill="1" applyBorder="1" applyAlignment="1">
      <alignment horizontal="center" vertical="center"/>
    </xf>
    <xf numFmtId="0" fontId="2" fillId="13" borderId="18" xfId="1" applyFill="1" applyBorder="1" applyAlignment="1">
      <alignment horizontal="center" vertical="center"/>
    </xf>
    <xf numFmtId="0" fontId="3" fillId="24" borderId="6" xfId="0" applyFont="1" applyFill="1" applyBorder="1" applyAlignment="1">
      <alignment horizontal="center" vertical="center"/>
    </xf>
    <xf numFmtId="0" fontId="3" fillId="3" borderId="49" xfId="0" applyFont="1" applyFill="1" applyBorder="1" applyAlignment="1">
      <alignment horizontal="center" vertical="center"/>
    </xf>
    <xf numFmtId="0" fontId="3" fillId="13" borderId="18" xfId="0" applyFont="1" applyFill="1" applyBorder="1" applyAlignment="1">
      <alignment horizontal="center" vertical="center"/>
    </xf>
    <xf numFmtId="0" fontId="3" fillId="14" borderId="41" xfId="0" applyFont="1" applyFill="1" applyBorder="1" applyAlignment="1">
      <alignment horizontal="center" vertical="center"/>
    </xf>
    <xf numFmtId="0" fontId="7" fillId="0" borderId="6" xfId="0" applyFont="1" applyBorder="1" applyAlignment="1">
      <alignment horizontal="center" vertical="center"/>
    </xf>
    <xf numFmtId="0" fontId="7" fillId="3" borderId="6" xfId="1" applyFont="1" applyFill="1" applyBorder="1" applyAlignment="1">
      <alignment horizontal="center" vertical="center"/>
    </xf>
    <xf numFmtId="0" fontId="7" fillId="13" borderId="35" xfId="0" applyFont="1" applyFill="1" applyBorder="1" applyAlignment="1">
      <alignment horizontal="center" vertical="center"/>
    </xf>
    <xf numFmtId="0" fontId="3" fillId="29" borderId="6" xfId="0" applyFont="1" applyFill="1" applyBorder="1" applyAlignment="1">
      <alignment horizontal="center" vertical="center"/>
    </xf>
    <xf numFmtId="0" fontId="3" fillId="24" borderId="18" xfId="0" applyFont="1" applyFill="1" applyBorder="1" applyAlignment="1">
      <alignment horizontal="center" vertical="center"/>
    </xf>
    <xf numFmtId="0" fontId="9" fillId="3" borderId="1" xfId="0" applyFont="1" applyFill="1" applyBorder="1" applyAlignment="1">
      <alignment horizontal="center" vertical="center"/>
    </xf>
    <xf numFmtId="0" fontId="3" fillId="3" borderId="31" xfId="0" applyFont="1" applyFill="1" applyBorder="1" applyAlignment="1">
      <alignment horizontal="center" vertical="center"/>
    </xf>
    <xf numFmtId="0" fontId="3" fillId="2" borderId="21" xfId="0" applyFont="1" applyFill="1" applyBorder="1" applyAlignment="1">
      <alignment horizontal="center" vertical="center"/>
    </xf>
    <xf numFmtId="0" fontId="2" fillId="2" borderId="6" xfId="1" applyFill="1" applyBorder="1" applyAlignment="1">
      <alignment horizontal="center" vertical="center"/>
    </xf>
    <xf numFmtId="0" fontId="3" fillId="3" borderId="0" xfId="0" applyFont="1" applyFill="1" applyBorder="1" applyAlignment="1">
      <alignment horizontal="center" vertical="center"/>
    </xf>
    <xf numFmtId="0" fontId="1" fillId="3" borderId="18" xfId="0" applyFont="1" applyFill="1" applyBorder="1" applyAlignment="1">
      <alignment horizontal="center" vertical="center"/>
    </xf>
    <xf numFmtId="0" fontId="0" fillId="2" borderId="21" xfId="0" applyFill="1" applyBorder="1" applyAlignment="1">
      <alignment horizontal="center" vertical="center"/>
    </xf>
    <xf numFmtId="0" fontId="7" fillId="13" borderId="6" xfId="1" applyFont="1" applyFill="1" applyBorder="1" applyAlignment="1">
      <alignment horizontal="center" vertical="center"/>
    </xf>
    <xf numFmtId="0" fontId="3" fillId="19" borderId="21" xfId="0" applyFont="1" applyFill="1" applyBorder="1" applyAlignment="1">
      <alignment horizontal="center" vertical="center"/>
    </xf>
    <xf numFmtId="0" fontId="3" fillId="0" borderId="27" xfId="0" applyFont="1" applyBorder="1" applyAlignment="1">
      <alignment horizontal="center" vertical="center"/>
    </xf>
    <xf numFmtId="0" fontId="3" fillId="30" borderId="6" xfId="0" applyFont="1" applyFill="1" applyBorder="1" applyAlignment="1">
      <alignment horizontal="center" vertical="center"/>
    </xf>
    <xf numFmtId="0" fontId="14" fillId="3" borderId="6" xfId="0" applyFont="1" applyFill="1" applyBorder="1" applyAlignment="1">
      <alignment horizontal="center" vertical="center"/>
    </xf>
    <xf numFmtId="0" fontId="0" fillId="3" borderId="9" xfId="0" applyFill="1" applyBorder="1" applyAlignment="1">
      <alignment horizontal="center"/>
    </xf>
    <xf numFmtId="0" fontId="0" fillId="3" borderId="9" xfId="0" applyFill="1" applyBorder="1" applyAlignment="1">
      <alignment horizontal="center" vertical="center"/>
    </xf>
    <xf numFmtId="0" fontId="5" fillId="0" borderId="2" xfId="0" applyFont="1" applyBorder="1" applyAlignment="1">
      <alignment horizontal="center" vertical="center"/>
    </xf>
    <xf numFmtId="0" fontId="0" fillId="0" borderId="6" xfId="0" applyBorder="1"/>
    <xf numFmtId="0" fontId="5" fillId="2" borderId="1" xfId="0" applyFont="1" applyFill="1" applyBorder="1" applyAlignment="1">
      <alignment horizontal="center" vertical="center"/>
    </xf>
    <xf numFmtId="0" fontId="0" fillId="0" borderId="3" xfId="0" applyBorder="1" applyAlignment="1">
      <alignment horizontal="center"/>
    </xf>
    <xf numFmtId="0" fontId="0" fillId="0" borderId="21" xfId="0" applyBorder="1" applyAlignment="1">
      <alignment horizontal="center"/>
    </xf>
    <xf numFmtId="0" fontId="0" fillId="0" borderId="6" xfId="0" applyBorder="1" applyAlignment="1">
      <alignment horizontal="center"/>
    </xf>
    <xf numFmtId="0" fontId="0" fillId="0" borderId="18" xfId="0" applyBorder="1" applyAlignment="1">
      <alignment horizontal="center"/>
    </xf>
    <xf numFmtId="0" fontId="0" fillId="6" borderId="18" xfId="0" applyFill="1" applyBorder="1" applyAlignment="1">
      <alignment horizontal="center" vertical="center"/>
    </xf>
    <xf numFmtId="0" fontId="0" fillId="2" borderId="18" xfId="0" applyFill="1" applyBorder="1" applyAlignment="1">
      <alignment horizontal="center" vertical="center"/>
    </xf>
    <xf numFmtId="0" fontId="0" fillId="2" borderId="18" xfId="0" applyFill="1" applyBorder="1" applyAlignment="1">
      <alignment horizontal="center" vertical="center" wrapText="1"/>
    </xf>
    <xf numFmtId="0" fontId="0" fillId="6" borderId="18" xfId="0" applyFill="1" applyBorder="1" applyAlignment="1">
      <alignment horizontal="center" vertical="center" wrapText="1"/>
    </xf>
    <xf numFmtId="0" fontId="6" fillId="2" borderId="18" xfId="0" applyFont="1" applyFill="1" applyBorder="1" applyAlignment="1">
      <alignment horizontal="center" vertical="center"/>
    </xf>
    <xf numFmtId="0" fontId="6" fillId="6" borderId="18" xfId="0" applyFont="1" applyFill="1" applyBorder="1" applyAlignment="1">
      <alignment horizontal="center" vertical="center"/>
    </xf>
    <xf numFmtId="0" fontId="3" fillId="0" borderId="17" xfId="0" applyFont="1" applyBorder="1" applyAlignment="1">
      <alignment horizontal="center" vertical="center"/>
    </xf>
    <xf numFmtId="0" fontId="4" fillId="0" borderId="51" xfId="2" applyBorder="1" applyAlignment="1">
      <alignment horizontal="center" vertical="center"/>
    </xf>
    <xf numFmtId="0" fontId="3" fillId="0" borderId="10" xfId="0" applyFont="1" applyBorder="1" applyAlignment="1">
      <alignment horizontal="center" vertical="center"/>
    </xf>
    <xf numFmtId="0" fontId="4" fillId="0" borderId="49" xfId="2" applyBorder="1" applyAlignment="1">
      <alignment horizontal="center" vertical="center"/>
    </xf>
    <xf numFmtId="0" fontId="0" fillId="0" borderId="2" xfId="0" applyBorder="1" applyAlignment="1">
      <alignment horizontal="center"/>
    </xf>
    <xf numFmtId="0" fontId="0" fillId="3" borderId="3" xfId="0" applyFill="1" applyBorder="1" applyAlignment="1">
      <alignment horizontal="center"/>
    </xf>
    <xf numFmtId="0" fontId="0" fillId="3" borderId="1" xfId="0" applyFill="1" applyBorder="1" applyAlignment="1">
      <alignment vertical="center"/>
    </xf>
    <xf numFmtId="0" fontId="6" fillId="3" borderId="8"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20" xfId="0" applyFont="1" applyBorder="1" applyAlignment="1">
      <alignment horizontal="center" vertical="center"/>
    </xf>
    <xf numFmtId="0" fontId="0" fillId="0" borderId="42" xfId="0" applyBorder="1" applyAlignment="1">
      <alignment horizontal="center" vertical="center"/>
    </xf>
    <xf numFmtId="0" fontId="3" fillId="28" borderId="18" xfId="0" applyFont="1" applyFill="1" applyBorder="1" applyAlignment="1">
      <alignment horizontal="center" vertical="center"/>
    </xf>
    <xf numFmtId="0" fontId="3" fillId="3" borderId="37" xfId="0" applyFont="1" applyFill="1" applyBorder="1" applyAlignment="1">
      <alignment horizontal="center" vertical="center"/>
    </xf>
    <xf numFmtId="0" fontId="3" fillId="12" borderId="1" xfId="0" applyFont="1" applyFill="1" applyBorder="1" applyAlignment="1">
      <alignment horizontal="center" vertical="center"/>
    </xf>
    <xf numFmtId="0" fontId="3" fillId="21" borderId="6" xfId="0" applyFont="1" applyFill="1" applyBorder="1" applyAlignment="1">
      <alignment horizontal="center" vertical="center"/>
    </xf>
    <xf numFmtId="0" fontId="6" fillId="0" borderId="20" xfId="0" applyFont="1" applyBorder="1" applyAlignment="1">
      <alignment horizontal="center" vertical="center"/>
    </xf>
    <xf numFmtId="0" fontId="3" fillId="24" borderId="1" xfId="0" applyFont="1" applyFill="1" applyBorder="1" applyAlignment="1">
      <alignment horizontal="center" vertical="center"/>
    </xf>
    <xf numFmtId="0" fontId="3" fillId="3" borderId="58" xfId="0" applyFont="1" applyFill="1" applyBorder="1" applyAlignment="1">
      <alignment horizontal="center" vertical="center"/>
    </xf>
    <xf numFmtId="0" fontId="3" fillId="2" borderId="14" xfId="0" applyFont="1" applyFill="1" applyBorder="1" applyAlignment="1">
      <alignment horizontal="center" vertical="center"/>
    </xf>
    <xf numFmtId="0" fontId="15" fillId="8" borderId="1" xfId="0" applyFont="1" applyFill="1" applyBorder="1" applyAlignment="1">
      <alignment horizontal="center" vertical="center"/>
    </xf>
    <xf numFmtId="0" fontId="0" fillId="11" borderId="6" xfId="0" applyFill="1" applyBorder="1" applyAlignment="1">
      <alignment horizontal="center" vertical="center"/>
    </xf>
    <xf numFmtId="0" fontId="3" fillId="12" borderId="18" xfId="0" applyFont="1" applyFill="1" applyBorder="1" applyAlignment="1">
      <alignment horizontal="center" vertical="center"/>
    </xf>
    <xf numFmtId="0" fontId="2" fillId="13" borderId="1" xfId="1" applyFill="1" applyBorder="1" applyAlignment="1">
      <alignment horizontal="center" vertical="center"/>
    </xf>
    <xf numFmtId="0" fontId="3" fillId="15" borderId="1" xfId="0" applyFont="1" applyFill="1" applyBorder="1" applyAlignment="1">
      <alignment horizontal="center" vertical="center"/>
    </xf>
    <xf numFmtId="0" fontId="2" fillId="3" borderId="18" xfId="1" applyFill="1" applyBorder="1" applyAlignment="1">
      <alignment horizontal="center" vertical="center"/>
    </xf>
    <xf numFmtId="0" fontId="2" fillId="2" borderId="18" xfId="1" applyFill="1" applyBorder="1" applyAlignment="1">
      <alignment horizontal="center" vertical="center"/>
    </xf>
    <xf numFmtId="0" fontId="0" fillId="15" borderId="1" xfId="0" applyFill="1" applyBorder="1" applyAlignment="1">
      <alignment horizontal="center" vertical="center"/>
    </xf>
    <xf numFmtId="0" fontId="3" fillId="11" borderId="1" xfId="0" applyFont="1" applyFill="1" applyBorder="1" applyAlignment="1">
      <alignment horizontal="center" vertical="center"/>
    </xf>
    <xf numFmtId="0" fontId="3" fillId="10" borderId="18" xfId="0" applyFont="1" applyFill="1" applyBorder="1" applyAlignment="1">
      <alignment horizontal="center" vertical="center"/>
    </xf>
    <xf numFmtId="0" fontId="3" fillId="29" borderId="1" xfId="0" applyFont="1" applyFill="1" applyBorder="1" applyAlignment="1">
      <alignment horizontal="center" vertical="center"/>
    </xf>
    <xf numFmtId="0" fontId="6" fillId="0" borderId="33" xfId="0" applyFont="1" applyBorder="1" applyAlignment="1">
      <alignment horizontal="center" vertical="center"/>
    </xf>
    <xf numFmtId="0" fontId="3" fillId="3" borderId="7" xfId="0" applyFont="1" applyFill="1" applyBorder="1" applyAlignment="1">
      <alignment horizontal="center" vertical="center"/>
    </xf>
    <xf numFmtId="0" fontId="1" fillId="3" borderId="1" xfId="0" applyFont="1" applyFill="1" applyBorder="1" applyAlignment="1">
      <alignment horizontal="center" vertical="center"/>
    </xf>
    <xf numFmtId="0" fontId="3" fillId="0" borderId="15" xfId="0" applyFont="1" applyBorder="1" applyAlignment="1">
      <alignment horizontal="center" vertical="center"/>
    </xf>
    <xf numFmtId="0" fontId="3" fillId="3" borderId="36" xfId="0" applyFont="1" applyFill="1" applyBorder="1" applyAlignment="1">
      <alignment horizontal="center" vertical="center"/>
    </xf>
    <xf numFmtId="0" fontId="0" fillId="3" borderId="22" xfId="0" applyFill="1" applyBorder="1" applyAlignment="1">
      <alignment horizontal="center" vertical="center"/>
    </xf>
    <xf numFmtId="0" fontId="0" fillId="3" borderId="24" xfId="0" applyFill="1" applyBorder="1" applyAlignment="1">
      <alignment horizontal="center" vertical="center"/>
    </xf>
    <xf numFmtId="0" fontId="3" fillId="0" borderId="13" xfId="0" applyFont="1" applyBorder="1" applyAlignment="1">
      <alignment horizontal="center" vertical="center"/>
    </xf>
    <xf numFmtId="0" fontId="6" fillId="3" borderId="9" xfId="0" applyFont="1" applyFill="1" applyBorder="1" applyAlignment="1">
      <alignment horizontal="center"/>
    </xf>
    <xf numFmtId="0" fontId="4" fillId="0" borderId="54" xfId="2" applyBorder="1" applyAlignment="1">
      <alignment horizontal="center" vertical="center"/>
    </xf>
    <xf numFmtId="0" fontId="0" fillId="29" borderId="52" xfId="0" applyFill="1" applyBorder="1" applyAlignment="1">
      <alignment horizontal="center" vertical="center"/>
    </xf>
    <xf numFmtId="0" fontId="0" fillId="21" borderId="50" xfId="0" applyFill="1" applyBorder="1" applyAlignment="1">
      <alignment horizontal="center" vertical="center"/>
    </xf>
    <xf numFmtId="0" fontId="0" fillId="2" borderId="13" xfId="0" applyFill="1" applyBorder="1" applyAlignment="1">
      <alignment horizontal="center" vertical="center"/>
    </xf>
    <xf numFmtId="0" fontId="8" fillId="2" borderId="0" xfId="0" applyFont="1" applyFill="1" applyBorder="1" applyAlignment="1">
      <alignment horizontal="center"/>
    </xf>
    <xf numFmtId="0" fontId="0" fillId="2" borderId="0" xfId="0" applyFill="1" applyBorder="1" applyAlignment="1">
      <alignment horizontal="left" vertical="center"/>
    </xf>
    <xf numFmtId="0" fontId="3" fillId="2" borderId="11" xfId="0" applyFont="1" applyFill="1" applyBorder="1" applyAlignment="1">
      <alignment horizontal="center" vertical="center"/>
    </xf>
    <xf numFmtId="0" fontId="3" fillId="2" borderId="3" xfId="0" applyFont="1" applyFill="1" applyBorder="1" applyAlignment="1">
      <alignment horizontal="center" vertical="center"/>
    </xf>
    <xf numFmtId="0" fontId="6" fillId="3" borderId="12" xfId="0" applyFont="1" applyFill="1" applyBorder="1" applyAlignment="1">
      <alignment horizontal="center" vertical="center"/>
    </xf>
    <xf numFmtId="0" fontId="3" fillId="18" borderId="21" xfId="0" applyFont="1" applyFill="1" applyBorder="1" applyAlignment="1">
      <alignment horizontal="center" vertical="center"/>
    </xf>
    <xf numFmtId="0" fontId="3" fillId="18" borderId="2" xfId="0" applyFont="1" applyFill="1" applyBorder="1" applyAlignment="1">
      <alignment horizontal="center" vertical="center"/>
    </xf>
    <xf numFmtId="0" fontId="7" fillId="13" borderId="18" xfId="0" applyFont="1" applyFill="1" applyBorder="1" applyAlignment="1">
      <alignment horizontal="center" vertical="center"/>
    </xf>
    <xf numFmtId="0" fontId="3" fillId="26" borderId="1" xfId="0" applyFont="1" applyFill="1" applyBorder="1" applyAlignment="1">
      <alignment horizontal="center" vertical="center"/>
    </xf>
    <xf numFmtId="0" fontId="3" fillId="28" borderId="1" xfId="0" applyFont="1" applyFill="1" applyBorder="1" applyAlignment="1">
      <alignment horizontal="center" vertical="center"/>
    </xf>
    <xf numFmtId="0" fontId="3" fillId="22" borderId="37" xfId="0" applyFont="1" applyFill="1" applyBorder="1" applyAlignment="1">
      <alignment horizontal="center" vertical="center"/>
    </xf>
    <xf numFmtId="0" fontId="3" fillId="2" borderId="42" xfId="0" applyFont="1" applyFill="1" applyBorder="1" applyAlignment="1">
      <alignment horizontal="center" vertical="center"/>
    </xf>
    <xf numFmtId="0" fontId="3" fillId="8" borderId="20" xfId="0" applyFont="1" applyFill="1" applyBorder="1" applyAlignment="1">
      <alignment horizontal="center" vertical="center"/>
    </xf>
    <xf numFmtId="0" fontId="3" fillId="23" borderId="1" xfId="0" applyFont="1" applyFill="1" applyBorder="1" applyAlignment="1">
      <alignment horizontal="center" vertical="center"/>
    </xf>
    <xf numFmtId="0" fontId="3" fillId="22" borderId="42" xfId="0" applyFont="1" applyFill="1" applyBorder="1" applyAlignment="1">
      <alignment horizontal="center" vertical="center"/>
    </xf>
    <xf numFmtId="0" fontId="3" fillId="27" borderId="4" xfId="0" applyFont="1" applyFill="1" applyBorder="1" applyAlignment="1">
      <alignment horizontal="center" vertical="center"/>
    </xf>
    <xf numFmtId="0" fontId="6" fillId="3" borderId="20" xfId="0" applyFont="1" applyFill="1" applyBorder="1" applyAlignment="1">
      <alignment horizontal="center" vertical="center"/>
    </xf>
    <xf numFmtId="0" fontId="7" fillId="13" borderId="61" xfId="0" applyFont="1" applyFill="1" applyBorder="1" applyAlignment="1">
      <alignment horizontal="center" vertical="center"/>
    </xf>
    <xf numFmtId="0" fontId="7" fillId="23" borderId="1" xfId="0" applyFont="1" applyFill="1" applyBorder="1" applyAlignment="1">
      <alignment horizontal="center" vertical="center"/>
    </xf>
    <xf numFmtId="0" fontId="3" fillId="31" borderId="6" xfId="0" applyFont="1" applyFill="1" applyBorder="1" applyAlignment="1">
      <alignment horizontal="center" vertical="center"/>
    </xf>
    <xf numFmtId="0" fontId="3" fillId="30" borderId="18" xfId="0" applyFont="1" applyFill="1" applyBorder="1" applyAlignment="1">
      <alignment horizontal="center" vertical="center"/>
    </xf>
    <xf numFmtId="0" fontId="3" fillId="8" borderId="18" xfId="0" applyFont="1" applyFill="1" applyBorder="1" applyAlignment="1">
      <alignment horizontal="center" vertical="center"/>
    </xf>
    <xf numFmtId="0" fontId="3" fillId="22" borderId="56" xfId="0" applyFont="1" applyFill="1" applyBorder="1" applyAlignment="1">
      <alignment horizontal="center" vertical="center"/>
    </xf>
    <xf numFmtId="0" fontId="3" fillId="19" borderId="4" xfId="0" applyFont="1" applyFill="1" applyBorder="1" applyAlignment="1">
      <alignment horizontal="center" vertical="center"/>
    </xf>
    <xf numFmtId="0" fontId="3" fillId="22" borderId="31" xfId="0" applyFont="1" applyFill="1" applyBorder="1" applyAlignment="1">
      <alignment horizontal="center" vertical="center"/>
    </xf>
    <xf numFmtId="0" fontId="0" fillId="0" borderId="41" xfId="0" applyBorder="1" applyAlignment="1">
      <alignment horizontal="center" vertical="center"/>
    </xf>
    <xf numFmtId="0" fontId="3" fillId="21" borderId="4" xfId="0" applyFont="1" applyFill="1" applyBorder="1" applyAlignment="1">
      <alignment horizontal="center" vertical="center"/>
    </xf>
    <xf numFmtId="0" fontId="3" fillId="28" borderId="4" xfId="0" applyFont="1" applyFill="1" applyBorder="1" applyAlignment="1">
      <alignment horizontal="center" vertical="center"/>
    </xf>
    <xf numFmtId="0" fontId="7" fillId="0" borderId="18" xfId="0" applyFont="1" applyBorder="1" applyAlignment="1">
      <alignment horizontal="center" vertical="center"/>
    </xf>
    <xf numFmtId="0" fontId="5" fillId="3" borderId="18" xfId="0" applyFont="1" applyFill="1" applyBorder="1" applyAlignment="1">
      <alignment horizontal="center" vertical="center"/>
    </xf>
    <xf numFmtId="0" fontId="3" fillId="19" borderId="15" xfId="0" applyFont="1" applyFill="1" applyBorder="1" applyAlignment="1">
      <alignment horizontal="center" vertical="center"/>
    </xf>
    <xf numFmtId="0" fontId="3" fillId="19" borderId="27" xfId="0" applyFont="1" applyFill="1" applyBorder="1" applyAlignment="1">
      <alignment horizontal="center" vertical="center"/>
    </xf>
    <xf numFmtId="0" fontId="2" fillId="3" borderId="21" xfId="1" applyFill="1" applyBorder="1" applyAlignment="1">
      <alignment horizontal="center" vertical="center"/>
    </xf>
    <xf numFmtId="16" fontId="3" fillId="3" borderId="5" xfId="0" applyNumberFormat="1" applyFont="1" applyFill="1" applyBorder="1" applyAlignment="1">
      <alignment horizontal="center" vertical="center"/>
    </xf>
    <xf numFmtId="0" fontId="3" fillId="0" borderId="48" xfId="0" applyFont="1" applyBorder="1" applyAlignment="1">
      <alignment horizontal="center" vertical="center"/>
    </xf>
    <xf numFmtId="0" fontId="0" fillId="3" borderId="30" xfId="0" applyFill="1" applyBorder="1" applyAlignment="1">
      <alignment horizontal="center" vertical="center"/>
    </xf>
    <xf numFmtId="0" fontId="0" fillId="3" borderId="43" xfId="0" applyFill="1" applyBorder="1" applyAlignment="1">
      <alignment horizontal="center"/>
    </xf>
    <xf numFmtId="0" fontId="6" fillId="3" borderId="62" xfId="0" applyFont="1" applyFill="1" applyBorder="1" applyAlignment="1">
      <alignment horizontal="center" vertical="center"/>
    </xf>
    <xf numFmtId="0" fontId="6" fillId="3" borderId="63" xfId="0" applyFont="1" applyFill="1" applyBorder="1" applyAlignment="1">
      <alignment horizontal="center" vertical="center"/>
    </xf>
    <xf numFmtId="0" fontId="6" fillId="3" borderId="64" xfId="0" applyFont="1" applyFill="1" applyBorder="1" applyAlignment="1">
      <alignment horizontal="center" vertical="center"/>
    </xf>
    <xf numFmtId="0" fontId="6" fillId="3" borderId="65"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9" xfId="0" applyFont="1" applyFill="1" applyBorder="1" applyAlignment="1">
      <alignment horizontal="center" vertical="center"/>
    </xf>
    <xf numFmtId="0" fontId="0" fillId="0" borderId="3" xfId="0" applyFont="1" applyBorder="1" applyAlignment="1">
      <alignment horizontal="center"/>
    </xf>
    <xf numFmtId="0" fontId="0" fillId="0" borderId="1" xfId="0" applyFont="1" applyBorder="1" applyAlignment="1">
      <alignment horizontal="center"/>
    </xf>
    <xf numFmtId="0" fontId="0" fillId="0" borderId="21" xfId="0" applyFont="1" applyBorder="1" applyAlignment="1">
      <alignment horizontal="center"/>
    </xf>
    <xf numFmtId="0" fontId="0" fillId="0" borderId="6" xfId="0" applyFont="1" applyBorder="1" applyAlignment="1">
      <alignment horizontal="center"/>
    </xf>
    <xf numFmtId="0" fontId="0" fillId="0" borderId="62" xfId="0" applyFont="1" applyBorder="1" applyAlignment="1">
      <alignment horizontal="center"/>
    </xf>
    <xf numFmtId="0" fontId="0" fillId="20" borderId="1" xfId="0" applyFont="1" applyFill="1" applyBorder="1" applyAlignment="1">
      <alignment horizontal="center"/>
    </xf>
    <xf numFmtId="0" fontId="0" fillId="0" borderId="1" xfId="0" applyFont="1" applyBorder="1" applyAlignment="1">
      <alignment horizontal="center" vertical="center"/>
    </xf>
  </cellXfs>
  <cellStyles count="3">
    <cellStyle name="Hypertextový odkaz" xfId="2" builtinId="8"/>
    <cellStyle name="Normální" xfId="0" builtinId="0"/>
    <cellStyle name="Text upozornění" xfId="1" builtinId="11"/>
  </cellStyles>
  <dxfs count="201">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ont>
        <b val="0"/>
        <i val="0"/>
        <color auto="1"/>
      </font>
      <fill>
        <patternFill>
          <bgColor rgb="FF92D050"/>
        </patternFill>
      </fill>
    </dxf>
    <dxf>
      <font>
        <color auto="1"/>
      </font>
      <fill>
        <patternFill>
          <bgColor rgb="FFFFC000"/>
        </patternFill>
      </fill>
    </dxf>
    <dxf>
      <fill>
        <patternFill>
          <bgColor rgb="FFFFC000"/>
        </patternFill>
      </fill>
    </dxf>
    <dxf>
      <fill>
        <patternFill>
          <bgColor rgb="FF92D050"/>
        </patternFill>
      </fill>
    </dxf>
    <dxf>
      <fill>
        <patternFill patternType="solid">
          <bgColor theme="0"/>
        </patternFill>
      </fill>
    </dxf>
    <dxf>
      <font>
        <b/>
        <i val="0"/>
        <strike val="0"/>
        <condense val="0"/>
        <extend val="0"/>
        <outline val="0"/>
        <shadow val="0"/>
        <u val="none"/>
        <vertAlign val="baseline"/>
        <sz val="11"/>
        <color theme="1"/>
        <name val="Calibri"/>
        <family val="2"/>
        <charset val="238"/>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92D05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T460" id="{0622B891-0979-4490-BCC8-1B1E097D2E2B}" userId="S::at460@saftbatteries.com::eaf4a941-65f2-4157-9831-28f0b4d8c9be" providerId="AD"/>
  <person displayName="RALENOVSKY Tomas" id="{25DD7D21-EF9A-4432-B900-D1F1A8124D5A}" userId="S::ralenot@saftbatteries.com::a1ddbbb0-4420-4edc-90fb-826110c6344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10AB56-89DB-4996-AEC7-F44C35D374A3}" name="Tabulka1" displayName="Tabulka1" ref="A1:U677" totalsRowShown="0" headerRowDxfId="180">
  <autoFilter ref="A1:U677" xr:uid="{6310AB56-89DB-4996-AEC7-F44C35D374A3}"/>
  <sortState xmlns:xlrd2="http://schemas.microsoft.com/office/spreadsheetml/2017/richdata2" ref="A2:U677">
    <sortCondition ref="A1:A677"/>
  </sortState>
  <tableColumns count="21">
    <tableColumn id="1" xr3:uid="{7020D37E-039E-4C5D-9D00-6308C39323D4}" name="Reklamace" dataDxfId="200"/>
    <tableColumn id="2" xr3:uid="{0EFD930E-DA4A-4E35-BB09-DBC0F2CB7A33}" name=" Baterie" dataDxfId="199"/>
    <tableColumn id="3" xr3:uid="{AFF6DFF0-ACAE-48BE-878C-5D2E37460085}" name="Brand" dataDxfId="198"/>
    <tableColumn id="4" xr3:uid="{167ECDFD-EC30-43A0-B852-48E70A8134D8}" name="1.WD" dataDxfId="197"/>
    <tableColumn id="5" xr3:uid="{1766AC1D-A52D-4EA3-BE80-25D2C378B0CC}" name="2.BB" dataDxfId="196"/>
    <tableColumn id="6" xr3:uid="{BCA2FADF-37AB-41A7-BE6C-5665DF5905AA}" name="3. HW oprava" dataDxfId="195"/>
    <tableColumn id="7" xr3:uid="{B3794C56-6505-492A-B8AC-FAC5A7EDBD67}" name="4.ZD" dataDxfId="194"/>
    <tableColumn id="8" xr3:uid="{0BBFEDC0-1705-4EE4-8BC8-D7B41244BF08}" name="5. SW" dataDxfId="193"/>
    <tableColumn id="9" xr3:uid="{E01D3F56-472B-40C2-B9EF-D5C4EA0D034A}" name="6.PD" dataDxfId="192"/>
    <tableColumn id="10" xr3:uid="{47E26A65-1FD0-40E4-B019-291136F9E2FF}" name="7.Test" dataDxfId="191"/>
    <tableColumn id="11" xr3:uid="{ABC81309-3863-4AA9-908B-CA8305E10AD1}" name="8.Cha" dataDxfId="190"/>
    <tableColumn id="12" xr3:uid="{FC6B0304-B444-4A18-90D5-3DA9AEE05186}" name="9.ID" dataDxfId="189"/>
    <tableColumn id="13" xr3:uid="{7C4E0036-6B94-4B7E-A8B2-A964EE5FD2A9}" name="10.PS" dataDxfId="188"/>
    <tableColumn id="14" xr3:uid="{DD1859CE-2453-4F7D-A860-8451E5DF24D5}" name="11.La" dataDxfId="187"/>
    <tableColumn id="15" xr3:uid="{C4F57CC6-43A9-4FBB-A809-C1B753835B16}" name="Přeprava" dataDxfId="186"/>
    <tableColumn id="16" xr3:uid="{6E0DF816-B633-4E76-A199-C9D124A20541}" name="C/ S číslo" dataDxfId="185"/>
    <tableColumn id="17" xr3:uid="{9FA44CD8-7B2B-455A-BD3A-53A26BDBDCA0}" name="E1P" dataDxfId="184"/>
    <tableColumn id="18" xr3:uid="{07A96B91-7397-46C9-A822-53EC9B62B4EF}" name="Poznamky" dataDxfId="183"/>
    <tableColumn id="19" xr3:uid="{11FB1FFA-7636-4825-A499-A478FE5FE653}" name="SOH % (60,0-10,30)" dataDxfId="182"/>
    <tableColumn id="20" xr3:uid="{07181BF8-4DD9-435E-8355-C3F4A8367F78}" name="Kapacitní testy" dataDxfId="181"/>
    <tableColumn id="21" xr3:uid="{A679125B-884C-446E-A8F9-547DA2929E19}" name="State"/>
  </tableColumns>
  <tableStyleInfo name="TableStyleLight8" showFirstColumn="0" showLastColumn="0" showRowStripes="1" showColumnStripes="0"/>
</table>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66" dT="2022-06-22T11:40:03.27" personId="{25DD7D21-EF9A-4432-B900-D1F1A8124D5A}" id="{EF268F7A-2D58-4DC8-8D76-01DE690A747B}">
    <text>Udělame kapacitní test s jinym BMS</text>
  </threadedComment>
  <threadedComment ref="F549" dT="2022-06-29T06:16:03.80" personId="{25DD7D21-EF9A-4432-B900-D1F1A8124D5A}" id="{2977ABD6-33B6-4C71-B928-D392543012C3}">
    <text>Članek poslan na analyzu, Zvažit možnost opravy a nebo použiti članku pro testy</text>
  </threadedComment>
  <threadedComment ref="F574" dT="2022-06-22T11:39:35.45" personId="{25DD7D21-EF9A-4432-B900-D1F1A8124D5A}" id="{592B00F5-EBC8-4DAD-8918-2B82A1C5DC68}">
    <text>zkusit jiné BMS</text>
  </threadedComment>
  <threadedComment ref="F604" dT="2022-06-24T11:53:04.46" personId="{25DD7D21-EF9A-4432-B900-D1F1A8124D5A}" id="{9133CDAF-CF4A-458D-8E12-3CB093553C09}">
    <text>Nefunkční baterie, vyzkoušet kontakt smu harnessu. komunikace SMU</text>
  </threadedComment>
  <threadedComment ref="F604" dT="2022-08-16T05:44:03.72" personId="{25DD7D21-EF9A-4432-B900-D1F1A8124D5A}" id="{FA7C4A69-3E51-4191-8D86-6C889DD40158}" parentId="{9133CDAF-CF4A-458D-8E12-3CB093553C09}">
    <text>Otestovat nabiti a vybiti i se zaznamem</text>
  </threadedComment>
  <threadedComment ref="F624" dT="2022-12-05T06:05:40.22" personId="{0622B891-0979-4490-BCC8-1B1E097D2E2B}" id="{76BFDDC2-9C7A-483D-8DB1-B433F79FACB2}">
    <text>doptat co zakaznik, je rezava a članky jsou zkorodovane</text>
  </threadedComment>
  <threadedComment ref="F632" dT="2022-09-26T10:29:21.77" personId="{25DD7D21-EF9A-4432-B900-D1F1A8124D5A}" id="{01E3CA4E-1346-4461-B608-BCDE185B4489}">
    <text>charger sviti červeně</text>
  </threadedComment>
  <threadedComment ref="F652" dT="2022-11-03T12:48:01.06" personId="{25DD7D21-EF9A-4432-B900-D1F1A8124D5A}" id="{DFBDDFD2-2F30-4C73-BB5B-8B8EBC8034C1}">
    <text>charger sviti červeně</text>
  </threadedComment>
  <threadedComment ref="F653" dT="2022-11-03T12:43:43.69" personId="{25DD7D21-EF9A-4432-B900-D1F1A8124D5A}" id="{D89273BB-8379-439C-9CC3-3373308EC486}">
    <text>charger sviti červene</text>
  </threadedComment>
  <threadedComment ref="F654" dT="2022-11-03T12:43:28.47" personId="{25DD7D21-EF9A-4432-B900-D1F1A8124D5A}" id="{F3663AB4-854A-457D-A433-C31A57334167}">
    <text>charger sviti červeně</text>
  </threadedComment>
  <threadedComment ref="F655" dT="2022-11-03T12:42:10.13" personId="{25DD7D21-EF9A-4432-B900-D1F1A8124D5A}" id="{35B37AB3-41F8-4442-A503-EBF6759F248A}">
    <text>nefunguje s truckem</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services.saftbatteries.com/Follow.aspx?id=GitdeKe4Vw8%3d" TargetMode="External"/><Relationship Id="rId13" Type="http://schemas.openxmlformats.org/officeDocument/2006/relationships/hyperlink" Target="https://services.saftbatteries.com/Follow.aspx?id=54iLIFAENWE%3d" TargetMode="External"/><Relationship Id="rId18" Type="http://schemas.openxmlformats.org/officeDocument/2006/relationships/hyperlink" Target="https://normea.saftbatteries.com/normea?ZCA=3fa2d0db-53f4-43f3-be59-b977dab1af9d&amp;BASE=NORMEASAFTPROD" TargetMode="External"/><Relationship Id="rId26" Type="http://schemas.openxmlformats.org/officeDocument/2006/relationships/hyperlink" Target="https://services.saftbatteries.com/Follow.aspx?id=GXvBuNSQ6v0%3d" TargetMode="External"/><Relationship Id="rId39" Type="http://schemas.openxmlformats.org/officeDocument/2006/relationships/table" Target="../tables/table1.xml"/><Relationship Id="rId3" Type="http://schemas.openxmlformats.org/officeDocument/2006/relationships/hyperlink" Target="https://normea.saftbatteries.com/normea/(S(ymigeq45aud303bvyjpz0s55))/iFrame.aspx?BASE=NORMEASAFTPROD" TargetMode="External"/><Relationship Id="rId21" Type="http://schemas.openxmlformats.org/officeDocument/2006/relationships/hyperlink" Target="https://normea.saftbatteries.com/normea?ZCA=6a6caee6-f768-4187-ba7b-c8d4f9babe91&amp;BASE=NORMEASAFTPROD" TargetMode="External"/><Relationship Id="rId34" Type="http://schemas.openxmlformats.org/officeDocument/2006/relationships/hyperlink" Target="https://normea.saftbatteries.com/normea?ZCA=bc84124a-361e-4add-9996-6ad4062e59a7&amp;BASE=NORMEASAFTPROD" TargetMode="External"/><Relationship Id="rId7" Type="http://schemas.openxmlformats.org/officeDocument/2006/relationships/hyperlink" Target="https://services.saftbatteries.com/Follow.aspx?id=uiK902AnI3o%3d" TargetMode="External"/><Relationship Id="rId12" Type="http://schemas.openxmlformats.org/officeDocument/2006/relationships/hyperlink" Target="https://normea.saftbatteries.com/normea/(S(u3u22t45tsih1a451pbyzdis))/iFrame.aspx?BASE=NORMEASAFTPROD" TargetMode="External"/><Relationship Id="rId17" Type="http://schemas.openxmlformats.org/officeDocument/2006/relationships/hyperlink" Target="https://normea.saftbatteries.com/normea?ZCA=1d17b118-f109-42ec-aaf5-a33bbeef5ec2&amp;BASE=NORMEASAFTPROD" TargetMode="External"/><Relationship Id="rId25" Type="http://schemas.openxmlformats.org/officeDocument/2006/relationships/hyperlink" Target="https://normea.saftbatteries.com/normea?ZCA=fb4f71ea-6921-4e1a-9de8-4ef8019bf999&amp;BASE=NORMEASAFTPROD" TargetMode="External"/><Relationship Id="rId33" Type="http://schemas.openxmlformats.org/officeDocument/2006/relationships/hyperlink" Target="https://normea.saftbatteries.com/normea?ZCA=ae5dd73f-1032-4467-8648-65dc8a03738a&amp;BASE=NORMEASAFTPROD" TargetMode="External"/><Relationship Id="rId38" Type="http://schemas.openxmlformats.org/officeDocument/2006/relationships/vmlDrawing" Target="../drawings/vmlDrawing1.vml"/><Relationship Id="rId2" Type="http://schemas.openxmlformats.org/officeDocument/2006/relationships/hyperlink" Target="https://normea.saftbatteries.com/normea/(S(ymigeq45aud303bvyjpz0s55))/iFrame.aspx?BASE=NORMEASAFTPROD" TargetMode="External"/><Relationship Id="rId16" Type="http://schemas.openxmlformats.org/officeDocument/2006/relationships/hyperlink" Target="https://normea.saftbatteries.com/normea?BASE=NORMEASAFTPROD&amp;SCREEN=EVT060&amp;ID=41000000032367" TargetMode="External"/><Relationship Id="rId20" Type="http://schemas.openxmlformats.org/officeDocument/2006/relationships/hyperlink" Target="https://normea.saftbatteries.com/normea?ZCA=23f76b22-cd1b-41e7-8ae1-7f2d4636c2d8&amp;BASE=NORMEASAFTPROD" TargetMode="External"/><Relationship Id="rId29" Type="http://schemas.openxmlformats.org/officeDocument/2006/relationships/hyperlink" Target="https://normea.saftbatteries.com/normea?ZCA=54ea3f69-8ae7-4025-81d1-8403aca5f9b8&amp;BASE=NORMEASAFTPROD" TargetMode="External"/><Relationship Id="rId41" Type="http://schemas.microsoft.com/office/2017/10/relationships/threadedComment" Target="../threadedComments/threadedComment1.xml"/><Relationship Id="rId1" Type="http://schemas.openxmlformats.org/officeDocument/2006/relationships/hyperlink" Target="https://normea.saftbatteries.com/normea/(S(ymigeq45aud303bvyjpz0s55))/iFrame.aspx?BASE=NORMEASAFTPROD" TargetMode="External"/><Relationship Id="rId6" Type="http://schemas.openxmlformats.org/officeDocument/2006/relationships/hyperlink" Target="https://normea.saftbatteries.com/normea/(S(ymigeq45aud303bvyjpz0s55))/iFrame.aspx?BASE=NORMEASAFTPROD" TargetMode="External"/><Relationship Id="rId11" Type="http://schemas.openxmlformats.org/officeDocument/2006/relationships/hyperlink" Target="https://services.saftbatteries.com/Follow.aspx?id=jyhODQYl63E%3d" TargetMode="External"/><Relationship Id="rId24" Type="http://schemas.openxmlformats.org/officeDocument/2006/relationships/hyperlink" Target="https://normea.saftbatteries.com/normea?ZCA=f28215e7-1017-4e4e-91ac-790ac0a9a9d2&amp;BASE=NORMEASAFTPROD" TargetMode="External"/><Relationship Id="rId32" Type="http://schemas.openxmlformats.org/officeDocument/2006/relationships/hyperlink" Target="https://normea.saftbatteries.com/normea?ZCA=9ec79f3c-c2c9-449d-bf1a-f43af19f3a83&amp;BASE=NORMEASAFTPROD" TargetMode="External"/><Relationship Id="rId37" Type="http://schemas.openxmlformats.org/officeDocument/2006/relationships/hyperlink" Target="https://normea.saftbatteries.com/normea?ZCA=755285e7-09a2-4c91-80f8-90c4b5419462&amp;BASE=NORMEASAFTPROD" TargetMode="External"/><Relationship Id="rId40" Type="http://schemas.openxmlformats.org/officeDocument/2006/relationships/comments" Target="../comments1.xml"/><Relationship Id="rId5" Type="http://schemas.openxmlformats.org/officeDocument/2006/relationships/hyperlink" Target="https://normea.saftbatteries.com/normea/(S(ymigeq45aud303bvyjpz0s55))/iFrame.aspx?BASE=NORMEASAFTPROD" TargetMode="External"/><Relationship Id="rId15" Type="http://schemas.openxmlformats.org/officeDocument/2006/relationships/hyperlink" Target="https://services.saftbatteries.com/Follow.aspx?id=eA%2b%2bAabJ%2bk4%3d" TargetMode="External"/><Relationship Id="rId23" Type="http://schemas.openxmlformats.org/officeDocument/2006/relationships/hyperlink" Target="https://normea.saftbatteries.com/normea?ZCA=0c717ce9-8464-486c-8c8e-280efa21ae01&amp;BASE=NORMEASAFTPROD" TargetMode="External"/><Relationship Id="rId28" Type="http://schemas.openxmlformats.org/officeDocument/2006/relationships/hyperlink" Target="https://normea.saftbatteries.com/normea?ZCA=82ff41f3-01c2-4e3d-9e0d-24e0b9c326c4&amp;BASE=NORMEASAFTPROD" TargetMode="External"/><Relationship Id="rId36" Type="http://schemas.openxmlformats.org/officeDocument/2006/relationships/hyperlink" Target="https://normea.saftbatteries.com/normea?ZCA=dcfa6cd0-da5f-46b1-8e5e-cbf96d147cec&amp;BASE=NORMEASAFTPROD" TargetMode="External"/><Relationship Id="rId10" Type="http://schemas.openxmlformats.org/officeDocument/2006/relationships/hyperlink" Target="https://services.saftbatteries.com/Follow.aspx?id=Nq2WrpIPbxg%3d" TargetMode="External"/><Relationship Id="rId19" Type="http://schemas.openxmlformats.org/officeDocument/2006/relationships/hyperlink" Target="https://normea.saftbatteries.com/normea?ZCA=5d36e326-a460-4f60-990c-b6dba38abf9b&amp;BASE=NORMEASAFTPROD" TargetMode="External"/><Relationship Id="rId31" Type="http://schemas.openxmlformats.org/officeDocument/2006/relationships/hyperlink" Target="https://normea.saftbatteries.com/normea?ZCA=0036f936-a7c5-447f-a07b-4950e78e9360&amp;BASE=NORMEASAFTPROD" TargetMode="External"/><Relationship Id="rId4" Type="http://schemas.openxmlformats.org/officeDocument/2006/relationships/hyperlink" Target="https://normea.saftbatteries.com/normea/(S(ymigeq45aud303bvyjpz0s55))/iFrame.aspx?BASE=NORMEASAFTPROD" TargetMode="External"/><Relationship Id="rId9" Type="http://schemas.openxmlformats.org/officeDocument/2006/relationships/hyperlink" Target="https://services.saftbatteries.com/Follow.aspx?id=nqVLp%2fLfd%2fA%3d" TargetMode="External"/><Relationship Id="rId14" Type="http://schemas.openxmlformats.org/officeDocument/2006/relationships/hyperlink" Target="https://services.saftbatteries.com/Follow.aspx?id=vf34yC9ZxWk%3d" TargetMode="External"/><Relationship Id="rId22" Type="http://schemas.openxmlformats.org/officeDocument/2006/relationships/hyperlink" Target="https://normea.saftbatteries.com/normea/(S(3o0k4wizo2s0aaupllftu0ko))/Evenement/EVT060.aspx?C_Z_ECRAN=EVT060_02&amp;OPEN_MODE=3&amp;OPEN_BY=1&amp;ID_PROP=2" TargetMode="External"/><Relationship Id="rId27" Type="http://schemas.openxmlformats.org/officeDocument/2006/relationships/hyperlink" Target="https://normea.saftbatteries.com/normea?ZCA=11addf37-c03c-4e6e-a3f5-54b21feb0138&amp;BASE=NORMEASAFTPROD" TargetMode="External"/><Relationship Id="rId30" Type="http://schemas.openxmlformats.org/officeDocument/2006/relationships/hyperlink" Target="https://normea.saftbatteries.com/normea?ZCA=b3376833-13f1-4263-b76c-0e335e011686&amp;BASE=NORMEASAFTPROD" TargetMode="External"/><Relationship Id="rId35" Type="http://schemas.openxmlformats.org/officeDocument/2006/relationships/hyperlink" Target="https://normea.saftbatteries.com/normea?ZCA=e5d97b5f-c809-4123-882d-da7a78c2065e&amp;BASE=NORMEASAFTPRO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2D7F-DDFA-477A-B795-5939D159F7BD}">
  <dimension ref="A1:R676"/>
  <sheetViews>
    <sheetView tabSelected="1" topLeftCell="B1" workbookViewId="0">
      <selection activeCell="E649" sqref="E649"/>
    </sheetView>
  </sheetViews>
  <sheetFormatPr defaultRowHeight="15" x14ac:dyDescent="0.25"/>
  <cols>
    <col min="1" max="1" width="18.7109375" bestFit="1" customWidth="1"/>
    <col min="2" max="2" width="6.7109375" bestFit="1" customWidth="1"/>
    <col min="3" max="3" width="18.5703125" bestFit="1" customWidth="1"/>
    <col min="5" max="5" width="108.5703125" bestFit="1" customWidth="1"/>
  </cols>
  <sheetData>
    <row r="1" spans="1:18" ht="15.75" thickBot="1" x14ac:dyDescent="0.3">
      <c r="A1" t="str">
        <f>edit!K1</f>
        <v>0_1</v>
      </c>
      <c r="B1">
        <f>DATA!C2</f>
        <v>0</v>
      </c>
      <c r="C1" t="str">
        <f>edit!H1</f>
        <v>775369-00G_A1</v>
      </c>
      <c r="D1" t="str">
        <f>edit!I1</f>
        <v>002241</v>
      </c>
      <c r="E1" t="str">
        <f>DATA!F2</f>
        <v>Analýza a oprava - 31 reklamováno</v>
      </c>
      <c r="F1">
        <f>DATA!D2</f>
        <v>1</v>
      </c>
      <c r="G1">
        <f>DATA!E2</f>
        <v>1</v>
      </c>
      <c r="H1" s="108">
        <v>1</v>
      </c>
      <c r="I1" s="108">
        <v>1</v>
      </c>
      <c r="J1" s="108">
        <v>1</v>
      </c>
      <c r="K1" s="108">
        <v>1</v>
      </c>
      <c r="L1" s="108">
        <v>1</v>
      </c>
      <c r="M1" s="108">
        <v>1</v>
      </c>
      <c r="N1" s="108">
        <v>1</v>
      </c>
      <c r="O1" s="108">
        <v>1</v>
      </c>
      <c r="P1" s="1"/>
      <c r="Q1" s="1"/>
      <c r="R1" t="str">
        <f>DATA!U2</f>
        <v>Closed</v>
      </c>
    </row>
    <row r="2" spans="1:18" x14ac:dyDescent="0.25">
      <c r="A2" t="str">
        <f>edit!K2</f>
        <v>0_2</v>
      </c>
      <c r="B2">
        <f>DATA!C3</f>
        <v>0</v>
      </c>
      <c r="C2" t="str">
        <f>edit!H2</f>
        <v>776445-00E_B1</v>
      </c>
      <c r="D2" t="str">
        <f>edit!I2</f>
        <v>000802</v>
      </c>
      <c r="E2" t="str">
        <f>DATA!F3</f>
        <v>Přehrát SW a do kontejneru</v>
      </c>
      <c r="F2">
        <f>DATA!D3</f>
        <v>1</v>
      </c>
      <c r="G2">
        <f>DATA!E3</f>
        <v>1</v>
      </c>
      <c r="H2" s="13">
        <v>1</v>
      </c>
      <c r="I2" s="13">
        <v>1</v>
      </c>
      <c r="J2" s="13">
        <v>1</v>
      </c>
      <c r="K2" s="13">
        <v>1</v>
      </c>
      <c r="L2" s="13">
        <v>1</v>
      </c>
      <c r="M2" s="13">
        <v>1</v>
      </c>
      <c r="N2" s="13">
        <v>1</v>
      </c>
      <c r="O2" s="15">
        <v>1</v>
      </c>
      <c r="P2" s="388"/>
      <c r="Q2" s="389"/>
      <c r="R2" t="str">
        <f>DATA!U3</f>
        <v>Closed</v>
      </c>
    </row>
    <row r="3" spans="1:18" x14ac:dyDescent="0.25">
      <c r="A3" t="str">
        <f>edit!K3</f>
        <v>0_3</v>
      </c>
      <c r="B3">
        <f>DATA!C4</f>
        <v>0</v>
      </c>
      <c r="C3" t="str">
        <f>edit!H3</f>
        <v>774100-00G_B2</v>
      </c>
      <c r="D3" t="str">
        <f>edit!I3</f>
        <v>000023</v>
      </c>
      <c r="E3" t="str">
        <f>DATA!F4</f>
        <v>Jiné víko a jiná baterie, opravit a do kontejneru ( vice info?)</v>
      </c>
      <c r="F3">
        <f>DATA!D4</f>
        <v>1</v>
      </c>
      <c r="G3">
        <f>DATA!E4</f>
        <v>1</v>
      </c>
      <c r="H3" s="380">
        <v>1</v>
      </c>
      <c r="I3" s="380">
        <v>1</v>
      </c>
      <c r="J3" s="380">
        <v>1</v>
      </c>
      <c r="K3" s="380">
        <v>1</v>
      </c>
      <c r="L3" s="380">
        <v>1</v>
      </c>
      <c r="M3" s="380">
        <v>1</v>
      </c>
      <c r="N3" s="380">
        <v>1</v>
      </c>
      <c r="O3" s="381">
        <v>1</v>
      </c>
      <c r="P3" s="388"/>
      <c r="Q3" s="389"/>
      <c r="R3" t="str">
        <f>DATA!U4</f>
        <v>Closed</v>
      </c>
    </row>
    <row r="4" spans="1:18" ht="15.75" thickBot="1" x14ac:dyDescent="0.3">
      <c r="A4" t="str">
        <f>edit!K4</f>
        <v>0_4</v>
      </c>
      <c r="B4" t="str">
        <f>DATA!C5</f>
        <v>L 500</v>
      </c>
      <c r="C4" t="str">
        <f>edit!H4</f>
        <v>776445-00D_B1</v>
      </c>
      <c r="D4" t="str">
        <f>edit!I4</f>
        <v>000365</v>
      </c>
      <c r="E4" t="str">
        <f>DATA!F5</f>
        <v>Rigid connections</v>
      </c>
      <c r="F4">
        <f>DATA!D5</f>
        <v>1</v>
      </c>
      <c r="G4">
        <f>DATA!E5</f>
        <v>1</v>
      </c>
      <c r="H4" s="382">
        <v>1</v>
      </c>
      <c r="I4" s="382">
        <v>1</v>
      </c>
      <c r="J4" s="382">
        <v>1</v>
      </c>
      <c r="K4" s="382">
        <v>1</v>
      </c>
      <c r="L4" s="382">
        <v>1</v>
      </c>
      <c r="M4" s="382">
        <v>1</v>
      </c>
      <c r="N4" s="382">
        <v>1</v>
      </c>
      <c r="O4" s="383">
        <v>1</v>
      </c>
      <c r="P4" s="388"/>
      <c r="Q4" s="389"/>
      <c r="R4" t="str">
        <f>DATA!U5</f>
        <v>Closed</v>
      </c>
    </row>
    <row r="5" spans="1:18" x14ac:dyDescent="0.25">
      <c r="A5" t="str">
        <f>edit!K5</f>
        <v>0_5</v>
      </c>
      <c r="B5" t="str">
        <f>DATA!C6</f>
        <v>L 500</v>
      </c>
      <c r="C5" t="str">
        <f>edit!H5</f>
        <v>776445-00D_B1</v>
      </c>
      <c r="D5" t="str">
        <f>edit!I5</f>
        <v>000381</v>
      </c>
      <c r="E5" t="str">
        <f>DATA!F6</f>
        <v>Rigid connections</v>
      </c>
      <c r="F5">
        <f>DATA!D6</f>
        <v>1</v>
      </c>
      <c r="G5">
        <f>DATA!E6</f>
        <v>1</v>
      </c>
      <c r="H5" s="380">
        <v>1</v>
      </c>
      <c r="I5" s="380">
        <v>1</v>
      </c>
      <c r="J5" s="380">
        <v>1</v>
      </c>
      <c r="K5" s="380">
        <v>1</v>
      </c>
      <c r="L5" s="380">
        <v>1</v>
      </c>
      <c r="M5" s="380">
        <v>1</v>
      </c>
      <c r="N5" s="380">
        <v>1</v>
      </c>
      <c r="O5" s="381">
        <v>1</v>
      </c>
      <c r="P5" s="389"/>
      <c r="Q5" s="389"/>
      <c r="R5" t="str">
        <f>DATA!U6</f>
        <v>Closed</v>
      </c>
    </row>
    <row r="6" spans="1:18" x14ac:dyDescent="0.25">
      <c r="A6" t="str">
        <f>edit!K6</f>
        <v>0_6</v>
      </c>
      <c r="B6" t="str">
        <f>DATA!C7</f>
        <v>L 500</v>
      </c>
      <c r="C6" t="str">
        <f>edit!H6</f>
        <v>776445-00D_B1</v>
      </c>
      <c r="D6" t="str">
        <f>edit!I6</f>
        <v>000389</v>
      </c>
      <c r="E6" t="str">
        <f>DATA!F7</f>
        <v>Rigid connections</v>
      </c>
      <c r="F6">
        <f>DATA!D7</f>
        <v>1</v>
      </c>
      <c r="G6">
        <f>DATA!E7</f>
        <v>1</v>
      </c>
      <c r="H6" s="43">
        <v>1</v>
      </c>
      <c r="I6" s="43">
        <v>1</v>
      </c>
      <c r="J6" s="43">
        <v>1</v>
      </c>
      <c r="K6" s="43">
        <v>1</v>
      </c>
      <c r="L6" s="43">
        <v>1</v>
      </c>
      <c r="M6" s="43">
        <v>1</v>
      </c>
      <c r="N6" s="43">
        <v>1</v>
      </c>
      <c r="O6" s="44">
        <v>1</v>
      </c>
      <c r="P6" s="389"/>
      <c r="Q6" s="389"/>
      <c r="R6" t="str">
        <f>DATA!U7</f>
        <v>Closed</v>
      </c>
    </row>
    <row r="7" spans="1:18" x14ac:dyDescent="0.25">
      <c r="A7" t="str">
        <f>edit!K7</f>
        <v>0_7</v>
      </c>
      <c r="B7" t="str">
        <f>DATA!C8</f>
        <v>L 500</v>
      </c>
      <c r="C7" t="str">
        <f>edit!H7</f>
        <v>776445-00D_B1</v>
      </c>
      <c r="D7" t="str">
        <f>edit!I7</f>
        <v>000397</v>
      </c>
      <c r="E7" t="str">
        <f>DATA!F8</f>
        <v>Rigid connections</v>
      </c>
      <c r="F7">
        <f>DATA!D8</f>
        <v>1</v>
      </c>
      <c r="G7">
        <f>DATA!E8</f>
        <v>1</v>
      </c>
      <c r="H7" s="380">
        <v>1</v>
      </c>
      <c r="I7" s="380">
        <v>1</v>
      </c>
      <c r="J7" s="380">
        <v>1</v>
      </c>
      <c r="K7" s="380">
        <v>1</v>
      </c>
      <c r="L7" s="380">
        <v>1</v>
      </c>
      <c r="M7" s="380">
        <v>1</v>
      </c>
      <c r="N7" s="380">
        <v>1</v>
      </c>
      <c r="O7" s="380">
        <v>1</v>
      </c>
      <c r="P7" s="389"/>
      <c r="Q7" s="389"/>
      <c r="R7" t="str">
        <f>DATA!U8</f>
        <v>Closed</v>
      </c>
    </row>
    <row r="8" spans="1:18" x14ac:dyDescent="0.25">
      <c r="A8" t="str">
        <f>edit!K8</f>
        <v>0_8</v>
      </c>
      <c r="B8" t="str">
        <f>DATA!C9</f>
        <v>L 500</v>
      </c>
      <c r="C8" t="str">
        <f>edit!H8</f>
        <v>776445-00D_B1</v>
      </c>
      <c r="D8" t="str">
        <f>edit!I8</f>
        <v>000392</v>
      </c>
      <c r="E8" t="str">
        <f>DATA!F9</f>
        <v>Rigid connections</v>
      </c>
      <c r="F8">
        <f>DATA!D9</f>
        <v>1</v>
      </c>
      <c r="G8">
        <f>DATA!E9</f>
        <v>1</v>
      </c>
      <c r="H8" s="43">
        <v>1</v>
      </c>
      <c r="I8" s="43">
        <v>1</v>
      </c>
      <c r="J8" s="43">
        <v>1</v>
      </c>
      <c r="K8" s="43">
        <v>1</v>
      </c>
      <c r="L8" s="43">
        <v>1</v>
      </c>
      <c r="M8" s="43">
        <v>1</v>
      </c>
      <c r="N8" s="43">
        <v>1</v>
      </c>
      <c r="O8" s="43">
        <v>1</v>
      </c>
      <c r="P8" s="389"/>
      <c r="Q8" s="389"/>
      <c r="R8" t="str">
        <f>DATA!U9</f>
        <v>Closed</v>
      </c>
    </row>
    <row r="9" spans="1:18" x14ac:dyDescent="0.25">
      <c r="A9" t="str">
        <f>edit!K9</f>
        <v>0_9</v>
      </c>
      <c r="B9" t="str">
        <f>DATA!C10</f>
        <v>L 500</v>
      </c>
      <c r="C9" t="str">
        <f>edit!H9</f>
        <v>776445-00D_B1</v>
      </c>
      <c r="D9" t="str">
        <f>edit!I9</f>
        <v>000386</v>
      </c>
      <c r="E9" t="str">
        <f>DATA!F10</f>
        <v>Rigid connections</v>
      </c>
      <c r="F9">
        <f>DATA!D10</f>
        <v>1</v>
      </c>
      <c r="G9">
        <f>DATA!E10</f>
        <v>1</v>
      </c>
      <c r="H9" s="43">
        <v>1</v>
      </c>
      <c r="I9" s="43">
        <v>1</v>
      </c>
      <c r="J9" s="43">
        <v>1</v>
      </c>
      <c r="K9" s="43">
        <v>1</v>
      </c>
      <c r="L9" s="43">
        <v>1</v>
      </c>
      <c r="M9" s="43">
        <v>1</v>
      </c>
      <c r="N9" s="43">
        <v>1</v>
      </c>
      <c r="O9" s="43">
        <v>1</v>
      </c>
      <c r="P9" s="389"/>
      <c r="Q9" s="389"/>
      <c r="R9" t="str">
        <f>DATA!U10</f>
        <v>Closed</v>
      </c>
    </row>
    <row r="10" spans="1:18" x14ac:dyDescent="0.25">
      <c r="A10" t="str">
        <f>edit!K10</f>
        <v>0_10</v>
      </c>
      <c r="B10" t="str">
        <f>DATA!C11</f>
        <v>L 500</v>
      </c>
      <c r="C10" t="str">
        <f>edit!H10</f>
        <v>776445-00D_B1</v>
      </c>
      <c r="D10" t="str">
        <f>edit!I10</f>
        <v>000394</v>
      </c>
      <c r="E10" t="str">
        <f>DATA!F11</f>
        <v>Rigid connections</v>
      </c>
      <c r="F10">
        <f>DATA!D11</f>
        <v>1</v>
      </c>
      <c r="G10">
        <f>DATA!E11</f>
        <v>1</v>
      </c>
      <c r="H10" s="43">
        <v>1</v>
      </c>
      <c r="I10" s="43">
        <v>1</v>
      </c>
      <c r="J10" s="43">
        <v>1</v>
      </c>
      <c r="K10" s="43">
        <v>1</v>
      </c>
      <c r="L10" s="43">
        <v>1</v>
      </c>
      <c r="M10" s="43">
        <v>1</v>
      </c>
      <c r="N10" s="43">
        <v>1</v>
      </c>
      <c r="O10" s="43">
        <v>1</v>
      </c>
      <c r="P10" s="389"/>
      <c r="Q10" s="389"/>
      <c r="R10" t="str">
        <f>DATA!U11</f>
        <v>Closed</v>
      </c>
    </row>
    <row r="11" spans="1:18" x14ac:dyDescent="0.25">
      <c r="A11" t="str">
        <f>edit!K11</f>
        <v>0_11</v>
      </c>
      <c r="B11" t="str">
        <f>DATA!C12</f>
        <v>L 500</v>
      </c>
      <c r="C11" t="str">
        <f>edit!H11</f>
        <v>776445-00D_B1</v>
      </c>
      <c r="D11" t="str">
        <f>edit!I11</f>
        <v>000371</v>
      </c>
      <c r="E11" t="str">
        <f>DATA!F12</f>
        <v>Rigid connections</v>
      </c>
      <c r="F11">
        <f>DATA!D12</f>
        <v>1</v>
      </c>
      <c r="G11">
        <f>DATA!E12</f>
        <v>1</v>
      </c>
      <c r="H11" s="43">
        <v>1</v>
      </c>
      <c r="I11" s="43">
        <v>1</v>
      </c>
      <c r="J11" s="43">
        <v>1</v>
      </c>
      <c r="K11" s="43">
        <v>1</v>
      </c>
      <c r="L11" s="43">
        <v>1</v>
      </c>
      <c r="M11" s="43">
        <v>1</v>
      </c>
      <c r="N11" s="43">
        <v>1</v>
      </c>
      <c r="O11" s="43">
        <v>1</v>
      </c>
      <c r="P11" s="389"/>
      <c r="Q11" s="389"/>
      <c r="R11" t="str">
        <f>DATA!U12</f>
        <v>Closed</v>
      </c>
    </row>
    <row r="12" spans="1:18" x14ac:dyDescent="0.25">
      <c r="A12" t="str">
        <f>edit!K12</f>
        <v>0_12</v>
      </c>
      <c r="B12" t="str">
        <f>DATA!C13</f>
        <v>L 500</v>
      </c>
      <c r="C12" t="str">
        <f>edit!H12</f>
        <v>776445-00D_B1</v>
      </c>
      <c r="D12" t="str">
        <f>edit!I12</f>
        <v>000339</v>
      </c>
      <c r="E12" t="str">
        <f>DATA!F13</f>
        <v>Rigid connections</v>
      </c>
      <c r="F12">
        <f>DATA!D13</f>
        <v>1</v>
      </c>
      <c r="G12">
        <f>DATA!E13</f>
        <v>1</v>
      </c>
      <c r="H12" s="43">
        <v>1</v>
      </c>
      <c r="I12" s="43">
        <v>1</v>
      </c>
      <c r="J12" s="43">
        <v>1</v>
      </c>
      <c r="K12" s="43">
        <v>1</v>
      </c>
      <c r="L12" s="43">
        <v>1</v>
      </c>
      <c r="M12" s="43">
        <v>1</v>
      </c>
      <c r="N12" s="43">
        <v>1</v>
      </c>
      <c r="O12" s="43">
        <v>1</v>
      </c>
      <c r="P12" s="389"/>
      <c r="Q12" s="389"/>
      <c r="R12" t="str">
        <f>DATA!U13</f>
        <v>Closed</v>
      </c>
    </row>
    <row r="13" spans="1:18" x14ac:dyDescent="0.25">
      <c r="A13" t="str">
        <f>edit!K13</f>
        <v>0_13</v>
      </c>
      <c r="B13" t="str">
        <f>DATA!C14</f>
        <v>L 500</v>
      </c>
      <c r="C13" t="str">
        <f>edit!H13</f>
        <v>776445-00D_B1</v>
      </c>
      <c r="D13" t="str">
        <f>edit!I13</f>
        <v>000385</v>
      </c>
      <c r="E13" t="str">
        <f>DATA!F14</f>
        <v>Rigid connections</v>
      </c>
      <c r="F13">
        <f>DATA!D14</f>
        <v>1</v>
      </c>
      <c r="G13">
        <f>DATA!E14</f>
        <v>1</v>
      </c>
      <c r="H13" s="43">
        <v>1</v>
      </c>
      <c r="I13" s="43">
        <v>1</v>
      </c>
      <c r="J13" s="43">
        <v>1</v>
      </c>
      <c r="K13" s="43">
        <v>1</v>
      </c>
      <c r="L13" s="43">
        <v>1</v>
      </c>
      <c r="M13" s="43">
        <v>1</v>
      </c>
      <c r="N13" s="43">
        <v>1</v>
      </c>
      <c r="O13" s="43">
        <v>1</v>
      </c>
      <c r="P13" s="389"/>
      <c r="Q13" s="389"/>
      <c r="R13" t="str">
        <f>DATA!U14</f>
        <v>Closed</v>
      </c>
    </row>
    <row r="14" spans="1:18" x14ac:dyDescent="0.25">
      <c r="A14" t="str">
        <f>edit!K14</f>
        <v>0_14</v>
      </c>
      <c r="B14" t="str">
        <f>DATA!C15</f>
        <v>L 500</v>
      </c>
      <c r="C14" t="str">
        <f>edit!H14</f>
        <v>776445-00D_B1</v>
      </c>
      <c r="D14" t="str">
        <f>edit!I14</f>
        <v>000373</v>
      </c>
      <c r="E14" t="str">
        <f>DATA!F15</f>
        <v>Rigid connections</v>
      </c>
      <c r="F14">
        <f>DATA!D15</f>
        <v>1</v>
      </c>
      <c r="G14">
        <f>DATA!E15</f>
        <v>1</v>
      </c>
      <c r="H14" s="43">
        <v>1</v>
      </c>
      <c r="I14" s="43">
        <v>1</v>
      </c>
      <c r="J14" s="43">
        <v>1</v>
      </c>
      <c r="K14" s="43">
        <v>1</v>
      </c>
      <c r="L14" s="43">
        <v>1</v>
      </c>
      <c r="M14" s="43">
        <v>1</v>
      </c>
      <c r="N14" s="43">
        <v>1</v>
      </c>
      <c r="O14" s="43">
        <v>1</v>
      </c>
      <c r="P14" s="389"/>
      <c r="Q14" s="389"/>
      <c r="R14" t="str">
        <f>DATA!U15</f>
        <v>Closed</v>
      </c>
    </row>
    <row r="15" spans="1:18" x14ac:dyDescent="0.25">
      <c r="A15" t="str">
        <f>edit!K15</f>
        <v>0_15</v>
      </c>
      <c r="B15">
        <f>DATA!C16</f>
        <v>0</v>
      </c>
      <c r="C15" t="str">
        <f>edit!H15</f>
        <v>774100-00F_B2</v>
      </c>
      <c r="D15" t="str">
        <f>edit!I15</f>
        <v>000671</v>
      </c>
      <c r="E15" t="str">
        <f>DATA!F16</f>
        <v>Replacement-do kontejneru</v>
      </c>
      <c r="F15">
        <f>DATA!D16</f>
        <v>1</v>
      </c>
      <c r="G15">
        <f>DATA!E16</f>
        <v>1</v>
      </c>
      <c r="H15" s="43">
        <v>1</v>
      </c>
      <c r="I15" s="43">
        <v>1</v>
      </c>
      <c r="J15" s="43">
        <v>1</v>
      </c>
      <c r="K15" s="43">
        <v>1</v>
      </c>
      <c r="L15" s="43">
        <v>1</v>
      </c>
      <c r="M15" s="43">
        <v>1</v>
      </c>
      <c r="N15" s="43">
        <v>1</v>
      </c>
      <c r="O15" s="43">
        <v>1</v>
      </c>
      <c r="P15" s="389"/>
      <c r="Q15" s="389"/>
      <c r="R15" t="str">
        <f>DATA!U16</f>
        <v>Closed</v>
      </c>
    </row>
    <row r="16" spans="1:18" x14ac:dyDescent="0.25">
      <c r="A16" t="str">
        <f>edit!K16</f>
        <v>0_16</v>
      </c>
      <c r="B16" t="str">
        <f>DATA!C17</f>
        <v>N 500</v>
      </c>
      <c r="C16" t="str">
        <f>edit!H16</f>
        <v>775369-00G_A1</v>
      </c>
      <c r="D16" t="str">
        <f>edit!I16</f>
        <v>002468</v>
      </c>
      <c r="E16" t="str">
        <f>DATA!F17</f>
        <v>Poslat zpět zákazníkovi, Výměna BMU již provedena</v>
      </c>
      <c r="F16">
        <f>DATA!D17</f>
        <v>1</v>
      </c>
      <c r="G16">
        <f>DATA!E17</f>
        <v>1</v>
      </c>
      <c r="H16" s="43">
        <v>1</v>
      </c>
      <c r="I16" s="43">
        <v>1</v>
      </c>
      <c r="J16" s="43">
        <v>1</v>
      </c>
      <c r="K16" s="43">
        <v>1</v>
      </c>
      <c r="L16" s="43">
        <v>1</v>
      </c>
      <c r="M16" s="43">
        <v>1</v>
      </c>
      <c r="N16" s="43">
        <v>1</v>
      </c>
      <c r="O16" s="43">
        <v>1</v>
      </c>
      <c r="P16" s="389"/>
      <c r="Q16" s="389"/>
      <c r="R16" t="str">
        <f>DATA!U17</f>
        <v>Closed</v>
      </c>
    </row>
    <row r="17" spans="1:18" x14ac:dyDescent="0.25">
      <c r="A17" t="str">
        <f>edit!K17</f>
        <v>0_17</v>
      </c>
      <c r="B17" t="str">
        <f>DATA!C18</f>
        <v>N 500</v>
      </c>
      <c r="C17" t="str">
        <f>edit!H17</f>
        <v>776445-00E_B1</v>
      </c>
      <c r="D17" t="str">
        <f>edit!I17</f>
        <v>004581</v>
      </c>
      <c r="E17" t="str">
        <f>DATA!F18</f>
        <v>Otestovat baterii a kabel a připravit k e1pedici</v>
      </c>
      <c r="F17">
        <f>DATA!D18</f>
        <v>1</v>
      </c>
      <c r="G17">
        <f>DATA!E18</f>
        <v>1</v>
      </c>
      <c r="H17" s="43">
        <v>1</v>
      </c>
      <c r="I17" s="43">
        <v>1</v>
      </c>
      <c r="J17" s="43">
        <v>1</v>
      </c>
      <c r="K17" s="43">
        <v>1</v>
      </c>
      <c r="L17" s="43">
        <v>1</v>
      </c>
      <c r="M17" s="43">
        <v>1</v>
      </c>
      <c r="N17" s="43">
        <v>1</v>
      </c>
      <c r="O17" s="43">
        <v>1</v>
      </c>
      <c r="P17" s="389"/>
      <c r="Q17" s="389"/>
      <c r="R17" t="str">
        <f>DATA!U18</f>
        <v>Closed</v>
      </c>
    </row>
    <row r="18" spans="1:18" x14ac:dyDescent="0.25">
      <c r="A18" t="str">
        <f>edit!K18</f>
        <v>0_18</v>
      </c>
      <c r="B18">
        <f>DATA!C19</f>
        <v>0</v>
      </c>
      <c r="C18" t="str">
        <f>edit!H18</f>
        <v>776445-00D_B1</v>
      </c>
      <c r="D18" t="str">
        <f>edit!I18</f>
        <v>000814</v>
      </c>
      <c r="E18" t="str">
        <f>DATA!F19</f>
        <v>Replacement do kontejneru</v>
      </c>
      <c r="F18">
        <f>DATA!D19</f>
        <v>1</v>
      </c>
      <c r="G18">
        <f>DATA!E19</f>
        <v>1</v>
      </c>
      <c r="H18" s="43">
        <v>1</v>
      </c>
      <c r="I18" s="43">
        <v>1</v>
      </c>
      <c r="J18" s="43">
        <v>1</v>
      </c>
      <c r="K18" s="43">
        <v>1</v>
      </c>
      <c r="L18" s="43">
        <v>1</v>
      </c>
      <c r="M18" s="43">
        <v>1</v>
      </c>
      <c r="N18" s="43">
        <v>1</v>
      </c>
      <c r="O18" s="43">
        <v>1</v>
      </c>
      <c r="P18" s="389"/>
      <c r="Q18" s="389"/>
      <c r="R18" t="str">
        <f>DATA!U19</f>
        <v>Closed</v>
      </c>
    </row>
    <row r="19" spans="1:18" x14ac:dyDescent="0.25">
      <c r="A19" t="str">
        <f>edit!K19</f>
        <v>0_19</v>
      </c>
      <c r="B19">
        <f>DATA!C20</f>
        <v>0</v>
      </c>
      <c r="C19" t="str">
        <f>edit!H19</f>
        <v>776445-00D_B1</v>
      </c>
      <c r="D19" t="str">
        <f>edit!I19</f>
        <v>000847</v>
      </c>
      <c r="E19" t="str">
        <f>DATA!F20</f>
        <v>Replacement do kontejneru</v>
      </c>
      <c r="F19">
        <f>DATA!D20</f>
        <v>1</v>
      </c>
      <c r="G19">
        <f>DATA!E20</f>
        <v>1</v>
      </c>
      <c r="H19" s="43">
        <v>1</v>
      </c>
      <c r="I19" s="43">
        <v>1</v>
      </c>
      <c r="J19" s="43">
        <v>1</v>
      </c>
      <c r="K19" s="43">
        <v>1</v>
      </c>
      <c r="L19" s="43">
        <v>1</v>
      </c>
      <c r="M19" s="43">
        <v>1</v>
      </c>
      <c r="N19" s="43">
        <v>1</v>
      </c>
      <c r="O19" s="43">
        <v>1</v>
      </c>
      <c r="P19" s="389"/>
      <c r="Q19" s="389"/>
      <c r="R19" t="str">
        <f>DATA!U20</f>
        <v>Closed</v>
      </c>
    </row>
    <row r="20" spans="1:18" x14ac:dyDescent="0.25">
      <c r="A20" t="str">
        <f>edit!K20</f>
        <v>0_20</v>
      </c>
      <c r="B20" t="str">
        <f>DATA!C21</f>
        <v>L 500</v>
      </c>
      <c r="C20" t="str">
        <f>edit!H20</f>
        <v>776445-00D_B1</v>
      </c>
      <c r="D20" t="str">
        <f>edit!I20</f>
        <v>000125</v>
      </c>
      <c r="E20" t="str">
        <f>DATA!F21</f>
        <v>Rigid connections</v>
      </c>
      <c r="F20">
        <f>DATA!D21</f>
        <v>1</v>
      </c>
      <c r="G20">
        <f>DATA!E21</f>
        <v>1</v>
      </c>
      <c r="H20" s="43">
        <v>1</v>
      </c>
      <c r="I20" s="43">
        <v>1</v>
      </c>
      <c r="J20" s="43">
        <v>1</v>
      </c>
      <c r="K20" s="43">
        <v>1</v>
      </c>
      <c r="L20" s="43">
        <v>1</v>
      </c>
      <c r="M20" s="43">
        <v>1</v>
      </c>
      <c r="N20" s="43">
        <v>1</v>
      </c>
      <c r="O20" s="43">
        <v>1</v>
      </c>
      <c r="P20" s="389"/>
      <c r="Q20" s="389"/>
      <c r="R20" t="str">
        <f>DATA!U21</f>
        <v>Closed</v>
      </c>
    </row>
    <row r="21" spans="1:18" x14ac:dyDescent="0.25">
      <c r="A21" t="str">
        <f>edit!K21</f>
        <v>0_21</v>
      </c>
      <c r="B21" t="str">
        <f>DATA!C22</f>
        <v>S 250</v>
      </c>
      <c r="C21" t="str">
        <f>edit!H21</f>
        <v>775369-00G_A1</v>
      </c>
      <c r="D21" t="str">
        <f>edit!I21</f>
        <v>001371</v>
      </c>
      <c r="E21" t="str">
        <f>DATA!F22</f>
        <v>Vyměnit BMU harness</v>
      </c>
      <c r="F21">
        <f>DATA!D22</f>
        <v>1</v>
      </c>
      <c r="G21">
        <f>DATA!E22</f>
        <v>1</v>
      </c>
      <c r="H21" s="43">
        <v>1</v>
      </c>
      <c r="I21" s="43">
        <v>1</v>
      </c>
      <c r="J21" s="43">
        <v>1</v>
      </c>
      <c r="K21" s="43">
        <v>1</v>
      </c>
      <c r="L21" s="43">
        <v>1</v>
      </c>
      <c r="M21" s="43">
        <v>1</v>
      </c>
      <c r="N21" s="43">
        <v>1</v>
      </c>
      <c r="O21" s="43">
        <v>1</v>
      </c>
      <c r="P21" s="389"/>
      <c r="Q21" s="389"/>
      <c r="R21" t="str">
        <f>DATA!U22</f>
        <v>Closed</v>
      </c>
    </row>
    <row r="22" spans="1:18" x14ac:dyDescent="0.25">
      <c r="A22" t="str">
        <f>edit!K22</f>
        <v>0_22</v>
      </c>
      <c r="B22" t="str">
        <f>DATA!C23</f>
        <v>S 250</v>
      </c>
      <c r="C22" t="str">
        <f>edit!H22</f>
        <v>775369-00G_A1</v>
      </c>
      <c r="D22" t="str">
        <f>edit!I22</f>
        <v>001372</v>
      </c>
      <c r="E22" t="str">
        <f>DATA!F23</f>
        <v>Vyměnit BMU harness</v>
      </c>
      <c r="F22">
        <f>DATA!D23</f>
        <v>1</v>
      </c>
      <c r="G22">
        <f>DATA!E23</f>
        <v>1</v>
      </c>
      <c r="H22" s="43">
        <v>1</v>
      </c>
      <c r="I22" s="43">
        <v>1</v>
      </c>
      <c r="J22" s="43">
        <v>1</v>
      </c>
      <c r="K22" s="43">
        <v>1</v>
      </c>
      <c r="L22" s="43">
        <v>1</v>
      </c>
      <c r="M22" s="43">
        <v>1</v>
      </c>
      <c r="N22" s="43">
        <v>1</v>
      </c>
      <c r="O22" s="43">
        <v>1</v>
      </c>
      <c r="P22" s="389"/>
      <c r="Q22" s="389"/>
      <c r="R22" t="str">
        <f>DATA!U23</f>
        <v>Closed</v>
      </c>
    </row>
    <row r="23" spans="1:18" x14ac:dyDescent="0.25">
      <c r="A23" t="str">
        <f>edit!K23</f>
        <v>0_23</v>
      </c>
      <c r="B23" t="str">
        <f>DATA!C24</f>
        <v>L 500</v>
      </c>
      <c r="C23" t="str">
        <f>edit!H23</f>
        <v>776445-00D_B1</v>
      </c>
      <c r="D23" t="str">
        <f>edit!I23</f>
        <v>000337</v>
      </c>
      <c r="E23" t="str">
        <f>DATA!F24</f>
        <v>Rigid connections</v>
      </c>
      <c r="F23">
        <f>DATA!D24</f>
        <v>1</v>
      </c>
      <c r="G23">
        <f>DATA!E24</f>
        <v>1</v>
      </c>
      <c r="H23" s="43">
        <v>1</v>
      </c>
      <c r="I23" s="43">
        <v>1</v>
      </c>
      <c r="J23" s="43">
        <v>1</v>
      </c>
      <c r="K23" s="43">
        <v>1</v>
      </c>
      <c r="L23" s="43">
        <v>1</v>
      </c>
      <c r="M23" s="43">
        <v>1</v>
      </c>
      <c r="N23" s="43">
        <v>1</v>
      </c>
      <c r="O23" s="43">
        <v>1</v>
      </c>
      <c r="P23" s="389"/>
      <c r="Q23" s="389"/>
      <c r="R23" t="str">
        <f>DATA!U24</f>
        <v>Closed</v>
      </c>
    </row>
    <row r="24" spans="1:18" x14ac:dyDescent="0.25">
      <c r="A24" t="str">
        <f>edit!K24</f>
        <v>0_24</v>
      </c>
      <c r="B24" t="str">
        <f>DATA!C25</f>
        <v>L 500</v>
      </c>
      <c r="C24" t="str">
        <f>edit!H24</f>
        <v>776445-00D_B1</v>
      </c>
      <c r="D24" t="str">
        <f>edit!I24</f>
        <v>000358</v>
      </c>
      <c r="E24" t="str">
        <f>DATA!F25</f>
        <v>Rigid connections</v>
      </c>
      <c r="F24">
        <f>DATA!D25</f>
        <v>1</v>
      </c>
      <c r="G24">
        <f>DATA!E25</f>
        <v>1</v>
      </c>
      <c r="H24" s="43">
        <v>1</v>
      </c>
      <c r="I24" s="43">
        <v>1</v>
      </c>
      <c r="J24" s="43">
        <v>1</v>
      </c>
      <c r="K24" s="43">
        <v>1</v>
      </c>
      <c r="L24" s="43">
        <v>1</v>
      </c>
      <c r="M24" s="43">
        <v>1</v>
      </c>
      <c r="N24" s="43">
        <v>1</v>
      </c>
      <c r="O24" s="43">
        <v>1</v>
      </c>
      <c r="P24" s="389"/>
      <c r="Q24" s="389"/>
      <c r="R24" t="str">
        <f>DATA!U25</f>
        <v>Closed</v>
      </c>
    </row>
    <row r="25" spans="1:18" x14ac:dyDescent="0.25">
      <c r="A25" t="str">
        <f>edit!K25</f>
        <v>0_25</v>
      </c>
      <c r="B25" t="str">
        <f>DATA!C26</f>
        <v>L 500</v>
      </c>
      <c r="C25" t="str">
        <f>edit!H25</f>
        <v>776445-00D_B1</v>
      </c>
      <c r="D25" t="str">
        <f>edit!I25</f>
        <v>000359</v>
      </c>
      <c r="E25" t="str">
        <f>DATA!F26</f>
        <v>Rigid connections</v>
      </c>
      <c r="F25">
        <f>DATA!D26</f>
        <v>1</v>
      </c>
      <c r="G25">
        <f>DATA!E26</f>
        <v>1</v>
      </c>
      <c r="H25" s="43">
        <v>1</v>
      </c>
      <c r="I25" s="43">
        <v>1</v>
      </c>
      <c r="J25" s="43">
        <v>1</v>
      </c>
      <c r="K25" s="43">
        <v>1</v>
      </c>
      <c r="L25" s="43">
        <v>1</v>
      </c>
      <c r="M25" s="43">
        <v>1</v>
      </c>
      <c r="N25" s="43">
        <v>1</v>
      </c>
      <c r="O25" s="43">
        <v>1</v>
      </c>
      <c r="P25" s="389"/>
      <c r="Q25" s="389"/>
      <c r="R25" t="str">
        <f>DATA!U26</f>
        <v>Closed</v>
      </c>
    </row>
    <row r="26" spans="1:18" x14ac:dyDescent="0.25">
      <c r="A26" t="str">
        <f>edit!K26</f>
        <v>0_26</v>
      </c>
      <c r="B26" t="str">
        <f>DATA!C27</f>
        <v>L 500</v>
      </c>
      <c r="C26" t="str">
        <f>edit!H26</f>
        <v>776445-00D_B1</v>
      </c>
      <c r="D26" t="str">
        <f>edit!I26</f>
        <v>000361</v>
      </c>
      <c r="E26" t="str">
        <f>DATA!F27</f>
        <v>Rigid connections</v>
      </c>
      <c r="F26">
        <f>DATA!D27</f>
        <v>1</v>
      </c>
      <c r="G26">
        <f>DATA!E27</f>
        <v>1</v>
      </c>
      <c r="H26" s="43">
        <v>1</v>
      </c>
      <c r="I26" s="43">
        <v>1</v>
      </c>
      <c r="J26" s="43">
        <v>1</v>
      </c>
      <c r="K26" s="43">
        <v>1</v>
      </c>
      <c r="L26" s="43">
        <v>1</v>
      </c>
      <c r="M26" s="43">
        <v>1</v>
      </c>
      <c r="N26" s="43">
        <v>1</v>
      </c>
      <c r="O26" s="43">
        <v>1</v>
      </c>
      <c r="P26" s="389"/>
      <c r="Q26" s="389"/>
      <c r="R26" t="str">
        <f>DATA!U27</f>
        <v>Closed</v>
      </c>
    </row>
    <row r="27" spans="1:18" x14ac:dyDescent="0.25">
      <c r="A27" t="str">
        <f>edit!K27</f>
        <v>0_27</v>
      </c>
      <c r="B27" t="str">
        <f>DATA!C28</f>
        <v>L 500</v>
      </c>
      <c r="C27" t="str">
        <f>edit!H27</f>
        <v>776445-00D_B1</v>
      </c>
      <c r="D27" t="str">
        <f>edit!I27</f>
        <v>000366</v>
      </c>
      <c r="E27" t="str">
        <f>DATA!F28</f>
        <v>Rigid connections</v>
      </c>
      <c r="F27">
        <f>DATA!D28</f>
        <v>1</v>
      </c>
      <c r="G27">
        <f>DATA!E28</f>
        <v>1</v>
      </c>
      <c r="H27" s="43">
        <v>1</v>
      </c>
      <c r="I27" s="43">
        <v>1</v>
      </c>
      <c r="J27" s="43">
        <v>1</v>
      </c>
      <c r="K27" s="43">
        <v>1</v>
      </c>
      <c r="L27" s="43">
        <v>1</v>
      </c>
      <c r="M27" s="43">
        <v>1</v>
      </c>
      <c r="N27" s="43">
        <v>1</v>
      </c>
      <c r="O27" s="43">
        <v>1</v>
      </c>
      <c r="P27" s="389"/>
      <c r="Q27" s="389"/>
      <c r="R27" t="str">
        <f>DATA!U28</f>
        <v>Closed</v>
      </c>
    </row>
    <row r="28" spans="1:18" x14ac:dyDescent="0.25">
      <c r="A28" t="str">
        <f>edit!K28</f>
        <v>0_28</v>
      </c>
      <c r="B28" t="str">
        <f>DATA!C29</f>
        <v>L 500</v>
      </c>
      <c r="C28" t="str">
        <f>edit!H28</f>
        <v>776445-00D_B1</v>
      </c>
      <c r="D28" t="str">
        <f>edit!I28</f>
        <v>000370</v>
      </c>
      <c r="E28" t="str">
        <f>DATA!F29</f>
        <v>Rigid connections</v>
      </c>
      <c r="F28">
        <f>DATA!D29</f>
        <v>1</v>
      </c>
      <c r="G28">
        <f>DATA!E29</f>
        <v>1</v>
      </c>
      <c r="H28" s="43">
        <v>1</v>
      </c>
      <c r="I28" s="43">
        <v>1</v>
      </c>
      <c r="J28" s="43">
        <v>1</v>
      </c>
      <c r="K28" s="43">
        <v>1</v>
      </c>
      <c r="L28" s="43">
        <v>1</v>
      </c>
      <c r="M28" s="43">
        <v>1</v>
      </c>
      <c r="N28" s="43">
        <v>1</v>
      </c>
      <c r="O28" s="43">
        <v>1</v>
      </c>
      <c r="P28" s="389"/>
      <c r="Q28" s="389"/>
      <c r="R28" t="str">
        <f>DATA!U29</f>
        <v>Closed</v>
      </c>
    </row>
    <row r="29" spans="1:18" x14ac:dyDescent="0.25">
      <c r="A29" t="str">
        <f>edit!K29</f>
        <v>0_29</v>
      </c>
      <c r="B29" t="str">
        <f>DATA!C30</f>
        <v>L 500</v>
      </c>
      <c r="C29" t="str">
        <f>edit!H29</f>
        <v>776445-00D_B1</v>
      </c>
      <c r="D29" t="str">
        <f>edit!I29</f>
        <v>000372</v>
      </c>
      <c r="E29" t="str">
        <f>DATA!F30</f>
        <v>Rigid connections</v>
      </c>
      <c r="F29">
        <f>DATA!D30</f>
        <v>1</v>
      </c>
      <c r="G29">
        <f>DATA!E30</f>
        <v>1</v>
      </c>
      <c r="H29" s="43">
        <v>1</v>
      </c>
      <c r="I29" s="43">
        <v>1</v>
      </c>
      <c r="J29" s="43">
        <v>1</v>
      </c>
      <c r="K29" s="43">
        <v>1</v>
      </c>
      <c r="L29" s="43">
        <v>1</v>
      </c>
      <c r="M29" s="43">
        <v>1</v>
      </c>
      <c r="N29" s="43">
        <v>1</v>
      </c>
      <c r="O29" s="43">
        <v>1</v>
      </c>
      <c r="P29" s="389"/>
      <c r="Q29" s="389"/>
      <c r="R29" t="str">
        <f>DATA!U30</f>
        <v>Closed</v>
      </c>
    </row>
    <row r="30" spans="1:18" x14ac:dyDescent="0.25">
      <c r="A30" t="str">
        <f>edit!K30</f>
        <v>0_30</v>
      </c>
      <c r="B30" t="str">
        <f>DATA!C31</f>
        <v>L 500</v>
      </c>
      <c r="C30" t="str">
        <f>edit!H30</f>
        <v>776445-00D_B1</v>
      </c>
      <c r="D30" t="str">
        <f>edit!I30</f>
        <v>000374</v>
      </c>
      <c r="E30" t="str">
        <f>DATA!F31</f>
        <v>Rigid connections</v>
      </c>
      <c r="F30">
        <f>DATA!D31</f>
        <v>1</v>
      </c>
      <c r="G30">
        <f>DATA!E31</f>
        <v>1</v>
      </c>
      <c r="H30" s="108">
        <v>1</v>
      </c>
      <c r="I30" s="108">
        <v>1</v>
      </c>
      <c r="J30" s="108">
        <v>1</v>
      </c>
      <c r="K30" s="108">
        <v>1</v>
      </c>
      <c r="L30" s="108">
        <v>1</v>
      </c>
      <c r="M30" s="108">
        <v>1</v>
      </c>
      <c r="N30" s="108">
        <v>1</v>
      </c>
      <c r="O30" s="108">
        <v>1</v>
      </c>
      <c r="P30" s="389"/>
      <c r="Q30" s="389"/>
      <c r="R30" t="str">
        <f>DATA!U31</f>
        <v>Closed</v>
      </c>
    </row>
    <row r="31" spans="1:18" x14ac:dyDescent="0.25">
      <c r="A31" t="str">
        <f>edit!K31</f>
        <v>0_31</v>
      </c>
      <c r="B31" t="str">
        <f>DATA!C32</f>
        <v>L 500</v>
      </c>
      <c r="C31" t="str">
        <f>edit!H31</f>
        <v>776445-00D_B1</v>
      </c>
      <c r="D31" t="str">
        <f>edit!I31</f>
        <v>000375</v>
      </c>
      <c r="E31" t="str">
        <f>DATA!F32</f>
        <v>Rigid connections</v>
      </c>
      <c r="F31">
        <f>DATA!D32</f>
        <v>1</v>
      </c>
      <c r="G31">
        <f>DATA!E32</f>
        <v>1</v>
      </c>
      <c r="H31" s="108">
        <v>1</v>
      </c>
      <c r="I31" s="108">
        <v>1</v>
      </c>
      <c r="J31" s="108">
        <v>1</v>
      </c>
      <c r="K31" s="108">
        <v>1</v>
      </c>
      <c r="L31" s="108">
        <v>1</v>
      </c>
      <c r="M31" s="108">
        <v>1</v>
      </c>
      <c r="N31" s="108">
        <v>1</v>
      </c>
      <c r="O31" s="108">
        <v>1</v>
      </c>
      <c r="P31" s="389"/>
      <c r="Q31" s="389"/>
      <c r="R31" t="str">
        <f>DATA!U32</f>
        <v>Closed</v>
      </c>
    </row>
    <row r="32" spans="1:18" x14ac:dyDescent="0.25">
      <c r="A32" t="str">
        <f>edit!K32</f>
        <v>0_32</v>
      </c>
      <c r="B32" t="str">
        <f>DATA!C33</f>
        <v>L 500</v>
      </c>
      <c r="C32" t="str">
        <f>edit!H32</f>
        <v>776445-00D_B1</v>
      </c>
      <c r="D32" t="str">
        <f>edit!I32</f>
        <v>000376</v>
      </c>
      <c r="E32" t="str">
        <f>DATA!F33</f>
        <v>Rigid connections</v>
      </c>
      <c r="F32">
        <f>DATA!D33</f>
        <v>1</v>
      </c>
      <c r="G32">
        <f>DATA!E33</f>
        <v>1</v>
      </c>
      <c r="H32" s="108">
        <v>1</v>
      </c>
      <c r="I32" s="108">
        <v>1</v>
      </c>
      <c r="J32" s="108">
        <v>1</v>
      </c>
      <c r="K32" s="108">
        <v>1</v>
      </c>
      <c r="L32" s="108">
        <v>1</v>
      </c>
      <c r="M32" s="108">
        <v>1</v>
      </c>
      <c r="N32" s="108">
        <v>1</v>
      </c>
      <c r="O32" s="108">
        <v>1</v>
      </c>
      <c r="P32" s="389"/>
      <c r="Q32" s="389"/>
      <c r="R32" t="str">
        <f>DATA!U33</f>
        <v>Closed</v>
      </c>
    </row>
    <row r="33" spans="1:18" x14ac:dyDescent="0.25">
      <c r="A33" t="str">
        <f>edit!K33</f>
        <v>0_33</v>
      </c>
      <c r="B33" t="str">
        <f>DATA!C34</f>
        <v>L 500</v>
      </c>
      <c r="C33" t="str">
        <f>edit!H33</f>
        <v>776445-00D_B1</v>
      </c>
      <c r="D33" t="str">
        <f>edit!I33</f>
        <v>000383</v>
      </c>
      <c r="E33" t="str">
        <f>DATA!F34</f>
        <v>Rigid connections</v>
      </c>
      <c r="F33">
        <f>DATA!D34</f>
        <v>1</v>
      </c>
      <c r="G33">
        <f>DATA!E34</f>
        <v>1</v>
      </c>
      <c r="H33" s="43">
        <v>1</v>
      </c>
      <c r="I33" s="43">
        <v>1</v>
      </c>
      <c r="J33" s="43">
        <v>1</v>
      </c>
      <c r="K33" s="43">
        <v>1</v>
      </c>
      <c r="L33" s="43">
        <v>1</v>
      </c>
      <c r="M33" s="43">
        <v>1</v>
      </c>
      <c r="N33" s="43">
        <v>1</v>
      </c>
      <c r="O33" s="43">
        <v>1</v>
      </c>
      <c r="P33" s="389"/>
      <c r="Q33" s="389"/>
      <c r="R33" t="str">
        <f>DATA!U34</f>
        <v>Closed</v>
      </c>
    </row>
    <row r="34" spans="1:18" x14ac:dyDescent="0.25">
      <c r="A34" t="str">
        <f>edit!K34</f>
        <v>0_34</v>
      </c>
      <c r="B34" t="str">
        <f>DATA!C35</f>
        <v>L 500</v>
      </c>
      <c r="C34" t="str">
        <f>edit!H34</f>
        <v>776445-00D_B1</v>
      </c>
      <c r="D34" t="str">
        <f>edit!I34</f>
        <v>000395</v>
      </c>
      <c r="E34" t="str">
        <f>DATA!F35</f>
        <v>Rigid connections</v>
      </c>
      <c r="F34">
        <f>DATA!D35</f>
        <v>1</v>
      </c>
      <c r="G34">
        <f>DATA!E35</f>
        <v>1</v>
      </c>
      <c r="H34" s="43">
        <v>1</v>
      </c>
      <c r="I34" s="43">
        <v>1</v>
      </c>
      <c r="J34" s="43">
        <v>1</v>
      </c>
      <c r="K34" s="43">
        <v>1</v>
      </c>
      <c r="L34" s="43">
        <v>1</v>
      </c>
      <c r="M34" s="43">
        <v>1</v>
      </c>
      <c r="N34" s="43">
        <v>1</v>
      </c>
      <c r="O34" s="43">
        <v>1</v>
      </c>
      <c r="P34" s="389"/>
      <c r="Q34" s="389"/>
      <c r="R34" t="str">
        <f>DATA!U35</f>
        <v>Closed</v>
      </c>
    </row>
    <row r="35" spans="1:18" x14ac:dyDescent="0.25">
      <c r="A35" t="str">
        <f>edit!K35</f>
        <v>0_35</v>
      </c>
      <c r="B35" t="str">
        <f>DATA!C36</f>
        <v>L 500</v>
      </c>
      <c r="C35" t="str">
        <f>edit!H35</f>
        <v>776445-00D_B1</v>
      </c>
      <c r="D35" t="str">
        <f>edit!I35</f>
        <v>000207</v>
      </c>
      <c r="E35" t="str">
        <f>DATA!F36</f>
        <v>oprava BMS</v>
      </c>
      <c r="F35">
        <f>DATA!D36</f>
        <v>1</v>
      </c>
      <c r="G35">
        <f>DATA!E36</f>
        <v>0</v>
      </c>
      <c r="H35" s="384">
        <v>1</v>
      </c>
      <c r="I35" s="384">
        <v>1</v>
      </c>
      <c r="J35" s="384">
        <v>1</v>
      </c>
      <c r="K35" s="384">
        <v>1</v>
      </c>
      <c r="L35" s="384">
        <v>1</v>
      </c>
      <c r="M35" s="384">
        <v>1</v>
      </c>
      <c r="N35" s="384">
        <v>1</v>
      </c>
      <c r="O35" s="384">
        <v>1</v>
      </c>
      <c r="P35" s="389"/>
      <c r="Q35" s="389"/>
      <c r="R35" t="str">
        <f>DATA!U36</f>
        <v>Closed</v>
      </c>
    </row>
    <row r="36" spans="1:18" x14ac:dyDescent="0.25">
      <c r="A36" t="str">
        <f>edit!K36</f>
        <v>0_36</v>
      </c>
      <c r="B36" t="str">
        <f>DATA!C37</f>
        <v>L 500</v>
      </c>
      <c r="C36" t="str">
        <f>edit!H36</f>
        <v>776445-00D_B1</v>
      </c>
      <c r="D36" t="str">
        <f>edit!I36</f>
        <v>000261</v>
      </c>
      <c r="E36" t="str">
        <f>DATA!F37</f>
        <v>Rigid connections</v>
      </c>
      <c r="F36">
        <f>DATA!D37</f>
        <v>1</v>
      </c>
      <c r="G36">
        <f>DATA!E37</f>
        <v>1</v>
      </c>
      <c r="H36" s="43">
        <v>1</v>
      </c>
      <c r="I36" s="43">
        <v>1</v>
      </c>
      <c r="J36" s="43">
        <v>1</v>
      </c>
      <c r="K36" s="43">
        <v>1</v>
      </c>
      <c r="L36" s="43">
        <v>1</v>
      </c>
      <c r="M36" s="43">
        <v>1</v>
      </c>
      <c r="N36" s="43">
        <v>1</v>
      </c>
      <c r="O36" s="44">
        <v>1</v>
      </c>
      <c r="P36" s="389"/>
      <c r="Q36" s="389"/>
      <c r="R36" t="str">
        <f>DATA!U37</f>
        <v>Closed</v>
      </c>
    </row>
    <row r="37" spans="1:18" x14ac:dyDescent="0.25">
      <c r="A37" t="str">
        <f>edit!K37</f>
        <v>0_37</v>
      </c>
      <c r="B37" t="str">
        <f>DATA!C38</f>
        <v>L 500</v>
      </c>
      <c r="C37" t="str">
        <f>edit!H37</f>
        <v>776445-00D_B1</v>
      </c>
      <c r="D37" t="str">
        <f>edit!I37</f>
        <v>000263</v>
      </c>
      <c r="E37" t="str">
        <f>DATA!F38</f>
        <v>Rigid connections</v>
      </c>
      <c r="F37">
        <f>DATA!D38</f>
        <v>1</v>
      </c>
      <c r="G37">
        <f>DATA!E38</f>
        <v>1</v>
      </c>
      <c r="H37" s="43">
        <v>1</v>
      </c>
      <c r="I37" s="43">
        <v>1</v>
      </c>
      <c r="J37" s="43">
        <v>1</v>
      </c>
      <c r="K37" s="43">
        <v>1</v>
      </c>
      <c r="L37" s="43">
        <v>1</v>
      </c>
      <c r="M37" s="43">
        <v>1</v>
      </c>
      <c r="N37" s="43">
        <v>1</v>
      </c>
      <c r="O37" s="44">
        <v>1</v>
      </c>
      <c r="P37" s="389"/>
      <c r="Q37" s="389"/>
      <c r="R37" t="str">
        <f>DATA!U38</f>
        <v>Closed</v>
      </c>
    </row>
    <row r="38" spans="1:18" x14ac:dyDescent="0.25">
      <c r="A38" t="str">
        <f>edit!K38</f>
        <v>0_38</v>
      </c>
      <c r="B38" t="str">
        <f>DATA!C39</f>
        <v>L 500</v>
      </c>
      <c r="C38" t="str">
        <f>edit!H38</f>
        <v>776445-00D_B1</v>
      </c>
      <c r="D38" t="str">
        <f>edit!I38</f>
        <v>000279</v>
      </c>
      <c r="E38" t="str">
        <f>DATA!F39</f>
        <v>Rigid connections</v>
      </c>
      <c r="F38">
        <f>DATA!D39</f>
        <v>1</v>
      </c>
      <c r="G38">
        <f>DATA!E39</f>
        <v>1</v>
      </c>
      <c r="H38" s="384">
        <v>1</v>
      </c>
      <c r="I38" s="43">
        <v>1</v>
      </c>
      <c r="J38" s="384">
        <v>1</v>
      </c>
      <c r="K38" s="43">
        <v>1</v>
      </c>
      <c r="L38" s="43">
        <v>1</v>
      </c>
      <c r="M38" s="43">
        <v>1</v>
      </c>
      <c r="N38" s="43">
        <v>1</v>
      </c>
      <c r="O38" s="44">
        <v>1</v>
      </c>
      <c r="P38" s="389"/>
      <c r="Q38" s="389"/>
      <c r="R38" t="str">
        <f>DATA!U39</f>
        <v>Closed</v>
      </c>
    </row>
    <row r="39" spans="1:18" x14ac:dyDescent="0.25">
      <c r="A39" t="str">
        <f>edit!K39</f>
        <v>0_39</v>
      </c>
      <c r="B39" t="str">
        <f>DATA!C40</f>
        <v>L 500</v>
      </c>
      <c r="C39" t="str">
        <f>edit!H39</f>
        <v>776445-00D_B1</v>
      </c>
      <c r="D39" t="str">
        <f>edit!I39</f>
        <v>000281</v>
      </c>
      <c r="E39" t="str">
        <f>DATA!F40</f>
        <v>Rigid connections</v>
      </c>
      <c r="F39">
        <f>DATA!D40</f>
        <v>1</v>
      </c>
      <c r="G39">
        <f>DATA!E40</f>
        <v>1</v>
      </c>
      <c r="H39" s="384">
        <v>1</v>
      </c>
      <c r="I39" s="384">
        <v>1</v>
      </c>
      <c r="J39" s="384">
        <v>1</v>
      </c>
      <c r="K39" s="384">
        <v>1</v>
      </c>
      <c r="L39" s="384">
        <v>1</v>
      </c>
      <c r="M39" s="384">
        <v>1</v>
      </c>
      <c r="N39" s="384">
        <v>1</v>
      </c>
      <c r="O39" s="385">
        <v>1</v>
      </c>
      <c r="P39" s="389"/>
      <c r="Q39" s="389"/>
      <c r="R39" t="str">
        <f>DATA!U40</f>
        <v>Closed</v>
      </c>
    </row>
    <row r="40" spans="1:18" x14ac:dyDescent="0.25">
      <c r="A40" t="str">
        <f>edit!K40</f>
        <v>0_40</v>
      </c>
      <c r="B40" t="str">
        <f>DATA!C41</f>
        <v>L 500</v>
      </c>
      <c r="C40" t="str">
        <f>edit!H40</f>
        <v>776445-00D_B1</v>
      </c>
      <c r="D40" t="str">
        <f>edit!I40</f>
        <v>000284</v>
      </c>
      <c r="E40" t="str">
        <f>DATA!F41</f>
        <v>Rigid connections</v>
      </c>
      <c r="F40">
        <f>DATA!D41</f>
        <v>1</v>
      </c>
      <c r="G40">
        <f>DATA!E41</f>
        <v>1</v>
      </c>
      <c r="H40" s="384">
        <v>1</v>
      </c>
      <c r="I40" s="384">
        <v>1</v>
      </c>
      <c r="J40" s="384">
        <v>1</v>
      </c>
      <c r="K40" s="384">
        <v>1</v>
      </c>
      <c r="L40" s="384">
        <v>1</v>
      </c>
      <c r="M40" s="384">
        <v>1</v>
      </c>
      <c r="N40" s="384">
        <v>1</v>
      </c>
      <c r="O40" s="384">
        <v>1</v>
      </c>
      <c r="P40" s="389"/>
      <c r="Q40" s="389"/>
      <c r="R40" t="str">
        <f>DATA!U41</f>
        <v>Closed</v>
      </c>
    </row>
    <row r="41" spans="1:18" x14ac:dyDescent="0.25">
      <c r="A41" t="str">
        <f>edit!K41</f>
        <v>0_41</v>
      </c>
      <c r="B41" t="str">
        <f>DATA!C42</f>
        <v>L 500</v>
      </c>
      <c r="C41" t="str">
        <f>edit!H41</f>
        <v>776445-00D_B1</v>
      </c>
      <c r="D41" t="str">
        <f>edit!I41</f>
        <v>000286</v>
      </c>
      <c r="E41" t="str">
        <f>DATA!F42</f>
        <v>Rigid connections</v>
      </c>
      <c r="F41">
        <f>DATA!D42</f>
        <v>1</v>
      </c>
      <c r="G41">
        <f>DATA!E42</f>
        <v>1</v>
      </c>
      <c r="H41" s="386">
        <v>1</v>
      </c>
      <c r="I41" s="386">
        <v>1</v>
      </c>
      <c r="J41" s="386">
        <v>1</v>
      </c>
      <c r="K41" s="386">
        <v>1</v>
      </c>
      <c r="L41" s="386">
        <v>1</v>
      </c>
      <c r="M41" s="386">
        <v>1</v>
      </c>
      <c r="N41" s="386">
        <v>1</v>
      </c>
      <c r="O41" s="387">
        <v>1</v>
      </c>
      <c r="P41" s="389"/>
      <c r="Q41" s="389"/>
      <c r="R41" t="str">
        <f>DATA!U42</f>
        <v>Closed</v>
      </c>
    </row>
    <row r="42" spans="1:18" x14ac:dyDescent="0.25">
      <c r="A42" t="str">
        <f>edit!K42</f>
        <v>0_42</v>
      </c>
      <c r="B42" t="str">
        <f>DATA!C43</f>
        <v>L 500</v>
      </c>
      <c r="C42" t="str">
        <f>edit!H42</f>
        <v>776445-00D_B1</v>
      </c>
      <c r="D42" t="str">
        <f>edit!I42</f>
        <v>000304</v>
      </c>
      <c r="E42" t="str">
        <f>DATA!F43</f>
        <v>Rigid connections, nabít články</v>
      </c>
      <c r="F42">
        <f>DATA!D43</f>
        <v>1</v>
      </c>
      <c r="G42">
        <f>DATA!E43</f>
        <v>1</v>
      </c>
      <c r="H42" s="384">
        <v>1</v>
      </c>
      <c r="I42" s="384">
        <v>1</v>
      </c>
      <c r="J42" s="384">
        <v>1</v>
      </c>
      <c r="K42" s="384">
        <v>1</v>
      </c>
      <c r="L42" s="384">
        <v>1</v>
      </c>
      <c r="M42" s="384">
        <v>1</v>
      </c>
      <c r="N42" s="384">
        <v>1</v>
      </c>
      <c r="O42" s="384">
        <v>1</v>
      </c>
      <c r="P42" s="389"/>
      <c r="Q42" s="389"/>
      <c r="R42" t="str">
        <f>DATA!U43</f>
        <v>Closed</v>
      </c>
    </row>
    <row r="43" spans="1:18" x14ac:dyDescent="0.25">
      <c r="A43" t="str">
        <f>edit!K43</f>
        <v>0_43</v>
      </c>
      <c r="B43" t="str">
        <f>DATA!C44</f>
        <v>L 500</v>
      </c>
      <c r="C43" t="str">
        <f>edit!H43</f>
        <v>776445-00D_B1</v>
      </c>
      <c r="D43" t="str">
        <f>edit!I43</f>
        <v>000329</v>
      </c>
      <c r="E43" t="str">
        <f>DATA!F44</f>
        <v>Rigid connections</v>
      </c>
      <c r="F43">
        <f>DATA!D44</f>
        <v>1</v>
      </c>
      <c r="G43">
        <f>DATA!E44</f>
        <v>1</v>
      </c>
      <c r="H43" s="384">
        <v>1</v>
      </c>
      <c r="I43" s="384">
        <v>1</v>
      </c>
      <c r="J43" s="384">
        <v>1</v>
      </c>
      <c r="K43" s="384">
        <v>1</v>
      </c>
      <c r="L43" s="384">
        <v>1</v>
      </c>
      <c r="M43" s="384">
        <v>1</v>
      </c>
      <c r="N43" s="384">
        <v>1</v>
      </c>
      <c r="O43" s="384">
        <v>1</v>
      </c>
      <c r="P43" s="389"/>
      <c r="Q43" s="389"/>
      <c r="R43" t="str">
        <f>DATA!U44</f>
        <v>Closed</v>
      </c>
    </row>
    <row r="44" spans="1:18" x14ac:dyDescent="0.25">
      <c r="A44" t="str">
        <f>edit!K44</f>
        <v>0_44</v>
      </c>
      <c r="B44" t="str">
        <f>DATA!C45</f>
        <v>L 500</v>
      </c>
      <c r="C44" t="str">
        <f>edit!H44</f>
        <v>776445-00D_B1</v>
      </c>
      <c r="D44" t="str">
        <f>edit!I44</f>
        <v>000340</v>
      </c>
      <c r="E44" t="str">
        <f>DATA!F45</f>
        <v>Rigid connections</v>
      </c>
      <c r="F44">
        <f>DATA!D45</f>
        <v>1</v>
      </c>
      <c r="G44">
        <f>DATA!E45</f>
        <v>1</v>
      </c>
      <c r="H44" s="384">
        <v>1</v>
      </c>
      <c r="I44" s="384">
        <v>1</v>
      </c>
      <c r="J44" s="384">
        <v>1</v>
      </c>
      <c r="K44" s="384">
        <v>1</v>
      </c>
      <c r="L44" s="384">
        <v>1</v>
      </c>
      <c r="M44" s="384">
        <v>1</v>
      </c>
      <c r="N44" s="384">
        <v>1</v>
      </c>
      <c r="O44" s="384">
        <v>1</v>
      </c>
      <c r="P44" s="389"/>
      <c r="Q44" s="389"/>
      <c r="R44" t="str">
        <f>DATA!U45</f>
        <v>Closed</v>
      </c>
    </row>
    <row r="45" spans="1:18" x14ac:dyDescent="0.25">
      <c r="A45" t="str">
        <f>edit!K45</f>
        <v>0_45</v>
      </c>
      <c r="B45" t="str">
        <f>DATA!C46</f>
        <v>L 500</v>
      </c>
      <c r="C45" t="str">
        <f>edit!H45</f>
        <v>776445-00D_B1</v>
      </c>
      <c r="D45" t="str">
        <f>edit!I45</f>
        <v>000348</v>
      </c>
      <c r="E45" t="str">
        <f>DATA!F46</f>
        <v>Rigid connections</v>
      </c>
      <c r="F45">
        <f>DATA!D46</f>
        <v>1</v>
      </c>
      <c r="G45">
        <f>DATA!E46</f>
        <v>1</v>
      </c>
      <c r="H45" s="384">
        <v>1</v>
      </c>
      <c r="I45" s="384">
        <v>1</v>
      </c>
      <c r="J45" s="384">
        <v>1</v>
      </c>
      <c r="K45" s="384">
        <v>1</v>
      </c>
      <c r="L45" s="384">
        <v>1</v>
      </c>
      <c r="M45" s="384">
        <v>1</v>
      </c>
      <c r="N45" s="384">
        <v>1</v>
      </c>
      <c r="O45" s="384">
        <v>1</v>
      </c>
      <c r="P45" s="389"/>
      <c r="Q45" s="389"/>
      <c r="R45" t="str">
        <f>DATA!U46</f>
        <v>Closed</v>
      </c>
    </row>
    <row r="46" spans="1:18" x14ac:dyDescent="0.25">
      <c r="A46" t="str">
        <f>edit!K46</f>
        <v>0_46</v>
      </c>
      <c r="B46" t="str">
        <f>DATA!C47</f>
        <v>L 500</v>
      </c>
      <c r="C46" t="str">
        <f>edit!H46</f>
        <v>776445-00D_B1</v>
      </c>
      <c r="D46" t="str">
        <f>edit!I46</f>
        <v>000353</v>
      </c>
      <c r="E46" t="str">
        <f>DATA!F47</f>
        <v>Rigid connections</v>
      </c>
      <c r="F46">
        <f>DATA!D47</f>
        <v>1</v>
      </c>
      <c r="G46">
        <f>DATA!E47</f>
        <v>1</v>
      </c>
      <c r="H46" s="384">
        <v>1</v>
      </c>
      <c r="I46" s="384">
        <v>1</v>
      </c>
      <c r="J46" s="384">
        <v>1</v>
      </c>
      <c r="K46" s="384">
        <v>1</v>
      </c>
      <c r="L46" s="384">
        <v>1</v>
      </c>
      <c r="M46" s="384">
        <v>1</v>
      </c>
      <c r="N46" s="384">
        <v>1</v>
      </c>
      <c r="O46" s="384">
        <v>1</v>
      </c>
      <c r="P46" s="389"/>
      <c r="Q46" s="389"/>
      <c r="R46" t="str">
        <f>DATA!U47</f>
        <v>Closed</v>
      </c>
    </row>
    <row r="47" spans="1:18" x14ac:dyDescent="0.25">
      <c r="A47" t="str">
        <f>edit!K47</f>
        <v>0_47</v>
      </c>
      <c r="B47" t="str">
        <f>DATA!C48</f>
        <v>L 500</v>
      </c>
      <c r="C47" t="str">
        <f>edit!H47</f>
        <v>776445-00D_B1</v>
      </c>
      <c r="D47" t="str">
        <f>edit!I47</f>
        <v>000388</v>
      </c>
      <c r="E47" t="str">
        <f>DATA!F48</f>
        <v>Rigid connections</v>
      </c>
      <c r="F47">
        <f>DATA!D48</f>
        <v>1</v>
      </c>
      <c r="G47">
        <f>DATA!E48</f>
        <v>1</v>
      </c>
      <c r="H47" s="384">
        <v>1</v>
      </c>
      <c r="I47" s="384">
        <v>1</v>
      </c>
      <c r="J47" s="384">
        <v>1</v>
      </c>
      <c r="K47" s="384">
        <v>1</v>
      </c>
      <c r="L47" s="384">
        <v>1</v>
      </c>
      <c r="M47" s="384">
        <v>1</v>
      </c>
      <c r="N47" s="384">
        <v>1</v>
      </c>
      <c r="O47" s="384">
        <v>1</v>
      </c>
      <c r="P47" s="389"/>
      <c r="Q47" s="389"/>
      <c r="R47" t="str">
        <f>DATA!U48</f>
        <v>Closed</v>
      </c>
    </row>
    <row r="48" spans="1:18" x14ac:dyDescent="0.25">
      <c r="A48" t="str">
        <f>edit!K48</f>
        <v>0_48</v>
      </c>
      <c r="B48" t="str">
        <f>DATA!C49</f>
        <v>L 500</v>
      </c>
      <c r="C48" t="str">
        <f>edit!H48</f>
        <v>776445-00E_B1</v>
      </c>
      <c r="D48" t="str">
        <f>edit!I48</f>
        <v>002319</v>
      </c>
      <c r="E48" t="str">
        <f>DATA!F49</f>
        <v>Vymena Diag. Kabelu</v>
      </c>
      <c r="F48">
        <f>DATA!D49</f>
        <v>1</v>
      </c>
      <c r="G48">
        <f>DATA!E49</f>
        <v>1</v>
      </c>
      <c r="H48" s="384">
        <v>1</v>
      </c>
      <c r="I48" s="384">
        <v>1</v>
      </c>
      <c r="J48" s="384">
        <v>1</v>
      </c>
      <c r="K48" s="384">
        <v>1</v>
      </c>
      <c r="L48" s="384">
        <v>1</v>
      </c>
      <c r="M48" s="384">
        <v>1</v>
      </c>
      <c r="N48" s="384">
        <v>1</v>
      </c>
      <c r="O48" s="384">
        <v>1</v>
      </c>
      <c r="P48" s="389"/>
      <c r="Q48" s="389"/>
      <c r="R48" t="str">
        <f>DATA!U49</f>
        <v>Closed</v>
      </c>
    </row>
    <row r="49" spans="1:18" x14ac:dyDescent="0.25">
      <c r="A49" t="str">
        <f>edit!K49</f>
        <v>0_49</v>
      </c>
      <c r="B49" t="str">
        <f>DATA!C50</f>
        <v>L 500</v>
      </c>
      <c r="C49" t="str">
        <f>edit!H49</f>
        <v>776445-00E_B1</v>
      </c>
      <c r="D49" t="str">
        <f>edit!I49</f>
        <v>002345</v>
      </c>
      <c r="E49" t="str">
        <f>DATA!F50</f>
        <v>Výměna víka + BMU</v>
      </c>
      <c r="F49">
        <f>DATA!D50</f>
        <v>1</v>
      </c>
      <c r="G49">
        <f>DATA!E50</f>
        <v>1</v>
      </c>
      <c r="H49" s="384">
        <v>1</v>
      </c>
      <c r="I49" s="384">
        <v>1</v>
      </c>
      <c r="J49" s="384">
        <v>1</v>
      </c>
      <c r="K49" s="384">
        <v>1</v>
      </c>
      <c r="L49" s="384">
        <v>1</v>
      </c>
      <c r="M49" s="384">
        <v>1</v>
      </c>
      <c r="N49" s="384">
        <v>1</v>
      </c>
      <c r="O49" s="384">
        <v>1</v>
      </c>
      <c r="P49" s="389"/>
      <c r="Q49" s="389"/>
      <c r="R49" t="str">
        <f>DATA!U50</f>
        <v>Closed</v>
      </c>
    </row>
    <row r="50" spans="1:18" x14ac:dyDescent="0.25">
      <c r="A50" t="str">
        <f>edit!K50</f>
        <v>0_50</v>
      </c>
      <c r="B50" t="str">
        <f>DATA!C51</f>
        <v>L 500</v>
      </c>
      <c r="C50" t="str">
        <f>edit!H50</f>
        <v>774100-00G_B2</v>
      </c>
      <c r="D50" t="str">
        <f>edit!I50</f>
        <v>000159</v>
      </c>
      <c r="E50" t="str">
        <f>DATA!F51</f>
        <v>replacement</v>
      </c>
      <c r="F50">
        <f>DATA!D51</f>
        <v>1</v>
      </c>
      <c r="G50">
        <f>DATA!E51</f>
        <v>1</v>
      </c>
      <c r="H50" s="43">
        <v>1</v>
      </c>
      <c r="I50" s="43">
        <v>1</v>
      </c>
      <c r="J50" s="43">
        <v>1</v>
      </c>
      <c r="K50" s="43">
        <v>1</v>
      </c>
      <c r="L50" s="43">
        <v>1</v>
      </c>
      <c r="M50" s="43">
        <v>1</v>
      </c>
      <c r="N50" s="43">
        <v>1</v>
      </c>
      <c r="O50" s="43">
        <v>1</v>
      </c>
      <c r="P50" s="389"/>
      <c r="Q50" s="389"/>
      <c r="R50" t="str">
        <f>DATA!U51</f>
        <v>Closed</v>
      </c>
    </row>
    <row r="51" spans="1:18" x14ac:dyDescent="0.25">
      <c r="A51" t="str">
        <f>edit!K51</f>
        <v>0_51</v>
      </c>
      <c r="B51" t="str">
        <f>DATA!C52</f>
        <v>L 500</v>
      </c>
      <c r="C51" t="str">
        <f>edit!H51</f>
        <v>774100-00G_B2</v>
      </c>
      <c r="D51" t="str">
        <f>edit!I51</f>
        <v>000671</v>
      </c>
      <c r="E51" t="str">
        <f>DATA!F52</f>
        <v>replacement</v>
      </c>
      <c r="F51">
        <f>DATA!D52</f>
        <v>1</v>
      </c>
      <c r="G51">
        <f>DATA!E52</f>
        <v>1</v>
      </c>
      <c r="H51" s="43">
        <v>1</v>
      </c>
      <c r="I51" s="43">
        <v>1</v>
      </c>
      <c r="J51" s="43">
        <v>1</v>
      </c>
      <c r="K51" s="43">
        <v>1</v>
      </c>
      <c r="L51" s="43">
        <v>1</v>
      </c>
      <c r="M51" s="43">
        <v>1</v>
      </c>
      <c r="N51" s="43">
        <v>1</v>
      </c>
      <c r="O51" s="43">
        <v>1</v>
      </c>
      <c r="P51" s="389"/>
      <c r="Q51" s="389"/>
      <c r="R51" t="str">
        <f>DATA!U52</f>
        <v>Closed</v>
      </c>
    </row>
    <row r="52" spans="1:18" x14ac:dyDescent="0.25">
      <c r="A52" t="str">
        <f>edit!K52</f>
        <v>0_52</v>
      </c>
      <c r="B52" t="str">
        <f>DATA!C53</f>
        <v>L 500</v>
      </c>
      <c r="C52" t="str">
        <f>edit!H52</f>
        <v>774100-00G_B2</v>
      </c>
      <c r="D52" t="str">
        <f>edit!I52</f>
        <v>000779</v>
      </c>
      <c r="E52" t="str">
        <f>DATA!F53</f>
        <v>replacement</v>
      </c>
      <c r="F52">
        <f>DATA!D53</f>
        <v>1</v>
      </c>
      <c r="G52">
        <f>DATA!E53</f>
        <v>1</v>
      </c>
      <c r="H52" s="43">
        <v>1</v>
      </c>
      <c r="I52" s="43">
        <v>1</v>
      </c>
      <c r="J52" s="43">
        <v>1</v>
      </c>
      <c r="K52" s="43">
        <v>1</v>
      </c>
      <c r="L52" s="43">
        <v>1</v>
      </c>
      <c r="M52" s="43">
        <v>1</v>
      </c>
      <c r="N52" s="43">
        <v>1</v>
      </c>
      <c r="O52" s="43">
        <v>1</v>
      </c>
      <c r="P52" s="389"/>
      <c r="Q52" s="389"/>
      <c r="R52" t="str">
        <f>DATA!U53</f>
        <v>Closed</v>
      </c>
    </row>
    <row r="53" spans="1:18" x14ac:dyDescent="0.25">
      <c r="A53" t="str">
        <f>edit!K53</f>
        <v>0_53</v>
      </c>
      <c r="B53" t="str">
        <f>DATA!C54</f>
        <v>L 500</v>
      </c>
      <c r="C53" t="str">
        <f>edit!H53</f>
        <v>776445-00E_B1</v>
      </c>
      <c r="D53" t="str">
        <f>edit!I53</f>
        <v>000184</v>
      </c>
      <c r="E53" t="str">
        <f>DATA!F54</f>
        <v>replacement</v>
      </c>
      <c r="F53">
        <f>DATA!D54</f>
        <v>1</v>
      </c>
      <c r="G53">
        <f>DATA!E54</f>
        <v>1</v>
      </c>
      <c r="H53" s="43">
        <v>1</v>
      </c>
      <c r="I53" s="43">
        <v>1</v>
      </c>
      <c r="J53" s="43">
        <v>1</v>
      </c>
      <c r="K53" s="43">
        <v>1</v>
      </c>
      <c r="L53" s="43">
        <v>1</v>
      </c>
      <c r="M53" s="43">
        <v>1</v>
      </c>
      <c r="N53" s="43">
        <v>1</v>
      </c>
      <c r="O53" s="43">
        <v>1</v>
      </c>
      <c r="P53" s="389"/>
      <c r="Q53" s="389"/>
      <c r="R53" t="str">
        <f>DATA!U54</f>
        <v>Closed</v>
      </c>
    </row>
    <row r="54" spans="1:18" x14ac:dyDescent="0.25">
      <c r="A54" t="str">
        <f>edit!K54</f>
        <v>0_54</v>
      </c>
      <c r="B54" t="str">
        <f>DATA!C55</f>
        <v>L 500</v>
      </c>
      <c r="C54" t="str">
        <f>edit!H54</f>
        <v>776445-00E_B1</v>
      </c>
      <c r="D54" t="str">
        <f>edit!I54</f>
        <v>000199</v>
      </c>
      <c r="E54" t="str">
        <f>DATA!F55</f>
        <v>replacement</v>
      </c>
      <c r="F54">
        <f>DATA!D55</f>
        <v>1</v>
      </c>
      <c r="G54">
        <f>DATA!E55</f>
        <v>1</v>
      </c>
      <c r="H54" s="108">
        <v>1</v>
      </c>
      <c r="I54" s="108">
        <v>1</v>
      </c>
      <c r="J54" s="108">
        <v>1</v>
      </c>
      <c r="K54" s="108">
        <v>1</v>
      </c>
      <c r="L54" s="108">
        <v>1</v>
      </c>
      <c r="M54" s="108">
        <v>1</v>
      </c>
      <c r="N54" s="108">
        <v>1</v>
      </c>
      <c r="O54" s="108">
        <v>1</v>
      </c>
      <c r="P54" s="389"/>
      <c r="Q54" s="389"/>
      <c r="R54" t="str">
        <f>DATA!U55</f>
        <v>Closed</v>
      </c>
    </row>
    <row r="55" spans="1:18" x14ac:dyDescent="0.25">
      <c r="A55" t="str">
        <f>edit!K55</f>
        <v>0_55</v>
      </c>
      <c r="B55" t="str">
        <f>DATA!C56</f>
        <v>L 500</v>
      </c>
      <c r="C55" t="str">
        <f>edit!H55</f>
        <v>776445-00E_B1</v>
      </c>
      <c r="D55" t="str">
        <f>edit!I55</f>
        <v>000754</v>
      </c>
      <c r="E55" t="str">
        <f>DATA!F56</f>
        <v>replacement</v>
      </c>
      <c r="F55">
        <f>DATA!D56</f>
        <v>1</v>
      </c>
      <c r="G55">
        <f>DATA!E56</f>
        <v>1</v>
      </c>
      <c r="H55" s="108">
        <v>1</v>
      </c>
      <c r="I55" s="108">
        <v>1</v>
      </c>
      <c r="J55" s="108">
        <v>1</v>
      </c>
      <c r="K55" s="108">
        <v>1</v>
      </c>
      <c r="L55" s="108">
        <v>1</v>
      </c>
      <c r="M55" s="108">
        <v>1</v>
      </c>
      <c r="N55" s="108">
        <v>1</v>
      </c>
      <c r="O55" s="108">
        <v>1</v>
      </c>
      <c r="P55" s="389"/>
      <c r="Q55" s="389"/>
      <c r="R55" t="str">
        <f>DATA!U56</f>
        <v>Closed</v>
      </c>
    </row>
    <row r="56" spans="1:18" x14ac:dyDescent="0.25">
      <c r="A56" t="str">
        <f>edit!K56</f>
        <v>0_56</v>
      </c>
      <c r="B56" t="str">
        <f>DATA!C57</f>
        <v>L 500</v>
      </c>
      <c r="C56" t="str">
        <f>edit!H56</f>
        <v>776445-00E_B1</v>
      </c>
      <c r="D56" t="str">
        <f>edit!I56</f>
        <v>000848</v>
      </c>
      <c r="E56" t="str">
        <f>DATA!F57</f>
        <v>replacement</v>
      </c>
      <c r="F56">
        <f>DATA!D57</f>
        <v>1</v>
      </c>
      <c r="G56">
        <f>DATA!E57</f>
        <v>1</v>
      </c>
      <c r="H56" s="108">
        <v>1</v>
      </c>
      <c r="I56" s="108">
        <v>1</v>
      </c>
      <c r="J56" s="108">
        <v>1</v>
      </c>
      <c r="K56" s="108">
        <v>1</v>
      </c>
      <c r="L56" s="108">
        <v>1</v>
      </c>
      <c r="M56" s="108">
        <v>1</v>
      </c>
      <c r="N56" s="108">
        <v>1</v>
      </c>
      <c r="O56" s="108">
        <v>1</v>
      </c>
      <c r="P56" s="389"/>
      <c r="Q56" s="389"/>
      <c r="R56" t="str">
        <f>DATA!U57</f>
        <v>Closed</v>
      </c>
    </row>
    <row r="57" spans="1:18" x14ac:dyDescent="0.25">
      <c r="A57" t="str">
        <f>edit!K57</f>
        <v>0_57</v>
      </c>
      <c r="B57" t="str">
        <f>DATA!C58</f>
        <v>S 250</v>
      </c>
      <c r="C57" t="str">
        <f>edit!H57</f>
        <v>775369-00E_A1</v>
      </c>
      <c r="D57" t="str">
        <f>edit!I57</f>
        <v>000301</v>
      </c>
      <c r="E57" t="str">
        <f>DATA!F58</f>
        <v>replacement</v>
      </c>
      <c r="F57">
        <f>DATA!D58</f>
        <v>1</v>
      </c>
      <c r="G57">
        <f>DATA!E58</f>
        <v>1</v>
      </c>
      <c r="H57" s="108">
        <v>1</v>
      </c>
      <c r="I57" s="108">
        <v>1</v>
      </c>
      <c r="J57" s="108">
        <v>1</v>
      </c>
      <c r="K57" s="108">
        <v>1</v>
      </c>
      <c r="L57" s="108">
        <v>1</v>
      </c>
      <c r="M57" s="108">
        <v>1</v>
      </c>
      <c r="N57" s="108">
        <v>1</v>
      </c>
      <c r="O57" s="108">
        <v>1</v>
      </c>
      <c r="P57" s="389"/>
      <c r="Q57" s="389"/>
      <c r="R57" t="str">
        <f>DATA!U58</f>
        <v>Closed</v>
      </c>
    </row>
    <row r="58" spans="1:18" x14ac:dyDescent="0.25">
      <c r="A58" t="str">
        <f>edit!K58</f>
        <v>0_58</v>
      </c>
      <c r="B58" t="str">
        <f>DATA!C59</f>
        <v>S 250</v>
      </c>
      <c r="C58" t="str">
        <f>edit!H58</f>
        <v>775369-00E_A1</v>
      </c>
      <c r="D58" t="str">
        <f>edit!I58</f>
        <v>000279</v>
      </c>
      <c r="E58" t="str">
        <f>DATA!F59</f>
        <v>replacement</v>
      </c>
      <c r="F58">
        <f>DATA!D59</f>
        <v>1</v>
      </c>
      <c r="G58">
        <f>DATA!E59</f>
        <v>1</v>
      </c>
      <c r="H58" s="43">
        <v>1</v>
      </c>
      <c r="I58" s="43">
        <v>1</v>
      </c>
      <c r="J58" s="43">
        <v>1</v>
      </c>
      <c r="K58" s="43">
        <v>1</v>
      </c>
      <c r="L58" s="43">
        <v>1</v>
      </c>
      <c r="M58" s="43">
        <v>1</v>
      </c>
      <c r="N58" s="43">
        <v>1</v>
      </c>
      <c r="O58" s="43">
        <v>1</v>
      </c>
      <c r="P58" s="389"/>
      <c r="Q58" s="389"/>
      <c r="R58" t="str">
        <f>DATA!U59</f>
        <v>Closed</v>
      </c>
    </row>
    <row r="59" spans="1:18" x14ac:dyDescent="0.25">
      <c r="A59" t="str">
        <f>edit!K59</f>
        <v>0_59</v>
      </c>
      <c r="B59" t="str">
        <f>DATA!C60</f>
        <v>S 250</v>
      </c>
      <c r="C59" t="str">
        <f>edit!H59</f>
        <v>775369-00G_A1</v>
      </c>
      <c r="D59" t="str">
        <f>edit!I59</f>
        <v>001809</v>
      </c>
      <c r="E59" t="str">
        <f>DATA!F60</f>
        <v>replacement</v>
      </c>
      <c r="F59">
        <f>DATA!D60</f>
        <v>1</v>
      </c>
      <c r="G59">
        <f>DATA!E60</f>
        <v>1</v>
      </c>
      <c r="H59" s="43">
        <v>1</v>
      </c>
      <c r="I59" s="43">
        <v>1</v>
      </c>
      <c r="J59" s="43">
        <v>1</v>
      </c>
      <c r="K59" s="43">
        <v>1</v>
      </c>
      <c r="L59" s="43">
        <v>1</v>
      </c>
      <c r="M59" s="43">
        <v>1</v>
      </c>
      <c r="N59" s="43">
        <v>1</v>
      </c>
      <c r="O59" s="43">
        <v>1</v>
      </c>
      <c r="P59" s="389"/>
      <c r="Q59" s="389"/>
      <c r="R59" t="str">
        <f>DATA!U60</f>
        <v>Closed</v>
      </c>
    </row>
    <row r="60" spans="1:18" x14ac:dyDescent="0.25">
      <c r="A60" t="str">
        <f>edit!K60</f>
        <v>0_60</v>
      </c>
      <c r="B60" t="str">
        <f>DATA!C61</f>
        <v>S 250</v>
      </c>
      <c r="C60" t="str">
        <f>edit!H60</f>
        <v>775369-00G_A1</v>
      </c>
      <c r="D60" t="str">
        <f>edit!I60</f>
        <v>002286</v>
      </c>
      <c r="E60">
        <f>DATA!F61</f>
        <v>0</v>
      </c>
      <c r="F60">
        <f>DATA!D61</f>
        <v>1</v>
      </c>
      <c r="G60">
        <f>DATA!E61</f>
        <v>1</v>
      </c>
      <c r="H60" s="43">
        <v>1</v>
      </c>
      <c r="I60" s="43">
        <v>1</v>
      </c>
      <c r="J60" s="43">
        <v>1</v>
      </c>
      <c r="K60" s="43">
        <v>1</v>
      </c>
      <c r="L60" s="43">
        <v>1</v>
      </c>
      <c r="M60" s="43">
        <v>1</v>
      </c>
      <c r="N60" s="43">
        <v>1</v>
      </c>
      <c r="O60" s="43">
        <v>1</v>
      </c>
      <c r="P60" s="389"/>
      <c r="Q60" s="389"/>
      <c r="R60" t="str">
        <f>DATA!U61</f>
        <v>Closed</v>
      </c>
    </row>
    <row r="61" spans="1:18" x14ac:dyDescent="0.25">
      <c r="A61" t="str">
        <f>edit!K61</f>
        <v>0_61</v>
      </c>
      <c r="B61" t="str">
        <f>DATA!C62</f>
        <v>S 250</v>
      </c>
      <c r="C61" t="str">
        <f>edit!H61</f>
        <v>775369-00G_A1</v>
      </c>
      <c r="D61" t="str">
        <f>edit!I61</f>
        <v>002290</v>
      </c>
      <c r="E61">
        <f>DATA!F62</f>
        <v>0</v>
      </c>
      <c r="F61">
        <f>DATA!D62</f>
        <v>1</v>
      </c>
      <c r="G61">
        <f>DATA!E62</f>
        <v>1</v>
      </c>
      <c r="H61" s="43">
        <v>1</v>
      </c>
      <c r="I61" s="43">
        <v>1</v>
      </c>
      <c r="J61" s="43">
        <v>1</v>
      </c>
      <c r="K61" s="43">
        <v>1</v>
      </c>
      <c r="L61" s="43">
        <v>1</v>
      </c>
      <c r="M61" s="43">
        <v>1</v>
      </c>
      <c r="N61" s="43">
        <v>1</v>
      </c>
      <c r="O61" s="43">
        <v>1</v>
      </c>
      <c r="P61" s="389"/>
      <c r="Q61" s="389"/>
      <c r="R61" t="str">
        <f>DATA!U62</f>
        <v>Closed</v>
      </c>
    </row>
    <row r="62" spans="1:18" x14ac:dyDescent="0.25">
      <c r="A62" t="str">
        <f>edit!K62</f>
        <v>0-Není reklamace_1</v>
      </c>
      <c r="B62">
        <f>DATA!C63</f>
        <v>0</v>
      </c>
      <c r="C62" t="str">
        <f>edit!H62</f>
        <v>776445-00E_B1</v>
      </c>
      <c r="D62" t="str">
        <f>edit!I62</f>
        <v>004488</v>
      </c>
      <c r="E62" t="str">
        <f>DATA!F63</f>
        <v>Kapacitní testy</v>
      </c>
      <c r="F62">
        <f>DATA!D63</f>
        <v>1</v>
      </c>
      <c r="G62">
        <f>DATA!E63</f>
        <v>1</v>
      </c>
      <c r="H62" s="43">
        <v>1</v>
      </c>
      <c r="I62" s="43">
        <v>1</v>
      </c>
      <c r="J62" s="43">
        <v>1</v>
      </c>
      <c r="K62" s="43">
        <v>1</v>
      </c>
      <c r="L62" s="43">
        <v>1</v>
      </c>
      <c r="M62" s="43">
        <v>1</v>
      </c>
      <c r="N62" s="43">
        <v>1</v>
      </c>
      <c r="O62" s="43">
        <v>1</v>
      </c>
      <c r="P62" s="389"/>
      <c r="Q62" s="389"/>
      <c r="R62" t="str">
        <f>DATA!U63</f>
        <v>Closed</v>
      </c>
    </row>
    <row r="63" spans="1:18" x14ac:dyDescent="0.25">
      <c r="A63" t="str">
        <f>edit!K63</f>
        <v>0-Není reklamace_2</v>
      </c>
      <c r="B63">
        <f>DATA!C64</f>
        <v>0</v>
      </c>
      <c r="C63" t="str">
        <f>edit!H63</f>
        <v>776445-00E_B1</v>
      </c>
      <c r="D63" t="str">
        <f>edit!I63</f>
        <v>004478</v>
      </c>
      <c r="E63" t="str">
        <f>DATA!F64</f>
        <v>Kapacitní testy</v>
      </c>
      <c r="F63">
        <f>DATA!D64</f>
        <v>1</v>
      </c>
      <c r="G63">
        <f>DATA!E64</f>
        <v>1</v>
      </c>
      <c r="H63" s="43">
        <v>1</v>
      </c>
      <c r="I63" s="43">
        <v>1</v>
      </c>
      <c r="J63" s="43">
        <v>1</v>
      </c>
      <c r="K63" s="43">
        <v>1</v>
      </c>
      <c r="L63" s="43">
        <v>1</v>
      </c>
      <c r="M63" s="43">
        <v>1</v>
      </c>
      <c r="N63" s="43">
        <v>1</v>
      </c>
      <c r="O63" s="43">
        <v>1</v>
      </c>
      <c r="P63" s="389"/>
      <c r="Q63" s="389"/>
      <c r="R63" t="str">
        <f>DATA!U64</f>
        <v>Closed</v>
      </c>
    </row>
    <row r="64" spans="1:18" x14ac:dyDescent="0.25">
      <c r="A64" t="str">
        <f>edit!K64</f>
        <v>0-Není reklamace_3</v>
      </c>
      <c r="B64">
        <f>DATA!C65</f>
        <v>0</v>
      </c>
      <c r="C64" t="str">
        <f>edit!H64</f>
        <v>776445-00E_B1</v>
      </c>
      <c r="D64" t="str">
        <f>edit!I64</f>
        <v>004489</v>
      </c>
      <c r="E64" t="str">
        <f>DATA!F65</f>
        <v>Kapacitní testy</v>
      </c>
      <c r="F64">
        <f>DATA!D65</f>
        <v>1</v>
      </c>
      <c r="G64">
        <f>DATA!E65</f>
        <v>1</v>
      </c>
      <c r="H64" s="43">
        <v>1</v>
      </c>
      <c r="I64" s="43">
        <v>1</v>
      </c>
      <c r="J64" s="43">
        <v>1</v>
      </c>
      <c r="K64" s="43">
        <v>1</v>
      </c>
      <c r="L64" s="43">
        <v>1</v>
      </c>
      <c r="M64" s="43">
        <v>1</v>
      </c>
      <c r="N64" s="43">
        <v>1</v>
      </c>
      <c r="O64" s="43">
        <v>1</v>
      </c>
      <c r="P64" s="389"/>
      <c r="Q64" s="389"/>
      <c r="R64" t="str">
        <f>DATA!U65</f>
        <v>Closed</v>
      </c>
    </row>
    <row r="65" spans="1:18" x14ac:dyDescent="0.25">
      <c r="A65" t="str">
        <f>edit!K65</f>
        <v>0-Není reklamace_4</v>
      </c>
      <c r="B65">
        <f>DATA!C66</f>
        <v>0</v>
      </c>
      <c r="C65" t="str">
        <f>edit!H65</f>
        <v>776445-00E_B1</v>
      </c>
      <c r="D65" t="str">
        <f>edit!I65</f>
        <v>004506</v>
      </c>
      <c r="E65" t="str">
        <f>DATA!F66</f>
        <v>Kapacitní testy</v>
      </c>
      <c r="F65">
        <f>DATA!D66</f>
        <v>1</v>
      </c>
      <c r="G65">
        <f>DATA!E66</f>
        <v>1</v>
      </c>
      <c r="H65" s="43">
        <v>1</v>
      </c>
      <c r="I65" s="43">
        <v>1</v>
      </c>
      <c r="J65" s="43">
        <v>1</v>
      </c>
      <c r="K65" s="43">
        <v>1</v>
      </c>
      <c r="L65" s="43">
        <v>1</v>
      </c>
      <c r="M65" s="43">
        <v>1</v>
      </c>
      <c r="N65" s="43">
        <v>1</v>
      </c>
      <c r="O65" s="43">
        <v>1</v>
      </c>
      <c r="P65" s="389"/>
      <c r="Q65" s="389"/>
      <c r="R65" t="str">
        <f>DATA!U66</f>
        <v>Closed</v>
      </c>
    </row>
    <row r="66" spans="1:18" x14ac:dyDescent="0.25">
      <c r="A66" t="str">
        <f>edit!K66</f>
        <v>0-Není reklamace_5</v>
      </c>
      <c r="B66">
        <f>DATA!C67</f>
        <v>0</v>
      </c>
      <c r="C66" t="str">
        <f>edit!H66</f>
        <v>776445-00E_B1</v>
      </c>
      <c r="D66" t="str">
        <f>edit!I66</f>
        <v>004507</v>
      </c>
      <c r="E66" t="str">
        <f>DATA!F67</f>
        <v>Kapacitní testy</v>
      </c>
      <c r="F66">
        <f>DATA!D67</f>
        <v>1</v>
      </c>
      <c r="G66">
        <f>DATA!E67</f>
        <v>1</v>
      </c>
      <c r="H66" s="43">
        <v>1</v>
      </c>
      <c r="I66" s="43">
        <v>1</v>
      </c>
      <c r="J66" s="43">
        <v>1</v>
      </c>
      <c r="K66" s="43">
        <v>1</v>
      </c>
      <c r="L66" s="43">
        <v>1</v>
      </c>
      <c r="M66" s="43">
        <v>1</v>
      </c>
      <c r="N66" s="43">
        <v>1</v>
      </c>
      <c r="O66" s="43">
        <v>1</v>
      </c>
      <c r="P66" s="389"/>
      <c r="Q66" s="389"/>
      <c r="R66" t="str">
        <f>DATA!U67</f>
        <v>Closed</v>
      </c>
    </row>
    <row r="67" spans="1:18" x14ac:dyDescent="0.25">
      <c r="A67" t="str">
        <f>edit!K67</f>
        <v>0-Není reklamace_6</v>
      </c>
      <c r="B67">
        <f>DATA!C68</f>
        <v>0</v>
      </c>
      <c r="C67" t="str">
        <f>edit!H67</f>
        <v>776445-00E_B1</v>
      </c>
      <c r="D67" t="str">
        <f>edit!I67</f>
        <v>002312</v>
      </c>
      <c r="E67" t="str">
        <f>DATA!F68</f>
        <v>Kapacitní testy</v>
      </c>
      <c r="F67">
        <f>DATA!D68</f>
        <v>1</v>
      </c>
      <c r="G67">
        <f>DATA!E68</f>
        <v>1</v>
      </c>
      <c r="H67" s="43">
        <v>1</v>
      </c>
      <c r="I67" s="43">
        <v>1</v>
      </c>
      <c r="J67" s="43">
        <v>1</v>
      </c>
      <c r="K67" s="43">
        <v>1</v>
      </c>
      <c r="L67" s="43">
        <v>1</v>
      </c>
      <c r="M67" s="43">
        <v>1</v>
      </c>
      <c r="N67" s="43">
        <v>1</v>
      </c>
      <c r="O67" s="43">
        <v>1</v>
      </c>
      <c r="P67" s="389"/>
      <c r="Q67" s="389"/>
      <c r="R67" t="str">
        <f>DATA!U68</f>
        <v>Closed</v>
      </c>
    </row>
    <row r="68" spans="1:18" x14ac:dyDescent="0.25">
      <c r="A68" t="str">
        <f>edit!K68</f>
        <v>0-Není reklamace_7</v>
      </c>
      <c r="B68">
        <f>DATA!C69</f>
        <v>0</v>
      </c>
      <c r="C68" t="str">
        <f>edit!H68</f>
        <v>776445-00E_B1</v>
      </c>
      <c r="D68" t="str">
        <f>edit!I68</f>
        <v>004490</v>
      </c>
      <c r="E68" t="str">
        <f>DATA!F69</f>
        <v>Kapacitní testy</v>
      </c>
      <c r="F68">
        <f>DATA!D69</f>
        <v>1</v>
      </c>
      <c r="G68">
        <f>DATA!E69</f>
        <v>1</v>
      </c>
      <c r="H68" s="43">
        <v>1</v>
      </c>
      <c r="I68" s="43">
        <v>1</v>
      </c>
      <c r="J68" s="43">
        <v>1</v>
      </c>
      <c r="K68" s="43">
        <v>1</v>
      </c>
      <c r="L68" s="43">
        <v>1</v>
      </c>
      <c r="M68" s="43">
        <v>1</v>
      </c>
      <c r="N68" s="43">
        <v>1</v>
      </c>
      <c r="O68" s="43">
        <v>1</v>
      </c>
      <c r="P68" s="389"/>
      <c r="Q68" s="389"/>
      <c r="R68" t="str">
        <f>DATA!U69</f>
        <v>Closed</v>
      </c>
    </row>
    <row r="69" spans="1:18" x14ac:dyDescent="0.25">
      <c r="A69" t="str">
        <f>edit!K69</f>
        <v>Cenon_1</v>
      </c>
      <c r="B69" t="str">
        <f>DATA!C70</f>
        <v>N 500</v>
      </c>
      <c r="C69" t="str">
        <f>edit!H69</f>
        <v>776445-00E_B1</v>
      </c>
      <c r="D69" t="str">
        <f>edit!I69</f>
        <v>003349</v>
      </c>
      <c r="E69" t="str">
        <f>DATA!F70</f>
        <v>BMU a SMU kabel</v>
      </c>
      <c r="F69">
        <f>DATA!D70</f>
        <v>1</v>
      </c>
      <c r="G69">
        <f>DATA!E70</f>
        <v>1</v>
      </c>
      <c r="H69" s="43">
        <v>1</v>
      </c>
      <c r="I69" s="43">
        <v>1</v>
      </c>
      <c r="J69" s="43">
        <v>1</v>
      </c>
      <c r="K69" s="43">
        <v>1</v>
      </c>
      <c r="L69" s="43">
        <v>1</v>
      </c>
      <c r="M69" s="43">
        <v>1</v>
      </c>
      <c r="N69" s="43">
        <v>1</v>
      </c>
      <c r="O69" s="43">
        <v>1</v>
      </c>
      <c r="P69" s="389"/>
      <c r="Q69" s="389"/>
      <c r="R69" t="str">
        <f>DATA!U70</f>
        <v>Closed</v>
      </c>
    </row>
    <row r="70" spans="1:18" x14ac:dyDescent="0.25">
      <c r="A70" t="str">
        <f>edit!K70</f>
        <v>CLM1848-0282 _1</v>
      </c>
      <c r="B70" t="str">
        <f>DATA!C71</f>
        <v>L 500</v>
      </c>
      <c r="C70" t="str">
        <f>edit!H70</f>
        <v>774100-00E_B2</v>
      </c>
      <c r="D70" t="str">
        <f>edit!I70</f>
        <v>000017</v>
      </c>
      <c r="E70" t="str">
        <f>DATA!F71</f>
        <v>Rigid connections</v>
      </c>
      <c r="F70">
        <f>DATA!D71</f>
        <v>1</v>
      </c>
      <c r="G70">
        <f>DATA!E71</f>
        <v>1</v>
      </c>
      <c r="H70" s="43">
        <v>1</v>
      </c>
      <c r="I70" s="43">
        <v>1</v>
      </c>
      <c r="J70" s="43">
        <v>1</v>
      </c>
      <c r="K70" s="43">
        <v>1</v>
      </c>
      <c r="L70" s="43">
        <v>1</v>
      </c>
      <c r="M70" s="43">
        <v>1</v>
      </c>
      <c r="N70" s="43">
        <v>1</v>
      </c>
      <c r="O70" s="43">
        <v>1</v>
      </c>
      <c r="P70" s="389"/>
      <c r="Q70" s="389"/>
      <c r="R70" t="str">
        <f>DATA!U71</f>
        <v>Closed</v>
      </c>
    </row>
    <row r="71" spans="1:18" x14ac:dyDescent="0.25">
      <c r="A71" t="str">
        <f>edit!K71</f>
        <v>CLM1901-0105 _1</v>
      </c>
      <c r="B71" t="str">
        <f>DATA!C72</f>
        <v>L 500</v>
      </c>
      <c r="C71" t="str">
        <f>edit!H71</f>
        <v>776445-00D_B1</v>
      </c>
      <c r="D71" t="str">
        <f>edit!I71</f>
        <v>000198</v>
      </c>
      <c r="E71" t="str">
        <f>DATA!F72</f>
        <v>SMU harness</v>
      </c>
      <c r="F71">
        <f>DATA!D72</f>
        <v>1</v>
      </c>
      <c r="G71">
        <f>DATA!E72</f>
        <v>0</v>
      </c>
      <c r="H71" s="384">
        <v>1</v>
      </c>
      <c r="I71" s="384">
        <v>1</v>
      </c>
      <c r="J71" s="384">
        <v>1</v>
      </c>
      <c r="K71" s="384">
        <v>1</v>
      </c>
      <c r="L71" s="384">
        <v>1</v>
      </c>
      <c r="M71" s="384">
        <v>1</v>
      </c>
      <c r="N71" s="384">
        <v>1</v>
      </c>
      <c r="O71" s="384">
        <v>1</v>
      </c>
      <c r="P71" s="389"/>
      <c r="Q71" s="389"/>
      <c r="R71" t="str">
        <f>DATA!U72</f>
        <v>Closed</v>
      </c>
    </row>
    <row r="72" spans="1:18" x14ac:dyDescent="0.25">
      <c r="A72" t="str">
        <f>edit!K72</f>
        <v>CLM1902-0340 _1</v>
      </c>
      <c r="B72">
        <f>DATA!C73</f>
        <v>0</v>
      </c>
      <c r="C72" t="str">
        <f>edit!H72</f>
        <v>776445-00D_B1</v>
      </c>
      <c r="D72" t="str">
        <f>edit!I72</f>
        <v>000399</v>
      </c>
      <c r="E72" t="str">
        <f>DATA!F73</f>
        <v>Vrácena naše náhradní baterie - zkontrolovat a do kontejneru</v>
      </c>
      <c r="F72">
        <f>DATA!D73</f>
        <v>1</v>
      </c>
      <c r="G72">
        <f>DATA!E73</f>
        <v>1</v>
      </c>
      <c r="H72" s="43">
        <v>1</v>
      </c>
      <c r="I72" s="43">
        <v>1</v>
      </c>
      <c r="J72" s="43">
        <v>1</v>
      </c>
      <c r="K72" s="43">
        <v>1</v>
      </c>
      <c r="L72" s="43">
        <v>1</v>
      </c>
      <c r="M72" s="43">
        <v>1</v>
      </c>
      <c r="N72" s="43">
        <v>1</v>
      </c>
      <c r="O72" s="43">
        <v>1</v>
      </c>
      <c r="P72" s="389"/>
      <c r="Q72" s="389"/>
      <c r="R72" t="str">
        <f>DATA!U73</f>
        <v>Closed</v>
      </c>
    </row>
    <row r="73" spans="1:18" x14ac:dyDescent="0.25">
      <c r="A73" t="str">
        <f>edit!K73</f>
        <v>CLM1902-0340 _2</v>
      </c>
      <c r="B73">
        <f>DATA!C74</f>
        <v>0</v>
      </c>
      <c r="C73" t="str">
        <f>edit!H73</f>
        <v>776445-00E_B1</v>
      </c>
      <c r="D73" t="str">
        <f>edit!I73</f>
        <v>000230</v>
      </c>
      <c r="E73" t="str">
        <f>DATA!F74</f>
        <v>Rigid connection, Spain, Madrid</v>
      </c>
      <c r="F73">
        <f>DATA!D74</f>
        <v>1</v>
      </c>
      <c r="G73">
        <f>DATA!E74</f>
        <v>1</v>
      </c>
      <c r="H73" s="43">
        <v>1</v>
      </c>
      <c r="I73" s="43">
        <v>1</v>
      </c>
      <c r="J73" s="43">
        <v>1</v>
      </c>
      <c r="K73" s="43">
        <v>1</v>
      </c>
      <c r="L73" s="43">
        <v>1</v>
      </c>
      <c r="M73" s="43">
        <v>1</v>
      </c>
      <c r="N73" s="43">
        <v>1</v>
      </c>
      <c r="O73" s="43">
        <v>1</v>
      </c>
      <c r="P73" s="389"/>
      <c r="Q73" s="389"/>
      <c r="R73" t="str">
        <f>DATA!U74</f>
        <v>Closed</v>
      </c>
    </row>
    <row r="74" spans="1:18" x14ac:dyDescent="0.25">
      <c r="A74" t="str">
        <f>edit!K74</f>
        <v>CLM1902-0340 _3</v>
      </c>
      <c r="B74" t="str">
        <f>DATA!C75</f>
        <v>L 500</v>
      </c>
      <c r="C74" t="str">
        <f>edit!H74</f>
        <v>776445-00D_B1</v>
      </c>
      <c r="D74" t="str">
        <f>edit!I74</f>
        <v>000458</v>
      </c>
      <c r="E74" t="str">
        <f>DATA!F75</f>
        <v>oprava power packu - horní šroub rigid spojky</v>
      </c>
      <c r="F74">
        <f>DATA!D75</f>
        <v>1</v>
      </c>
      <c r="G74">
        <f>DATA!E75</f>
        <v>1</v>
      </c>
      <c r="H74" s="43">
        <v>1</v>
      </c>
      <c r="I74" s="43">
        <v>1</v>
      </c>
      <c r="J74" s="43">
        <v>1</v>
      </c>
      <c r="K74" s="43">
        <v>1</v>
      </c>
      <c r="L74" s="43">
        <v>1</v>
      </c>
      <c r="M74" s="43">
        <v>1</v>
      </c>
      <c r="N74" s="43">
        <v>1</v>
      </c>
      <c r="O74" s="43">
        <v>1</v>
      </c>
      <c r="P74" s="389"/>
      <c r="Q74" s="389"/>
      <c r="R74" t="str">
        <f>DATA!U75</f>
        <v>Closed</v>
      </c>
    </row>
    <row r="75" spans="1:18" x14ac:dyDescent="0.25">
      <c r="A75" t="str">
        <f>edit!K75</f>
        <v>CLM1906-0255_1</v>
      </c>
      <c r="B75" t="str">
        <f>DATA!C76</f>
        <v>S 250</v>
      </c>
      <c r="C75" t="str">
        <f>edit!H75</f>
        <v>775369-00E_A1</v>
      </c>
      <c r="D75" t="str">
        <f>edit!I75</f>
        <v>000255</v>
      </c>
      <c r="E75" t="str">
        <f>DATA!F76</f>
        <v>Vráceno od zákazníka. Zkontrolovat a do kontejneru.</v>
      </c>
      <c r="F75">
        <f>DATA!D76</f>
        <v>1</v>
      </c>
      <c r="G75">
        <f>DATA!E76</f>
        <v>1</v>
      </c>
      <c r="H75" s="43">
        <v>1</v>
      </c>
      <c r="I75" s="43">
        <v>1</v>
      </c>
      <c r="J75" s="43">
        <v>1</v>
      </c>
      <c r="K75" s="43">
        <v>1</v>
      </c>
      <c r="L75" s="43">
        <v>1</v>
      </c>
      <c r="M75" s="43">
        <v>1</v>
      </c>
      <c r="N75" s="43">
        <v>1</v>
      </c>
      <c r="O75" s="43">
        <v>1</v>
      </c>
      <c r="P75" s="389"/>
      <c r="Q75" s="389"/>
      <c r="R75" t="str">
        <f>DATA!U76</f>
        <v>Closed</v>
      </c>
    </row>
    <row r="76" spans="1:18" x14ac:dyDescent="0.25">
      <c r="A76" t="str">
        <f>edit!K76</f>
        <v>CLM1913-0273_1</v>
      </c>
      <c r="B76" t="str">
        <f>DATA!C77</f>
        <v>L 500</v>
      </c>
      <c r="C76" t="str">
        <f>edit!H76</f>
        <v>776445-00D_B1</v>
      </c>
      <c r="D76" t="str">
        <f>edit!I76</f>
        <v>002163</v>
      </c>
      <c r="E76" t="str">
        <f>DATA!F77</f>
        <v>rosborka/sborka</v>
      </c>
      <c r="F76">
        <f>DATA!D77</f>
        <v>1</v>
      </c>
      <c r="G76">
        <f>DATA!E77</f>
        <v>1</v>
      </c>
      <c r="H76" s="384">
        <v>1</v>
      </c>
      <c r="I76" s="384">
        <v>1</v>
      </c>
      <c r="J76" s="384">
        <v>1</v>
      </c>
      <c r="K76" s="384">
        <v>1</v>
      </c>
      <c r="L76" s="384">
        <v>1</v>
      </c>
      <c r="M76" s="43">
        <v>1</v>
      </c>
      <c r="N76" s="43">
        <v>1</v>
      </c>
      <c r="O76" s="43">
        <v>1</v>
      </c>
      <c r="P76" s="389"/>
      <c r="Q76" s="389"/>
      <c r="R76" t="str">
        <f>DATA!U77</f>
        <v>Closed</v>
      </c>
    </row>
    <row r="77" spans="1:18" x14ac:dyDescent="0.25">
      <c r="A77" t="str">
        <f>edit!K77</f>
        <v>CLM1914-0280_1</v>
      </c>
      <c r="B77">
        <f>DATA!C78</f>
        <v>0</v>
      </c>
      <c r="C77" t="str">
        <f>edit!H77</f>
        <v>776445-00E_B1</v>
      </c>
      <c r="D77" t="str">
        <f>edit!I77</f>
        <v>000845</v>
      </c>
      <c r="E77" t="str">
        <f>DATA!F78</f>
        <v>Naše náhradní baterie. Sešrotovat</v>
      </c>
      <c r="F77">
        <f>DATA!D78</f>
        <v>1</v>
      </c>
      <c r="G77">
        <f>DATA!E78</f>
        <v>1</v>
      </c>
      <c r="H77" s="43">
        <v>1</v>
      </c>
      <c r="I77" s="43">
        <v>1</v>
      </c>
      <c r="J77" s="43">
        <v>1</v>
      </c>
      <c r="K77" s="43">
        <v>1</v>
      </c>
      <c r="L77" s="43">
        <v>1</v>
      </c>
      <c r="M77" s="43">
        <v>1</v>
      </c>
      <c r="N77" s="43">
        <v>1</v>
      </c>
      <c r="O77" s="43">
        <v>1</v>
      </c>
      <c r="P77" s="389"/>
      <c r="Q77" s="389"/>
      <c r="R77" t="str">
        <f>DATA!U78</f>
        <v>Closed</v>
      </c>
    </row>
    <row r="78" spans="1:18" x14ac:dyDescent="0.25">
      <c r="A78" t="str">
        <f>edit!K78</f>
        <v>CLM1914-0280_2</v>
      </c>
      <c r="B78">
        <f>DATA!C79</f>
        <v>0</v>
      </c>
      <c r="C78" t="str">
        <f>edit!H78</f>
        <v>776445-00D_B1</v>
      </c>
      <c r="D78" t="str">
        <f>edit!I78</f>
        <v>000209</v>
      </c>
      <c r="E78" t="str">
        <f>DATA!F79</f>
        <v>Naše náhradní baterie. Zkontrolovat a do kontejneru.</v>
      </c>
      <c r="F78">
        <f>DATA!D79</f>
        <v>1</v>
      </c>
      <c r="G78">
        <f>DATA!E79</f>
        <v>1</v>
      </c>
      <c r="H78" s="43">
        <v>1</v>
      </c>
      <c r="I78" s="43">
        <v>1</v>
      </c>
      <c r="J78" s="43">
        <v>1</v>
      </c>
      <c r="K78" s="43">
        <v>1</v>
      </c>
      <c r="L78" s="43">
        <v>1</v>
      </c>
      <c r="M78" s="43">
        <v>1</v>
      </c>
      <c r="N78" s="43">
        <v>1</v>
      </c>
      <c r="O78" s="43">
        <v>1</v>
      </c>
      <c r="P78" s="389"/>
      <c r="Q78" s="389"/>
      <c r="R78" t="str">
        <f>DATA!U79</f>
        <v>Closed</v>
      </c>
    </row>
    <row r="79" spans="1:18" x14ac:dyDescent="0.25">
      <c r="A79" t="str">
        <f>edit!K79</f>
        <v>CLM1914-0280_3</v>
      </c>
      <c r="B79">
        <f>DATA!C80</f>
        <v>0</v>
      </c>
      <c r="C79" t="str">
        <f>edit!H79</f>
        <v>776445-00D_B1</v>
      </c>
      <c r="D79" t="str">
        <f>edit!I79</f>
        <v>000380</v>
      </c>
      <c r="E79" t="str">
        <f>DATA!F80</f>
        <v xml:space="preserve">Rigid connection, Spain </v>
      </c>
      <c r="F79">
        <f>DATA!D80</f>
        <v>1</v>
      </c>
      <c r="G79">
        <f>DATA!E80</f>
        <v>1</v>
      </c>
      <c r="H79" s="43">
        <v>1</v>
      </c>
      <c r="I79" s="43">
        <v>1</v>
      </c>
      <c r="J79" s="43">
        <v>1</v>
      </c>
      <c r="K79" s="43">
        <v>1</v>
      </c>
      <c r="L79" s="43">
        <v>1</v>
      </c>
      <c r="M79" s="43">
        <v>1</v>
      </c>
      <c r="N79" s="43">
        <v>1</v>
      </c>
      <c r="O79" s="43">
        <v>1</v>
      </c>
      <c r="P79" s="389"/>
      <c r="Q79" s="389"/>
      <c r="R79" t="str">
        <f>DATA!U80</f>
        <v>Closed</v>
      </c>
    </row>
    <row r="80" spans="1:18" x14ac:dyDescent="0.25">
      <c r="A80" t="str">
        <f>edit!K80</f>
        <v>CLM1914-0280_4</v>
      </c>
      <c r="B80">
        <f>DATA!C81</f>
        <v>0</v>
      </c>
      <c r="C80" t="str">
        <f>edit!H80</f>
        <v>776445-00D_B1</v>
      </c>
      <c r="D80" t="str">
        <f>edit!I80</f>
        <v>000364</v>
      </c>
      <c r="E80" t="str">
        <f>DATA!F81</f>
        <v xml:space="preserve">Rigid connection, Spain </v>
      </c>
      <c r="F80">
        <f>DATA!D81</f>
        <v>1</v>
      </c>
      <c r="G80">
        <f>DATA!E81</f>
        <v>1</v>
      </c>
      <c r="H80" s="43">
        <v>1</v>
      </c>
      <c r="I80" s="43">
        <v>1</v>
      </c>
      <c r="J80" s="43">
        <v>1</v>
      </c>
      <c r="K80" s="43">
        <v>1</v>
      </c>
      <c r="L80" s="43">
        <v>1</v>
      </c>
      <c r="M80" s="43">
        <v>1</v>
      </c>
      <c r="N80" s="43">
        <v>1</v>
      </c>
      <c r="O80" s="43">
        <v>1</v>
      </c>
      <c r="P80" s="389"/>
      <c r="Q80" s="389"/>
      <c r="R80" t="str">
        <f>DATA!U81</f>
        <v>Closed</v>
      </c>
    </row>
    <row r="81" spans="1:18" x14ac:dyDescent="0.25">
      <c r="A81" t="str">
        <f>edit!K81</f>
        <v>CLM1914-0280_5</v>
      </c>
      <c r="B81">
        <f>DATA!C82</f>
        <v>0</v>
      </c>
      <c r="C81" t="str">
        <f>edit!H81</f>
        <v>776445-00D_B1</v>
      </c>
      <c r="D81" t="str">
        <f>edit!I81</f>
        <v>000347</v>
      </c>
      <c r="E81" t="str">
        <f>DATA!F82</f>
        <v xml:space="preserve">Rigid connection, Spain </v>
      </c>
      <c r="F81">
        <f>DATA!D82</f>
        <v>1</v>
      </c>
      <c r="G81">
        <f>DATA!E82</f>
        <v>1</v>
      </c>
      <c r="H81" s="43">
        <v>1</v>
      </c>
      <c r="I81" s="43">
        <v>1</v>
      </c>
      <c r="J81" s="43">
        <v>1</v>
      </c>
      <c r="K81" s="43">
        <v>1</v>
      </c>
      <c r="L81" s="43">
        <v>1</v>
      </c>
      <c r="M81" s="43">
        <v>1</v>
      </c>
      <c r="N81" s="43">
        <v>1</v>
      </c>
      <c r="O81" s="43">
        <v>1</v>
      </c>
      <c r="P81" s="389"/>
      <c r="Q81" s="389"/>
      <c r="R81" t="str">
        <f>DATA!U82</f>
        <v>Closed</v>
      </c>
    </row>
    <row r="82" spans="1:18" x14ac:dyDescent="0.25">
      <c r="A82" t="str">
        <f>edit!K82</f>
        <v>CLM1914-0280_6</v>
      </c>
      <c r="B82">
        <f>DATA!C83</f>
        <v>0</v>
      </c>
      <c r="C82" t="str">
        <f>edit!H82</f>
        <v>776445-00D_B1</v>
      </c>
      <c r="D82" t="str">
        <f>edit!I82</f>
        <v>000368</v>
      </c>
      <c r="E82" t="str">
        <f>DATA!F83</f>
        <v xml:space="preserve">Rigid connection, Spain </v>
      </c>
      <c r="F82">
        <f>DATA!D83</f>
        <v>1</v>
      </c>
      <c r="G82">
        <f>DATA!E83</f>
        <v>1</v>
      </c>
      <c r="H82" s="43">
        <v>1</v>
      </c>
      <c r="I82" s="43">
        <v>1</v>
      </c>
      <c r="J82" s="43">
        <v>1</v>
      </c>
      <c r="K82" s="43">
        <v>1</v>
      </c>
      <c r="L82" s="43">
        <v>1</v>
      </c>
      <c r="M82" s="43">
        <v>1</v>
      </c>
      <c r="N82" s="43">
        <v>1</v>
      </c>
      <c r="O82" s="43">
        <v>1</v>
      </c>
      <c r="P82" s="389"/>
      <c r="Q82" s="389"/>
      <c r="R82" t="str">
        <f>DATA!U83</f>
        <v>Closed</v>
      </c>
    </row>
    <row r="83" spans="1:18" x14ac:dyDescent="0.25">
      <c r="A83" t="str">
        <f>edit!K83</f>
        <v>CLM1914-0280_7</v>
      </c>
      <c r="B83">
        <f>DATA!C84</f>
        <v>0</v>
      </c>
      <c r="C83" t="str">
        <f>edit!H83</f>
        <v>776445-00D_B1</v>
      </c>
      <c r="D83" t="str">
        <f>edit!I83</f>
        <v>000401</v>
      </c>
      <c r="E83" t="str">
        <f>DATA!F84</f>
        <v xml:space="preserve">Rigid connection, Spain </v>
      </c>
      <c r="F83">
        <f>DATA!D84</f>
        <v>1</v>
      </c>
      <c r="G83">
        <f>DATA!E84</f>
        <v>1</v>
      </c>
      <c r="H83" s="43">
        <v>1</v>
      </c>
      <c r="I83" s="43">
        <v>1</v>
      </c>
      <c r="J83" s="43">
        <v>1</v>
      </c>
      <c r="K83" s="43">
        <v>1</v>
      </c>
      <c r="L83" s="43">
        <v>1</v>
      </c>
      <c r="M83" s="43">
        <v>1</v>
      </c>
      <c r="N83" s="43">
        <v>1</v>
      </c>
      <c r="O83" s="43">
        <v>1</v>
      </c>
      <c r="P83" s="389"/>
      <c r="Q83" s="389"/>
      <c r="R83" t="str">
        <f>DATA!U84</f>
        <v>Closed</v>
      </c>
    </row>
    <row r="84" spans="1:18" x14ac:dyDescent="0.25">
      <c r="A84" t="str">
        <f>edit!K84</f>
        <v>CLM1914-0280_8</v>
      </c>
      <c r="B84">
        <f>DATA!C85</f>
        <v>0</v>
      </c>
      <c r="C84" t="str">
        <f>edit!H84</f>
        <v>776445-00D_B1</v>
      </c>
      <c r="D84" t="str">
        <f>edit!I84</f>
        <v>000379</v>
      </c>
      <c r="E84" t="str">
        <f>DATA!F85</f>
        <v xml:space="preserve">Rigid connection, Spain </v>
      </c>
      <c r="F84">
        <f>DATA!D85</f>
        <v>1</v>
      </c>
      <c r="G84">
        <f>DATA!E85</f>
        <v>1</v>
      </c>
      <c r="H84" s="43">
        <v>1</v>
      </c>
      <c r="I84" s="43">
        <v>1</v>
      </c>
      <c r="J84" s="43">
        <v>1</v>
      </c>
      <c r="K84" s="43">
        <v>1</v>
      </c>
      <c r="L84" s="43">
        <v>1</v>
      </c>
      <c r="M84" s="43">
        <v>1</v>
      </c>
      <c r="N84" s="43">
        <v>1</v>
      </c>
      <c r="O84" s="43">
        <v>1</v>
      </c>
      <c r="P84" s="389"/>
      <c r="Q84" s="389"/>
      <c r="R84" t="str">
        <f>DATA!U85</f>
        <v>Closed</v>
      </c>
    </row>
    <row r="85" spans="1:18" x14ac:dyDescent="0.25">
      <c r="A85" t="str">
        <f>edit!K85</f>
        <v>CLM1914-0280_9</v>
      </c>
      <c r="B85">
        <f>DATA!C86</f>
        <v>0</v>
      </c>
      <c r="C85" t="str">
        <f>edit!H85</f>
        <v>776445-00D_B1</v>
      </c>
      <c r="D85" t="str">
        <f>edit!I85</f>
        <v>000357</v>
      </c>
      <c r="E85" t="str">
        <f>DATA!F86</f>
        <v xml:space="preserve">Rigid connection, Spain </v>
      </c>
      <c r="F85">
        <f>DATA!D86</f>
        <v>1</v>
      </c>
      <c r="G85">
        <f>DATA!E86</f>
        <v>1</v>
      </c>
      <c r="H85" s="43">
        <v>1</v>
      </c>
      <c r="I85" s="43">
        <v>1</v>
      </c>
      <c r="J85" s="43">
        <v>1</v>
      </c>
      <c r="K85" s="43">
        <v>1</v>
      </c>
      <c r="L85" s="43">
        <v>1</v>
      </c>
      <c r="M85" s="43">
        <v>1</v>
      </c>
      <c r="N85" s="43">
        <v>1</v>
      </c>
      <c r="O85" s="43">
        <v>1</v>
      </c>
      <c r="P85" s="389"/>
      <c r="Q85" s="389"/>
      <c r="R85" t="str">
        <f>DATA!U86</f>
        <v>Closed</v>
      </c>
    </row>
    <row r="86" spans="1:18" x14ac:dyDescent="0.25">
      <c r="A86" t="str">
        <f>edit!K86</f>
        <v>CLM1914-0280_10</v>
      </c>
      <c r="B86">
        <f>DATA!C87</f>
        <v>0</v>
      </c>
      <c r="C86" t="str">
        <f>edit!H86</f>
        <v>776445-00D_B1</v>
      </c>
      <c r="D86" t="str">
        <f>edit!I86</f>
        <v>000190</v>
      </c>
      <c r="E86" t="str">
        <f>DATA!F87</f>
        <v>Naše náhradní baterie ze Španělska- test</v>
      </c>
      <c r="F86">
        <f>DATA!D87</f>
        <v>1</v>
      </c>
      <c r="G86">
        <f>DATA!E87</f>
        <v>1</v>
      </c>
      <c r="H86" s="43">
        <v>1</v>
      </c>
      <c r="I86" s="43">
        <v>1</v>
      </c>
      <c r="J86" s="43">
        <v>1</v>
      </c>
      <c r="K86" s="43">
        <v>1</v>
      </c>
      <c r="L86" s="43">
        <v>1</v>
      </c>
      <c r="M86" s="43">
        <v>1</v>
      </c>
      <c r="N86" s="43">
        <v>1</v>
      </c>
      <c r="O86" s="43">
        <v>1</v>
      </c>
      <c r="P86" s="389"/>
      <c r="Q86" s="389"/>
      <c r="R86" t="str">
        <f>DATA!U87</f>
        <v>Closed</v>
      </c>
    </row>
    <row r="87" spans="1:18" x14ac:dyDescent="0.25">
      <c r="A87" t="str">
        <f>edit!K87</f>
        <v>CLM1914-0280_11</v>
      </c>
      <c r="B87">
        <f>DATA!C88</f>
        <v>0</v>
      </c>
      <c r="C87" t="str">
        <f>edit!H87</f>
        <v>774100-00G_B2</v>
      </c>
      <c r="D87" t="str">
        <f>edit!I87</f>
        <v>000122</v>
      </c>
      <c r="E87" t="str">
        <f>DATA!F88</f>
        <v>Naše náhradní baterie ze Španělska- test</v>
      </c>
      <c r="F87">
        <f>DATA!D88</f>
        <v>1</v>
      </c>
      <c r="G87">
        <f>DATA!E88</f>
        <v>1</v>
      </c>
      <c r="H87" s="43">
        <v>1</v>
      </c>
      <c r="I87" s="43">
        <v>1</v>
      </c>
      <c r="J87" s="43">
        <v>1</v>
      </c>
      <c r="K87" s="43">
        <v>1</v>
      </c>
      <c r="L87" s="43">
        <v>1</v>
      </c>
      <c r="M87" s="43">
        <v>1</v>
      </c>
      <c r="N87" s="43">
        <v>1</v>
      </c>
      <c r="O87" s="43">
        <v>1</v>
      </c>
      <c r="P87" s="389"/>
      <c r="Q87" s="389"/>
      <c r="R87" t="str">
        <f>DATA!U88</f>
        <v>Closed</v>
      </c>
    </row>
    <row r="88" spans="1:18" x14ac:dyDescent="0.25">
      <c r="A88" t="str">
        <f>edit!K88</f>
        <v>CLM1914-0280_12</v>
      </c>
      <c r="B88">
        <f>DATA!C89</f>
        <v>0</v>
      </c>
      <c r="C88" t="str">
        <f>edit!H88</f>
        <v>776445-00D_B1</v>
      </c>
      <c r="D88" t="str">
        <f>edit!I88</f>
        <v>000390</v>
      </c>
      <c r="E88" t="str">
        <f>DATA!F89</f>
        <v xml:space="preserve">Rigid connection, Spain </v>
      </c>
      <c r="F88">
        <f>DATA!D89</f>
        <v>1</v>
      </c>
      <c r="G88">
        <f>DATA!E89</f>
        <v>1</v>
      </c>
      <c r="H88" s="43">
        <v>1</v>
      </c>
      <c r="I88" s="43">
        <v>1</v>
      </c>
      <c r="J88" s="43">
        <v>1</v>
      </c>
      <c r="K88" s="43">
        <v>1</v>
      </c>
      <c r="L88" s="43">
        <v>1</v>
      </c>
      <c r="M88" s="43">
        <v>1</v>
      </c>
      <c r="N88" s="43">
        <v>1</v>
      </c>
      <c r="O88" s="43">
        <v>1</v>
      </c>
      <c r="P88" s="389"/>
      <c r="Q88" s="389"/>
      <c r="R88" t="str">
        <f>DATA!U89</f>
        <v>Closed</v>
      </c>
    </row>
    <row r="89" spans="1:18" x14ac:dyDescent="0.25">
      <c r="A89" t="str">
        <f>edit!K89</f>
        <v>CLM1914-0280_13</v>
      </c>
      <c r="B89">
        <f>DATA!C90</f>
        <v>0</v>
      </c>
      <c r="C89" t="str">
        <f>edit!H89</f>
        <v>776445-00D_B1</v>
      </c>
      <c r="D89" t="str">
        <f>edit!I89</f>
        <v>000393</v>
      </c>
      <c r="E89" t="str">
        <f>DATA!F90</f>
        <v xml:space="preserve">Rigid connection, Spain </v>
      </c>
      <c r="F89">
        <f>DATA!D90</f>
        <v>1</v>
      </c>
      <c r="G89">
        <f>DATA!E90</f>
        <v>1</v>
      </c>
      <c r="H89" s="43">
        <v>1</v>
      </c>
      <c r="I89" s="43">
        <v>1</v>
      </c>
      <c r="J89" s="43">
        <v>1</v>
      </c>
      <c r="K89" s="43">
        <v>1</v>
      </c>
      <c r="L89" s="43">
        <v>1</v>
      </c>
      <c r="M89" s="43">
        <v>1</v>
      </c>
      <c r="N89" s="43">
        <v>1</v>
      </c>
      <c r="O89" s="44">
        <v>1</v>
      </c>
      <c r="P89" s="389"/>
      <c r="Q89" s="389"/>
      <c r="R89" t="str">
        <f>DATA!U90</f>
        <v>Closed</v>
      </c>
    </row>
    <row r="90" spans="1:18" x14ac:dyDescent="0.25">
      <c r="A90" t="str">
        <f>edit!K90</f>
        <v>CLM1914-0280_14</v>
      </c>
      <c r="B90">
        <f>DATA!C91</f>
        <v>0</v>
      </c>
      <c r="C90" t="str">
        <f>edit!H90</f>
        <v>774100-00F_B2</v>
      </c>
      <c r="D90" t="str">
        <f>edit!I90</f>
        <v>000208</v>
      </c>
      <c r="E90" t="str">
        <f>DATA!F91</f>
        <v>Naše náhradní baterie ze Španělska- test</v>
      </c>
      <c r="F90">
        <f>DATA!D91</f>
        <v>1</v>
      </c>
      <c r="G90">
        <f>DATA!E91</f>
        <v>1</v>
      </c>
      <c r="H90" s="43">
        <v>1</v>
      </c>
      <c r="I90" s="43">
        <v>1</v>
      </c>
      <c r="J90" s="43">
        <v>1</v>
      </c>
      <c r="K90" s="43">
        <v>1</v>
      </c>
      <c r="L90" s="43">
        <v>1</v>
      </c>
      <c r="M90" s="43">
        <v>1</v>
      </c>
      <c r="N90" s="43">
        <v>1</v>
      </c>
      <c r="O90" s="44">
        <v>1</v>
      </c>
      <c r="P90" s="389"/>
      <c r="Q90" s="389"/>
      <c r="R90" t="str">
        <f>DATA!U91</f>
        <v>Closed</v>
      </c>
    </row>
    <row r="91" spans="1:18" x14ac:dyDescent="0.25">
      <c r="A91" t="str">
        <f>edit!K91</f>
        <v>CLM1914-0280_15</v>
      </c>
      <c r="B91">
        <f>DATA!C92</f>
        <v>0</v>
      </c>
      <c r="C91" t="str">
        <f>edit!H91</f>
        <v>776445-00D_B1</v>
      </c>
      <c r="D91" t="str">
        <f>edit!I91</f>
        <v>000281</v>
      </c>
      <c r="E91" t="str">
        <f>DATA!F92</f>
        <v>Rigid connection, Spain - již opraveno v 2019, takže jen test. Nefunguje !!</v>
      </c>
      <c r="F91">
        <f>DATA!D92</f>
        <v>1</v>
      </c>
      <c r="G91">
        <f>DATA!E92</f>
        <v>1</v>
      </c>
      <c r="H91" s="43">
        <v>1</v>
      </c>
      <c r="I91" s="43">
        <v>1</v>
      </c>
      <c r="J91" s="43">
        <v>1</v>
      </c>
      <c r="K91" s="43">
        <v>1</v>
      </c>
      <c r="L91" s="43">
        <v>1</v>
      </c>
      <c r="M91" s="43">
        <v>1</v>
      </c>
      <c r="N91" s="43">
        <v>1</v>
      </c>
      <c r="O91" s="43">
        <v>1</v>
      </c>
      <c r="P91" s="389"/>
      <c r="Q91" s="389"/>
      <c r="R91" t="str">
        <f>DATA!U92</f>
        <v>Closed</v>
      </c>
    </row>
    <row r="92" spans="1:18" x14ac:dyDescent="0.25">
      <c r="A92" t="str">
        <f>edit!K92</f>
        <v>CLM1914-0280_16</v>
      </c>
      <c r="B92" t="str">
        <f>DATA!C93</f>
        <v>L 500</v>
      </c>
      <c r="C92" t="str">
        <f>edit!H92</f>
        <v>776445-00D_B1</v>
      </c>
      <c r="D92" t="str">
        <f>edit!I92</f>
        <v>000387</v>
      </c>
      <c r="E92" t="str">
        <f>DATA!F93</f>
        <v>Rigid connections</v>
      </c>
      <c r="F92">
        <f>DATA!D93</f>
        <v>1</v>
      </c>
      <c r="G92">
        <f>DATA!E93</f>
        <v>1</v>
      </c>
      <c r="H92" s="43">
        <v>1</v>
      </c>
      <c r="I92" s="43">
        <v>1</v>
      </c>
      <c r="J92" s="43">
        <v>1</v>
      </c>
      <c r="K92" s="43">
        <v>1</v>
      </c>
      <c r="L92" s="43">
        <v>1</v>
      </c>
      <c r="M92" s="43">
        <v>1</v>
      </c>
      <c r="N92" s="43">
        <v>1</v>
      </c>
      <c r="O92" s="43">
        <v>1</v>
      </c>
      <c r="P92" s="389"/>
      <c r="Q92" s="389"/>
      <c r="R92" t="str">
        <f>DATA!U93</f>
        <v>Closed</v>
      </c>
    </row>
    <row r="93" spans="1:18" x14ac:dyDescent="0.25">
      <c r="A93" t="str">
        <f>edit!K93</f>
        <v>CLM1914-0280_17</v>
      </c>
      <c r="B93" t="str">
        <f>DATA!C94</f>
        <v>L 500</v>
      </c>
      <c r="C93" t="str">
        <f>edit!H93</f>
        <v>776445-00D_B1</v>
      </c>
      <c r="D93" t="str">
        <f>edit!I93</f>
        <v>000334</v>
      </c>
      <c r="E93" t="str">
        <f>DATA!F94</f>
        <v>Rigid connections</v>
      </c>
      <c r="F93">
        <f>DATA!D94</f>
        <v>1</v>
      </c>
      <c r="G93">
        <f>DATA!E94</f>
        <v>1</v>
      </c>
      <c r="H93" s="43">
        <v>1</v>
      </c>
      <c r="I93" s="43">
        <v>1</v>
      </c>
      <c r="J93" s="43">
        <v>1</v>
      </c>
      <c r="K93" s="43">
        <v>1</v>
      </c>
      <c r="L93" s="43">
        <v>1</v>
      </c>
      <c r="M93" s="43">
        <v>1</v>
      </c>
      <c r="N93" s="43">
        <v>1</v>
      </c>
      <c r="O93" s="43">
        <v>1</v>
      </c>
      <c r="P93" s="389"/>
      <c r="Q93" s="389"/>
      <c r="R93" t="str">
        <f>DATA!U94</f>
        <v>Closed</v>
      </c>
    </row>
    <row r="94" spans="1:18" x14ac:dyDescent="0.25">
      <c r="A94" t="str">
        <f>edit!K94</f>
        <v>CLM1914-0280_18</v>
      </c>
      <c r="B94" t="str">
        <f>DATA!C95</f>
        <v>L 500</v>
      </c>
      <c r="C94" t="str">
        <f>edit!H94</f>
        <v>776445-00D_B1</v>
      </c>
      <c r="D94" t="str">
        <f>edit!I94</f>
        <v>000252</v>
      </c>
      <c r="E94" t="str">
        <f>DATA!F95</f>
        <v>Rigid connections</v>
      </c>
      <c r="F94">
        <f>DATA!D95</f>
        <v>1</v>
      </c>
      <c r="G94">
        <f>DATA!E95</f>
        <v>1</v>
      </c>
      <c r="H94" s="43">
        <v>1</v>
      </c>
      <c r="I94" s="43">
        <v>1</v>
      </c>
      <c r="J94" s="43">
        <v>1</v>
      </c>
      <c r="K94" s="43">
        <v>1</v>
      </c>
      <c r="L94" s="43">
        <v>1</v>
      </c>
      <c r="M94" s="43">
        <v>1</v>
      </c>
      <c r="N94" s="43">
        <v>1</v>
      </c>
      <c r="O94" s="44">
        <v>1</v>
      </c>
      <c r="P94" s="389"/>
      <c r="Q94" s="389"/>
      <c r="R94" t="str">
        <f>DATA!U95</f>
        <v>Closed</v>
      </c>
    </row>
    <row r="95" spans="1:18" x14ac:dyDescent="0.25">
      <c r="A95" t="str">
        <f>edit!K95</f>
        <v>CLM1914-0280_19</v>
      </c>
      <c r="B95" t="str">
        <f>DATA!C96</f>
        <v>L 500</v>
      </c>
      <c r="C95" t="str">
        <f>edit!H95</f>
        <v>774100-00G_B2</v>
      </c>
      <c r="D95" t="str">
        <f>edit!I95</f>
        <v>000122</v>
      </c>
      <c r="E95" t="str">
        <f>DATA!F96</f>
        <v>replacement</v>
      </c>
      <c r="F95">
        <f>DATA!D96</f>
        <v>1</v>
      </c>
      <c r="G95">
        <f>DATA!E96</f>
        <v>1</v>
      </c>
      <c r="H95" s="43">
        <v>1</v>
      </c>
      <c r="I95" s="43">
        <v>1</v>
      </c>
      <c r="J95" s="43">
        <v>1</v>
      </c>
      <c r="K95" s="43">
        <v>1</v>
      </c>
      <c r="L95" s="43">
        <v>1</v>
      </c>
      <c r="M95" s="43">
        <v>1</v>
      </c>
      <c r="N95" s="43">
        <v>1</v>
      </c>
      <c r="O95" s="43">
        <v>1</v>
      </c>
      <c r="P95" s="389"/>
      <c r="Q95" s="389"/>
      <c r="R95" t="str">
        <f>DATA!U96</f>
        <v>Closed</v>
      </c>
    </row>
    <row r="96" spans="1:18" x14ac:dyDescent="0.25">
      <c r="A96" t="str">
        <f>edit!K96</f>
        <v>CLM1914-0311 _1</v>
      </c>
      <c r="B96" t="str">
        <f>DATA!C97</f>
        <v>S 500</v>
      </c>
      <c r="C96" t="str">
        <f>edit!H96</f>
        <v>775369-00G_A1</v>
      </c>
      <c r="D96" t="str">
        <f>edit!I96</f>
        <v>001166</v>
      </c>
      <c r="E96" t="str">
        <f>DATA!F97</f>
        <v>výměna kab. svazků</v>
      </c>
      <c r="F96">
        <f>DATA!D97</f>
        <v>1</v>
      </c>
      <c r="G96">
        <f>DATA!E97</f>
        <v>1</v>
      </c>
      <c r="H96" s="384">
        <v>1</v>
      </c>
      <c r="I96" s="43">
        <v>1</v>
      </c>
      <c r="J96" s="43">
        <v>1</v>
      </c>
      <c r="K96" s="43">
        <v>1</v>
      </c>
      <c r="L96" s="43">
        <v>1</v>
      </c>
      <c r="M96" s="384">
        <v>1</v>
      </c>
      <c r="N96" s="384">
        <v>1</v>
      </c>
      <c r="O96" s="384">
        <v>1</v>
      </c>
      <c r="P96" s="389"/>
      <c r="Q96" s="389"/>
      <c r="R96" t="str">
        <f>DATA!U97</f>
        <v>Closed</v>
      </c>
    </row>
    <row r="97" spans="1:18" x14ac:dyDescent="0.25">
      <c r="A97" t="str">
        <f>edit!K97</f>
        <v>CLM1915-0270_1</v>
      </c>
      <c r="B97">
        <f>DATA!C98</f>
        <v>0</v>
      </c>
      <c r="C97" t="str">
        <f>edit!H97</f>
        <v>776445-00E_B1</v>
      </c>
      <c r="D97" t="str">
        <f>edit!I97</f>
        <v>000980</v>
      </c>
      <c r="E97" t="str">
        <f>DATA!F98</f>
        <v>Vráceno od zákazníka. Zkontrolovat a do kontejneru.</v>
      </c>
      <c r="F97">
        <f>DATA!D98</f>
        <v>1</v>
      </c>
      <c r="G97">
        <f>DATA!E98</f>
        <v>1</v>
      </c>
      <c r="H97" s="43">
        <v>1</v>
      </c>
      <c r="I97" s="43">
        <v>1</v>
      </c>
      <c r="J97" s="43">
        <v>1</v>
      </c>
      <c r="K97" s="43">
        <v>1</v>
      </c>
      <c r="L97" s="43">
        <v>1</v>
      </c>
      <c r="M97" s="43">
        <v>1</v>
      </c>
      <c r="N97" s="43">
        <v>1</v>
      </c>
      <c r="O97" s="43">
        <v>1</v>
      </c>
      <c r="P97" s="389"/>
      <c r="Q97" s="389"/>
      <c r="R97" t="str">
        <f>DATA!U98</f>
        <v>Closed</v>
      </c>
    </row>
    <row r="98" spans="1:18" x14ac:dyDescent="0.25">
      <c r="A98" t="str">
        <f>edit!K98</f>
        <v>CLM1915-0270_2</v>
      </c>
      <c r="B98" t="str">
        <f>DATA!C99</f>
        <v>S 250</v>
      </c>
      <c r="C98" t="str">
        <f>edit!H98</f>
        <v>776445-00E_B1</v>
      </c>
      <c r="D98" t="str">
        <f>edit!I98</f>
        <v>001867</v>
      </c>
      <c r="E98" t="str">
        <f>DATA!F99</f>
        <v>nabít /vybít a nabít baterii</v>
      </c>
      <c r="F98">
        <f>DATA!D99</f>
        <v>1</v>
      </c>
      <c r="G98">
        <f>DATA!E99</f>
        <v>1</v>
      </c>
      <c r="H98" s="43">
        <v>1</v>
      </c>
      <c r="I98" s="43">
        <v>1</v>
      </c>
      <c r="J98" s="43">
        <v>1</v>
      </c>
      <c r="K98" s="43">
        <v>1</v>
      </c>
      <c r="L98" s="43">
        <v>1</v>
      </c>
      <c r="M98" s="43">
        <v>1</v>
      </c>
      <c r="N98" s="43">
        <v>1</v>
      </c>
      <c r="O98" s="43">
        <v>1</v>
      </c>
      <c r="P98" s="389"/>
      <c r="Q98" s="389"/>
      <c r="R98" t="str">
        <f>DATA!U99</f>
        <v>Closed</v>
      </c>
    </row>
    <row r="99" spans="1:18" x14ac:dyDescent="0.25">
      <c r="A99" t="str">
        <f>edit!K99</f>
        <v>CLM1916-0265 _1</v>
      </c>
      <c r="B99" t="str">
        <f>DATA!C100</f>
        <v>L 500</v>
      </c>
      <c r="C99" t="str">
        <f>edit!H99</f>
        <v>776445-00E_B1</v>
      </c>
      <c r="D99" t="str">
        <f>edit!I99</f>
        <v>003260</v>
      </c>
      <c r="E99" t="str">
        <f>DATA!F100</f>
        <v>Vymena Diag. Kabelu</v>
      </c>
      <c r="F99">
        <f>DATA!D100</f>
        <v>1</v>
      </c>
      <c r="G99">
        <f>DATA!E100</f>
        <v>1</v>
      </c>
      <c r="H99" s="384">
        <v>1</v>
      </c>
      <c r="I99" s="384">
        <v>1</v>
      </c>
      <c r="J99" s="384">
        <v>1</v>
      </c>
      <c r="K99" s="384">
        <v>1</v>
      </c>
      <c r="L99" s="384">
        <v>1</v>
      </c>
      <c r="M99" s="384">
        <v>1</v>
      </c>
      <c r="N99" s="384">
        <v>1</v>
      </c>
      <c r="O99" s="384">
        <v>1</v>
      </c>
      <c r="P99" s="389"/>
      <c r="Q99" s="389"/>
      <c r="R99" t="str">
        <f>DATA!U100</f>
        <v>Closed</v>
      </c>
    </row>
    <row r="100" spans="1:18" x14ac:dyDescent="0.25">
      <c r="A100" t="str">
        <f>edit!K100</f>
        <v>CLM1916-0267 _1</v>
      </c>
      <c r="B100" t="str">
        <f>DATA!C101</f>
        <v>N 500</v>
      </c>
      <c r="C100" t="str">
        <f>edit!H100</f>
        <v>776445-00E_B1</v>
      </c>
      <c r="D100" t="str">
        <f>edit!I100</f>
        <v>003232</v>
      </c>
      <c r="E100" t="str">
        <f>DATA!F101</f>
        <v>Výměna BMU DC/DC</v>
      </c>
      <c r="F100">
        <f>DATA!D101</f>
        <v>1</v>
      </c>
      <c r="G100">
        <f>DATA!E101</f>
        <v>1</v>
      </c>
      <c r="H100" s="43">
        <v>1</v>
      </c>
      <c r="I100" s="43">
        <v>1</v>
      </c>
      <c r="J100" s="43">
        <v>1</v>
      </c>
      <c r="K100" s="43">
        <v>1</v>
      </c>
      <c r="L100" s="43">
        <v>1</v>
      </c>
      <c r="M100" s="43">
        <v>1</v>
      </c>
      <c r="N100" s="43">
        <v>1</v>
      </c>
      <c r="O100" s="43">
        <v>1</v>
      </c>
      <c r="P100" s="389"/>
      <c r="Q100" s="389"/>
      <c r="R100" t="str">
        <f>DATA!U101</f>
        <v>Closed</v>
      </c>
    </row>
    <row r="101" spans="1:18" x14ac:dyDescent="0.25">
      <c r="A101" t="str">
        <f>edit!K101</f>
        <v>CLM1916-0269 _1</v>
      </c>
      <c r="B101" t="str">
        <f>DATA!C102</f>
        <v>N 500</v>
      </c>
      <c r="C101" t="str">
        <f>edit!H101</f>
        <v>775369-00G_A1</v>
      </c>
      <c r="D101" t="str">
        <f>edit!I101</f>
        <v>001842</v>
      </c>
      <c r="E101" t="str">
        <f>DATA!F102</f>
        <v>Test nabít</v>
      </c>
      <c r="F101">
        <f>DATA!D102</f>
        <v>1</v>
      </c>
      <c r="G101">
        <f>DATA!E102</f>
        <v>1</v>
      </c>
      <c r="H101" s="43">
        <v>1</v>
      </c>
      <c r="I101" s="43">
        <v>1</v>
      </c>
      <c r="J101" s="43">
        <v>1</v>
      </c>
      <c r="K101" s="43">
        <v>1</v>
      </c>
      <c r="L101" s="43">
        <v>1</v>
      </c>
      <c r="M101" s="43">
        <v>1</v>
      </c>
      <c r="N101" s="43">
        <v>1</v>
      </c>
      <c r="O101" s="43">
        <v>1</v>
      </c>
      <c r="P101" s="389"/>
      <c r="Q101" s="389"/>
      <c r="R101" t="str">
        <f>DATA!U102</f>
        <v>Closed</v>
      </c>
    </row>
    <row r="102" spans="1:18" x14ac:dyDescent="0.25">
      <c r="A102" t="str">
        <f>edit!K102</f>
        <v>CLM1916-0270 _1</v>
      </c>
      <c r="B102" t="str">
        <f>DATA!C103</f>
        <v>N 500</v>
      </c>
      <c r="C102" t="str">
        <f>edit!H102</f>
        <v>775369-00G_A1</v>
      </c>
      <c r="D102" t="str">
        <f>edit!I102</f>
        <v>001612</v>
      </c>
      <c r="E102" t="str">
        <f>DATA!F103</f>
        <v>Test Vyb/Nab</v>
      </c>
      <c r="F102">
        <f>DATA!D103</f>
        <v>1</v>
      </c>
      <c r="G102">
        <f>DATA!E103</f>
        <v>1</v>
      </c>
      <c r="H102" s="43">
        <v>1</v>
      </c>
      <c r="I102" s="43">
        <v>1</v>
      </c>
      <c r="J102" s="43">
        <v>1</v>
      </c>
      <c r="K102" s="43">
        <v>1</v>
      </c>
      <c r="L102" s="43">
        <v>1</v>
      </c>
      <c r="M102" s="43">
        <v>1</v>
      </c>
      <c r="N102" s="43">
        <v>1</v>
      </c>
      <c r="O102" s="43">
        <v>1</v>
      </c>
      <c r="P102" s="389"/>
      <c r="Q102" s="389"/>
      <c r="R102" t="str">
        <f>DATA!U103</f>
        <v>Closed</v>
      </c>
    </row>
    <row r="103" spans="1:18" x14ac:dyDescent="0.25">
      <c r="A103" t="str">
        <f>edit!K103</f>
        <v>CLM1916-0271 _1</v>
      </c>
      <c r="B103" t="str">
        <f>DATA!C104</f>
        <v>N 500</v>
      </c>
      <c r="C103" t="str">
        <f>edit!H103</f>
        <v>775369-00G_A1</v>
      </c>
      <c r="D103" t="str">
        <f>edit!I103</f>
        <v>001826</v>
      </c>
      <c r="E103" t="str">
        <f>DATA!F104</f>
        <v>Výměna BMU 5VuC</v>
      </c>
      <c r="F103">
        <f>DATA!D104</f>
        <v>1</v>
      </c>
      <c r="G103">
        <f>DATA!E104</f>
        <v>1</v>
      </c>
      <c r="H103" s="43">
        <v>1</v>
      </c>
      <c r="I103" s="43">
        <v>1</v>
      </c>
      <c r="J103" s="43">
        <v>1</v>
      </c>
      <c r="K103" s="43">
        <v>1</v>
      </c>
      <c r="L103" s="43">
        <v>1</v>
      </c>
      <c r="M103" s="43">
        <v>1</v>
      </c>
      <c r="N103" s="43">
        <v>1</v>
      </c>
      <c r="O103" s="43">
        <v>1</v>
      </c>
      <c r="P103" s="389"/>
      <c r="Q103" s="389"/>
      <c r="R103" t="str">
        <f>DATA!U104</f>
        <v>Closed</v>
      </c>
    </row>
    <row r="104" spans="1:18" x14ac:dyDescent="0.25">
      <c r="A104" t="str">
        <f>edit!K104</f>
        <v>CLM1920-0256 _1</v>
      </c>
      <c r="B104" t="str">
        <f>DATA!C105</f>
        <v>N 500</v>
      </c>
      <c r="C104" t="str">
        <f>edit!H104</f>
        <v>775369-00G_A1</v>
      </c>
      <c r="D104" t="str">
        <f>edit!I104</f>
        <v>001921</v>
      </c>
      <c r="E104" t="str">
        <f>DATA!F105</f>
        <v>výměna BMU - DC/DC</v>
      </c>
      <c r="F104">
        <f>DATA!D105</f>
        <v>1</v>
      </c>
      <c r="G104">
        <f>DATA!E105</f>
        <v>1</v>
      </c>
      <c r="H104" s="43">
        <v>1</v>
      </c>
      <c r="I104" s="43">
        <v>1</v>
      </c>
      <c r="J104" s="43">
        <v>1</v>
      </c>
      <c r="K104" s="43">
        <v>1</v>
      </c>
      <c r="L104" s="43">
        <v>1</v>
      </c>
      <c r="M104" s="43">
        <v>1</v>
      </c>
      <c r="N104" s="43">
        <v>1</v>
      </c>
      <c r="O104" s="43">
        <v>1</v>
      </c>
      <c r="P104" s="389"/>
      <c r="Q104" s="389"/>
      <c r="R104" t="str">
        <f>DATA!U105</f>
        <v>Closed</v>
      </c>
    </row>
    <row r="105" spans="1:18" x14ac:dyDescent="0.25">
      <c r="A105" t="str">
        <f>edit!K105</f>
        <v>CLM1920-0257 _1</v>
      </c>
      <c r="B105" t="str">
        <f>DATA!C106</f>
        <v>N 500</v>
      </c>
      <c r="C105" t="str">
        <f>edit!H105</f>
        <v>776445-00E_B1</v>
      </c>
      <c r="D105" t="str">
        <f>edit!I105</f>
        <v>003552</v>
      </c>
      <c r="E105" t="str">
        <f>DATA!F106</f>
        <v>výměna BMU - DC/DC</v>
      </c>
      <c r="F105">
        <f>DATA!D106</f>
        <v>1</v>
      </c>
      <c r="G105">
        <f>DATA!E106</f>
        <v>1</v>
      </c>
      <c r="H105" s="43">
        <v>1</v>
      </c>
      <c r="I105" s="43">
        <v>1</v>
      </c>
      <c r="J105" s="43">
        <v>1</v>
      </c>
      <c r="K105" s="43">
        <v>1</v>
      </c>
      <c r="L105" s="43">
        <v>1</v>
      </c>
      <c r="M105" s="43">
        <v>1</v>
      </c>
      <c r="N105" s="43">
        <v>1</v>
      </c>
      <c r="O105" s="43">
        <v>1</v>
      </c>
      <c r="P105" s="389"/>
      <c r="Q105" s="389"/>
      <c r="R105" t="str">
        <f>DATA!U106</f>
        <v>Closed</v>
      </c>
    </row>
    <row r="106" spans="1:18" x14ac:dyDescent="0.25">
      <c r="A106" t="str">
        <f>edit!K106</f>
        <v>CLM1923-0269 _1</v>
      </c>
      <c r="B106" t="str">
        <f>DATA!C107</f>
        <v>N 500</v>
      </c>
      <c r="C106" t="str">
        <f>edit!H106</f>
        <v>776445-00E_B1</v>
      </c>
      <c r="D106" t="str">
        <f>edit!I106</f>
        <v>003542</v>
      </c>
      <c r="E106" t="str">
        <f>DATA!F107</f>
        <v>vrátit do výroby</v>
      </c>
      <c r="F106">
        <f>DATA!D107</f>
        <v>1</v>
      </c>
      <c r="G106">
        <f>DATA!E107</f>
        <v>1</v>
      </c>
      <c r="H106" s="43">
        <v>1</v>
      </c>
      <c r="I106" s="43">
        <v>1</v>
      </c>
      <c r="J106" s="43">
        <v>1</v>
      </c>
      <c r="K106" s="43">
        <v>1</v>
      </c>
      <c r="L106" s="43">
        <v>1</v>
      </c>
      <c r="M106" s="43">
        <v>1</v>
      </c>
      <c r="N106" s="43">
        <v>1</v>
      </c>
      <c r="O106" s="44">
        <v>1</v>
      </c>
      <c r="P106" s="389"/>
      <c r="Q106" s="389"/>
      <c r="R106" t="str">
        <f>DATA!U107</f>
        <v>Closed</v>
      </c>
    </row>
    <row r="107" spans="1:18" x14ac:dyDescent="0.25">
      <c r="A107" t="str">
        <f>edit!K107</f>
        <v>CLM1923-0269 _2</v>
      </c>
      <c r="B107" t="str">
        <f>DATA!C108</f>
        <v>N 500</v>
      </c>
      <c r="C107" t="str">
        <f>edit!H107</f>
        <v>776445-00E_B1</v>
      </c>
      <c r="D107" t="str">
        <f>edit!I107</f>
        <v>003776</v>
      </c>
      <c r="E107" t="str">
        <f>DATA!F108</f>
        <v>NTF, zavřít 3.7.</v>
      </c>
      <c r="F107">
        <f>DATA!D108</f>
        <v>1</v>
      </c>
      <c r="G107">
        <f>DATA!E108</f>
        <v>1</v>
      </c>
      <c r="H107" s="43">
        <v>1</v>
      </c>
      <c r="I107" s="43">
        <v>1</v>
      </c>
      <c r="J107" s="43">
        <v>1</v>
      </c>
      <c r="K107" s="43">
        <v>1</v>
      </c>
      <c r="L107" s="43">
        <v>1</v>
      </c>
      <c r="M107" s="43">
        <v>1</v>
      </c>
      <c r="N107" s="43">
        <v>1</v>
      </c>
      <c r="O107" s="44">
        <v>1</v>
      </c>
      <c r="P107" s="389"/>
      <c r="Q107" s="389"/>
      <c r="R107" t="str">
        <f>DATA!U108</f>
        <v>Closed</v>
      </c>
    </row>
    <row r="108" spans="1:18" x14ac:dyDescent="0.25">
      <c r="A108" t="str">
        <f>edit!K108</f>
        <v>CLM1923-0270 _1</v>
      </c>
      <c r="B108" t="str">
        <f>DATA!C109</f>
        <v>N 500</v>
      </c>
      <c r="C108" t="str">
        <f>edit!H108</f>
        <v>774166-00H_A2</v>
      </c>
      <c r="D108" t="str">
        <f>edit!I108</f>
        <v>002017</v>
      </c>
      <c r="E108" t="str">
        <f>DATA!F109</f>
        <v>výměna BMU - DC/DC</v>
      </c>
      <c r="F108">
        <f>DATA!D109</f>
        <v>1</v>
      </c>
      <c r="G108">
        <f>DATA!E109</f>
        <v>1</v>
      </c>
      <c r="H108" s="43">
        <v>1</v>
      </c>
      <c r="I108" s="43">
        <v>1</v>
      </c>
      <c r="J108" s="43">
        <v>1</v>
      </c>
      <c r="K108" s="43">
        <v>1</v>
      </c>
      <c r="L108" s="43">
        <v>1</v>
      </c>
      <c r="M108" s="43">
        <v>1</v>
      </c>
      <c r="N108" s="43">
        <v>1</v>
      </c>
      <c r="O108" s="43">
        <v>1</v>
      </c>
      <c r="P108" s="389"/>
      <c r="Q108" s="389"/>
      <c r="R108" t="str">
        <f>DATA!U109</f>
        <v>Closed</v>
      </c>
    </row>
    <row r="109" spans="1:18" x14ac:dyDescent="0.25">
      <c r="A109" t="str">
        <f>edit!K109</f>
        <v>CLM1925-0249_1</v>
      </c>
      <c r="B109" t="str">
        <f>DATA!C110</f>
        <v>S 500</v>
      </c>
      <c r="C109" t="str">
        <f>edit!H109</f>
        <v>775369-00G_A1</v>
      </c>
      <c r="D109" t="str">
        <f>edit!I109</f>
        <v>000920</v>
      </c>
      <c r="E109" t="str">
        <f>DATA!F110</f>
        <v>vymazat alarmy a nabít baterii  (10min)</v>
      </c>
      <c r="F109">
        <f>DATA!D110</f>
        <v>1</v>
      </c>
      <c r="G109">
        <f>DATA!E110</f>
        <v>1</v>
      </c>
      <c r="H109" s="43">
        <v>1</v>
      </c>
      <c r="I109" s="43">
        <v>1</v>
      </c>
      <c r="J109" s="43">
        <v>1</v>
      </c>
      <c r="K109" s="43">
        <v>1</v>
      </c>
      <c r="L109" s="43">
        <v>1</v>
      </c>
      <c r="M109" s="43">
        <v>1</v>
      </c>
      <c r="N109" s="43">
        <v>1</v>
      </c>
      <c r="O109" s="44">
        <v>1</v>
      </c>
      <c r="P109" s="389"/>
      <c r="Q109" s="389"/>
      <c r="R109" t="str">
        <f>DATA!U110</f>
        <v>Closed</v>
      </c>
    </row>
    <row r="110" spans="1:18" x14ac:dyDescent="0.25">
      <c r="A110" t="str">
        <f>edit!K110</f>
        <v>CLM1925-0270_1</v>
      </c>
      <c r="B110" t="str">
        <f>DATA!C111</f>
        <v>L 500</v>
      </c>
      <c r="C110" t="str">
        <f>edit!H110</f>
        <v>776445-00E_B1</v>
      </c>
      <c r="D110" t="str">
        <f>edit!I110</f>
        <v>000847</v>
      </c>
      <c r="E110" t="str">
        <f>DATA!F111</f>
        <v>replacement</v>
      </c>
      <c r="F110">
        <f>DATA!D111</f>
        <v>1</v>
      </c>
      <c r="G110">
        <f>DATA!E111</f>
        <v>1</v>
      </c>
      <c r="H110" s="43">
        <v>1</v>
      </c>
      <c r="I110" s="43">
        <v>1</v>
      </c>
      <c r="J110" s="43">
        <v>1</v>
      </c>
      <c r="K110" s="43">
        <v>1</v>
      </c>
      <c r="L110" s="43">
        <v>1</v>
      </c>
      <c r="M110" s="43">
        <v>1</v>
      </c>
      <c r="N110" s="43">
        <v>1</v>
      </c>
      <c r="O110" s="44">
        <v>1</v>
      </c>
      <c r="P110" s="389"/>
      <c r="Q110" s="389"/>
      <c r="R110" t="str">
        <f>DATA!U111</f>
        <v>Closed</v>
      </c>
    </row>
    <row r="111" spans="1:18" x14ac:dyDescent="0.25">
      <c r="A111" t="str">
        <f>edit!K111</f>
        <v>CLM1925-0270_2</v>
      </c>
      <c r="B111" t="str">
        <f>DATA!C112</f>
        <v>L 500</v>
      </c>
      <c r="C111" t="str">
        <f>edit!H111</f>
        <v>776445-00D_B1</v>
      </c>
      <c r="D111" t="str">
        <f>edit!I111</f>
        <v>000196</v>
      </c>
      <c r="E111" t="str">
        <f>DATA!F112</f>
        <v>Rigid connections</v>
      </c>
      <c r="F111">
        <f>DATA!D112</f>
        <v>1</v>
      </c>
      <c r="G111">
        <f>DATA!E112</f>
        <v>1</v>
      </c>
      <c r="H111" s="43">
        <v>1</v>
      </c>
      <c r="I111" s="43">
        <v>1</v>
      </c>
      <c r="J111" s="43">
        <v>1</v>
      </c>
      <c r="K111" s="43">
        <v>1</v>
      </c>
      <c r="L111" s="43">
        <v>1</v>
      </c>
      <c r="M111" s="43">
        <v>1</v>
      </c>
      <c r="N111" s="43">
        <v>1</v>
      </c>
      <c r="O111" s="44">
        <v>1</v>
      </c>
      <c r="P111" s="389"/>
      <c r="Q111" s="389"/>
      <c r="R111" t="str">
        <f>DATA!U112</f>
        <v>Closed</v>
      </c>
    </row>
    <row r="112" spans="1:18" x14ac:dyDescent="0.25">
      <c r="A112" t="str">
        <f>edit!K112</f>
        <v>CLM1925-0285_1</v>
      </c>
      <c r="B112">
        <f>DATA!C113</f>
        <v>0</v>
      </c>
      <c r="C112" t="str">
        <f>edit!H112</f>
        <v>775369-00E_A1</v>
      </c>
      <c r="D112" t="str">
        <f>edit!I112</f>
        <v>000408</v>
      </c>
      <c r="E112" t="str">
        <f>DATA!F113</f>
        <v>Replacement do kontejneru, návrat z Italie</v>
      </c>
      <c r="F112">
        <f>DATA!D113</f>
        <v>1</v>
      </c>
      <c r="G112">
        <f>DATA!E113</f>
        <v>1</v>
      </c>
      <c r="H112" s="43">
        <v>1</v>
      </c>
      <c r="I112" s="43">
        <v>1</v>
      </c>
      <c r="J112" s="43">
        <v>1</v>
      </c>
      <c r="K112" s="43">
        <v>1</v>
      </c>
      <c r="L112" s="43">
        <v>1</v>
      </c>
      <c r="M112" s="43">
        <v>1</v>
      </c>
      <c r="N112" s="43">
        <v>1</v>
      </c>
      <c r="O112" s="43">
        <v>1</v>
      </c>
      <c r="P112" s="389"/>
      <c r="Q112" s="389"/>
      <c r="R112" t="str">
        <f>DATA!U113</f>
        <v>Closed</v>
      </c>
    </row>
    <row r="113" spans="1:18" x14ac:dyDescent="0.25">
      <c r="A113" t="str">
        <f>edit!K113</f>
        <v>CLM1925-0285_2</v>
      </c>
      <c r="B113">
        <f>DATA!C114</f>
        <v>0</v>
      </c>
      <c r="C113" t="str">
        <f>edit!H113</f>
        <v>775369-00E_A1</v>
      </c>
      <c r="D113" t="str">
        <f>edit!I113</f>
        <v>000301</v>
      </c>
      <c r="E113" t="str">
        <f>DATA!F114</f>
        <v>Replacement do kontejneru, návrat z Italie</v>
      </c>
      <c r="F113">
        <f>DATA!D114</f>
        <v>1</v>
      </c>
      <c r="G113">
        <f>DATA!E114</f>
        <v>1</v>
      </c>
      <c r="H113" s="43">
        <v>1</v>
      </c>
      <c r="I113" s="43">
        <v>1</v>
      </c>
      <c r="J113" s="43">
        <v>1</v>
      </c>
      <c r="K113" s="43">
        <v>1</v>
      </c>
      <c r="L113" s="43">
        <v>1</v>
      </c>
      <c r="M113" s="43">
        <v>1</v>
      </c>
      <c r="N113" s="43">
        <v>1</v>
      </c>
      <c r="O113" s="43">
        <v>1</v>
      </c>
      <c r="P113" s="389"/>
      <c r="Q113" s="389"/>
      <c r="R113" t="str">
        <f>DATA!U114</f>
        <v>Closed</v>
      </c>
    </row>
    <row r="114" spans="1:18" x14ac:dyDescent="0.25">
      <c r="A114" t="str">
        <f>edit!K114</f>
        <v>CLM1925-0285_3</v>
      </c>
      <c r="B114">
        <f>DATA!C115</f>
        <v>0</v>
      </c>
      <c r="C114" t="str">
        <f>edit!H114</f>
        <v>775369-00E_A1</v>
      </c>
      <c r="D114" t="str">
        <f>edit!I114</f>
        <v>000279</v>
      </c>
      <c r="E114" t="str">
        <f>DATA!F115</f>
        <v>Replacement do kontejneru, návrat z Italie</v>
      </c>
      <c r="F114">
        <f>DATA!D115</f>
        <v>1</v>
      </c>
      <c r="G114">
        <f>DATA!E115</f>
        <v>1</v>
      </c>
      <c r="H114" s="43">
        <v>1</v>
      </c>
      <c r="I114" s="43">
        <v>1</v>
      </c>
      <c r="J114" s="43">
        <v>1</v>
      </c>
      <c r="K114" s="43">
        <v>1</v>
      </c>
      <c r="L114" s="43">
        <v>1</v>
      </c>
      <c r="M114" s="43">
        <v>1</v>
      </c>
      <c r="N114" s="43">
        <v>1</v>
      </c>
      <c r="O114" s="43">
        <v>1</v>
      </c>
      <c r="P114" s="389"/>
      <c r="Q114" s="389"/>
      <c r="R114" t="str">
        <f>DATA!U115</f>
        <v>Closed</v>
      </c>
    </row>
    <row r="115" spans="1:18" x14ac:dyDescent="0.25">
      <c r="A115" t="str">
        <f>edit!K115</f>
        <v>CLM1925-0285_4</v>
      </c>
      <c r="B115">
        <f>DATA!C116</f>
        <v>0</v>
      </c>
      <c r="C115" t="str">
        <f>edit!H115</f>
        <v>775369-00G_A1</v>
      </c>
      <c r="D115" t="str">
        <f>edit!I115</f>
        <v>001809</v>
      </c>
      <c r="E115" t="str">
        <f>DATA!F116</f>
        <v>Replacement do kontejneru, návrat z Italie</v>
      </c>
      <c r="F115">
        <f>DATA!D116</f>
        <v>1</v>
      </c>
      <c r="G115">
        <f>DATA!E116</f>
        <v>1</v>
      </c>
      <c r="H115" s="43">
        <v>1</v>
      </c>
      <c r="I115" s="43">
        <v>1</v>
      </c>
      <c r="J115" s="43">
        <v>1</v>
      </c>
      <c r="K115" s="43">
        <v>1</v>
      </c>
      <c r="L115" s="43">
        <v>1</v>
      </c>
      <c r="M115" s="43">
        <v>1</v>
      </c>
      <c r="N115" s="43">
        <v>1</v>
      </c>
      <c r="O115" s="43">
        <v>1</v>
      </c>
      <c r="P115" s="389"/>
      <c r="Q115" s="389"/>
      <c r="R115" t="str">
        <f>DATA!U116</f>
        <v>Closed</v>
      </c>
    </row>
    <row r="116" spans="1:18" x14ac:dyDescent="0.25">
      <c r="A116" t="str">
        <f>edit!K116</f>
        <v>CLM1925-0285_5</v>
      </c>
      <c r="B116">
        <f>DATA!C117</f>
        <v>0</v>
      </c>
      <c r="C116" t="str">
        <f>edit!H116</f>
        <v>775369-00G_A1</v>
      </c>
      <c r="D116" t="str">
        <f>edit!I116</f>
        <v>001757</v>
      </c>
      <c r="E116" t="str">
        <f>DATA!F117</f>
        <v>Vyměnit BMU harness</v>
      </c>
      <c r="F116">
        <f>DATA!D117</f>
        <v>1</v>
      </c>
      <c r="G116">
        <f>DATA!E117</f>
        <v>1</v>
      </c>
      <c r="H116" s="43">
        <v>1</v>
      </c>
      <c r="I116" s="43">
        <v>1</v>
      </c>
      <c r="J116" s="43">
        <v>1</v>
      </c>
      <c r="K116" s="43">
        <v>1</v>
      </c>
      <c r="L116" s="43">
        <v>1</v>
      </c>
      <c r="M116" s="43">
        <v>1</v>
      </c>
      <c r="N116" s="43">
        <v>1</v>
      </c>
      <c r="O116" s="43">
        <v>1</v>
      </c>
      <c r="P116" s="389"/>
      <c r="Q116" s="389"/>
      <c r="R116" t="str">
        <f>DATA!U117</f>
        <v>Closed</v>
      </c>
    </row>
    <row r="117" spans="1:18" x14ac:dyDescent="0.25">
      <c r="A117" t="str">
        <f>edit!K117</f>
        <v>CLM1925-0285_6</v>
      </c>
      <c r="B117">
        <f>DATA!C118</f>
        <v>0</v>
      </c>
      <c r="C117" t="str">
        <f>edit!H117</f>
        <v>775369-00G_A1</v>
      </c>
      <c r="D117" t="str">
        <f>edit!I117</f>
        <v>001758</v>
      </c>
      <c r="E117" t="str">
        <f>DATA!F118</f>
        <v>Vyměnit BMU harness</v>
      </c>
      <c r="F117">
        <f>DATA!D118</f>
        <v>1</v>
      </c>
      <c r="G117">
        <f>DATA!E118</f>
        <v>1</v>
      </c>
      <c r="H117" s="43">
        <v>1</v>
      </c>
      <c r="I117" s="43">
        <v>1</v>
      </c>
      <c r="J117" s="43">
        <v>1</v>
      </c>
      <c r="K117" s="43">
        <v>1</v>
      </c>
      <c r="L117" s="43">
        <v>1</v>
      </c>
      <c r="M117" s="43">
        <v>1</v>
      </c>
      <c r="N117" s="43">
        <v>1</v>
      </c>
      <c r="O117" s="44">
        <v>1</v>
      </c>
      <c r="P117" s="389"/>
      <c r="Q117" s="389"/>
      <c r="R117" t="str">
        <f>DATA!U118</f>
        <v>Closed</v>
      </c>
    </row>
    <row r="118" spans="1:18" x14ac:dyDescent="0.25">
      <c r="A118" t="str">
        <f>edit!K118</f>
        <v>CLM1925-0285_7</v>
      </c>
      <c r="B118">
        <f>DATA!C119</f>
        <v>0</v>
      </c>
      <c r="C118" t="str">
        <f>edit!H118</f>
        <v>775369-00G_A1</v>
      </c>
      <c r="D118" t="str">
        <f>edit!I118</f>
        <v>001781</v>
      </c>
      <c r="E118" t="str">
        <f>DATA!F119</f>
        <v>Vyměnit BMU harness</v>
      </c>
      <c r="F118">
        <f>DATA!D119</f>
        <v>1</v>
      </c>
      <c r="G118">
        <f>DATA!E119</f>
        <v>1</v>
      </c>
      <c r="H118" s="43">
        <v>1</v>
      </c>
      <c r="I118" s="43">
        <v>1</v>
      </c>
      <c r="J118" s="43">
        <v>1</v>
      </c>
      <c r="K118" s="43">
        <v>1</v>
      </c>
      <c r="L118" s="43">
        <v>1</v>
      </c>
      <c r="M118" s="43">
        <v>1</v>
      </c>
      <c r="N118" s="43">
        <v>1</v>
      </c>
      <c r="O118" s="44">
        <v>1</v>
      </c>
      <c r="P118" s="389"/>
      <c r="Q118" s="389"/>
      <c r="R118" t="str">
        <f>DATA!U119</f>
        <v>Closed</v>
      </c>
    </row>
    <row r="119" spans="1:18" x14ac:dyDescent="0.25">
      <c r="A119" t="str">
        <f>edit!K119</f>
        <v>CLM1925-0285_8</v>
      </c>
      <c r="B119">
        <f>DATA!C120</f>
        <v>0</v>
      </c>
      <c r="C119" t="str">
        <f>edit!H119</f>
        <v>775369-00G_A1</v>
      </c>
      <c r="D119" t="str">
        <f>edit!I119</f>
        <v>001741</v>
      </c>
      <c r="E119" t="str">
        <f>DATA!F120</f>
        <v>Vyměnit BMU harness</v>
      </c>
      <c r="F119">
        <f>DATA!D120</f>
        <v>1</v>
      </c>
      <c r="G119">
        <f>DATA!E120</f>
        <v>1</v>
      </c>
      <c r="H119" s="43">
        <v>1</v>
      </c>
      <c r="I119" s="43">
        <v>1</v>
      </c>
      <c r="J119" s="43">
        <v>1</v>
      </c>
      <c r="K119" s="43">
        <v>1</v>
      </c>
      <c r="L119" s="43">
        <v>1</v>
      </c>
      <c r="M119" s="43">
        <v>1</v>
      </c>
      <c r="N119" s="43">
        <v>1</v>
      </c>
      <c r="O119" s="44">
        <v>1</v>
      </c>
      <c r="P119" s="389"/>
      <c r="Q119" s="389"/>
      <c r="R119" t="str">
        <f>DATA!U120</f>
        <v>Closed</v>
      </c>
    </row>
    <row r="120" spans="1:18" x14ac:dyDescent="0.25">
      <c r="A120" t="str">
        <f>edit!K120</f>
        <v>CLM1925-0285_9</v>
      </c>
      <c r="B120" t="str">
        <f>DATA!C121</f>
        <v>S 250</v>
      </c>
      <c r="C120" t="str">
        <f>edit!H120</f>
        <v>775369-00E_A1</v>
      </c>
      <c r="D120" t="str">
        <f>edit!I120</f>
        <v>000408</v>
      </c>
      <c r="E120" t="str">
        <f>DATA!F121</f>
        <v>replacement</v>
      </c>
      <c r="F120">
        <f>DATA!D121</f>
        <v>1</v>
      </c>
      <c r="G120">
        <f>DATA!E121</f>
        <v>1</v>
      </c>
      <c r="H120" s="43">
        <v>1</v>
      </c>
      <c r="I120" s="43">
        <v>1</v>
      </c>
      <c r="J120" s="43">
        <v>1</v>
      </c>
      <c r="K120" s="43">
        <v>1</v>
      </c>
      <c r="L120" s="43">
        <v>1</v>
      </c>
      <c r="M120" s="43">
        <v>1</v>
      </c>
      <c r="N120" s="43">
        <v>1</v>
      </c>
      <c r="O120" s="43">
        <v>1</v>
      </c>
      <c r="P120" s="389"/>
      <c r="Q120" s="389"/>
      <c r="R120" t="str">
        <f>DATA!U121</f>
        <v>Closed</v>
      </c>
    </row>
    <row r="121" spans="1:18" x14ac:dyDescent="0.25">
      <c r="A121" t="str">
        <f>edit!K121</f>
        <v>CLM1925-0285_10</v>
      </c>
      <c r="B121" t="str">
        <f>DATA!C122</f>
        <v>S 250</v>
      </c>
      <c r="C121" t="str">
        <f>edit!H121</f>
        <v>775369-00G_A1</v>
      </c>
      <c r="D121" t="str">
        <f>edit!I121</f>
        <v>000278</v>
      </c>
      <c r="E121">
        <f>DATA!F122</f>
        <v>0</v>
      </c>
      <c r="F121">
        <f>DATA!D122</f>
        <v>1</v>
      </c>
      <c r="G121">
        <f>DATA!E122</f>
        <v>1</v>
      </c>
      <c r="H121" s="43">
        <v>1</v>
      </c>
      <c r="I121" s="43">
        <v>1</v>
      </c>
      <c r="J121" s="43">
        <v>1</v>
      </c>
      <c r="K121" s="43">
        <v>1</v>
      </c>
      <c r="L121" s="43">
        <v>1</v>
      </c>
      <c r="M121" s="43">
        <v>1</v>
      </c>
      <c r="N121" s="43">
        <v>1</v>
      </c>
      <c r="O121" s="43">
        <v>1</v>
      </c>
      <c r="P121" s="389"/>
      <c r="Q121" s="389"/>
      <c r="R121" t="str">
        <f>DATA!U122</f>
        <v>Closed</v>
      </c>
    </row>
    <row r="122" spans="1:18" x14ac:dyDescent="0.25">
      <c r="A122" t="str">
        <f>edit!K122</f>
        <v>CLM1926-0236 _1</v>
      </c>
      <c r="B122" t="str">
        <f>DATA!C123</f>
        <v>N 500</v>
      </c>
      <c r="C122" t="str">
        <f>edit!H122</f>
        <v>775369-00G_A1</v>
      </c>
      <c r="D122" t="str">
        <f>edit!I122</f>
        <v>001990</v>
      </c>
      <c r="E122" t="str">
        <f>DATA!F123</f>
        <v>výměna BMU - DC/DC</v>
      </c>
      <c r="F122">
        <f>DATA!D123</f>
        <v>1</v>
      </c>
      <c r="G122">
        <f>DATA!E123</f>
        <v>1</v>
      </c>
      <c r="H122" s="43">
        <v>1</v>
      </c>
      <c r="I122" s="43">
        <v>1</v>
      </c>
      <c r="J122" s="43">
        <v>1</v>
      </c>
      <c r="K122" s="43">
        <v>1</v>
      </c>
      <c r="L122" s="43">
        <v>1</v>
      </c>
      <c r="M122" s="43">
        <v>1</v>
      </c>
      <c r="N122" s="43">
        <v>1</v>
      </c>
      <c r="O122" s="43">
        <v>1</v>
      </c>
      <c r="P122" s="389"/>
      <c r="Q122" s="389"/>
      <c r="R122" t="str">
        <f>DATA!U123</f>
        <v>Closed</v>
      </c>
    </row>
    <row r="123" spans="1:18" x14ac:dyDescent="0.25">
      <c r="A123" t="str">
        <f>edit!K123</f>
        <v>CLM1927-0225 _1</v>
      </c>
      <c r="B123" t="str">
        <f>DATA!C124</f>
        <v>S 250</v>
      </c>
      <c r="C123" t="str">
        <f>edit!H123</f>
        <v>774166-00H_A2</v>
      </c>
      <c r="D123" t="str">
        <f>edit!I123</f>
        <v>001384</v>
      </c>
      <c r="E123" t="str">
        <f>DATA!F124</f>
        <v>otestovat + nabít + e1p</v>
      </c>
      <c r="F123">
        <f>DATA!D124</f>
        <v>1</v>
      </c>
      <c r="G123">
        <f>DATA!E124</f>
        <v>1</v>
      </c>
      <c r="H123" s="43">
        <v>1</v>
      </c>
      <c r="I123" s="43">
        <v>1</v>
      </c>
      <c r="J123" s="43">
        <v>1</v>
      </c>
      <c r="K123" s="43">
        <v>1</v>
      </c>
      <c r="L123" s="43">
        <v>1</v>
      </c>
      <c r="M123" s="43">
        <v>1</v>
      </c>
      <c r="N123" s="43">
        <v>1</v>
      </c>
      <c r="O123" s="43">
        <v>1</v>
      </c>
      <c r="P123" s="389"/>
      <c r="Q123" s="389"/>
      <c r="R123" t="str">
        <f>DATA!U124</f>
        <v>Closed</v>
      </c>
    </row>
    <row r="124" spans="1:18" x14ac:dyDescent="0.25">
      <c r="A124" t="str">
        <f>edit!K124</f>
        <v>CLM1927-0230 _1</v>
      </c>
      <c r="B124" t="str">
        <f>DATA!C125</f>
        <v>S 500</v>
      </c>
      <c r="C124" t="str">
        <f>edit!H124</f>
        <v>775369-00G_A1</v>
      </c>
      <c r="D124" t="str">
        <f>edit!I124</f>
        <v>000183</v>
      </c>
      <c r="E124" t="str">
        <f>DATA!F125</f>
        <v>ok - nový SW</v>
      </c>
      <c r="F124">
        <f>DATA!D125</f>
        <v>1</v>
      </c>
      <c r="G124">
        <f>DATA!E125</f>
        <v>1</v>
      </c>
      <c r="H124" s="43">
        <v>1</v>
      </c>
      <c r="I124" s="43">
        <v>1</v>
      </c>
      <c r="J124" s="43">
        <v>1</v>
      </c>
      <c r="K124" s="43">
        <v>1</v>
      </c>
      <c r="L124" s="43">
        <v>1</v>
      </c>
      <c r="M124" s="43">
        <v>1</v>
      </c>
      <c r="N124" s="43">
        <v>1</v>
      </c>
      <c r="O124" s="43">
        <v>1</v>
      </c>
      <c r="P124" s="389"/>
      <c r="Q124" s="389"/>
      <c r="R124" t="str">
        <f>DATA!U125</f>
        <v>Closed</v>
      </c>
    </row>
    <row r="125" spans="1:18" x14ac:dyDescent="0.25">
      <c r="A125" t="str">
        <f>edit!K125</f>
        <v>CLM1927-0240_1</v>
      </c>
      <c r="B125" t="str">
        <f>DATA!C126</f>
        <v>S 500</v>
      </c>
      <c r="C125" t="str">
        <f>edit!H125</f>
        <v>774272-01H</v>
      </c>
      <c r="D125" t="e">
        <f>edit!I125</f>
        <v>#N/A</v>
      </c>
      <c r="E125">
        <f>DATA!F126</f>
        <v>0</v>
      </c>
      <c r="F125">
        <f>DATA!D126</f>
        <v>0</v>
      </c>
      <c r="G125">
        <f>DATA!E126</f>
        <v>0</v>
      </c>
      <c r="H125" s="384"/>
      <c r="I125" s="384"/>
      <c r="J125" s="384"/>
      <c r="K125" s="384"/>
      <c r="L125" s="384"/>
      <c r="M125" s="384"/>
      <c r="N125" s="384"/>
      <c r="O125" s="384"/>
      <c r="P125" s="389"/>
      <c r="Q125" s="389"/>
      <c r="R125" t="str">
        <f>DATA!U126</f>
        <v>Closed</v>
      </c>
    </row>
    <row r="126" spans="1:18" x14ac:dyDescent="0.25">
      <c r="A126" t="str">
        <f>edit!K126</f>
        <v>CLM1928-0262 _1</v>
      </c>
      <c r="B126" t="str">
        <f>DATA!C127</f>
        <v>S 500</v>
      </c>
      <c r="C126" t="str">
        <f>edit!H126</f>
        <v>775369-00G_A1</v>
      </c>
      <c r="D126" t="str">
        <f>edit!I126</f>
        <v>001024</v>
      </c>
      <c r="E126" t="str">
        <f>DATA!F127</f>
        <v>vymazat alarmy a nabít baterii  (10min)</v>
      </c>
      <c r="F126">
        <f>DATA!D127</f>
        <v>1</v>
      </c>
      <c r="G126">
        <f>DATA!E127</f>
        <v>1</v>
      </c>
      <c r="H126" s="43">
        <v>1</v>
      </c>
      <c r="I126" s="43">
        <v>1</v>
      </c>
      <c r="J126" s="43">
        <v>1</v>
      </c>
      <c r="K126" s="43">
        <v>1</v>
      </c>
      <c r="L126" s="43">
        <v>1</v>
      </c>
      <c r="M126" s="43">
        <v>1</v>
      </c>
      <c r="N126" s="43">
        <v>1</v>
      </c>
      <c r="O126" s="43">
        <v>1</v>
      </c>
      <c r="P126" s="389"/>
      <c r="Q126" s="389"/>
      <c r="R126" t="str">
        <f>DATA!U127</f>
        <v>Closed</v>
      </c>
    </row>
    <row r="127" spans="1:18" x14ac:dyDescent="0.25">
      <c r="A127" t="str">
        <f>edit!K127</f>
        <v>CLM1929-0223_1</v>
      </c>
      <c r="B127">
        <f>DATA!C128</f>
        <v>0</v>
      </c>
      <c r="C127" t="str">
        <f>edit!H127</f>
        <v>774100-00G_B2</v>
      </c>
      <c r="D127" t="str">
        <f>edit!I127</f>
        <v>000152</v>
      </c>
      <c r="E127" t="str">
        <f>DATA!F128</f>
        <v>Vráceno z Anglie. Zkontrolovat a do kontejneru</v>
      </c>
      <c r="F127">
        <f>DATA!D128</f>
        <v>1</v>
      </c>
      <c r="G127">
        <f>DATA!E128</f>
        <v>1</v>
      </c>
      <c r="H127" s="43">
        <v>1</v>
      </c>
      <c r="I127" s="43">
        <v>1</v>
      </c>
      <c r="J127" s="43">
        <v>1</v>
      </c>
      <c r="K127" s="43">
        <v>1</v>
      </c>
      <c r="L127" s="43">
        <v>1</v>
      </c>
      <c r="M127" s="43">
        <v>1</v>
      </c>
      <c r="N127" s="43">
        <v>1</v>
      </c>
      <c r="O127" s="43">
        <v>1</v>
      </c>
      <c r="P127" s="389"/>
      <c r="Q127" s="389"/>
      <c r="R127" t="str">
        <f>DATA!U128</f>
        <v>Closed</v>
      </c>
    </row>
    <row r="128" spans="1:18" x14ac:dyDescent="0.25">
      <c r="A128" t="str">
        <f>edit!K128</f>
        <v>CLM1929-0223_2</v>
      </c>
      <c r="B128" t="str">
        <f>DATA!C129</f>
        <v>L 500</v>
      </c>
      <c r="C128" t="str">
        <f>edit!H128</f>
        <v>774100-00G_B2</v>
      </c>
      <c r="D128" t="str">
        <f>edit!I128</f>
        <v>000152</v>
      </c>
      <c r="E128" t="str">
        <f>DATA!F129</f>
        <v>replacement</v>
      </c>
      <c r="F128">
        <f>DATA!D129</f>
        <v>1</v>
      </c>
      <c r="G128">
        <f>DATA!E129</f>
        <v>1</v>
      </c>
      <c r="H128" s="43">
        <v>1</v>
      </c>
      <c r="I128" s="43">
        <v>1</v>
      </c>
      <c r="J128" s="43">
        <v>1</v>
      </c>
      <c r="K128" s="43">
        <v>1</v>
      </c>
      <c r="L128" s="43">
        <v>1</v>
      </c>
      <c r="M128" s="43">
        <v>1</v>
      </c>
      <c r="N128" s="43">
        <v>1</v>
      </c>
      <c r="O128" s="43">
        <v>1</v>
      </c>
      <c r="P128" s="389"/>
      <c r="Q128" s="389"/>
      <c r="R128" t="str">
        <f>DATA!U129</f>
        <v>Closed</v>
      </c>
    </row>
    <row r="129" spans="1:18" x14ac:dyDescent="0.25">
      <c r="A129" t="str">
        <f>edit!K129</f>
        <v>CLM1929-0223 _1</v>
      </c>
      <c r="B129" t="str">
        <f>DATA!C130</f>
        <v>L 500</v>
      </c>
      <c r="C129" t="str">
        <f>edit!H129</f>
        <v>774100-00G_B2</v>
      </c>
      <c r="D129" t="str">
        <f>edit!I129</f>
        <v>000680</v>
      </c>
      <c r="E129" t="str">
        <f>DATA!F130</f>
        <v>Oprava modulu</v>
      </c>
      <c r="F129">
        <f>DATA!D130</f>
        <v>1</v>
      </c>
      <c r="G129">
        <f>DATA!E130</f>
        <v>1</v>
      </c>
      <c r="H129" s="43">
        <v>1</v>
      </c>
      <c r="I129" s="43">
        <v>1</v>
      </c>
      <c r="J129" s="43">
        <v>1</v>
      </c>
      <c r="K129" s="43">
        <v>1</v>
      </c>
      <c r="L129" s="43">
        <v>1</v>
      </c>
      <c r="M129" s="43">
        <v>1</v>
      </c>
      <c r="N129" s="43">
        <v>1</v>
      </c>
      <c r="O129" s="43">
        <v>1</v>
      </c>
      <c r="P129" s="389"/>
      <c r="Q129" s="389"/>
      <c r="R129" t="str">
        <f>DATA!U130</f>
        <v>Closed</v>
      </c>
    </row>
    <row r="130" spans="1:18" x14ac:dyDescent="0.25">
      <c r="A130" t="str">
        <f>edit!K130</f>
        <v>CLM1932-0169_1</v>
      </c>
      <c r="B130" t="str">
        <f>DATA!C131</f>
        <v>N 500</v>
      </c>
      <c r="C130" t="str">
        <f>edit!H130</f>
        <v>774100-00G_B2</v>
      </c>
      <c r="D130" t="str">
        <f>edit!I130</f>
        <v>004177</v>
      </c>
      <c r="E130" t="str">
        <f>DATA!F131</f>
        <v>výměna BMU - DC/DC</v>
      </c>
      <c r="F130">
        <f>DATA!D131</f>
        <v>1</v>
      </c>
      <c r="G130">
        <f>DATA!E131</f>
        <v>1</v>
      </c>
      <c r="H130" s="43">
        <v>1</v>
      </c>
      <c r="I130" s="43">
        <v>1</v>
      </c>
      <c r="J130" s="43">
        <v>1</v>
      </c>
      <c r="K130" s="43">
        <v>1</v>
      </c>
      <c r="L130" s="43">
        <v>1</v>
      </c>
      <c r="M130" s="43">
        <v>1</v>
      </c>
      <c r="N130" s="43">
        <v>1</v>
      </c>
      <c r="O130" s="43">
        <v>1</v>
      </c>
      <c r="P130" s="389"/>
      <c r="Q130" s="389"/>
      <c r="R130" t="str">
        <f>DATA!U131</f>
        <v>Closed</v>
      </c>
    </row>
    <row r="131" spans="1:18" x14ac:dyDescent="0.25">
      <c r="A131" t="str">
        <f>edit!K131</f>
        <v>CLM1932-0169_2</v>
      </c>
      <c r="B131" t="str">
        <f>DATA!C132</f>
        <v>N 500</v>
      </c>
      <c r="C131" t="str">
        <f>edit!H131</f>
        <v>774100-00G_B2</v>
      </c>
      <c r="D131" t="str">
        <f>edit!I131</f>
        <v>004368</v>
      </c>
      <c r="E131" t="str">
        <f>DATA!F132</f>
        <v>výměna BMU - DC/DC</v>
      </c>
      <c r="F131">
        <f>DATA!D132</f>
        <v>1</v>
      </c>
      <c r="G131">
        <f>DATA!E132</f>
        <v>1</v>
      </c>
      <c r="H131" s="43">
        <v>1</v>
      </c>
      <c r="I131" s="43">
        <v>1</v>
      </c>
      <c r="J131" s="43">
        <v>1</v>
      </c>
      <c r="K131" s="43">
        <v>1</v>
      </c>
      <c r="L131" s="43">
        <v>1</v>
      </c>
      <c r="M131" s="43">
        <v>1</v>
      </c>
      <c r="N131" s="43">
        <v>1</v>
      </c>
      <c r="O131" s="43">
        <v>1</v>
      </c>
      <c r="P131" s="389"/>
      <c r="Q131" s="389"/>
      <c r="R131" t="str">
        <f>DATA!U132</f>
        <v>Closed</v>
      </c>
    </row>
    <row r="132" spans="1:18" x14ac:dyDescent="0.25">
      <c r="A132" t="str">
        <f>edit!K132</f>
        <v>CLM1935-0162_1</v>
      </c>
      <c r="B132">
        <f>DATA!C133</f>
        <v>0</v>
      </c>
      <c r="C132" t="str">
        <f>edit!H132</f>
        <v>776445-00E_B1</v>
      </c>
      <c r="D132" t="str">
        <f>edit!I132</f>
        <v xml:space="preserve">000835 </v>
      </c>
      <c r="E132" t="str">
        <f>DATA!F133</f>
        <v>Replacement do kontejneru, návrat z Chorvatska</v>
      </c>
      <c r="F132">
        <f>DATA!D133</f>
        <v>1</v>
      </c>
      <c r="G132">
        <f>DATA!E133</f>
        <v>1</v>
      </c>
      <c r="H132" s="43">
        <v>1</v>
      </c>
      <c r="I132" s="43">
        <v>1</v>
      </c>
      <c r="J132" s="43">
        <v>1</v>
      </c>
      <c r="K132" s="43">
        <v>1</v>
      </c>
      <c r="L132" s="43">
        <v>1</v>
      </c>
      <c r="M132" s="43">
        <v>1</v>
      </c>
      <c r="N132" s="43">
        <v>1</v>
      </c>
      <c r="O132" s="43">
        <v>1</v>
      </c>
      <c r="P132" s="389"/>
      <c r="Q132" s="389"/>
      <c r="R132" t="str">
        <f>DATA!U133</f>
        <v>Closed</v>
      </c>
    </row>
    <row r="133" spans="1:18" x14ac:dyDescent="0.25">
      <c r="A133" t="str">
        <f>edit!K133</f>
        <v>CLM1935-0162_2</v>
      </c>
      <c r="B133" t="str">
        <f>DATA!C134</f>
        <v>L 500</v>
      </c>
      <c r="C133" t="str">
        <f>edit!H133</f>
        <v>776445-00D_B1</v>
      </c>
      <c r="D133" t="str">
        <f>edit!I133</f>
        <v>000091</v>
      </c>
      <c r="E133" t="str">
        <f>DATA!F134</f>
        <v>Rigid connections</v>
      </c>
      <c r="F133">
        <f>DATA!D134</f>
        <v>1</v>
      </c>
      <c r="G133">
        <f>DATA!E134</f>
        <v>1</v>
      </c>
      <c r="H133" s="43">
        <v>1</v>
      </c>
      <c r="I133" s="43">
        <v>1</v>
      </c>
      <c r="J133" s="43">
        <v>1</v>
      </c>
      <c r="K133" s="43">
        <v>1</v>
      </c>
      <c r="L133" s="43">
        <v>1</v>
      </c>
      <c r="M133" s="43">
        <v>1</v>
      </c>
      <c r="N133" s="43">
        <v>1</v>
      </c>
      <c r="O133" s="43">
        <v>1</v>
      </c>
      <c r="P133" s="389"/>
      <c r="Q133" s="389"/>
      <c r="R133" t="str">
        <f>DATA!U134</f>
        <v>Closed</v>
      </c>
    </row>
    <row r="134" spans="1:18" x14ac:dyDescent="0.25">
      <c r="A134" t="str">
        <f>edit!K134</f>
        <v>CLM1935-0162_3</v>
      </c>
      <c r="B134" t="str">
        <f>DATA!C135</f>
        <v>L 500</v>
      </c>
      <c r="C134" t="str">
        <f>edit!H134</f>
        <v>776445-00E_B1</v>
      </c>
      <c r="D134" t="str">
        <f>edit!I134</f>
        <v xml:space="preserve">000835 </v>
      </c>
      <c r="E134" t="str">
        <f>DATA!F135</f>
        <v>připravit na e1pedici</v>
      </c>
      <c r="F134">
        <f>DATA!D135</f>
        <v>1</v>
      </c>
      <c r="G134">
        <f>DATA!E135</f>
        <v>1</v>
      </c>
      <c r="H134" s="43">
        <v>1</v>
      </c>
      <c r="I134" s="43">
        <v>1</v>
      </c>
      <c r="J134" s="43">
        <v>1</v>
      </c>
      <c r="K134" s="43">
        <v>1</v>
      </c>
      <c r="L134" s="43">
        <v>1</v>
      </c>
      <c r="M134" s="43">
        <v>1</v>
      </c>
      <c r="N134" s="43">
        <v>1</v>
      </c>
      <c r="O134" s="43">
        <v>1</v>
      </c>
      <c r="P134" s="389"/>
      <c r="Q134" s="389"/>
      <c r="R134" t="str">
        <f>DATA!U135</f>
        <v>Closed</v>
      </c>
    </row>
    <row r="135" spans="1:18" x14ac:dyDescent="0.25">
      <c r="A135" t="str">
        <f>edit!K135</f>
        <v>CLM1935-0184_1</v>
      </c>
      <c r="B135">
        <f>DATA!C136</f>
        <v>0</v>
      </c>
      <c r="C135" t="str">
        <f>edit!H135</f>
        <v>775369-00G_A1</v>
      </c>
      <c r="D135" t="str">
        <f>edit!I135</f>
        <v>002286</v>
      </c>
      <c r="E135" t="str">
        <f>DATA!F136</f>
        <v>Vráceno z Itálie. Zkontrolovat a do kontejneru</v>
      </c>
      <c r="F135">
        <f>DATA!D136</f>
        <v>1</v>
      </c>
      <c r="G135">
        <f>DATA!E136</f>
        <v>1</v>
      </c>
      <c r="H135" s="380">
        <v>1</v>
      </c>
      <c r="I135" s="43">
        <v>1</v>
      </c>
      <c r="J135" s="43">
        <v>1</v>
      </c>
      <c r="K135" s="43">
        <v>1</v>
      </c>
      <c r="L135" s="43">
        <v>1</v>
      </c>
      <c r="M135" s="43">
        <v>1</v>
      </c>
      <c r="N135" s="43">
        <v>1</v>
      </c>
      <c r="O135" s="43">
        <v>1</v>
      </c>
      <c r="P135" s="389"/>
      <c r="Q135" s="389"/>
      <c r="R135" t="str">
        <f>DATA!U136</f>
        <v>Closed</v>
      </c>
    </row>
    <row r="136" spans="1:18" x14ac:dyDescent="0.25">
      <c r="A136" t="str">
        <f>edit!K136</f>
        <v>CLM1935-0184_2</v>
      </c>
      <c r="B136">
        <f>DATA!C137</f>
        <v>0</v>
      </c>
      <c r="C136" t="str">
        <f>edit!H136</f>
        <v>775369-00G_A1</v>
      </c>
      <c r="D136" t="str">
        <f>edit!I136</f>
        <v>002290</v>
      </c>
      <c r="E136" t="str">
        <f>DATA!F137</f>
        <v>Vráceno z Itálie. Zkontrolovat a do kontejneru</v>
      </c>
      <c r="F136">
        <f>DATA!D137</f>
        <v>1</v>
      </c>
      <c r="G136">
        <f>DATA!E137</f>
        <v>1</v>
      </c>
      <c r="H136" s="43">
        <v>1</v>
      </c>
      <c r="I136" s="43">
        <v>1</v>
      </c>
      <c r="J136" s="43">
        <v>1</v>
      </c>
      <c r="K136" s="43">
        <v>1</v>
      </c>
      <c r="L136" s="43">
        <v>1</v>
      </c>
      <c r="M136" s="43">
        <v>1</v>
      </c>
      <c r="N136" s="43">
        <v>1</v>
      </c>
      <c r="O136" s="43">
        <v>1</v>
      </c>
      <c r="P136" s="389"/>
      <c r="Q136" s="389"/>
      <c r="R136" t="str">
        <f>DATA!U137</f>
        <v>Closed</v>
      </c>
    </row>
    <row r="137" spans="1:18" x14ac:dyDescent="0.25">
      <c r="A137" t="str">
        <f>edit!K137</f>
        <v>CLM1935-0184_3</v>
      </c>
      <c r="B137" t="str">
        <f>DATA!C138</f>
        <v>S 250</v>
      </c>
      <c r="C137" t="str">
        <f>edit!H137</f>
        <v>775369-00G_A1</v>
      </c>
      <c r="D137" t="str">
        <f>edit!I137</f>
        <v>000278</v>
      </c>
      <c r="E137" t="str">
        <f>DATA!F138</f>
        <v>Replacement do kontejneru</v>
      </c>
      <c r="F137">
        <f>DATA!D138</f>
        <v>1</v>
      </c>
      <c r="G137">
        <f>DATA!E138</f>
        <v>1</v>
      </c>
      <c r="H137" s="109">
        <v>1</v>
      </c>
      <c r="I137" s="109">
        <v>1</v>
      </c>
      <c r="J137" s="109">
        <v>1</v>
      </c>
      <c r="K137" s="109">
        <v>1</v>
      </c>
      <c r="L137" s="109">
        <v>1</v>
      </c>
      <c r="M137" s="109">
        <v>1</v>
      </c>
      <c r="N137" s="109">
        <v>1</v>
      </c>
      <c r="O137" s="109">
        <v>1</v>
      </c>
      <c r="P137" s="389"/>
      <c r="Q137" s="389"/>
      <c r="R137" t="str">
        <f>DATA!U138</f>
        <v>Closed</v>
      </c>
    </row>
    <row r="138" spans="1:18" ht="15.75" thickBot="1" x14ac:dyDescent="0.3">
      <c r="A138" t="str">
        <f>edit!K138</f>
        <v>CLM1936-0234_1</v>
      </c>
      <c r="B138" t="str">
        <f>DATA!C139</f>
        <v>L 500</v>
      </c>
      <c r="C138" t="str">
        <f>edit!H138</f>
        <v>776445-00D_B1</v>
      </c>
      <c r="D138" t="str">
        <f>edit!I138</f>
        <v>004126</v>
      </c>
      <c r="E138" t="str">
        <f>DATA!F139</f>
        <v>vyměnit e1t. Harness; otestovat</v>
      </c>
      <c r="F138">
        <f>DATA!D139</f>
        <v>1</v>
      </c>
      <c r="G138">
        <f>DATA!E139</f>
        <v>1</v>
      </c>
      <c r="H138" s="108">
        <v>1</v>
      </c>
      <c r="I138" s="108">
        <v>1</v>
      </c>
      <c r="J138" s="108">
        <v>1</v>
      </c>
      <c r="K138" s="108">
        <v>1</v>
      </c>
      <c r="L138" s="108">
        <v>1</v>
      </c>
      <c r="M138" s="108">
        <v>1</v>
      </c>
      <c r="N138" s="108">
        <v>1</v>
      </c>
      <c r="O138" s="109">
        <v>1</v>
      </c>
      <c r="P138" s="389"/>
      <c r="Q138" s="389"/>
      <c r="R138" t="str">
        <f>DATA!U139</f>
        <v>Closed</v>
      </c>
    </row>
    <row r="139" spans="1:18" ht="15.75" thickBot="1" x14ac:dyDescent="0.3">
      <c r="A139" t="str">
        <f>edit!K139</f>
        <v>CLM1937-0317_1</v>
      </c>
      <c r="B139">
        <f>DATA!C140</f>
        <v>0</v>
      </c>
      <c r="C139" t="str">
        <f>edit!H139</f>
        <v>774272-11B</v>
      </c>
      <c r="D139" t="str">
        <f>edit!I139</f>
        <v>005485</v>
      </c>
      <c r="E139" t="str">
        <f>DATA!F140</f>
        <v>Karta BMU na reklamaci</v>
      </c>
      <c r="F139">
        <f>DATA!D140</f>
        <v>1</v>
      </c>
      <c r="G139">
        <f>DATA!E140</f>
        <v>1</v>
      </c>
      <c r="H139" s="228">
        <v>1</v>
      </c>
      <c r="I139" s="228">
        <v>1</v>
      </c>
      <c r="J139" s="228">
        <v>1</v>
      </c>
      <c r="K139" s="228">
        <v>1</v>
      </c>
      <c r="L139" s="228">
        <v>1</v>
      </c>
      <c r="M139" s="228">
        <v>1</v>
      </c>
      <c r="N139" s="228">
        <v>1</v>
      </c>
      <c r="O139" s="233">
        <v>1</v>
      </c>
      <c r="P139" s="389"/>
      <c r="Q139" s="389"/>
      <c r="R139" t="str">
        <f>DATA!U140</f>
        <v>Closed</v>
      </c>
    </row>
    <row r="140" spans="1:18" x14ac:dyDescent="0.25">
      <c r="A140" t="str">
        <f>edit!K140</f>
        <v>CLM1938-0284_1</v>
      </c>
      <c r="B140" t="str">
        <f>DATA!C141</f>
        <v>S 500</v>
      </c>
      <c r="C140" t="str">
        <f>edit!H140</f>
        <v>774272-03D</v>
      </c>
      <c r="D140" t="e">
        <f>edit!I140</f>
        <v>#N/A</v>
      </c>
      <c r="E140" t="str">
        <f>DATA!F141</f>
        <v>ID,Rychlost, Sleep, Kalibrační Hod., SN</v>
      </c>
      <c r="F140">
        <f>DATA!D141</f>
        <v>1</v>
      </c>
      <c r="G140">
        <f>DATA!E141</f>
        <v>1</v>
      </c>
      <c r="H140" s="380">
        <v>1</v>
      </c>
      <c r="I140" s="380">
        <v>1</v>
      </c>
      <c r="J140" s="380">
        <v>1</v>
      </c>
      <c r="K140" s="380">
        <v>1</v>
      </c>
      <c r="L140" s="380">
        <v>1</v>
      </c>
      <c r="M140" s="380">
        <v>1</v>
      </c>
      <c r="N140" s="380">
        <v>1</v>
      </c>
      <c r="O140" s="381">
        <v>1</v>
      </c>
      <c r="P140" s="389"/>
      <c r="Q140" s="389"/>
      <c r="R140" t="str">
        <f>DATA!U141</f>
        <v>Closed</v>
      </c>
    </row>
    <row r="141" spans="1:18" x14ac:dyDescent="0.25">
      <c r="A141" t="str">
        <f>edit!K141</f>
        <v>CLM1939-0234_1</v>
      </c>
      <c r="B141" t="str">
        <f>DATA!C142</f>
        <v>S 500</v>
      </c>
      <c r="C141" t="str">
        <f>edit!H141</f>
        <v>775369-00G_A1</v>
      </c>
      <c r="D141" t="str">
        <f>edit!I141</f>
        <v>000634</v>
      </c>
      <c r="E141" t="str">
        <f>DATA!F142</f>
        <v>Replacement</v>
      </c>
      <c r="F141">
        <f>DATA!D142</f>
        <v>1</v>
      </c>
      <c r="G141">
        <f>DATA!E142</f>
        <v>1</v>
      </c>
      <c r="H141" s="43">
        <v>1</v>
      </c>
      <c r="I141" s="43">
        <v>1</v>
      </c>
      <c r="J141" s="43">
        <v>1</v>
      </c>
      <c r="K141" s="43">
        <v>1</v>
      </c>
      <c r="L141" s="43">
        <v>1</v>
      </c>
      <c r="M141" s="43">
        <v>1</v>
      </c>
      <c r="N141" s="43">
        <v>1</v>
      </c>
      <c r="O141" s="44">
        <v>1</v>
      </c>
      <c r="P141" s="389"/>
      <c r="Q141" s="389"/>
      <c r="R141" t="str">
        <f>DATA!U142</f>
        <v>Closed</v>
      </c>
    </row>
    <row r="142" spans="1:18" ht="15.75" thickBot="1" x14ac:dyDescent="0.3">
      <c r="A142" t="str">
        <f>edit!K142</f>
        <v>CLM1939-0234_2</v>
      </c>
      <c r="B142" t="str">
        <f>DATA!C143</f>
        <v>S 500</v>
      </c>
      <c r="C142" t="str">
        <f>edit!H142</f>
        <v>774166-00E_A2</v>
      </c>
      <c r="D142" t="str">
        <f>edit!I142</f>
        <v>000208</v>
      </c>
      <c r="E142" t="str">
        <f>DATA!F143</f>
        <v>Replacement</v>
      </c>
      <c r="F142">
        <f>DATA!D143</f>
        <v>1</v>
      </c>
      <c r="G142">
        <f>DATA!E143</f>
        <v>1</v>
      </c>
      <c r="H142" s="108">
        <v>1</v>
      </c>
      <c r="I142" s="108">
        <v>1</v>
      </c>
      <c r="J142" s="108">
        <v>1</v>
      </c>
      <c r="K142" s="108">
        <v>1</v>
      </c>
      <c r="L142" s="108">
        <v>1</v>
      </c>
      <c r="M142" s="108">
        <v>1</v>
      </c>
      <c r="N142" s="108">
        <v>1</v>
      </c>
      <c r="O142" s="109">
        <v>1</v>
      </c>
      <c r="P142" s="389"/>
      <c r="Q142" s="389"/>
      <c r="R142" t="str">
        <f>DATA!U143</f>
        <v>Closed</v>
      </c>
    </row>
    <row r="143" spans="1:18" x14ac:dyDescent="0.25">
      <c r="A143" t="str">
        <f>edit!K143</f>
        <v>CLM1939-0237_1</v>
      </c>
      <c r="B143" t="str">
        <f>DATA!C144</f>
        <v>L500</v>
      </c>
      <c r="C143" t="str">
        <f>edit!H143</f>
        <v>776445-00D_B1</v>
      </c>
      <c r="D143" t="str">
        <f>edit!I143</f>
        <v>000088</v>
      </c>
      <c r="E143" t="str">
        <f>DATA!F144</f>
        <v>Rigid connections, England</v>
      </c>
      <c r="F143">
        <f>DATA!D144</f>
        <v>1</v>
      </c>
      <c r="G143">
        <f>DATA!E144</f>
        <v>1</v>
      </c>
      <c r="H143" s="13">
        <v>1</v>
      </c>
      <c r="I143" s="13">
        <v>1</v>
      </c>
      <c r="J143" s="13">
        <v>1</v>
      </c>
      <c r="K143" s="13">
        <v>1</v>
      </c>
      <c r="L143" s="13">
        <v>1</v>
      </c>
      <c r="M143" s="13">
        <v>1</v>
      </c>
      <c r="N143" s="13">
        <v>1</v>
      </c>
      <c r="O143" s="15">
        <v>1</v>
      </c>
      <c r="P143" s="389"/>
      <c r="Q143" s="389"/>
      <c r="R143" t="str">
        <f>DATA!U144</f>
        <v>Closed</v>
      </c>
    </row>
    <row r="144" spans="1:18" x14ac:dyDescent="0.25">
      <c r="A144" t="str">
        <f>edit!K144</f>
        <v>CLM1939-0237_2</v>
      </c>
      <c r="B144" t="str">
        <f>DATA!C145</f>
        <v>L 500</v>
      </c>
      <c r="C144" t="str">
        <f>edit!H144</f>
        <v>776445-00D_B1</v>
      </c>
      <c r="D144" t="str">
        <f>edit!I144</f>
        <v>000089</v>
      </c>
      <c r="E144" t="str">
        <f>DATA!F145</f>
        <v>Rigid connections</v>
      </c>
      <c r="F144">
        <f>DATA!D145</f>
        <v>1</v>
      </c>
      <c r="G144">
        <f>DATA!E145</f>
        <v>1</v>
      </c>
      <c r="H144" s="43">
        <v>1</v>
      </c>
      <c r="I144" s="43">
        <v>1</v>
      </c>
      <c r="J144" s="43">
        <v>1</v>
      </c>
      <c r="K144" s="43">
        <v>1</v>
      </c>
      <c r="L144" s="43">
        <v>1</v>
      </c>
      <c r="M144" s="43">
        <v>1</v>
      </c>
      <c r="N144" s="43">
        <v>1</v>
      </c>
      <c r="O144" s="44">
        <v>1</v>
      </c>
      <c r="P144" s="389"/>
      <c r="Q144" s="389"/>
      <c r="R144" t="str">
        <f>DATA!U145</f>
        <v>Closed</v>
      </c>
    </row>
    <row r="145" spans="1:18" x14ac:dyDescent="0.25">
      <c r="A145" t="str">
        <f>edit!K145</f>
        <v>CLM1939-0237_3</v>
      </c>
      <c r="B145" t="str">
        <f>DATA!C146</f>
        <v>L 500</v>
      </c>
      <c r="C145" t="str">
        <f>edit!H145</f>
        <v>776445-00D_B1</v>
      </c>
      <c r="D145" t="str">
        <f>edit!I145</f>
        <v>000775</v>
      </c>
      <c r="E145" t="str">
        <f>DATA!F146</f>
        <v>Replacement</v>
      </c>
      <c r="F145">
        <f>DATA!D146</f>
        <v>1</v>
      </c>
      <c r="G145">
        <f>DATA!E146</f>
        <v>1</v>
      </c>
      <c r="H145" s="43">
        <v>1</v>
      </c>
      <c r="I145" s="43">
        <v>1</v>
      </c>
      <c r="J145" s="43">
        <v>1</v>
      </c>
      <c r="K145" s="43">
        <v>1</v>
      </c>
      <c r="L145" s="43">
        <v>1</v>
      </c>
      <c r="M145" s="43">
        <v>1</v>
      </c>
      <c r="N145" s="43">
        <v>1</v>
      </c>
      <c r="O145" s="44">
        <v>1</v>
      </c>
      <c r="P145" s="389"/>
      <c r="Q145" s="389"/>
      <c r="R145" t="str">
        <f>DATA!U146</f>
        <v>Closed</v>
      </c>
    </row>
    <row r="146" spans="1:18" x14ac:dyDescent="0.25">
      <c r="A146" t="str">
        <f>edit!K146</f>
        <v>CLM1939-0237_4</v>
      </c>
      <c r="B146" t="str">
        <f>DATA!C147</f>
        <v>L 500</v>
      </c>
      <c r="C146" t="str">
        <f>edit!H146</f>
        <v>776445-00D_B1</v>
      </c>
      <c r="D146" t="str">
        <f>edit!I146</f>
        <v>000204</v>
      </c>
      <c r="E146" t="str">
        <f>DATA!F147</f>
        <v>Replacement</v>
      </c>
      <c r="F146">
        <f>DATA!D147</f>
        <v>1</v>
      </c>
      <c r="G146">
        <f>DATA!E147</f>
        <v>1</v>
      </c>
      <c r="H146" s="43">
        <v>1</v>
      </c>
      <c r="I146" s="43">
        <v>1</v>
      </c>
      <c r="J146" s="43">
        <v>1</v>
      </c>
      <c r="K146" s="43">
        <v>1</v>
      </c>
      <c r="L146" s="43">
        <v>1</v>
      </c>
      <c r="M146" s="43">
        <v>1</v>
      </c>
      <c r="N146" s="43">
        <v>1</v>
      </c>
      <c r="O146" s="44">
        <v>1</v>
      </c>
      <c r="P146" s="389"/>
      <c r="Q146" s="389"/>
      <c r="R146" t="str">
        <f>DATA!U147</f>
        <v>Closed</v>
      </c>
    </row>
    <row r="147" spans="1:18" ht="15.75" thickBot="1" x14ac:dyDescent="0.3">
      <c r="A147" t="str">
        <f>edit!K147</f>
        <v>CLM1940-0270_1</v>
      </c>
      <c r="B147">
        <f>DATA!C148</f>
        <v>0</v>
      </c>
      <c r="C147" t="str">
        <f>edit!H147</f>
        <v>776445-00D_B1</v>
      </c>
      <c r="D147" t="str">
        <f>edit!I147</f>
        <v>000683</v>
      </c>
      <c r="E147" t="str">
        <f>DATA!F148</f>
        <v>Replacement do kontejneru, návrat z Bulharska</v>
      </c>
      <c r="F147">
        <f>DATA!D148</f>
        <v>1</v>
      </c>
      <c r="G147">
        <f>DATA!E148</f>
        <v>1</v>
      </c>
      <c r="H147" s="119">
        <v>1</v>
      </c>
      <c r="I147" s="119">
        <v>1</v>
      </c>
      <c r="J147" s="119">
        <v>1</v>
      </c>
      <c r="K147" s="119">
        <v>1</v>
      </c>
      <c r="L147" s="119">
        <v>1</v>
      </c>
      <c r="M147" s="119">
        <v>1</v>
      </c>
      <c r="N147" s="119">
        <v>1</v>
      </c>
      <c r="O147" s="120">
        <v>1</v>
      </c>
      <c r="P147" s="389"/>
      <c r="Q147" s="389"/>
      <c r="R147" t="str">
        <f>DATA!U148</f>
        <v>Closed</v>
      </c>
    </row>
    <row r="148" spans="1:18" x14ac:dyDescent="0.25">
      <c r="A148" t="str">
        <f>edit!K148</f>
        <v>CLM1940-0270_2</v>
      </c>
      <c r="B148" t="str">
        <f>DATA!C149</f>
        <v>L 500</v>
      </c>
      <c r="C148" t="str">
        <f>edit!H148</f>
        <v>776445-00D_B1</v>
      </c>
      <c r="D148" t="str">
        <f>edit!I148</f>
        <v>000349</v>
      </c>
      <c r="E148" t="str">
        <f>DATA!F149</f>
        <v>Rigid connections</v>
      </c>
      <c r="F148">
        <f>DATA!D149</f>
        <v>1</v>
      </c>
      <c r="G148">
        <f>DATA!E149</f>
        <v>1</v>
      </c>
      <c r="H148" s="43">
        <v>1</v>
      </c>
      <c r="I148" s="43">
        <v>1</v>
      </c>
      <c r="J148" s="43">
        <v>1</v>
      </c>
      <c r="K148" s="43">
        <v>1</v>
      </c>
      <c r="L148" s="43">
        <v>1</v>
      </c>
      <c r="M148" s="43">
        <v>1</v>
      </c>
      <c r="N148" s="43">
        <v>1</v>
      </c>
      <c r="O148" s="43">
        <v>1</v>
      </c>
      <c r="P148" s="389"/>
      <c r="Q148" s="389"/>
      <c r="R148" t="str">
        <f>DATA!U149</f>
        <v>Closed</v>
      </c>
    </row>
    <row r="149" spans="1:18" ht="15.75" thickBot="1" x14ac:dyDescent="0.3">
      <c r="A149" t="str">
        <f>edit!K149</f>
        <v>CLM1940-0270_3</v>
      </c>
      <c r="B149" t="str">
        <f>DATA!C150</f>
        <v>L 500</v>
      </c>
      <c r="C149" t="str">
        <f>edit!H149</f>
        <v>776445-00D_B1</v>
      </c>
      <c r="D149" t="str">
        <f>edit!I149</f>
        <v>000683</v>
      </c>
      <c r="E149" t="str">
        <f>DATA!F150</f>
        <v>Replacement</v>
      </c>
      <c r="F149">
        <f>DATA!D150</f>
        <v>1</v>
      </c>
      <c r="G149">
        <f>DATA!E150</f>
        <v>1</v>
      </c>
      <c r="H149" s="119">
        <v>1</v>
      </c>
      <c r="I149" s="119">
        <v>1</v>
      </c>
      <c r="J149" s="119">
        <v>1</v>
      </c>
      <c r="K149" s="119">
        <v>1</v>
      </c>
      <c r="L149" s="119">
        <v>1</v>
      </c>
      <c r="M149" s="119">
        <v>1</v>
      </c>
      <c r="N149" s="119">
        <v>1</v>
      </c>
      <c r="O149" s="119">
        <v>1</v>
      </c>
      <c r="P149" s="389"/>
      <c r="Q149" s="389"/>
      <c r="R149" t="str">
        <f>DATA!U150</f>
        <v>Closed</v>
      </c>
    </row>
    <row r="150" spans="1:18" x14ac:dyDescent="0.25">
      <c r="A150" t="str">
        <f>edit!K150</f>
        <v>CLM1940-0272 _1</v>
      </c>
      <c r="B150" t="str">
        <f>DATA!C151</f>
        <v>S 250</v>
      </c>
      <c r="C150" t="str">
        <f>edit!H150</f>
        <v>774272-00J</v>
      </c>
      <c r="D150" t="str">
        <f>edit!I150</f>
        <v>001111</v>
      </c>
      <c r="E150" t="str">
        <f>DATA!F151</f>
        <v xml:space="preserve">Nastavit Brand ID, rychlost,SN,Calib </v>
      </c>
      <c r="F150">
        <f>DATA!D151</f>
        <v>0</v>
      </c>
      <c r="G150">
        <f>DATA!E151</f>
        <v>0</v>
      </c>
      <c r="H150" s="384"/>
      <c r="I150" s="384"/>
      <c r="J150" s="384"/>
      <c r="K150" s="384"/>
      <c r="L150" s="384"/>
      <c r="M150" s="384"/>
      <c r="N150" s="384"/>
      <c r="O150" s="384"/>
      <c r="P150" s="389"/>
      <c r="Q150" s="389"/>
      <c r="R150" t="str">
        <f>DATA!U151</f>
        <v>Closed</v>
      </c>
    </row>
    <row r="151" spans="1:18" x14ac:dyDescent="0.25">
      <c r="A151" t="str">
        <f>edit!K151</f>
        <v>CLM1940-0289 _1</v>
      </c>
      <c r="B151" t="str">
        <f>DATA!C152</f>
        <v>S 500</v>
      </c>
      <c r="C151" t="str">
        <f>edit!H151</f>
        <v>774166-00H_A2</v>
      </c>
      <c r="D151" t="str">
        <f>edit!I151</f>
        <v>002318</v>
      </c>
      <c r="E151" t="str">
        <f>DATA!F152</f>
        <v>Test komunikace, kontrola kabelu</v>
      </c>
      <c r="F151">
        <f>DATA!D152</f>
        <v>1</v>
      </c>
      <c r="G151">
        <f>DATA!E152</f>
        <v>1</v>
      </c>
      <c r="H151" s="43">
        <v>1</v>
      </c>
      <c r="I151" s="43">
        <v>1</v>
      </c>
      <c r="J151" s="43">
        <v>1</v>
      </c>
      <c r="K151" s="43">
        <v>1</v>
      </c>
      <c r="L151" s="43">
        <v>1</v>
      </c>
      <c r="M151" s="43">
        <v>1</v>
      </c>
      <c r="N151" s="43">
        <v>1</v>
      </c>
      <c r="O151" s="43">
        <v>1</v>
      </c>
      <c r="P151" s="389"/>
      <c r="Q151" s="389"/>
      <c r="R151" t="str">
        <f>DATA!U152</f>
        <v>Closed</v>
      </c>
    </row>
    <row r="152" spans="1:18" x14ac:dyDescent="0.25">
      <c r="A152" t="str">
        <f>edit!K152</f>
        <v>CLM1940-0295 _1</v>
      </c>
      <c r="B152" t="str">
        <f>DATA!C153</f>
        <v>L 500</v>
      </c>
      <c r="C152" t="str">
        <f>edit!H152</f>
        <v>775369-00G_A1</v>
      </c>
      <c r="D152" t="str">
        <f>edit!I152</f>
        <v>002177</v>
      </c>
      <c r="E152" t="str">
        <f>DATA!F153</f>
        <v>Výměna modulu</v>
      </c>
      <c r="F152">
        <f>DATA!D153</f>
        <v>1</v>
      </c>
      <c r="G152">
        <f>DATA!E153</f>
        <v>1</v>
      </c>
      <c r="H152" s="43">
        <v>1</v>
      </c>
      <c r="I152" s="43">
        <v>1</v>
      </c>
      <c r="J152" s="43">
        <v>1</v>
      </c>
      <c r="K152" s="43">
        <v>1</v>
      </c>
      <c r="L152" s="43">
        <v>1</v>
      </c>
      <c r="M152" s="43">
        <v>1</v>
      </c>
      <c r="N152" s="43">
        <v>1</v>
      </c>
      <c r="O152" s="43">
        <v>1</v>
      </c>
      <c r="P152" s="389"/>
      <c r="Q152" s="389"/>
      <c r="R152" t="str">
        <f>DATA!U153</f>
        <v>Closed</v>
      </c>
    </row>
    <row r="153" spans="1:18" x14ac:dyDescent="0.25">
      <c r="A153" t="str">
        <f>edit!K153</f>
        <v>CLM1940-0295 _2</v>
      </c>
      <c r="B153" t="str">
        <f>DATA!C154</f>
        <v>L 500</v>
      </c>
      <c r="C153" t="str">
        <f>edit!H153</f>
        <v>775369-00G_A1</v>
      </c>
      <c r="D153" t="str">
        <f>edit!I153</f>
        <v>002152</v>
      </c>
      <c r="E153" t="str">
        <f>DATA!F154</f>
        <v>Výměna modulu</v>
      </c>
      <c r="F153">
        <f>DATA!D154</f>
        <v>1</v>
      </c>
      <c r="G153">
        <f>DATA!E154</f>
        <v>1</v>
      </c>
      <c r="H153" s="43">
        <v>1</v>
      </c>
      <c r="I153" s="43">
        <v>1</v>
      </c>
      <c r="J153" s="43">
        <v>1</v>
      </c>
      <c r="K153" s="43">
        <v>1</v>
      </c>
      <c r="L153" s="43">
        <v>1</v>
      </c>
      <c r="M153" s="43">
        <v>1</v>
      </c>
      <c r="N153" s="43">
        <v>1</v>
      </c>
      <c r="O153" s="43">
        <v>1</v>
      </c>
      <c r="P153" s="389"/>
      <c r="Q153" s="389"/>
      <c r="R153" t="str">
        <f>DATA!U154</f>
        <v>Closed</v>
      </c>
    </row>
    <row r="154" spans="1:18" x14ac:dyDescent="0.25">
      <c r="A154" t="str">
        <f>edit!K154</f>
        <v>CLM1942-0253_1</v>
      </c>
      <c r="B154">
        <f>DATA!C155</f>
        <v>0</v>
      </c>
      <c r="C154" t="str">
        <f>edit!H154</f>
        <v>774166-00E_A2</v>
      </c>
      <c r="D154" t="str">
        <f>edit!I154</f>
        <v>000208</v>
      </c>
      <c r="E154" t="str">
        <f>DATA!F155</f>
        <v>Vrácená naše náhradní baterie, zkontrolovat a do kontejneru</v>
      </c>
      <c r="F154">
        <f>DATA!D155</f>
        <v>1</v>
      </c>
      <c r="G154">
        <f>DATA!E155</f>
        <v>1</v>
      </c>
      <c r="H154" s="43">
        <v>1</v>
      </c>
      <c r="I154" s="43">
        <v>1</v>
      </c>
      <c r="J154" s="43">
        <v>1</v>
      </c>
      <c r="K154" s="43">
        <v>1</v>
      </c>
      <c r="L154" s="43">
        <v>1</v>
      </c>
      <c r="M154" s="43">
        <v>1</v>
      </c>
      <c r="N154" s="43">
        <v>1</v>
      </c>
      <c r="O154" s="43">
        <v>1</v>
      </c>
      <c r="P154" s="389"/>
      <c r="Q154" s="389"/>
      <c r="R154" t="str">
        <f>DATA!U155</f>
        <v>Closed</v>
      </c>
    </row>
    <row r="155" spans="1:18" x14ac:dyDescent="0.25">
      <c r="A155" t="str">
        <f>edit!K155</f>
        <v>CLM1942-0253_2</v>
      </c>
      <c r="B155">
        <f>DATA!C156</f>
        <v>0</v>
      </c>
      <c r="C155" t="str">
        <f>edit!H155</f>
        <v>774166-00H_A2</v>
      </c>
      <c r="D155" t="str">
        <f>edit!I155</f>
        <v>001116</v>
      </c>
      <c r="E155" t="str">
        <f>DATA!F156</f>
        <v>Analýza</v>
      </c>
      <c r="F155">
        <f>DATA!D156</f>
        <v>1</v>
      </c>
      <c r="G155">
        <f>DATA!E156</f>
        <v>1</v>
      </c>
      <c r="H155" s="43">
        <v>1</v>
      </c>
      <c r="I155" s="43">
        <v>1</v>
      </c>
      <c r="J155" s="43">
        <v>1</v>
      </c>
      <c r="K155" s="43">
        <v>1</v>
      </c>
      <c r="L155" s="43">
        <v>1</v>
      </c>
      <c r="M155" s="43">
        <v>1</v>
      </c>
      <c r="N155" s="43">
        <v>1</v>
      </c>
      <c r="O155" s="43">
        <v>1</v>
      </c>
      <c r="P155" s="389"/>
      <c r="Q155" s="389"/>
      <c r="R155" t="str">
        <f>DATA!U156</f>
        <v>Closed</v>
      </c>
    </row>
    <row r="156" spans="1:18" x14ac:dyDescent="0.25">
      <c r="A156" t="str">
        <f>edit!K156</f>
        <v>CLM1942-0254_1</v>
      </c>
      <c r="B156">
        <f>DATA!C157</f>
        <v>0</v>
      </c>
      <c r="C156" t="str">
        <f>edit!H156</f>
        <v>775369-00G_A1</v>
      </c>
      <c r="D156" t="str">
        <f>edit!I156</f>
        <v>000634</v>
      </c>
      <c r="E156" t="str">
        <f>DATA!F157</f>
        <v>Vrácená naše náhradní baterie, zkontrolovat a do kontejneru</v>
      </c>
      <c r="F156">
        <f>DATA!D157</f>
        <v>1</v>
      </c>
      <c r="G156">
        <f>DATA!E157</f>
        <v>1</v>
      </c>
      <c r="H156" s="43">
        <v>1</v>
      </c>
      <c r="I156" s="43">
        <v>1</v>
      </c>
      <c r="J156" s="43">
        <v>1</v>
      </c>
      <c r="K156" s="43">
        <v>1</v>
      </c>
      <c r="L156" s="43">
        <v>1</v>
      </c>
      <c r="M156" s="43">
        <v>1</v>
      </c>
      <c r="N156" s="43">
        <v>1</v>
      </c>
      <c r="O156" s="43">
        <v>1</v>
      </c>
      <c r="P156" s="389"/>
      <c r="Q156" s="389"/>
      <c r="R156" t="str">
        <f>DATA!U157</f>
        <v>Closed</v>
      </c>
    </row>
    <row r="157" spans="1:18" x14ac:dyDescent="0.25">
      <c r="A157" t="str">
        <f>edit!K157</f>
        <v>CLM1942-0254_2</v>
      </c>
      <c r="B157">
        <f>DATA!C158</f>
        <v>0</v>
      </c>
      <c r="C157" t="str">
        <f>edit!H157</f>
        <v>774166-00H_A2</v>
      </c>
      <c r="D157" t="str">
        <f>edit!I157</f>
        <v>001115</v>
      </c>
      <c r="E157" t="str">
        <f>DATA!F158</f>
        <v>Analýza</v>
      </c>
      <c r="F157">
        <f>DATA!D158</f>
        <v>1</v>
      </c>
      <c r="G157">
        <f>DATA!E158</f>
        <v>1</v>
      </c>
      <c r="H157" s="43">
        <v>1</v>
      </c>
      <c r="I157" s="43">
        <v>1</v>
      </c>
      <c r="J157" s="43">
        <v>1</v>
      </c>
      <c r="K157" s="43">
        <v>1</v>
      </c>
      <c r="L157" s="43">
        <v>1</v>
      </c>
      <c r="M157" s="43">
        <v>1</v>
      </c>
      <c r="N157" s="43">
        <v>1</v>
      </c>
      <c r="O157" s="43">
        <v>1</v>
      </c>
      <c r="P157" s="389"/>
      <c r="Q157" s="389"/>
      <c r="R157" t="str">
        <f>DATA!U158</f>
        <v>Closed</v>
      </c>
    </row>
    <row r="158" spans="1:18" x14ac:dyDescent="0.25">
      <c r="A158" t="str">
        <f>edit!K158</f>
        <v>CLM1942-0272_1</v>
      </c>
      <c r="B158" t="str">
        <f>DATA!C159</f>
        <v>L 500</v>
      </c>
      <c r="C158" t="str">
        <f>edit!H158</f>
        <v>776445-00D_B1</v>
      </c>
      <c r="D158" t="str">
        <f>edit!I158</f>
        <v>000144</v>
      </c>
      <c r="E158" t="str">
        <f>DATA!F159</f>
        <v>Rigid connections</v>
      </c>
      <c r="F158">
        <f>DATA!D159</f>
        <v>1</v>
      </c>
      <c r="G158">
        <f>DATA!E159</f>
        <v>1</v>
      </c>
      <c r="H158" s="43">
        <v>1</v>
      </c>
      <c r="I158" s="43">
        <v>1</v>
      </c>
      <c r="J158" s="43">
        <v>1</v>
      </c>
      <c r="K158" s="43">
        <v>1</v>
      </c>
      <c r="L158" s="43">
        <v>1</v>
      </c>
      <c r="M158" s="43">
        <v>1</v>
      </c>
      <c r="N158" s="43">
        <v>1</v>
      </c>
      <c r="O158" s="43">
        <v>1</v>
      </c>
      <c r="P158" s="389"/>
      <c r="Q158" s="389"/>
      <c r="R158" t="str">
        <f>DATA!U159</f>
        <v>Closed</v>
      </c>
    </row>
    <row r="159" spans="1:18" x14ac:dyDescent="0.25">
      <c r="A159" t="str">
        <f>edit!K159</f>
        <v>CLM1942-0273_1</v>
      </c>
      <c r="B159" t="str">
        <f>DATA!C160</f>
        <v>L500</v>
      </c>
      <c r="C159" t="str">
        <f>edit!H159</f>
        <v>776445-00D_B1</v>
      </c>
      <c r="D159" t="str">
        <f>edit!I159</f>
        <v>000200</v>
      </c>
      <c r="E159" t="str">
        <f>DATA!F160</f>
        <v>Půjde zpět do  Itálie</v>
      </c>
      <c r="F159">
        <f>DATA!D160</f>
        <v>1</v>
      </c>
      <c r="G159">
        <f>DATA!E160</f>
        <v>1</v>
      </c>
      <c r="H159" s="43">
        <v>1</v>
      </c>
      <c r="I159" s="43">
        <v>1</v>
      </c>
      <c r="J159" s="43">
        <v>1</v>
      </c>
      <c r="K159" s="43">
        <v>1</v>
      </c>
      <c r="L159" s="43">
        <v>1</v>
      </c>
      <c r="M159" s="43">
        <v>1</v>
      </c>
      <c r="N159" s="43">
        <v>1</v>
      </c>
      <c r="O159" s="43">
        <v>1</v>
      </c>
      <c r="P159" s="389"/>
      <c r="Q159" s="389"/>
      <c r="R159" t="str">
        <f>DATA!U160</f>
        <v>Closed</v>
      </c>
    </row>
    <row r="160" spans="1:18" x14ac:dyDescent="0.25">
      <c r="A160" t="str">
        <f>edit!K160</f>
        <v>CLM1942-0273_2</v>
      </c>
      <c r="B160" t="str">
        <f>DATA!C161</f>
        <v>L 500</v>
      </c>
      <c r="C160" t="str">
        <f>edit!H160</f>
        <v>776445-00D_B1</v>
      </c>
      <c r="D160" t="str">
        <f>edit!I160</f>
        <v>000119</v>
      </c>
      <c r="E160" t="str">
        <f>DATA!F161</f>
        <v>Rigid connections</v>
      </c>
      <c r="F160">
        <f>DATA!D161</f>
        <v>1</v>
      </c>
      <c r="G160">
        <f>DATA!E161</f>
        <v>1</v>
      </c>
      <c r="H160" s="43">
        <v>1</v>
      </c>
      <c r="I160" s="43">
        <v>1</v>
      </c>
      <c r="J160" s="43">
        <v>1</v>
      </c>
      <c r="K160" s="43">
        <v>1</v>
      </c>
      <c r="L160" s="43">
        <v>1</v>
      </c>
      <c r="M160" s="43">
        <v>1</v>
      </c>
      <c r="N160" s="43">
        <v>1</v>
      </c>
      <c r="O160" s="43">
        <v>1</v>
      </c>
      <c r="P160" s="389"/>
      <c r="Q160" s="389"/>
      <c r="R160" t="str">
        <f>DATA!U161</f>
        <v>Closed</v>
      </c>
    </row>
    <row r="161" spans="1:18" x14ac:dyDescent="0.25">
      <c r="A161" t="str">
        <f>edit!K161</f>
        <v>CLM1943-0354 _1</v>
      </c>
      <c r="B161">
        <f>DATA!C162</f>
        <v>0</v>
      </c>
      <c r="C161" t="str">
        <f>edit!H161</f>
        <v>776445-00E_B1</v>
      </c>
      <c r="D161" t="str">
        <f>edit!I161</f>
        <v>000797</v>
      </c>
      <c r="E161" t="str">
        <f>DATA!F162</f>
        <v>Vrácena naše náhradní baterie - zkontrolovat a do kontejneru</v>
      </c>
      <c r="F161">
        <f>DATA!D162</f>
        <v>1</v>
      </c>
      <c r="G161">
        <f>DATA!E162</f>
        <v>1</v>
      </c>
      <c r="H161" s="43">
        <v>1</v>
      </c>
      <c r="I161" s="43">
        <v>1</v>
      </c>
      <c r="J161" s="43">
        <v>1</v>
      </c>
      <c r="K161" s="43">
        <v>1</v>
      </c>
      <c r="L161" s="43">
        <v>1</v>
      </c>
      <c r="M161" s="43">
        <v>1</v>
      </c>
      <c r="N161" s="43">
        <v>1</v>
      </c>
      <c r="O161" s="43">
        <v>1</v>
      </c>
      <c r="P161" s="389"/>
      <c r="Q161" s="389"/>
      <c r="R161" t="str">
        <f>DATA!U162</f>
        <v>Closed</v>
      </c>
    </row>
    <row r="162" spans="1:18" x14ac:dyDescent="0.25">
      <c r="A162" t="str">
        <f>edit!K162</f>
        <v>CLM1943-0354 _2</v>
      </c>
      <c r="B162" t="str">
        <f>DATA!C163</f>
        <v>L500</v>
      </c>
      <c r="C162" t="str">
        <f>edit!H162</f>
        <v>776445-00E_B1</v>
      </c>
      <c r="D162" t="str">
        <f>edit!I162</f>
        <v>000865</v>
      </c>
      <c r="E162" t="str">
        <f>DATA!F163</f>
        <v>Seknutý boční šroub rigid spojky</v>
      </c>
      <c r="F162">
        <f>DATA!D163</f>
        <v>1</v>
      </c>
      <c r="G162">
        <f>DATA!E163</f>
        <v>1</v>
      </c>
      <c r="H162" s="43">
        <v>1</v>
      </c>
      <c r="I162" s="43">
        <v>1</v>
      </c>
      <c r="J162" s="43">
        <v>1</v>
      </c>
      <c r="K162" s="43">
        <v>1</v>
      </c>
      <c r="L162" s="43">
        <v>1</v>
      </c>
      <c r="M162" s="43">
        <v>1</v>
      </c>
      <c r="N162" s="43">
        <v>1</v>
      </c>
      <c r="O162" s="43">
        <v>1</v>
      </c>
      <c r="P162" s="389"/>
      <c r="Q162" s="389"/>
      <c r="R162" t="str">
        <f>DATA!U163</f>
        <v>Closed</v>
      </c>
    </row>
    <row r="163" spans="1:18" x14ac:dyDescent="0.25">
      <c r="A163" t="str">
        <f>edit!K163</f>
        <v>CLM1943-0354 _3</v>
      </c>
      <c r="B163" t="str">
        <f>DATA!C164</f>
        <v>L 500</v>
      </c>
      <c r="C163" t="str">
        <f>edit!H163</f>
        <v>776445-00E_B1</v>
      </c>
      <c r="D163" t="str">
        <f>edit!I163</f>
        <v>000797</v>
      </c>
      <c r="E163" t="str">
        <f>DATA!F164</f>
        <v>Replacement</v>
      </c>
      <c r="F163">
        <f>DATA!D164</f>
        <v>1</v>
      </c>
      <c r="G163">
        <f>DATA!E164</f>
        <v>1</v>
      </c>
      <c r="H163" s="43">
        <v>1</v>
      </c>
      <c r="I163" s="43">
        <v>1</v>
      </c>
      <c r="J163" s="43">
        <v>1</v>
      </c>
      <c r="K163" s="43">
        <v>1</v>
      </c>
      <c r="L163" s="43">
        <v>1</v>
      </c>
      <c r="M163" s="43">
        <v>1</v>
      </c>
      <c r="N163" s="43">
        <v>1</v>
      </c>
      <c r="O163" s="43">
        <v>1</v>
      </c>
      <c r="P163" s="389"/>
      <c r="Q163" s="389"/>
      <c r="R163" t="str">
        <f>DATA!U164</f>
        <v>Closed</v>
      </c>
    </row>
    <row r="164" spans="1:18" x14ac:dyDescent="0.25">
      <c r="A164" t="str">
        <f>edit!K164</f>
        <v>CLM1943-0356_1</v>
      </c>
      <c r="B164">
        <f>DATA!C165</f>
        <v>0</v>
      </c>
      <c r="C164" t="str">
        <f>edit!H164</f>
        <v>776445-00D_B1</v>
      </c>
      <c r="D164" t="str">
        <f>edit!I164</f>
        <v>000796</v>
      </c>
      <c r="E164" t="str">
        <f>DATA!F165</f>
        <v>Naše náhradní baterie z Itálie- test a do kontejneru</v>
      </c>
      <c r="F164">
        <f>DATA!D165</f>
        <v>1</v>
      </c>
      <c r="G164">
        <f>DATA!E165</f>
        <v>1</v>
      </c>
      <c r="H164" s="43">
        <v>1</v>
      </c>
      <c r="I164" s="43">
        <v>1</v>
      </c>
      <c r="J164" s="43">
        <v>1</v>
      </c>
      <c r="K164" s="43">
        <v>1</v>
      </c>
      <c r="L164" s="43">
        <v>1</v>
      </c>
      <c r="M164" s="43">
        <v>1</v>
      </c>
      <c r="N164" s="43">
        <v>1</v>
      </c>
      <c r="O164" s="43">
        <v>1</v>
      </c>
      <c r="P164" s="389"/>
      <c r="Q164" s="389"/>
      <c r="R164" t="str">
        <f>DATA!U165</f>
        <v>Closed</v>
      </c>
    </row>
    <row r="165" spans="1:18" x14ac:dyDescent="0.25">
      <c r="A165" t="str">
        <f>edit!K165</f>
        <v>CLM1943-0356_2</v>
      </c>
      <c r="B165" t="str">
        <f>DATA!C166</f>
        <v>L500</v>
      </c>
      <c r="C165" t="str">
        <f>edit!H165</f>
        <v>776445-00D_B1</v>
      </c>
      <c r="D165" t="str">
        <f>edit!I165</f>
        <v>000127</v>
      </c>
      <c r="E165" t="str">
        <f>DATA!F166</f>
        <v>Rigid connections, Piacenza, Italy</v>
      </c>
      <c r="F165">
        <f>DATA!D166</f>
        <v>1</v>
      </c>
      <c r="G165">
        <f>DATA!E166</f>
        <v>1</v>
      </c>
      <c r="H165" s="43">
        <v>1</v>
      </c>
      <c r="I165" s="43">
        <v>1</v>
      </c>
      <c r="J165" s="43">
        <v>1</v>
      </c>
      <c r="K165" s="43">
        <v>1</v>
      </c>
      <c r="L165" s="43">
        <v>1</v>
      </c>
      <c r="M165" s="43">
        <v>1</v>
      </c>
      <c r="N165" s="43">
        <v>1</v>
      </c>
      <c r="O165" s="43">
        <v>1</v>
      </c>
      <c r="P165" s="389"/>
      <c r="Q165" s="389"/>
      <c r="R165" t="str">
        <f>DATA!U166</f>
        <v>Closed</v>
      </c>
    </row>
    <row r="166" spans="1:18" x14ac:dyDescent="0.25">
      <c r="A166" t="str">
        <f>edit!K166</f>
        <v>CLM1943-0367_1</v>
      </c>
      <c r="B166" t="str">
        <f>DATA!C167</f>
        <v>N 500</v>
      </c>
      <c r="C166" t="str">
        <f>edit!H166</f>
        <v>775369-00G_A1</v>
      </c>
      <c r="D166" t="str">
        <f>edit!I166</f>
        <v>002307</v>
      </c>
      <c r="E166" t="str">
        <f>DATA!F167</f>
        <v>Poslat zpět zákazníkovi, Výměna BMU již provedena</v>
      </c>
      <c r="F166">
        <f>DATA!D167</f>
        <v>1</v>
      </c>
      <c r="G166">
        <f>DATA!E167</f>
        <v>1</v>
      </c>
      <c r="H166" s="43">
        <v>1</v>
      </c>
      <c r="I166" s="43">
        <v>1</v>
      </c>
      <c r="J166" s="43">
        <v>1</v>
      </c>
      <c r="K166" s="43">
        <v>1</v>
      </c>
      <c r="L166" s="43">
        <v>1</v>
      </c>
      <c r="M166" s="43">
        <v>1</v>
      </c>
      <c r="N166" s="43">
        <v>1</v>
      </c>
      <c r="O166" s="43">
        <v>1</v>
      </c>
      <c r="P166" s="389"/>
      <c r="Q166" s="389"/>
      <c r="R166" t="str">
        <f>DATA!U167</f>
        <v>Closed</v>
      </c>
    </row>
    <row r="167" spans="1:18" x14ac:dyDescent="0.25">
      <c r="A167" t="str">
        <f>edit!K167</f>
        <v>CLM1946-0329_1</v>
      </c>
      <c r="B167" t="str">
        <f>DATA!C168</f>
        <v>S500</v>
      </c>
      <c r="C167" t="str">
        <f>edit!H167</f>
        <v>775369-00G_A1</v>
      </c>
      <c r="D167" t="str">
        <f>edit!I167</f>
        <v>002284</v>
      </c>
      <c r="E167" t="str">
        <f>DATA!F168</f>
        <v>Výměna modulu pokud bude zákazník souhlasit s opravou</v>
      </c>
      <c r="F167">
        <f>DATA!D168</f>
        <v>1</v>
      </c>
      <c r="G167">
        <f>DATA!E168</f>
        <v>1</v>
      </c>
      <c r="H167" s="43">
        <v>1</v>
      </c>
      <c r="I167" s="43">
        <v>1</v>
      </c>
      <c r="J167" s="43">
        <v>1</v>
      </c>
      <c r="K167" s="43">
        <v>1</v>
      </c>
      <c r="L167" s="43">
        <v>1</v>
      </c>
      <c r="M167" s="43">
        <v>1</v>
      </c>
      <c r="N167" s="43">
        <v>1</v>
      </c>
      <c r="O167" s="43">
        <v>1</v>
      </c>
      <c r="P167" s="389"/>
      <c r="Q167" s="389"/>
      <c r="R167" t="str">
        <f>DATA!U168</f>
        <v>Closed</v>
      </c>
    </row>
    <row r="168" spans="1:18" x14ac:dyDescent="0.25">
      <c r="A168" t="str">
        <f>edit!K168</f>
        <v>CLM1948-0324_1</v>
      </c>
      <c r="B168">
        <f>DATA!C169</f>
        <v>0</v>
      </c>
      <c r="C168" t="str">
        <f>edit!H168</f>
        <v>774100-00F_B2</v>
      </c>
      <c r="D168" t="str">
        <f>edit!I168</f>
        <v>000170</v>
      </c>
      <c r="E168" t="str">
        <f>DATA!F169</f>
        <v>Vrácená naše náhradní baterie, zkontrolovat a do kontejneru</v>
      </c>
      <c r="F168">
        <f>DATA!D169</f>
        <v>1</v>
      </c>
      <c r="G168">
        <f>DATA!E169</f>
        <v>1</v>
      </c>
      <c r="H168" s="43">
        <v>1</v>
      </c>
      <c r="I168" s="43">
        <v>1</v>
      </c>
      <c r="J168" s="43">
        <v>1</v>
      </c>
      <c r="K168" s="43">
        <v>1</v>
      </c>
      <c r="L168" s="43">
        <v>1</v>
      </c>
      <c r="M168" s="43">
        <v>1</v>
      </c>
      <c r="N168" s="43">
        <v>1</v>
      </c>
      <c r="O168" s="43">
        <v>1</v>
      </c>
      <c r="P168" s="389"/>
      <c r="Q168" s="389"/>
      <c r="R168" t="str">
        <f>DATA!U169</f>
        <v>Closed</v>
      </c>
    </row>
    <row r="169" spans="1:18" x14ac:dyDescent="0.25">
      <c r="A169" t="str">
        <f>edit!K169</f>
        <v>CLM1948-0324_2</v>
      </c>
      <c r="B169" t="str">
        <f>DATA!C170</f>
        <v>S250</v>
      </c>
      <c r="C169" t="str">
        <f>edit!H169</f>
        <v>774100-00F_B2</v>
      </c>
      <c r="D169" t="str">
        <f>edit!I169</f>
        <v>000344</v>
      </c>
      <c r="E169" t="str">
        <f>DATA!F170</f>
        <v>Analýza</v>
      </c>
      <c r="F169">
        <f>DATA!D170</f>
        <v>1</v>
      </c>
      <c r="G169">
        <f>DATA!E170</f>
        <v>1</v>
      </c>
      <c r="H169" s="43">
        <v>1</v>
      </c>
      <c r="I169" s="43">
        <v>1</v>
      </c>
      <c r="J169" s="43">
        <v>1</v>
      </c>
      <c r="K169" s="43">
        <v>1</v>
      </c>
      <c r="L169" s="43">
        <v>1</v>
      </c>
      <c r="M169" s="43">
        <v>1</v>
      </c>
      <c r="N169" s="43">
        <v>1</v>
      </c>
      <c r="O169" s="44">
        <v>1</v>
      </c>
      <c r="P169" s="389"/>
      <c r="Q169" s="389"/>
      <c r="R169" t="str">
        <f>DATA!U170</f>
        <v>Closed</v>
      </c>
    </row>
    <row r="170" spans="1:18" x14ac:dyDescent="0.25">
      <c r="A170" t="str">
        <f>edit!K170</f>
        <v>CLM1948-0324_3</v>
      </c>
      <c r="B170" t="str">
        <f>DATA!C171</f>
        <v>S 250</v>
      </c>
      <c r="C170" t="str">
        <f>edit!H170</f>
        <v>774100-00G_B2</v>
      </c>
      <c r="D170" t="str">
        <f>edit!I170</f>
        <v>000170</v>
      </c>
      <c r="E170" t="str">
        <f>DATA!F171</f>
        <v>Připravit náhradní baterii B2 z kontejneru k odeslání zákazníkovi</v>
      </c>
      <c r="F170">
        <f>DATA!D171</f>
        <v>1</v>
      </c>
      <c r="G170">
        <f>DATA!E171</f>
        <v>1</v>
      </c>
      <c r="H170" s="43">
        <v>1</v>
      </c>
      <c r="I170" s="43">
        <v>1</v>
      </c>
      <c r="J170" s="43">
        <v>1</v>
      </c>
      <c r="K170" s="43">
        <v>1</v>
      </c>
      <c r="L170" s="43">
        <v>1</v>
      </c>
      <c r="M170" s="43">
        <v>1</v>
      </c>
      <c r="N170" s="43">
        <v>1</v>
      </c>
      <c r="O170" s="44">
        <v>1</v>
      </c>
      <c r="P170" s="389"/>
      <c r="Q170" s="389"/>
      <c r="R170" t="str">
        <f>DATA!U171</f>
        <v>Closed</v>
      </c>
    </row>
    <row r="171" spans="1:18" x14ac:dyDescent="0.25">
      <c r="A171" t="str">
        <f>edit!K171</f>
        <v>CLM1949-0360_1</v>
      </c>
      <c r="B171" t="str">
        <f>DATA!C172</f>
        <v>L500</v>
      </c>
      <c r="C171" t="str">
        <f>edit!H171</f>
        <v>775369-00G_A1</v>
      </c>
      <c r="D171" t="str">
        <f>edit!I171</f>
        <v>001733</v>
      </c>
      <c r="E171" t="str">
        <f>DATA!F172</f>
        <v>Zjistit, zda  není KO modul - našla se po dvou letech. Pokud bude funkční, zeptáme se zákazníka, co s ní chce dělat.</v>
      </c>
      <c r="F171">
        <f>DATA!D172</f>
        <v>1</v>
      </c>
      <c r="G171">
        <f>DATA!E172</f>
        <v>1</v>
      </c>
      <c r="H171" s="43">
        <v>1</v>
      </c>
      <c r="I171" s="43">
        <v>1</v>
      </c>
      <c r="J171" s="43">
        <v>1</v>
      </c>
      <c r="K171" s="43">
        <v>1</v>
      </c>
      <c r="L171" s="43">
        <v>1</v>
      </c>
      <c r="M171" s="43">
        <v>1</v>
      </c>
      <c r="N171" s="43">
        <v>1</v>
      </c>
      <c r="O171" s="44">
        <v>1</v>
      </c>
      <c r="P171" s="1"/>
      <c r="Q171" s="1"/>
      <c r="R171" t="str">
        <f>DATA!U172</f>
        <v>Closed</v>
      </c>
    </row>
    <row r="172" spans="1:18" x14ac:dyDescent="0.25">
      <c r="A172" t="str">
        <f>edit!K172</f>
        <v>CLM1952-0098_1</v>
      </c>
      <c r="B172" t="str">
        <f>DATA!C173</f>
        <v>S500</v>
      </c>
      <c r="C172" t="str">
        <f>edit!H172</f>
        <v>774166-00H_A2</v>
      </c>
      <c r="D172" t="str">
        <f>edit!I172</f>
        <v>002018</v>
      </c>
      <c r="E172" t="str">
        <f>DATA!F173</f>
        <v>Analýza</v>
      </c>
      <c r="F172">
        <f>DATA!D173</f>
        <v>1</v>
      </c>
      <c r="G172">
        <f>DATA!E173</f>
        <v>1</v>
      </c>
      <c r="H172" s="43">
        <v>1</v>
      </c>
      <c r="I172" s="43">
        <v>1</v>
      </c>
      <c r="J172" s="43">
        <v>1</v>
      </c>
      <c r="K172" s="43">
        <v>1</v>
      </c>
      <c r="L172" s="43">
        <v>1</v>
      </c>
      <c r="M172" s="43">
        <v>1</v>
      </c>
      <c r="N172" s="43">
        <v>1</v>
      </c>
      <c r="O172" s="43">
        <v>1</v>
      </c>
      <c r="P172" s="389"/>
      <c r="Q172" s="389"/>
      <c r="R172" t="str">
        <f>DATA!U173</f>
        <v>Closed</v>
      </c>
    </row>
    <row r="173" spans="1:18" x14ac:dyDescent="0.25">
      <c r="A173" t="str">
        <f>edit!K173</f>
        <v>CLM2001-0134_1</v>
      </c>
      <c r="B173">
        <f>DATA!C174</f>
        <v>0</v>
      </c>
      <c r="C173" t="str">
        <f>edit!H173</f>
        <v>776445-00E_B1</v>
      </c>
      <c r="D173" t="str">
        <f>edit!I173</f>
        <v>000837</v>
      </c>
      <c r="E173" t="str">
        <f>DATA!F174</f>
        <v>Vrácena naše náhradní baterie - zkontrolovat a do kontejneru</v>
      </c>
      <c r="F173">
        <f>DATA!D174</f>
        <v>1</v>
      </c>
      <c r="G173">
        <f>DATA!E174</f>
        <v>1</v>
      </c>
      <c r="H173" s="43">
        <v>1</v>
      </c>
      <c r="I173" s="43">
        <v>1</v>
      </c>
      <c r="J173" s="43">
        <v>1</v>
      </c>
      <c r="K173" s="43">
        <v>1</v>
      </c>
      <c r="L173" s="43">
        <v>1</v>
      </c>
      <c r="M173" s="43">
        <v>1</v>
      </c>
      <c r="N173" s="43">
        <v>1</v>
      </c>
      <c r="O173" s="43">
        <v>1</v>
      </c>
      <c r="P173" s="389"/>
      <c r="Q173" s="389"/>
      <c r="R173" t="str">
        <f>DATA!U174</f>
        <v>Closed</v>
      </c>
    </row>
    <row r="174" spans="1:18" x14ac:dyDescent="0.25">
      <c r="A174" t="str">
        <f>edit!K174</f>
        <v>CLM2001-0134_2</v>
      </c>
      <c r="B174" t="str">
        <f>DATA!C175</f>
        <v>L500</v>
      </c>
      <c r="C174" t="str">
        <f>edit!H174</f>
        <v>776445-00D_B1</v>
      </c>
      <c r="D174" t="str">
        <f>edit!I174</f>
        <v>000156</v>
      </c>
      <c r="E174" t="str">
        <f>DATA!F175</f>
        <v>Rigid connection, Italy Vicenza</v>
      </c>
      <c r="F174">
        <f>DATA!D175</f>
        <v>1</v>
      </c>
      <c r="G174">
        <f>DATA!E175</f>
        <v>1</v>
      </c>
      <c r="H174" s="43">
        <v>1</v>
      </c>
      <c r="I174" s="43">
        <v>1</v>
      </c>
      <c r="J174" s="43">
        <v>1</v>
      </c>
      <c r="K174" s="43">
        <v>1</v>
      </c>
      <c r="L174" s="43">
        <v>1</v>
      </c>
      <c r="M174" s="43">
        <v>1</v>
      </c>
      <c r="N174" s="43">
        <v>1</v>
      </c>
      <c r="O174" s="43">
        <v>1</v>
      </c>
      <c r="P174" s="389"/>
      <c r="Q174" s="389"/>
      <c r="R174" t="str">
        <f>DATA!U175</f>
        <v>Closed</v>
      </c>
    </row>
    <row r="175" spans="1:18" x14ac:dyDescent="0.25">
      <c r="A175" t="str">
        <f>edit!K175</f>
        <v>CLM2002-0375_1</v>
      </c>
      <c r="B175">
        <f>DATA!C176</f>
        <v>0</v>
      </c>
      <c r="C175" t="str">
        <f>edit!H175</f>
        <v>776445-00E_B1</v>
      </c>
      <c r="D175" t="str">
        <f>edit!I175</f>
        <v>002782</v>
      </c>
      <c r="E175" t="str">
        <f>DATA!F176</f>
        <v>Analýza</v>
      </c>
      <c r="F175">
        <f>DATA!D176</f>
        <v>1</v>
      </c>
      <c r="G175">
        <f>DATA!E176</f>
        <v>1</v>
      </c>
      <c r="H175" s="43">
        <v>1</v>
      </c>
      <c r="I175" s="43">
        <v>1</v>
      </c>
      <c r="J175" s="43">
        <v>1</v>
      </c>
      <c r="K175" s="43">
        <v>1</v>
      </c>
      <c r="L175" s="43">
        <v>1</v>
      </c>
      <c r="M175" s="43">
        <v>1</v>
      </c>
      <c r="N175" s="43">
        <v>1</v>
      </c>
      <c r="O175" s="43">
        <v>1</v>
      </c>
      <c r="P175" s="389"/>
      <c r="Q175" s="389"/>
      <c r="R175" t="str">
        <f>DATA!U176</f>
        <v>Closed</v>
      </c>
    </row>
    <row r="176" spans="1:18" x14ac:dyDescent="0.25">
      <c r="A176" t="str">
        <f>edit!K176</f>
        <v>CLM2002-0387_1</v>
      </c>
      <c r="B176" t="str">
        <f>DATA!C177</f>
        <v>S500</v>
      </c>
      <c r="C176" t="str">
        <f>edit!H176</f>
        <v>773477-01F</v>
      </c>
      <c r="D176" t="str">
        <f>edit!I176</f>
        <v>000065</v>
      </c>
      <c r="E176" t="str">
        <f>DATA!F177</f>
        <v>A1step1</v>
      </c>
      <c r="F176">
        <f>DATA!D177</f>
        <v>0</v>
      </c>
      <c r="G176">
        <f>DATA!E177</f>
        <v>0</v>
      </c>
      <c r="H176" s="48"/>
      <c r="I176" s="48"/>
      <c r="J176" s="48"/>
      <c r="K176" s="48"/>
      <c r="L176" s="48"/>
      <c r="M176" s="48"/>
      <c r="N176" s="48"/>
      <c r="O176" s="48"/>
      <c r="P176" s="389"/>
      <c r="Q176" s="389"/>
      <c r="R176" t="str">
        <f>DATA!U177</f>
        <v>Closed</v>
      </c>
    </row>
    <row r="177" spans="1:18" x14ac:dyDescent="0.25">
      <c r="A177" t="str">
        <f>edit!K177</f>
        <v>CLM2003-0363_1</v>
      </c>
      <c r="B177">
        <f>DATA!C178</f>
        <v>0</v>
      </c>
      <c r="C177" t="str">
        <f>edit!H177</f>
        <v>774100-00G_B2</v>
      </c>
      <c r="D177" t="str">
        <f>edit!I177</f>
        <v>002671</v>
      </c>
      <c r="E177" t="str">
        <f>DATA!F178</f>
        <v>Trog z Polska, kontrola konektoru + modulu, žadne info o napětích članku ( 5 članku 0,96V) Vyměnit članky, najit příčinu</v>
      </c>
      <c r="F177">
        <f>DATA!D178</f>
        <v>1</v>
      </c>
      <c r="G177">
        <f>DATA!E178</f>
        <v>1</v>
      </c>
      <c r="H177" s="43">
        <v>1</v>
      </c>
      <c r="I177" s="43">
        <v>1</v>
      </c>
      <c r="J177" s="43">
        <v>1</v>
      </c>
      <c r="K177" s="43">
        <v>1</v>
      </c>
      <c r="L177" s="43">
        <v>1</v>
      </c>
      <c r="M177" s="43">
        <v>1</v>
      </c>
      <c r="N177" s="43">
        <v>1</v>
      </c>
      <c r="O177" s="43">
        <v>1</v>
      </c>
      <c r="P177" s="389"/>
      <c r="Q177" s="389"/>
      <c r="R177" t="str">
        <f>DATA!U178</f>
        <v>Closed</v>
      </c>
    </row>
    <row r="178" spans="1:18" x14ac:dyDescent="0.25">
      <c r="A178" t="str">
        <f>edit!K178</f>
        <v>CLM2005-0336 _1</v>
      </c>
      <c r="B178">
        <f>DATA!C179</f>
        <v>0</v>
      </c>
      <c r="C178" t="str">
        <f>edit!H178</f>
        <v>776445-00E_B1</v>
      </c>
      <c r="D178" t="str">
        <f>edit!I178</f>
        <v>000200</v>
      </c>
      <c r="E178" t="str">
        <f>DATA!F179</f>
        <v>Naše náhradní baterie. Zkontrolovat a do kontejneru.</v>
      </c>
      <c r="F178">
        <f>DATA!D179</f>
        <v>1</v>
      </c>
      <c r="G178">
        <f>DATA!E179</f>
        <v>1</v>
      </c>
      <c r="H178" s="43">
        <v>1</v>
      </c>
      <c r="I178" s="43">
        <v>1</v>
      </c>
      <c r="J178" s="43">
        <v>1</v>
      </c>
      <c r="K178" s="43">
        <v>1</v>
      </c>
      <c r="L178" s="43">
        <v>1</v>
      </c>
      <c r="M178" s="43">
        <v>1</v>
      </c>
      <c r="N178" s="43">
        <v>1</v>
      </c>
      <c r="O178" s="43">
        <v>1</v>
      </c>
      <c r="P178" s="389"/>
      <c r="Q178" s="389"/>
      <c r="R178" t="str">
        <f>DATA!U179</f>
        <v>Closed</v>
      </c>
    </row>
    <row r="179" spans="1:18" x14ac:dyDescent="0.25">
      <c r="A179" t="str">
        <f>edit!K179</f>
        <v>CLM2005-0336 _2</v>
      </c>
      <c r="B179" t="str">
        <f>DATA!C180</f>
        <v>L500</v>
      </c>
      <c r="C179" t="str">
        <f>edit!H179</f>
        <v>776445-00D_B1</v>
      </c>
      <c r="D179" t="str">
        <f>edit!I179</f>
        <v>000105</v>
      </c>
      <c r="E179" t="str">
        <f>DATA!F180</f>
        <v>Rigid connections</v>
      </c>
      <c r="F179">
        <f>DATA!D180</f>
        <v>1</v>
      </c>
      <c r="G179">
        <f>DATA!E180</f>
        <v>1</v>
      </c>
      <c r="H179" s="43">
        <v>1</v>
      </c>
      <c r="I179" s="43">
        <v>1</v>
      </c>
      <c r="J179" s="43">
        <v>1</v>
      </c>
      <c r="K179" s="43">
        <v>1</v>
      </c>
      <c r="L179" s="43">
        <v>1</v>
      </c>
      <c r="M179" s="43">
        <v>1</v>
      </c>
      <c r="N179" s="43">
        <v>1</v>
      </c>
      <c r="O179" s="43">
        <v>1</v>
      </c>
      <c r="P179" s="389"/>
      <c r="Q179" s="389"/>
      <c r="R179" t="str">
        <f>DATA!U180</f>
        <v>Closed</v>
      </c>
    </row>
    <row r="180" spans="1:18" x14ac:dyDescent="0.25">
      <c r="A180" t="str">
        <f>edit!K180</f>
        <v>CLM2005-0336 _3</v>
      </c>
      <c r="B180">
        <f>DATA!C181</f>
        <v>0</v>
      </c>
      <c r="C180" t="str">
        <f>edit!H180</f>
        <v>776445-00D_B1</v>
      </c>
      <c r="D180" t="str">
        <f>edit!I180</f>
        <v>000108</v>
      </c>
      <c r="E180" t="str">
        <f>DATA!F181</f>
        <v>Rigid connections</v>
      </c>
      <c r="F180">
        <f>DATA!D181</f>
        <v>1</v>
      </c>
      <c r="G180">
        <f>DATA!E181</f>
        <v>1</v>
      </c>
      <c r="H180" s="43">
        <v>1</v>
      </c>
      <c r="I180" s="43">
        <v>1</v>
      </c>
      <c r="J180" s="43">
        <v>1</v>
      </c>
      <c r="K180" s="43">
        <v>1</v>
      </c>
      <c r="L180" s="43">
        <v>1</v>
      </c>
      <c r="M180" s="43">
        <v>1</v>
      </c>
      <c r="N180" s="43">
        <v>1</v>
      </c>
      <c r="O180" s="43">
        <v>1</v>
      </c>
      <c r="P180" s="389"/>
      <c r="Q180" s="389"/>
      <c r="R180" t="str">
        <f>DATA!U181</f>
        <v>Closed</v>
      </c>
    </row>
    <row r="181" spans="1:18" x14ac:dyDescent="0.25">
      <c r="A181" t="str">
        <f>edit!K181</f>
        <v>CLM2006-0287_1</v>
      </c>
      <c r="B181" t="str">
        <f>DATA!C182</f>
        <v>S500</v>
      </c>
      <c r="C181" t="str">
        <f>edit!H181</f>
        <v>776445-00E_B1</v>
      </c>
      <c r="D181" t="str">
        <f>edit!I181</f>
        <v>000837</v>
      </c>
      <c r="E181" t="str">
        <f>DATA!F182</f>
        <v>Naši náhradní B1 už nechtějí. Vráceno z Prahy.</v>
      </c>
      <c r="F181">
        <f>DATA!D182</f>
        <v>1</v>
      </c>
      <c r="G181">
        <f>DATA!E182</f>
        <v>1</v>
      </c>
      <c r="H181" s="43">
        <v>1</v>
      </c>
      <c r="I181" s="43">
        <v>1</v>
      </c>
      <c r="J181" s="43">
        <v>1</v>
      </c>
      <c r="K181" s="43">
        <v>1</v>
      </c>
      <c r="L181" s="43">
        <v>1</v>
      </c>
      <c r="M181" s="43">
        <v>1</v>
      </c>
      <c r="N181" s="43">
        <v>1</v>
      </c>
      <c r="O181" s="43">
        <v>1</v>
      </c>
      <c r="P181" s="389"/>
      <c r="Q181" s="389"/>
      <c r="R181" t="str">
        <f>DATA!U182</f>
        <v>Closed</v>
      </c>
    </row>
    <row r="182" spans="1:18" x14ac:dyDescent="0.25">
      <c r="A182" t="str">
        <f>edit!K182</f>
        <v>CLM2006-0287_2</v>
      </c>
      <c r="B182" t="str">
        <f>DATA!C183</f>
        <v>S500</v>
      </c>
      <c r="C182" t="str">
        <f>edit!H182</f>
        <v>776445-00E_B1</v>
      </c>
      <c r="D182" t="str">
        <f>edit!I182</f>
        <v>000837</v>
      </c>
      <c r="E182" t="str">
        <f>DATA!F183</f>
        <v>Připravit náhradní baterii B1 do Německa</v>
      </c>
      <c r="F182">
        <f>DATA!D183</f>
        <v>1</v>
      </c>
      <c r="G182">
        <f>DATA!E183</f>
        <v>1</v>
      </c>
      <c r="H182" s="43">
        <v>1</v>
      </c>
      <c r="I182" s="43">
        <v>1</v>
      </c>
      <c r="J182" s="43">
        <v>1</v>
      </c>
      <c r="K182" s="43">
        <v>1</v>
      </c>
      <c r="L182" s="43">
        <v>1</v>
      </c>
      <c r="M182" s="43">
        <v>1</v>
      </c>
      <c r="N182" s="43">
        <v>1</v>
      </c>
      <c r="O182" s="43">
        <v>1</v>
      </c>
      <c r="P182" s="389"/>
      <c r="Q182" s="389"/>
      <c r="R182" t="str">
        <f>DATA!U183</f>
        <v>Closed</v>
      </c>
    </row>
    <row r="183" spans="1:18" x14ac:dyDescent="0.25">
      <c r="A183" t="str">
        <f>edit!K183</f>
        <v>CLM2006-0295_1</v>
      </c>
      <c r="B183">
        <f>DATA!C184</f>
        <v>0</v>
      </c>
      <c r="C183" t="str">
        <f>edit!H183</f>
        <v>775369-00G_A1</v>
      </c>
      <c r="D183" t="str">
        <f>edit!I183</f>
        <v>001596</v>
      </c>
      <c r="E183" t="str">
        <f>DATA!F184</f>
        <v>Oprava - výměna modulu</v>
      </c>
      <c r="F183">
        <f>DATA!D184</f>
        <v>1</v>
      </c>
      <c r="G183">
        <f>DATA!E184</f>
        <v>1</v>
      </c>
      <c r="H183" s="43">
        <v>1</v>
      </c>
      <c r="I183" s="43">
        <v>1</v>
      </c>
      <c r="J183" s="43">
        <v>1</v>
      </c>
      <c r="K183" s="43">
        <v>1</v>
      </c>
      <c r="L183" s="43">
        <v>1</v>
      </c>
      <c r="M183" s="43">
        <v>1</v>
      </c>
      <c r="N183" s="43">
        <v>1</v>
      </c>
      <c r="O183" s="43">
        <v>1</v>
      </c>
      <c r="P183" s="389"/>
      <c r="Q183" s="389"/>
      <c r="R183" t="str">
        <f>DATA!U184</f>
        <v>Closed</v>
      </c>
    </row>
    <row r="184" spans="1:18" x14ac:dyDescent="0.25">
      <c r="A184" t="str">
        <f>edit!K184</f>
        <v>CLM2008-0307_1</v>
      </c>
      <c r="B184">
        <f>DATA!C185</f>
        <v>0</v>
      </c>
      <c r="C184" t="str">
        <f>edit!H184</f>
        <v>776445-00D_B1</v>
      </c>
      <c r="D184" t="str">
        <f>edit!I184</f>
        <v>000748</v>
      </c>
      <c r="E184" t="str">
        <f>DATA!F185</f>
        <v>Naše náhradní baterie. Zkontrolovat a do kontejneru.</v>
      </c>
      <c r="F184">
        <f>DATA!D185</f>
        <v>1</v>
      </c>
      <c r="G184">
        <f>DATA!E185</f>
        <v>1</v>
      </c>
      <c r="H184" s="43">
        <v>1</v>
      </c>
      <c r="I184" s="43">
        <v>1</v>
      </c>
      <c r="J184" s="43">
        <v>1</v>
      </c>
      <c r="K184" s="43">
        <v>1</v>
      </c>
      <c r="L184" s="43">
        <v>1</v>
      </c>
      <c r="M184" s="43">
        <v>1</v>
      </c>
      <c r="N184" s="43">
        <v>1</v>
      </c>
      <c r="O184" s="43">
        <v>1</v>
      </c>
      <c r="P184" s="389"/>
      <c r="Q184" s="389"/>
      <c r="R184" t="str">
        <f>DATA!U185</f>
        <v>Closed</v>
      </c>
    </row>
    <row r="185" spans="1:18" x14ac:dyDescent="0.25">
      <c r="A185" t="str">
        <f>edit!K185</f>
        <v>CLM2008-0307_2</v>
      </c>
      <c r="B185">
        <f>DATA!C186</f>
        <v>0</v>
      </c>
      <c r="C185" t="str">
        <f>edit!H185</f>
        <v>776445-00D_B1</v>
      </c>
      <c r="D185" t="str">
        <f>edit!I185</f>
        <v>000148</v>
      </c>
      <c r="E185" t="str">
        <f>DATA!F186</f>
        <v>Rigid connection, Italy</v>
      </c>
      <c r="F185">
        <f>DATA!D186</f>
        <v>1</v>
      </c>
      <c r="G185">
        <f>DATA!E186</f>
        <v>1</v>
      </c>
      <c r="H185" s="43">
        <v>1</v>
      </c>
      <c r="I185" s="43">
        <v>1</v>
      </c>
      <c r="J185" s="43">
        <v>1</v>
      </c>
      <c r="K185" s="43">
        <v>1</v>
      </c>
      <c r="L185" s="43">
        <v>1</v>
      </c>
      <c r="M185" s="43">
        <v>1</v>
      </c>
      <c r="N185" s="43">
        <v>1</v>
      </c>
      <c r="O185" s="43">
        <v>1</v>
      </c>
      <c r="P185" s="389"/>
      <c r="Q185" s="389"/>
      <c r="R185" t="str">
        <f>DATA!U186</f>
        <v>Closed</v>
      </c>
    </row>
    <row r="186" spans="1:18" x14ac:dyDescent="0.25">
      <c r="A186" t="str">
        <f>edit!K186</f>
        <v>CLM2008-0307_3</v>
      </c>
      <c r="B186">
        <f>DATA!C187</f>
        <v>0</v>
      </c>
      <c r="C186" t="str">
        <f>edit!H186</f>
        <v>776445-00D_B1</v>
      </c>
      <c r="D186" t="str">
        <f>edit!I186</f>
        <v>000747</v>
      </c>
      <c r="E186" t="str">
        <f>DATA!F187</f>
        <v>Naše náhradní baterie, zkontrolovat</v>
      </c>
      <c r="F186">
        <f>DATA!D187</f>
        <v>1</v>
      </c>
      <c r="G186">
        <f>DATA!E187</f>
        <v>1</v>
      </c>
      <c r="H186" s="43">
        <v>1</v>
      </c>
      <c r="I186" s="43">
        <v>1</v>
      </c>
      <c r="J186" s="43">
        <v>1</v>
      </c>
      <c r="K186" s="43">
        <v>1</v>
      </c>
      <c r="L186" s="43">
        <v>1</v>
      </c>
      <c r="M186" s="43">
        <v>1</v>
      </c>
      <c r="N186" s="43">
        <v>1</v>
      </c>
      <c r="O186" s="43">
        <v>1</v>
      </c>
      <c r="P186" s="389"/>
      <c r="Q186" s="389"/>
      <c r="R186" t="str">
        <f>DATA!U187</f>
        <v>Closed</v>
      </c>
    </row>
    <row r="187" spans="1:18" x14ac:dyDescent="0.25">
      <c r="A187" t="str">
        <f>edit!K187</f>
        <v>CLM2008-0307_4</v>
      </c>
      <c r="B187">
        <f>DATA!C188</f>
        <v>0</v>
      </c>
      <c r="C187" t="str">
        <f>edit!H187</f>
        <v>776445-00D_B1</v>
      </c>
      <c r="D187" t="str">
        <f>edit!I187</f>
        <v>000078</v>
      </c>
      <c r="E187" t="str">
        <f>DATA!F188</f>
        <v>Rigid connection Italy</v>
      </c>
      <c r="F187">
        <f>DATA!D188</f>
        <v>1</v>
      </c>
      <c r="G187">
        <f>DATA!E188</f>
        <v>1</v>
      </c>
      <c r="H187" s="43">
        <v>1</v>
      </c>
      <c r="I187" s="43">
        <v>1</v>
      </c>
      <c r="J187" s="43">
        <v>1</v>
      </c>
      <c r="K187" s="43">
        <v>1</v>
      </c>
      <c r="L187" s="43">
        <v>1</v>
      </c>
      <c r="M187" s="43">
        <v>1</v>
      </c>
      <c r="N187" s="43">
        <v>1</v>
      </c>
      <c r="O187" s="43">
        <v>1</v>
      </c>
      <c r="P187" s="389"/>
      <c r="Q187" s="389"/>
      <c r="R187" t="str">
        <f>DATA!U188</f>
        <v>Closed</v>
      </c>
    </row>
    <row r="188" spans="1:18" x14ac:dyDescent="0.25">
      <c r="A188" t="str">
        <f>edit!K188</f>
        <v>CLM2008-0322_1</v>
      </c>
      <c r="B188">
        <f>DATA!C189</f>
        <v>0</v>
      </c>
      <c r="C188" t="str">
        <f>edit!H188</f>
        <v>775369-00G_A1</v>
      </c>
      <c r="D188" t="str">
        <f>edit!I188</f>
        <v>002178</v>
      </c>
      <c r="E188" t="str">
        <f>DATA!F189</f>
        <v>Oprava mimo záruku</v>
      </c>
      <c r="F188">
        <f>DATA!D189</f>
        <v>1</v>
      </c>
      <c r="G188">
        <f>DATA!E189</f>
        <v>1</v>
      </c>
      <c r="H188" s="43">
        <v>1</v>
      </c>
      <c r="I188" s="43">
        <v>1</v>
      </c>
      <c r="J188" s="43">
        <v>1</v>
      </c>
      <c r="K188" s="43">
        <v>1</v>
      </c>
      <c r="L188" s="43">
        <v>1</v>
      </c>
      <c r="M188" s="43">
        <v>1</v>
      </c>
      <c r="N188" s="43">
        <v>1</v>
      </c>
      <c r="O188" s="43">
        <v>1</v>
      </c>
      <c r="P188" s="389"/>
      <c r="Q188" s="389"/>
      <c r="R188" t="str">
        <f>DATA!U189</f>
        <v>Closed</v>
      </c>
    </row>
    <row r="189" spans="1:18" x14ac:dyDescent="0.25">
      <c r="A189" t="str">
        <f>edit!K189</f>
        <v>CLM2008-0334_1</v>
      </c>
      <c r="B189" t="str">
        <f>DATA!C190</f>
        <v>L500</v>
      </c>
      <c r="C189" t="str">
        <f>edit!H189</f>
        <v>775369-00G_A1</v>
      </c>
      <c r="D189" t="str">
        <f>edit!I189</f>
        <v>002674</v>
      </c>
      <c r="E189" t="str">
        <f>DATA!F190</f>
        <v>Vadný modul ( Busbar), dát na e1pedici - prodáme ji</v>
      </c>
      <c r="F189">
        <f>DATA!D190</f>
        <v>1</v>
      </c>
      <c r="G189">
        <f>DATA!E190</f>
        <v>1</v>
      </c>
      <c r="H189" s="43">
        <v>1</v>
      </c>
      <c r="I189" s="43">
        <v>1</v>
      </c>
      <c r="J189" s="43">
        <v>1</v>
      </c>
      <c r="K189" s="43">
        <v>1</v>
      </c>
      <c r="L189" s="43">
        <v>1</v>
      </c>
      <c r="M189" s="43">
        <v>1</v>
      </c>
      <c r="N189" s="43">
        <v>1</v>
      </c>
      <c r="O189" s="43">
        <v>1</v>
      </c>
      <c r="P189" s="389"/>
      <c r="Q189" s="389"/>
      <c r="R189" t="str">
        <f>DATA!U190</f>
        <v>Closed</v>
      </c>
    </row>
    <row r="190" spans="1:18" x14ac:dyDescent="0.25">
      <c r="A190" t="str">
        <f>edit!K190</f>
        <v>CLM2009-0338_1</v>
      </c>
      <c r="B190" t="str">
        <f>DATA!C191</f>
        <v>N500</v>
      </c>
      <c r="C190" t="str">
        <f>edit!H190</f>
        <v>776445-00E_B1</v>
      </c>
      <c r="D190" t="str">
        <f>edit!I190</f>
        <v>005255</v>
      </c>
      <c r="E190" t="str">
        <f>DATA!F191</f>
        <v>Analýza - BMS, push button</v>
      </c>
      <c r="F190">
        <f>DATA!D191</f>
        <v>1</v>
      </c>
      <c r="G190">
        <f>DATA!E191</f>
        <v>1</v>
      </c>
      <c r="H190" s="43">
        <v>1</v>
      </c>
      <c r="I190" s="43">
        <v>1</v>
      </c>
      <c r="J190" s="43">
        <v>1</v>
      </c>
      <c r="K190" s="43">
        <v>1</v>
      </c>
      <c r="L190" s="43">
        <v>1</v>
      </c>
      <c r="M190" s="43">
        <v>1</v>
      </c>
      <c r="N190" s="43">
        <v>1</v>
      </c>
      <c r="O190" s="43">
        <v>1</v>
      </c>
      <c r="P190" s="389"/>
      <c r="Q190" s="389"/>
      <c r="R190" t="str">
        <f>DATA!U191</f>
        <v>Closed</v>
      </c>
    </row>
    <row r="191" spans="1:18" x14ac:dyDescent="0.25">
      <c r="A191" t="str">
        <f>edit!K191</f>
        <v>CLM2010-0321_1</v>
      </c>
      <c r="B191">
        <f>DATA!C192</f>
        <v>0</v>
      </c>
      <c r="C191" t="str">
        <f>edit!H191</f>
        <v>775369-00G_A1</v>
      </c>
      <c r="D191" t="str">
        <f>edit!I191</f>
        <v>002554</v>
      </c>
      <c r="E191" t="str">
        <f>DATA!F192</f>
        <v>Nabití modulu</v>
      </c>
      <c r="F191">
        <f>DATA!D192</f>
        <v>1</v>
      </c>
      <c r="G191">
        <f>DATA!E192</f>
        <v>1</v>
      </c>
      <c r="H191" s="43">
        <v>1</v>
      </c>
      <c r="I191" s="43">
        <v>1</v>
      </c>
      <c r="J191" s="43">
        <v>1</v>
      </c>
      <c r="K191" s="43">
        <v>1</v>
      </c>
      <c r="L191" s="43">
        <v>1</v>
      </c>
      <c r="M191" s="43">
        <v>1</v>
      </c>
      <c r="N191" s="43">
        <v>1</v>
      </c>
      <c r="O191" s="43">
        <v>1</v>
      </c>
      <c r="P191" s="389"/>
      <c r="Q191" s="389"/>
      <c r="R191" t="str">
        <f>DATA!U192</f>
        <v>Closed</v>
      </c>
    </row>
    <row r="192" spans="1:18" x14ac:dyDescent="0.25">
      <c r="A192" t="str">
        <f>edit!K192</f>
        <v>CLM2010-0321_2</v>
      </c>
      <c r="B192">
        <f>DATA!C193</f>
        <v>0</v>
      </c>
      <c r="C192" t="str">
        <f>edit!H192</f>
        <v>775369-00G_A1</v>
      </c>
      <c r="D192" t="str">
        <f>edit!I192</f>
        <v>002589</v>
      </c>
      <c r="E192" t="str">
        <f>DATA!F193</f>
        <v>Výměna modulu (modul V cell min 1,5V)</v>
      </c>
      <c r="F192">
        <f>DATA!D193</f>
        <v>1</v>
      </c>
      <c r="G192">
        <f>DATA!E193</f>
        <v>1</v>
      </c>
      <c r="H192" s="43">
        <v>1</v>
      </c>
      <c r="I192" s="43">
        <v>1</v>
      </c>
      <c r="J192" s="43">
        <v>1</v>
      </c>
      <c r="K192" s="43">
        <v>1</v>
      </c>
      <c r="L192" s="43">
        <v>1</v>
      </c>
      <c r="M192" s="43">
        <v>1</v>
      </c>
      <c r="N192" s="43">
        <v>1</v>
      </c>
      <c r="O192" s="43">
        <v>1</v>
      </c>
      <c r="P192" s="389"/>
      <c r="Q192" s="389"/>
      <c r="R192" t="str">
        <f>DATA!U193</f>
        <v>Closed</v>
      </c>
    </row>
    <row r="193" spans="1:18" x14ac:dyDescent="0.25">
      <c r="A193" t="str">
        <f>edit!K193</f>
        <v>CLM2010-0332_1</v>
      </c>
      <c r="B193" t="str">
        <f>DATA!C194</f>
        <v>S500</v>
      </c>
      <c r="C193" t="str">
        <f>edit!H193</f>
        <v>775369-00G_A1</v>
      </c>
      <c r="D193" t="str">
        <f>edit!I193</f>
        <v>002839</v>
      </c>
      <c r="E193" t="str">
        <f>DATA!F194</f>
        <v>Vyměna modulu-lze opravit</v>
      </c>
      <c r="F193">
        <f>DATA!D194</f>
        <v>1</v>
      </c>
      <c r="G193">
        <f>DATA!E194</f>
        <v>1</v>
      </c>
      <c r="H193" s="43">
        <v>1</v>
      </c>
      <c r="I193" s="43">
        <v>1</v>
      </c>
      <c r="J193" s="43">
        <v>1</v>
      </c>
      <c r="K193" s="43">
        <v>1</v>
      </c>
      <c r="L193" s="43">
        <v>1</v>
      </c>
      <c r="M193" s="43">
        <v>1</v>
      </c>
      <c r="N193" s="43">
        <v>1</v>
      </c>
      <c r="O193" s="43">
        <v>1</v>
      </c>
      <c r="P193" s="389"/>
      <c r="Q193" s="389"/>
      <c r="R193" t="str">
        <f>DATA!U194</f>
        <v>Closed</v>
      </c>
    </row>
    <row r="194" spans="1:18" x14ac:dyDescent="0.25">
      <c r="A194" t="str">
        <f>edit!K194</f>
        <v>CLM2010-0340_1</v>
      </c>
      <c r="B194">
        <f>DATA!C195</f>
        <v>0</v>
      </c>
      <c r="C194" t="str">
        <f>edit!H194</f>
        <v>775369-00G_A1</v>
      </c>
      <c r="D194" t="str">
        <f>edit!I194</f>
        <v>002728</v>
      </c>
      <c r="E194" t="str">
        <f>DATA!F195</f>
        <v xml:space="preserve"> vráceno z Cenonu, pak na e1pedici a prodej</v>
      </c>
      <c r="F194">
        <f>DATA!D195</f>
        <v>1</v>
      </c>
      <c r="G194">
        <f>DATA!E195</f>
        <v>1</v>
      </c>
      <c r="H194" s="43">
        <v>1</v>
      </c>
      <c r="I194" s="43">
        <v>1</v>
      </c>
      <c r="J194" s="43">
        <v>1</v>
      </c>
      <c r="K194" s="43">
        <v>1</v>
      </c>
      <c r="L194" s="43">
        <v>1</v>
      </c>
      <c r="M194" s="43">
        <v>1</v>
      </c>
      <c r="N194" s="44">
        <v>1</v>
      </c>
      <c r="O194" s="44">
        <v>1</v>
      </c>
      <c r="P194" s="389"/>
      <c r="Q194" s="389"/>
      <c r="R194" t="str">
        <f>DATA!U195</f>
        <v>Closed</v>
      </c>
    </row>
    <row r="195" spans="1:18" x14ac:dyDescent="0.25">
      <c r="A195" t="str">
        <f>edit!K195</f>
        <v>CLM2011-0001_1</v>
      </c>
      <c r="B195">
        <f>DATA!C196</f>
        <v>0</v>
      </c>
      <c r="C195" t="str">
        <f>edit!H195</f>
        <v>776445-00D_B1</v>
      </c>
      <c r="D195" t="str">
        <f>edit!I195</f>
        <v>000180</v>
      </c>
      <c r="E195" t="str">
        <f>DATA!F196</f>
        <v xml:space="preserve">Rigid Island.  </v>
      </c>
      <c r="F195">
        <f>DATA!D196</f>
        <v>1</v>
      </c>
      <c r="G195">
        <f>DATA!E196</f>
        <v>1</v>
      </c>
      <c r="H195" s="43">
        <v>1</v>
      </c>
      <c r="I195" s="43">
        <v>1</v>
      </c>
      <c r="J195" s="43">
        <v>1</v>
      </c>
      <c r="K195" s="43">
        <v>1</v>
      </c>
      <c r="L195" s="43">
        <v>1</v>
      </c>
      <c r="M195" s="43">
        <v>1</v>
      </c>
      <c r="N195" s="43">
        <v>1</v>
      </c>
      <c r="O195" s="44">
        <v>1</v>
      </c>
      <c r="P195" s="1">
        <v>70.185000000000002</v>
      </c>
      <c r="Q195" s="1"/>
      <c r="R195" t="str">
        <f>DATA!U196</f>
        <v>Closed</v>
      </c>
    </row>
    <row r="196" spans="1:18" x14ac:dyDescent="0.25">
      <c r="A196" t="str">
        <f>edit!K196</f>
        <v>CLM2011-0001_2</v>
      </c>
      <c r="B196">
        <f>DATA!C197</f>
        <v>0</v>
      </c>
      <c r="C196" t="str">
        <f>edit!H196</f>
        <v>776445-00D_B1</v>
      </c>
      <c r="D196" t="str">
        <f>edit!I196</f>
        <v>000205</v>
      </c>
      <c r="E196" t="str">
        <f>DATA!F197</f>
        <v xml:space="preserve">Rigid Island.  </v>
      </c>
      <c r="F196">
        <f>DATA!D197</f>
        <v>1</v>
      </c>
      <c r="G196">
        <f>DATA!E197</f>
        <v>1</v>
      </c>
      <c r="H196" s="161"/>
      <c r="I196" s="161"/>
      <c r="J196" s="161"/>
      <c r="K196" s="161"/>
      <c r="L196" s="161"/>
      <c r="M196" s="161"/>
      <c r="N196" s="161"/>
      <c r="O196" s="349"/>
      <c r="P196" s="389"/>
      <c r="Q196" s="389"/>
      <c r="R196" t="str">
        <f>DATA!U197</f>
        <v>Closed</v>
      </c>
    </row>
    <row r="197" spans="1:18" x14ac:dyDescent="0.25">
      <c r="A197" t="str">
        <f>edit!K197</f>
        <v>CLM2011-0001_3</v>
      </c>
      <c r="B197" t="str">
        <f>DATA!C198</f>
        <v>L500</v>
      </c>
      <c r="C197" t="str">
        <f>edit!H197</f>
        <v>776445-00E_B1</v>
      </c>
      <c r="D197" t="str">
        <f>edit!I197</f>
        <v>000835</v>
      </c>
      <c r="E197" t="str">
        <f>DATA!F198</f>
        <v>Bat."000835" je připravena</v>
      </c>
      <c r="F197">
        <f>DATA!D198</f>
        <v>1</v>
      </c>
      <c r="G197">
        <f>DATA!E198</f>
        <v>1</v>
      </c>
      <c r="H197" s="43">
        <v>1</v>
      </c>
      <c r="I197" s="43">
        <v>1</v>
      </c>
      <c r="J197" s="43">
        <v>1</v>
      </c>
      <c r="K197" s="43">
        <v>1</v>
      </c>
      <c r="L197" s="43">
        <v>1</v>
      </c>
      <c r="M197" s="43">
        <v>1</v>
      </c>
      <c r="N197" s="43">
        <v>1</v>
      </c>
      <c r="O197" s="43">
        <v>1</v>
      </c>
      <c r="P197" s="389"/>
      <c r="Q197" s="389"/>
      <c r="R197" t="str">
        <f>DATA!U198</f>
        <v>Closed</v>
      </c>
    </row>
    <row r="198" spans="1:18" x14ac:dyDescent="0.25">
      <c r="A198" t="str">
        <f>edit!K198</f>
        <v>CLM2011-0001_4</v>
      </c>
      <c r="B198" t="str">
        <f>DATA!C199</f>
        <v>L500</v>
      </c>
      <c r="C198" t="str">
        <f>edit!H198</f>
        <v>776445-00E_B1</v>
      </c>
      <c r="D198" t="str">
        <f>edit!I198</f>
        <v>005743</v>
      </c>
      <c r="E198" t="str">
        <f>DATA!F199</f>
        <v>Připravit naši baterii B1 k zapůjčení na Island - rigid issue</v>
      </c>
      <c r="F198">
        <f>DATA!D199</f>
        <v>1</v>
      </c>
      <c r="G198">
        <f>DATA!E199</f>
        <v>1</v>
      </c>
      <c r="H198" s="43">
        <v>1</v>
      </c>
      <c r="I198" s="43">
        <v>1</v>
      </c>
      <c r="J198" s="43">
        <v>1</v>
      </c>
      <c r="K198" s="43">
        <v>1</v>
      </c>
      <c r="L198" s="43">
        <v>1</v>
      </c>
      <c r="M198" s="43">
        <v>1</v>
      </c>
      <c r="N198" s="43">
        <v>1</v>
      </c>
      <c r="O198" s="43">
        <v>1</v>
      </c>
      <c r="P198" s="389"/>
      <c r="Q198" s="389"/>
      <c r="R198" t="str">
        <f>DATA!U199</f>
        <v>Closed</v>
      </c>
    </row>
    <row r="199" spans="1:18" x14ac:dyDescent="0.25">
      <c r="A199" t="str">
        <f>edit!K199</f>
        <v>CLM2011-0293_1</v>
      </c>
      <c r="B199" t="str">
        <f>DATA!C200</f>
        <v>S500</v>
      </c>
      <c r="C199" t="str">
        <f>edit!H199</f>
        <v>776445-00E_B1</v>
      </c>
      <c r="D199" t="str">
        <f>edit!I199</f>
        <v>002312</v>
      </c>
      <c r="E199" t="str">
        <f>DATA!F200</f>
        <v>Připravit náhradní baterii B1 do Polska</v>
      </c>
      <c r="F199">
        <f>DATA!D200</f>
        <v>1</v>
      </c>
      <c r="G199">
        <f>DATA!E200</f>
        <v>1</v>
      </c>
      <c r="H199" s="43">
        <v>1</v>
      </c>
      <c r="I199" s="43">
        <v>1</v>
      </c>
      <c r="J199" s="43">
        <v>1</v>
      </c>
      <c r="K199" s="43">
        <v>1</v>
      </c>
      <c r="L199" s="43">
        <v>1</v>
      </c>
      <c r="M199" s="43">
        <v>1</v>
      </c>
      <c r="N199" s="43">
        <v>1</v>
      </c>
      <c r="O199" s="43">
        <v>1</v>
      </c>
      <c r="P199" s="389"/>
      <c r="Q199" s="389"/>
      <c r="R199" t="str">
        <f>DATA!U200</f>
        <v>Closed</v>
      </c>
    </row>
    <row r="200" spans="1:18" x14ac:dyDescent="0.25">
      <c r="A200" t="str">
        <f>edit!K200</f>
        <v>CLM2011-0296 _1</v>
      </c>
      <c r="B200">
        <f>DATA!C201</f>
        <v>0</v>
      </c>
      <c r="C200" t="str">
        <f>edit!H200</f>
        <v>776445-00E_B1</v>
      </c>
      <c r="D200" t="str">
        <f>edit!I200</f>
        <v>005034</v>
      </c>
      <c r="E200" t="str">
        <f>DATA!F201</f>
        <v>Výměna diagnostickeho konektoru</v>
      </c>
      <c r="F200">
        <f>DATA!D201</f>
        <v>1</v>
      </c>
      <c r="G200">
        <f>DATA!E201</f>
        <v>1</v>
      </c>
      <c r="H200" s="43">
        <v>1</v>
      </c>
      <c r="I200" s="43">
        <v>1</v>
      </c>
      <c r="J200" s="43">
        <v>1</v>
      </c>
      <c r="K200" s="43">
        <v>1</v>
      </c>
      <c r="L200" s="43">
        <v>1</v>
      </c>
      <c r="M200" s="43">
        <v>1</v>
      </c>
      <c r="N200" s="43">
        <v>1</v>
      </c>
      <c r="O200" s="43">
        <v>1</v>
      </c>
      <c r="P200" s="389"/>
      <c r="Q200" s="389"/>
      <c r="R200" t="str">
        <f>DATA!U201</f>
        <v>Closed</v>
      </c>
    </row>
    <row r="201" spans="1:18" x14ac:dyDescent="0.25">
      <c r="A201" t="str">
        <f>edit!K201</f>
        <v>CLM2011-0304_1</v>
      </c>
      <c r="B201" t="str">
        <f>DATA!C202</f>
        <v>S250</v>
      </c>
      <c r="C201" t="str">
        <f>edit!H201</f>
        <v>774166-00H_A2</v>
      </c>
      <c r="D201" t="str">
        <f>edit!I201</f>
        <v>000822</v>
      </c>
      <c r="E201" t="str">
        <f>DATA!F202</f>
        <v>Trog z Polska, oprava SW</v>
      </c>
      <c r="F201">
        <f>DATA!D202</f>
        <v>1</v>
      </c>
      <c r="G201">
        <f>DATA!E202</f>
        <v>1</v>
      </c>
      <c r="H201" s="43">
        <v>1</v>
      </c>
      <c r="I201" s="43">
        <v>1</v>
      </c>
      <c r="J201" s="43">
        <v>1</v>
      </c>
      <c r="K201" s="43">
        <v>1</v>
      </c>
      <c r="L201" s="43">
        <v>1</v>
      </c>
      <c r="M201" s="43">
        <v>1</v>
      </c>
      <c r="N201" s="43">
        <v>1</v>
      </c>
      <c r="O201" s="43">
        <v>1</v>
      </c>
      <c r="P201" s="389"/>
      <c r="Q201" s="389"/>
      <c r="R201" t="str">
        <f>DATA!U202</f>
        <v>Closed</v>
      </c>
    </row>
    <row r="202" spans="1:18" x14ac:dyDescent="0.25">
      <c r="A202" t="str">
        <f>edit!K202</f>
        <v>CLM2011-0319_1</v>
      </c>
      <c r="B202">
        <f>DATA!C203</f>
        <v>0</v>
      </c>
      <c r="C202" t="str">
        <f>edit!H202</f>
        <v>776445-00E_B1</v>
      </c>
      <c r="D202" t="str">
        <f>edit!I202</f>
        <v>000814</v>
      </c>
      <c r="E202" t="str">
        <f>DATA!F203</f>
        <v>Naše náhradní baterie. Zkontrolovat a do kontejneru.</v>
      </c>
      <c r="F202">
        <f>DATA!D203</f>
        <v>1</v>
      </c>
      <c r="G202">
        <f>DATA!E203</f>
        <v>1</v>
      </c>
      <c r="H202" s="43">
        <v>1</v>
      </c>
      <c r="I202" s="43">
        <v>1</v>
      </c>
      <c r="J202" s="43">
        <v>1</v>
      </c>
      <c r="K202" s="43">
        <v>1</v>
      </c>
      <c r="L202" s="43">
        <v>1</v>
      </c>
      <c r="M202" s="43">
        <v>1</v>
      </c>
      <c r="N202" s="43">
        <v>1</v>
      </c>
      <c r="O202" s="43">
        <v>1</v>
      </c>
      <c r="P202" s="389"/>
      <c r="Q202" s="389"/>
      <c r="R202" t="str">
        <f>DATA!U203</f>
        <v>Closed</v>
      </c>
    </row>
    <row r="203" spans="1:18" x14ac:dyDescent="0.25">
      <c r="A203" t="str">
        <f>edit!K203</f>
        <v>CLM2011-0319_2</v>
      </c>
      <c r="B203">
        <f>DATA!C204</f>
        <v>0</v>
      </c>
      <c r="C203" t="str">
        <f>edit!H203</f>
        <v>776445-00E_B1</v>
      </c>
      <c r="D203" t="str">
        <f>edit!I203</f>
        <v>003159</v>
      </c>
      <c r="E203" t="str">
        <f>DATA!F204</f>
        <v>Již jednou opravovaná baterie. Poslali nám ji omylem. Odešleme zpět do Německa</v>
      </c>
      <c r="F203">
        <f>DATA!D204</f>
        <v>1</v>
      </c>
      <c r="G203">
        <f>DATA!E204</f>
        <v>1</v>
      </c>
      <c r="H203" s="43">
        <v>1</v>
      </c>
      <c r="I203" s="43">
        <v>1</v>
      </c>
      <c r="J203" s="43">
        <v>1</v>
      </c>
      <c r="K203" s="43">
        <v>1</v>
      </c>
      <c r="L203" s="43">
        <v>1</v>
      </c>
      <c r="M203" s="43">
        <v>1</v>
      </c>
      <c r="N203" s="43">
        <v>1</v>
      </c>
      <c r="O203" s="380">
        <v>1</v>
      </c>
      <c r="P203" s="389"/>
      <c r="Q203" s="389"/>
      <c r="R203" t="str">
        <f>DATA!U204</f>
        <v>Closed</v>
      </c>
    </row>
    <row r="204" spans="1:18" x14ac:dyDescent="0.25">
      <c r="A204" t="str">
        <f>edit!K204</f>
        <v>CLM2011-0319_3</v>
      </c>
      <c r="B204" t="str">
        <f>DATA!C205</f>
        <v>S500</v>
      </c>
      <c r="C204" t="str">
        <f>edit!H204</f>
        <v>776445-00E_B1</v>
      </c>
      <c r="D204" t="str">
        <f>edit!I204</f>
        <v>003159</v>
      </c>
      <c r="E204" t="str">
        <f>DATA!F205</f>
        <v>Otestovat</v>
      </c>
      <c r="F204">
        <f>DATA!D205</f>
        <v>1</v>
      </c>
      <c r="G204">
        <f>DATA!E205</f>
        <v>1</v>
      </c>
      <c r="H204" s="43">
        <v>1</v>
      </c>
      <c r="I204" s="43">
        <v>1</v>
      </c>
      <c r="J204" s="43">
        <v>1</v>
      </c>
      <c r="K204" s="43">
        <v>1</v>
      </c>
      <c r="L204" s="380">
        <v>1</v>
      </c>
      <c r="M204" s="380">
        <v>1</v>
      </c>
      <c r="N204" s="380">
        <v>1</v>
      </c>
      <c r="O204" s="380">
        <v>1</v>
      </c>
      <c r="P204" s="389"/>
      <c r="Q204" s="389"/>
      <c r="R204" t="str">
        <f>DATA!U205</f>
        <v>Closed</v>
      </c>
    </row>
    <row r="205" spans="1:18" x14ac:dyDescent="0.25">
      <c r="A205" t="str">
        <f>edit!K205</f>
        <v>CLM2011-0319_4</v>
      </c>
      <c r="B205" t="str">
        <f>DATA!C206</f>
        <v>S500</v>
      </c>
      <c r="C205" t="str">
        <f>edit!H205</f>
        <v>776445-00E_B1</v>
      </c>
      <c r="D205" t="str">
        <f>edit!I205</f>
        <v>000814</v>
      </c>
      <c r="E205" t="str">
        <f>DATA!F206</f>
        <v>Připravit náhradní baterii B1 z kontejneru k odeslání zákazníkovi.</v>
      </c>
      <c r="F205">
        <f>DATA!D206</f>
        <v>1</v>
      </c>
      <c r="G205">
        <f>DATA!E206</f>
        <v>1</v>
      </c>
      <c r="H205" s="43">
        <v>1</v>
      </c>
      <c r="I205" s="43">
        <v>1</v>
      </c>
      <c r="J205" s="43">
        <v>1</v>
      </c>
      <c r="K205" s="43">
        <v>1</v>
      </c>
      <c r="L205" s="43">
        <v>1</v>
      </c>
      <c r="M205" s="43">
        <v>1</v>
      </c>
      <c r="N205" s="43">
        <v>1</v>
      </c>
      <c r="O205" s="380">
        <v>1</v>
      </c>
      <c r="P205" s="389"/>
      <c r="Q205" s="389"/>
      <c r="R205" t="str">
        <f>DATA!U206</f>
        <v>Closed</v>
      </c>
    </row>
    <row r="206" spans="1:18" x14ac:dyDescent="0.25">
      <c r="A206" t="str">
        <f>edit!K206</f>
        <v>CLM2013-0287_1</v>
      </c>
      <c r="B206">
        <f>DATA!C207</f>
        <v>0</v>
      </c>
      <c r="C206" t="str">
        <f>edit!H206</f>
        <v>776445-00E_B1</v>
      </c>
      <c r="D206" t="str">
        <f>edit!I206</f>
        <v>004848</v>
      </c>
      <c r="E206" t="str">
        <f>DATA!F207</f>
        <v>Analýza</v>
      </c>
      <c r="F206">
        <f>DATA!D207</f>
        <v>1</v>
      </c>
      <c r="G206">
        <f>DATA!E207</f>
        <v>1</v>
      </c>
      <c r="H206" s="43">
        <v>1</v>
      </c>
      <c r="I206" s="43">
        <v>1</v>
      </c>
      <c r="J206" s="43">
        <v>1</v>
      </c>
      <c r="K206" s="43">
        <v>1</v>
      </c>
      <c r="L206" s="43">
        <v>1</v>
      </c>
      <c r="M206" s="43">
        <v>1</v>
      </c>
      <c r="N206" s="43">
        <v>1</v>
      </c>
      <c r="O206" s="43">
        <v>1</v>
      </c>
      <c r="P206" s="389"/>
      <c r="Q206" s="389"/>
      <c r="R206" t="str">
        <f>DATA!U207</f>
        <v>Closed</v>
      </c>
    </row>
    <row r="207" spans="1:18" x14ac:dyDescent="0.25">
      <c r="A207" t="str">
        <f>edit!K207</f>
        <v>CLM2015-0003_1</v>
      </c>
      <c r="B207">
        <f>DATA!C208</f>
        <v>0</v>
      </c>
      <c r="C207" t="str">
        <f>edit!H207</f>
        <v>776445-00E_B1</v>
      </c>
      <c r="D207" t="str">
        <f>edit!I207</f>
        <v>000835</v>
      </c>
      <c r="E207" t="str">
        <f>DATA!F208</f>
        <v>Vrácená naše náhradní baterie, zkontrolovat a do kontejneru</v>
      </c>
      <c r="F207">
        <f>DATA!D208</f>
        <v>1</v>
      </c>
      <c r="G207">
        <f>DATA!E208</f>
        <v>1</v>
      </c>
      <c r="H207" s="380">
        <v>1</v>
      </c>
      <c r="I207" s="380">
        <v>1</v>
      </c>
      <c r="J207" s="380">
        <v>1</v>
      </c>
      <c r="K207" s="380">
        <v>1</v>
      </c>
      <c r="L207" s="380">
        <v>1</v>
      </c>
      <c r="M207" s="380">
        <v>1</v>
      </c>
      <c r="N207" s="380">
        <v>1</v>
      </c>
      <c r="O207" s="380">
        <v>1</v>
      </c>
      <c r="P207" s="389"/>
      <c r="Q207" s="389"/>
      <c r="R207" t="str">
        <f>DATA!U208</f>
        <v>Closed</v>
      </c>
    </row>
    <row r="208" spans="1:18" x14ac:dyDescent="0.25">
      <c r="A208" t="str">
        <f>edit!K208</f>
        <v>CLM2015-0003_2</v>
      </c>
      <c r="B208">
        <f>DATA!C209</f>
        <v>0</v>
      </c>
      <c r="C208" t="str">
        <f>edit!H208</f>
        <v>776445-00D_B1</v>
      </c>
      <c r="D208" t="str">
        <f>edit!I208</f>
        <v>000215</v>
      </c>
      <c r="E208" t="str">
        <f>DATA!F209</f>
        <v>Rigid design oprava</v>
      </c>
      <c r="F208">
        <f>DATA!D209</f>
        <v>1</v>
      </c>
      <c r="G208">
        <f>DATA!E209</f>
        <v>1</v>
      </c>
      <c r="H208" s="43">
        <v>1</v>
      </c>
      <c r="I208" s="43">
        <v>1</v>
      </c>
      <c r="J208" s="43">
        <v>1</v>
      </c>
      <c r="K208" s="43">
        <v>1</v>
      </c>
      <c r="L208" s="43">
        <v>1</v>
      </c>
      <c r="M208" s="43">
        <v>1</v>
      </c>
      <c r="N208" s="43">
        <v>1</v>
      </c>
      <c r="O208" s="43">
        <v>1</v>
      </c>
      <c r="P208" s="389"/>
      <c r="Q208" s="389"/>
      <c r="R208" t="str">
        <f>DATA!U209</f>
        <v>Closed</v>
      </c>
    </row>
    <row r="209" spans="1:18" x14ac:dyDescent="0.25">
      <c r="A209" t="str">
        <f>edit!K209</f>
        <v>CLM2015-0003_3</v>
      </c>
      <c r="B209" t="str">
        <f>DATA!C210</f>
        <v>L500</v>
      </c>
      <c r="C209" t="str">
        <f>edit!H209</f>
        <v>776445-00E_B1</v>
      </c>
      <c r="D209" t="str">
        <f>edit!I209</f>
        <v>000835</v>
      </c>
      <c r="E209" t="str">
        <f>DATA!F210</f>
        <v>Připravit náhradní baterii B1 z kontejneru k odeslání zákazníkovi.</v>
      </c>
      <c r="F209">
        <f>DATA!D210</f>
        <v>1</v>
      </c>
      <c r="G209">
        <f>DATA!E210</f>
        <v>1</v>
      </c>
      <c r="H209" s="380">
        <v>1</v>
      </c>
      <c r="I209" s="380">
        <v>1</v>
      </c>
      <c r="J209" s="380">
        <v>1</v>
      </c>
      <c r="K209" s="380">
        <v>1</v>
      </c>
      <c r="L209" s="380">
        <v>1</v>
      </c>
      <c r="M209" s="380">
        <v>1</v>
      </c>
      <c r="N209" s="380">
        <v>1</v>
      </c>
      <c r="O209" s="380">
        <v>1</v>
      </c>
      <c r="P209" s="389"/>
      <c r="Q209" s="389"/>
      <c r="R209" t="str">
        <f>DATA!U210</f>
        <v>Closed</v>
      </c>
    </row>
    <row r="210" spans="1:18" x14ac:dyDescent="0.25">
      <c r="A210" t="str">
        <f>edit!K210</f>
        <v>CLM2018-0248_1</v>
      </c>
      <c r="B210" t="str">
        <f>DATA!C211</f>
        <v>S250</v>
      </c>
      <c r="C210" t="str">
        <f>edit!H210</f>
        <v>775369-00G_A1</v>
      </c>
      <c r="D210" t="str">
        <f>edit!I210</f>
        <v>000278</v>
      </c>
      <c r="E210" t="str">
        <f>DATA!F211</f>
        <v>Naše náhradní baterie. Zkontrolovat a do kontejneru.</v>
      </c>
      <c r="F210">
        <f>DATA!D211</f>
        <v>1</v>
      </c>
      <c r="G210">
        <f>DATA!E211</f>
        <v>1</v>
      </c>
      <c r="H210" s="380">
        <v>1</v>
      </c>
      <c r="I210" s="380">
        <v>1</v>
      </c>
      <c r="J210" s="380">
        <v>1</v>
      </c>
      <c r="K210" s="380">
        <v>1</v>
      </c>
      <c r="L210" s="380">
        <v>1</v>
      </c>
      <c r="M210" s="380">
        <v>1</v>
      </c>
      <c r="N210" s="380">
        <v>1</v>
      </c>
      <c r="O210" s="380">
        <v>1</v>
      </c>
      <c r="P210" s="389"/>
      <c r="Q210" s="389"/>
      <c r="R210" t="str">
        <f>DATA!U211</f>
        <v>Closed</v>
      </c>
    </row>
    <row r="211" spans="1:18" x14ac:dyDescent="0.25">
      <c r="A211" t="str">
        <f>edit!K211</f>
        <v>CLM2018-0249_1</v>
      </c>
      <c r="B211" t="str">
        <f>DATA!C212</f>
        <v>S250</v>
      </c>
      <c r="C211" t="str">
        <f>edit!H211</f>
        <v>775369-00G_A1</v>
      </c>
      <c r="D211" t="str">
        <f>edit!I211</f>
        <v>002162</v>
      </c>
      <c r="E211" t="str">
        <f>DATA!F212</f>
        <v>Kalibrace PP, výměna BMS,</v>
      </c>
      <c r="F211">
        <f>DATA!D212</f>
        <v>1</v>
      </c>
      <c r="G211">
        <f>DATA!E212</f>
        <v>1</v>
      </c>
      <c r="H211" s="380">
        <v>1</v>
      </c>
      <c r="I211" s="380">
        <v>1</v>
      </c>
      <c r="J211" s="380">
        <v>1</v>
      </c>
      <c r="K211" s="380">
        <v>1</v>
      </c>
      <c r="L211" s="380">
        <v>1</v>
      </c>
      <c r="M211" s="380">
        <v>1</v>
      </c>
      <c r="N211" s="380">
        <v>1</v>
      </c>
      <c r="O211" s="380">
        <v>1</v>
      </c>
      <c r="P211" s="389"/>
      <c r="Q211" s="389"/>
      <c r="R211" t="str">
        <f>DATA!U212</f>
        <v>Closed</v>
      </c>
    </row>
    <row r="212" spans="1:18" x14ac:dyDescent="0.25">
      <c r="A212" t="str">
        <f>edit!K212</f>
        <v>CLM2018-0249_2</v>
      </c>
      <c r="B212" t="str">
        <f>DATA!C213</f>
        <v>S250</v>
      </c>
      <c r="C212" t="str">
        <f>edit!H212</f>
        <v>775369-00G_A1</v>
      </c>
      <c r="D212" t="str">
        <f>edit!I212</f>
        <v>000278</v>
      </c>
      <c r="E212" t="str">
        <f>DATA!F213</f>
        <v>Připravit náhradní baterii A1 do Španělska</v>
      </c>
      <c r="F212">
        <f>DATA!D213</f>
        <v>1</v>
      </c>
      <c r="G212">
        <f>DATA!E213</f>
        <v>1</v>
      </c>
      <c r="H212" s="380">
        <v>1</v>
      </c>
      <c r="I212" s="380">
        <v>1</v>
      </c>
      <c r="J212" s="380">
        <v>1</v>
      </c>
      <c r="K212" s="380">
        <v>1</v>
      </c>
      <c r="L212" s="380">
        <v>1</v>
      </c>
      <c r="M212" s="380">
        <v>1</v>
      </c>
      <c r="N212" s="380">
        <v>1</v>
      </c>
      <c r="O212" s="380">
        <v>1</v>
      </c>
      <c r="P212" s="389"/>
      <c r="Q212" s="389"/>
      <c r="R212" t="str">
        <f>DATA!U213</f>
        <v>Closed</v>
      </c>
    </row>
    <row r="213" spans="1:18" x14ac:dyDescent="0.25">
      <c r="A213" t="str">
        <f>edit!K213</f>
        <v>CLM2019-0224_1</v>
      </c>
      <c r="B213" t="str">
        <f>DATA!C214</f>
        <v>S500</v>
      </c>
      <c r="C213" t="str">
        <f>edit!H213</f>
        <v>775369-00G_A1</v>
      </c>
      <c r="D213" t="str">
        <f>edit!I213</f>
        <v>001102</v>
      </c>
      <c r="E213" t="str">
        <f>DATA!F214</f>
        <v>Dobít modul, otestovat</v>
      </c>
      <c r="F213">
        <f>DATA!D214</f>
        <v>1</v>
      </c>
      <c r="G213">
        <f>DATA!E214</f>
        <v>1</v>
      </c>
      <c r="H213" s="380">
        <v>1</v>
      </c>
      <c r="I213" s="380">
        <v>1</v>
      </c>
      <c r="J213" s="380">
        <v>1</v>
      </c>
      <c r="K213" s="380">
        <v>1</v>
      </c>
      <c r="L213" s="380">
        <v>1</v>
      </c>
      <c r="M213" s="380">
        <v>1</v>
      </c>
      <c r="N213" s="380">
        <v>1</v>
      </c>
      <c r="O213" s="380">
        <v>1</v>
      </c>
      <c r="P213" s="389"/>
      <c r="Q213" s="389"/>
      <c r="R213" t="str">
        <f>DATA!U214</f>
        <v>Closed</v>
      </c>
    </row>
    <row r="214" spans="1:18" x14ac:dyDescent="0.25">
      <c r="A214" t="str">
        <f>edit!K214</f>
        <v>CLM2019-0234_1</v>
      </c>
      <c r="B214">
        <f>DATA!C215</f>
        <v>0</v>
      </c>
      <c r="C214" t="str">
        <f>edit!H214</f>
        <v>776445-00E_B1</v>
      </c>
      <c r="D214" t="str">
        <f>edit!I214</f>
        <v>002312</v>
      </c>
      <c r="E214" t="str">
        <f>DATA!F215</f>
        <v xml:space="preserve"> Naše náhradní baterie. Zkontrolovat a do kontejneru.</v>
      </c>
      <c r="F214">
        <f>DATA!D215</f>
        <v>1</v>
      </c>
      <c r="G214">
        <f>DATA!E215</f>
        <v>1</v>
      </c>
      <c r="H214" s="380">
        <v>1</v>
      </c>
      <c r="I214" s="380">
        <v>1</v>
      </c>
      <c r="J214" s="380">
        <v>1</v>
      </c>
      <c r="K214" s="380">
        <v>1</v>
      </c>
      <c r="L214" s="380">
        <v>1</v>
      </c>
      <c r="M214" s="380">
        <v>1</v>
      </c>
      <c r="N214" s="380">
        <v>1</v>
      </c>
      <c r="O214" s="380">
        <v>1</v>
      </c>
      <c r="P214" s="389"/>
      <c r="Q214" s="389"/>
      <c r="R214" t="str">
        <f>DATA!U215</f>
        <v>Closed</v>
      </c>
    </row>
    <row r="215" spans="1:18" x14ac:dyDescent="0.25">
      <c r="A215" t="str">
        <f>edit!K215</f>
        <v>CLM2019-0234_2</v>
      </c>
      <c r="B215" t="str">
        <f>DATA!C216</f>
        <v>S500</v>
      </c>
      <c r="C215" t="str">
        <f>edit!H215</f>
        <v>776445-00E_B1</v>
      </c>
      <c r="D215" t="str">
        <f>edit!I215</f>
        <v>003592</v>
      </c>
      <c r="E215" t="str">
        <f>DATA!F216</f>
        <v>Analyzovat a opravit ( nešla zapnout, po resetu funguje)</v>
      </c>
      <c r="F215">
        <f>DATA!D216</f>
        <v>1</v>
      </c>
      <c r="G215">
        <f>DATA!E216</f>
        <v>1</v>
      </c>
      <c r="H215" s="380">
        <v>1</v>
      </c>
      <c r="I215" s="380">
        <v>1</v>
      </c>
      <c r="J215" s="380">
        <v>1</v>
      </c>
      <c r="K215" s="380">
        <v>1</v>
      </c>
      <c r="L215" s="380">
        <v>1</v>
      </c>
      <c r="M215" s="380">
        <v>1</v>
      </c>
      <c r="N215" s="380">
        <v>1</v>
      </c>
      <c r="O215" s="380">
        <v>1</v>
      </c>
      <c r="P215" s="389"/>
      <c r="Q215" s="389"/>
      <c r="R215" t="str">
        <f>DATA!U216</f>
        <v>Closed</v>
      </c>
    </row>
    <row r="216" spans="1:18" x14ac:dyDescent="0.25">
      <c r="A216" t="str">
        <f>edit!K216</f>
        <v>CLM2020-0002_1</v>
      </c>
      <c r="B216" t="str">
        <f>DATA!C217</f>
        <v>N500</v>
      </c>
      <c r="C216" t="str">
        <f>edit!H216</f>
        <v>774100-00G_B2</v>
      </c>
      <c r="D216" t="str">
        <f>edit!I216</f>
        <v>005842</v>
      </c>
      <c r="E216" t="str">
        <f>DATA!F217</f>
        <v>Vráceno z Cenonu, vyměna BMU karty</v>
      </c>
      <c r="F216">
        <f>DATA!D217</f>
        <v>1</v>
      </c>
      <c r="G216">
        <f>DATA!E217</f>
        <v>1</v>
      </c>
      <c r="H216" s="43">
        <v>1</v>
      </c>
      <c r="I216" s="43">
        <v>1</v>
      </c>
      <c r="J216" s="43">
        <v>1</v>
      </c>
      <c r="K216" s="43">
        <v>1</v>
      </c>
      <c r="L216" s="43">
        <v>1</v>
      </c>
      <c r="M216" s="43">
        <v>1</v>
      </c>
      <c r="N216" s="43">
        <v>1</v>
      </c>
      <c r="O216" s="43">
        <v>1</v>
      </c>
      <c r="P216" s="389"/>
      <c r="Q216" s="389"/>
      <c r="R216" t="str">
        <f>DATA!U217</f>
        <v>Closed</v>
      </c>
    </row>
    <row r="217" spans="1:18" x14ac:dyDescent="0.25">
      <c r="A217" t="str">
        <f>edit!K217</f>
        <v>CLM2021-0001_1</v>
      </c>
      <c r="B217">
        <f>DATA!C218</f>
        <v>0</v>
      </c>
      <c r="C217" t="str">
        <f>edit!H217</f>
        <v>776445-00E_B1</v>
      </c>
      <c r="D217" t="str">
        <f>edit!I217</f>
        <v>006241</v>
      </c>
      <c r="E217" t="str">
        <f>DATA!F218</f>
        <v>Baterie je opravena,a předána výrobě</v>
      </c>
      <c r="F217">
        <f>DATA!D218</f>
        <v>1</v>
      </c>
      <c r="G217">
        <f>DATA!E218</f>
        <v>1</v>
      </c>
      <c r="H217" s="43">
        <v>1</v>
      </c>
      <c r="I217" s="43">
        <v>1</v>
      </c>
      <c r="J217" s="43">
        <v>1</v>
      </c>
      <c r="K217" s="43">
        <v>1</v>
      </c>
      <c r="L217" s="43">
        <v>1</v>
      </c>
      <c r="M217" s="43">
        <v>1</v>
      </c>
      <c r="N217" s="43">
        <v>1</v>
      </c>
      <c r="O217" s="43">
        <v>1</v>
      </c>
      <c r="P217" s="389"/>
      <c r="Q217" s="389"/>
      <c r="R217" t="str">
        <f>DATA!U218</f>
        <v>Closed</v>
      </c>
    </row>
    <row r="218" spans="1:18" x14ac:dyDescent="0.25">
      <c r="A218" t="str">
        <f>edit!K218</f>
        <v>CLM2021-0294_1</v>
      </c>
      <c r="B218" t="str">
        <f>DATA!C219</f>
        <v>S500</v>
      </c>
      <c r="C218" t="str">
        <f>edit!H218</f>
        <v>775369-00G_A1</v>
      </c>
      <c r="D218" t="str">
        <f>edit!I218</f>
        <v>001449</v>
      </c>
      <c r="E218" t="str">
        <f>DATA!F219</f>
        <v>Oprava, zakaznik zaplatí, Výměna modulu ( 11,72V)</v>
      </c>
      <c r="F218">
        <f>DATA!D219</f>
        <v>1</v>
      </c>
      <c r="G218">
        <f>DATA!E219</f>
        <v>1</v>
      </c>
      <c r="H218" s="43">
        <v>1</v>
      </c>
      <c r="I218" s="43">
        <v>1</v>
      </c>
      <c r="J218" s="43">
        <v>1</v>
      </c>
      <c r="K218" s="43">
        <v>1</v>
      </c>
      <c r="L218" s="43">
        <v>1</v>
      </c>
      <c r="M218" s="43">
        <v>1</v>
      </c>
      <c r="N218" s="43">
        <v>1</v>
      </c>
      <c r="O218" s="43">
        <v>1</v>
      </c>
      <c r="P218" s="389"/>
      <c r="Q218" s="389"/>
      <c r="R218" t="str">
        <f>DATA!U219</f>
        <v>Closed</v>
      </c>
    </row>
    <row r="219" spans="1:18" x14ac:dyDescent="0.25">
      <c r="A219" t="str">
        <f>edit!K219</f>
        <v>CLM2023-0003_1</v>
      </c>
      <c r="B219">
        <f>DATA!C220</f>
        <v>0</v>
      </c>
      <c r="C219" t="e">
        <f>edit!H219</f>
        <v>#N/A</v>
      </c>
      <c r="D219" t="e">
        <f>edit!I219</f>
        <v>#N/A</v>
      </c>
      <c r="E219" t="str">
        <f>DATA!F220</f>
        <v>Analyzovat reklamované BMS. Nové jsme jim už poslali.</v>
      </c>
      <c r="F219">
        <f>DATA!D220</f>
        <v>1</v>
      </c>
      <c r="G219">
        <f>DATA!E220</f>
        <v>1</v>
      </c>
      <c r="H219" s="43">
        <v>1</v>
      </c>
      <c r="I219" s="43">
        <v>1</v>
      </c>
      <c r="J219" s="43">
        <v>1</v>
      </c>
      <c r="K219" s="43">
        <v>1</v>
      </c>
      <c r="L219" s="43">
        <v>1</v>
      </c>
      <c r="M219" s="43">
        <v>1</v>
      </c>
      <c r="N219" s="43">
        <v>1</v>
      </c>
      <c r="O219" s="43">
        <v>1</v>
      </c>
      <c r="P219" s="389"/>
      <c r="Q219" s="389"/>
      <c r="R219" t="str">
        <f>DATA!U220</f>
        <v>Closed</v>
      </c>
    </row>
    <row r="220" spans="1:18" x14ac:dyDescent="0.25">
      <c r="A220" t="str">
        <f>edit!K220</f>
        <v>CLM2025-0009_1</v>
      </c>
      <c r="B220">
        <f>DATA!C221</f>
        <v>0</v>
      </c>
      <c r="C220" t="str">
        <f>edit!H220</f>
        <v>776445-00D_B1</v>
      </c>
      <c r="D220" t="str">
        <f>edit!I220</f>
        <v>000796</v>
      </c>
      <c r="E220" t="str">
        <f>DATA!F221</f>
        <v xml:space="preserve"> Naše náhradní baterie. Zkontrolovat a do kontejneru.</v>
      </c>
      <c r="F220">
        <f>DATA!D221</f>
        <v>1</v>
      </c>
      <c r="G220">
        <f>DATA!E221</f>
        <v>1</v>
      </c>
      <c r="H220" s="43">
        <v>1</v>
      </c>
      <c r="I220" s="43">
        <v>1</v>
      </c>
      <c r="J220" s="43">
        <v>1</v>
      </c>
      <c r="K220" s="43">
        <v>1</v>
      </c>
      <c r="L220" s="43">
        <v>1</v>
      </c>
      <c r="M220" s="43">
        <v>1</v>
      </c>
      <c r="N220" s="43">
        <v>1</v>
      </c>
      <c r="O220" s="43">
        <v>1</v>
      </c>
      <c r="P220" s="389"/>
      <c r="Q220" s="389"/>
      <c r="R220" t="str">
        <f>DATA!U221</f>
        <v>Closed</v>
      </c>
    </row>
    <row r="221" spans="1:18" x14ac:dyDescent="0.25">
      <c r="A221" t="str">
        <f>edit!K221</f>
        <v>CLM2025-0009_2</v>
      </c>
      <c r="B221">
        <f>DATA!C222</f>
        <v>0</v>
      </c>
      <c r="C221" t="str">
        <f>edit!H221</f>
        <v>776445-00D_B1</v>
      </c>
      <c r="D221" t="str">
        <f>edit!I221</f>
        <v>000802</v>
      </c>
      <c r="E221" t="str">
        <f>DATA!F222</f>
        <v xml:space="preserve"> Naše náhradní baterie. Zkontrolovat a do kontejneru.</v>
      </c>
      <c r="F221">
        <f>DATA!D222</f>
        <v>1</v>
      </c>
      <c r="G221">
        <f>DATA!E222</f>
        <v>1</v>
      </c>
      <c r="H221" s="43">
        <v>1</v>
      </c>
      <c r="I221" s="43">
        <v>1</v>
      </c>
      <c r="J221" s="43">
        <v>1</v>
      </c>
      <c r="K221" s="43">
        <v>1</v>
      </c>
      <c r="L221" s="43">
        <v>1</v>
      </c>
      <c r="M221" s="43">
        <v>1</v>
      </c>
      <c r="N221" s="43">
        <v>1</v>
      </c>
      <c r="O221" s="43">
        <v>1</v>
      </c>
      <c r="P221" s="389"/>
      <c r="Q221" s="389"/>
      <c r="R221" t="str">
        <f>DATA!U222</f>
        <v>Closed</v>
      </c>
    </row>
    <row r="222" spans="1:18" x14ac:dyDescent="0.25">
      <c r="A222" t="str">
        <f>edit!K222</f>
        <v>CLM2025-0009_3</v>
      </c>
      <c r="B222">
        <f>DATA!C223</f>
        <v>0</v>
      </c>
      <c r="C222" t="str">
        <f>edit!H222</f>
        <v>776445-00D_B1</v>
      </c>
      <c r="D222" t="str">
        <f>edit!I222</f>
        <v>000837</v>
      </c>
      <c r="E222" t="str">
        <f>DATA!F223</f>
        <v xml:space="preserve"> Naše náhradní baterie. Zkontrolovat a do kontejneru.</v>
      </c>
      <c r="F222">
        <f>DATA!D223</f>
        <v>1</v>
      </c>
      <c r="G222">
        <f>DATA!E223</f>
        <v>1</v>
      </c>
      <c r="H222" s="43">
        <v>1</v>
      </c>
      <c r="I222" s="43">
        <v>1</v>
      </c>
      <c r="J222" s="43">
        <v>1</v>
      </c>
      <c r="K222" s="43">
        <v>1</v>
      </c>
      <c r="L222" s="43">
        <v>1</v>
      </c>
      <c r="M222" s="43">
        <v>1</v>
      </c>
      <c r="N222" s="43">
        <v>1</v>
      </c>
      <c r="O222" s="43">
        <v>1</v>
      </c>
      <c r="P222" s="389"/>
      <c r="Q222" s="389"/>
      <c r="R222" t="str">
        <f>DATA!U223</f>
        <v>Closed</v>
      </c>
    </row>
    <row r="223" spans="1:18" x14ac:dyDescent="0.25">
      <c r="A223" t="str">
        <f>edit!K223</f>
        <v>CLM2025-0009_4</v>
      </c>
      <c r="B223">
        <f>DATA!C224</f>
        <v>0</v>
      </c>
      <c r="C223" t="str">
        <f>edit!H223</f>
        <v>776445-00D_B1</v>
      </c>
      <c r="D223" t="str">
        <f>edit!I223</f>
        <v>000399</v>
      </c>
      <c r="E223" t="str">
        <f>DATA!F224</f>
        <v xml:space="preserve"> Naše náhradní baterie. Zkontrolovat. Bude se odesílat do Itálie??</v>
      </c>
      <c r="F223">
        <f>DATA!D224</f>
        <v>1</v>
      </c>
      <c r="G223">
        <f>DATA!E224</f>
        <v>1</v>
      </c>
      <c r="H223" s="43">
        <v>1</v>
      </c>
      <c r="I223" s="43">
        <v>1</v>
      </c>
      <c r="J223" s="43">
        <v>1</v>
      </c>
      <c r="K223" s="43">
        <v>1</v>
      </c>
      <c r="L223" s="43">
        <v>1</v>
      </c>
      <c r="M223" s="43">
        <v>1</v>
      </c>
      <c r="N223" s="43">
        <v>1</v>
      </c>
      <c r="O223" s="43">
        <v>1</v>
      </c>
      <c r="P223" s="389"/>
      <c r="Q223" s="389"/>
      <c r="R223" t="str">
        <f>DATA!U224</f>
        <v>Closed</v>
      </c>
    </row>
    <row r="224" spans="1:18" x14ac:dyDescent="0.25">
      <c r="A224" t="str">
        <f>edit!K224</f>
        <v>CLM2025-0009_5</v>
      </c>
      <c r="B224">
        <f>DATA!C225</f>
        <v>0</v>
      </c>
      <c r="C224" t="str">
        <f>edit!H224</f>
        <v>776445-00D_B1</v>
      </c>
      <c r="D224" t="str">
        <f>edit!I224</f>
        <v>000403</v>
      </c>
      <c r="E224" t="str">
        <f>DATA!F225</f>
        <v>Rigid connection Germany</v>
      </c>
      <c r="F224">
        <f>DATA!D225</f>
        <v>1</v>
      </c>
      <c r="G224">
        <f>DATA!E225</f>
        <v>1</v>
      </c>
      <c r="H224" s="43">
        <v>1</v>
      </c>
      <c r="I224" s="43">
        <v>1</v>
      </c>
      <c r="J224" s="43">
        <v>1</v>
      </c>
      <c r="K224" s="43">
        <v>1</v>
      </c>
      <c r="L224" s="43">
        <v>1</v>
      </c>
      <c r="M224" s="43">
        <v>1</v>
      </c>
      <c r="N224" s="43">
        <v>1</v>
      </c>
      <c r="O224" s="43">
        <v>1</v>
      </c>
      <c r="P224" s="389"/>
      <c r="Q224" s="389"/>
      <c r="R224" t="str">
        <f>DATA!U225</f>
        <v>Closed</v>
      </c>
    </row>
    <row r="225" spans="1:18" x14ac:dyDescent="0.25">
      <c r="A225" t="str">
        <f>edit!K225</f>
        <v>CLM2025-0009_6</v>
      </c>
      <c r="B225">
        <f>DATA!C226</f>
        <v>0</v>
      </c>
      <c r="C225" t="str">
        <f>edit!H225</f>
        <v>776445-00D_B1</v>
      </c>
      <c r="D225" t="str">
        <f>edit!I225</f>
        <v>000402</v>
      </c>
      <c r="E225" t="str">
        <f>DATA!F226</f>
        <v>Rigid connection Germany</v>
      </c>
      <c r="F225">
        <f>DATA!D226</f>
        <v>1</v>
      </c>
      <c r="G225">
        <f>DATA!E226</f>
        <v>1</v>
      </c>
      <c r="H225" s="43">
        <v>1</v>
      </c>
      <c r="I225" s="43">
        <v>1</v>
      </c>
      <c r="J225" s="43">
        <v>1</v>
      </c>
      <c r="K225" s="43">
        <v>1</v>
      </c>
      <c r="L225" s="43">
        <v>1</v>
      </c>
      <c r="M225" s="43">
        <v>1</v>
      </c>
      <c r="N225" s="43">
        <v>1</v>
      </c>
      <c r="O225" s="43">
        <v>1</v>
      </c>
      <c r="P225" s="389"/>
      <c r="Q225" s="389"/>
      <c r="R225" t="str">
        <f>DATA!U226</f>
        <v>Closed</v>
      </c>
    </row>
    <row r="226" spans="1:18" x14ac:dyDescent="0.25">
      <c r="A226" t="str">
        <f>edit!K226</f>
        <v>CLM2025-0009_7</v>
      </c>
      <c r="B226">
        <f>DATA!C227</f>
        <v>0</v>
      </c>
      <c r="C226" t="str">
        <f>edit!H226</f>
        <v>776445-00D_B1</v>
      </c>
      <c r="D226" t="str">
        <f>edit!I226</f>
        <v>000400</v>
      </c>
      <c r="E226" t="str">
        <f>DATA!F227</f>
        <v>Rigid connection Germany</v>
      </c>
      <c r="F226">
        <f>DATA!D227</f>
        <v>1</v>
      </c>
      <c r="G226">
        <f>DATA!E227</f>
        <v>1</v>
      </c>
      <c r="H226" s="43">
        <v>1</v>
      </c>
      <c r="I226" s="43">
        <v>1</v>
      </c>
      <c r="J226" s="43">
        <v>1</v>
      </c>
      <c r="K226" s="43">
        <v>1</v>
      </c>
      <c r="L226" s="43">
        <v>1</v>
      </c>
      <c r="M226" s="43">
        <v>1</v>
      </c>
      <c r="N226" s="43">
        <v>1</v>
      </c>
      <c r="O226" s="43">
        <v>1</v>
      </c>
      <c r="P226" s="389"/>
      <c r="Q226" s="389"/>
      <c r="R226" t="str">
        <f>DATA!U227</f>
        <v>Closed</v>
      </c>
    </row>
    <row r="227" spans="1:18" x14ac:dyDescent="0.25">
      <c r="A227" t="str">
        <f>edit!K227</f>
        <v>CLM2025-0009_8</v>
      </c>
      <c r="B227">
        <f>DATA!C228</f>
        <v>0</v>
      </c>
      <c r="C227" t="str">
        <f>edit!H227</f>
        <v>776445-00D_B1</v>
      </c>
      <c r="D227" t="str">
        <f>edit!I227</f>
        <v>000398</v>
      </c>
      <c r="E227" t="str">
        <f>DATA!F228</f>
        <v>Rigid connection Germany</v>
      </c>
      <c r="F227">
        <f>DATA!D228</f>
        <v>1</v>
      </c>
      <c r="G227">
        <f>DATA!E228</f>
        <v>1</v>
      </c>
      <c r="H227" s="43">
        <v>1</v>
      </c>
      <c r="I227" s="43">
        <v>1</v>
      </c>
      <c r="J227" s="43">
        <v>1</v>
      </c>
      <c r="K227" s="43">
        <v>1</v>
      </c>
      <c r="L227" s="43">
        <v>1</v>
      </c>
      <c r="M227" s="43">
        <v>1</v>
      </c>
      <c r="N227" s="43">
        <v>1</v>
      </c>
      <c r="O227" s="43">
        <v>1</v>
      </c>
      <c r="P227" s="389"/>
      <c r="Q227" s="389"/>
      <c r="R227" t="str">
        <f>DATA!U228</f>
        <v>Closed</v>
      </c>
    </row>
    <row r="228" spans="1:18" x14ac:dyDescent="0.25">
      <c r="A228" t="str">
        <f>edit!K228</f>
        <v>CLM2025-0009_9</v>
      </c>
      <c r="B228" t="str">
        <f>DATA!C229</f>
        <v>L500</v>
      </c>
      <c r="C228" t="str">
        <f>edit!H228</f>
        <v>776445-00E_B1</v>
      </c>
      <c r="D228" t="str">
        <f>edit!I228</f>
        <v>000399</v>
      </c>
      <c r="E228" t="str">
        <f>DATA!F229</f>
        <v>Připravit 4 náhradní baterie B1 na odeslání do Německa, rigid design</v>
      </c>
      <c r="F228">
        <f>DATA!D229</f>
        <v>1</v>
      </c>
      <c r="G228">
        <f>DATA!E229</f>
        <v>1</v>
      </c>
      <c r="H228" s="43">
        <v>1</v>
      </c>
      <c r="I228" s="43">
        <v>1</v>
      </c>
      <c r="J228" s="43">
        <v>1</v>
      </c>
      <c r="K228" s="43">
        <v>1</v>
      </c>
      <c r="L228" s="43">
        <v>1</v>
      </c>
      <c r="M228" s="43">
        <v>1</v>
      </c>
      <c r="N228" s="43">
        <v>1</v>
      </c>
      <c r="O228" s="43">
        <v>1</v>
      </c>
      <c r="P228" s="389"/>
      <c r="Q228" s="389"/>
      <c r="R228" t="str">
        <f>DATA!U229</f>
        <v>Closed</v>
      </c>
    </row>
    <row r="229" spans="1:18" x14ac:dyDescent="0.25">
      <c r="A229" t="str">
        <f>edit!K229</f>
        <v>CLM2025-0009_10</v>
      </c>
      <c r="B229" t="str">
        <f>DATA!C230</f>
        <v>L500</v>
      </c>
      <c r="C229" t="str">
        <f>edit!H229</f>
        <v>776445-00D_B1</v>
      </c>
      <c r="D229" t="str">
        <f>edit!I229</f>
        <v>000796</v>
      </c>
      <c r="E229">
        <f>DATA!F230</f>
        <v>0</v>
      </c>
      <c r="F229">
        <f>DATA!D230</f>
        <v>1</v>
      </c>
      <c r="G229">
        <f>DATA!E230</f>
        <v>1</v>
      </c>
      <c r="H229" s="43">
        <v>1</v>
      </c>
      <c r="I229" s="43">
        <v>1</v>
      </c>
      <c r="J229" s="43">
        <v>1</v>
      </c>
      <c r="K229" s="43">
        <v>1</v>
      </c>
      <c r="L229" s="43">
        <v>1</v>
      </c>
      <c r="M229" s="43">
        <v>1</v>
      </c>
      <c r="N229" s="43">
        <v>1</v>
      </c>
      <c r="O229" s="43">
        <v>1</v>
      </c>
      <c r="P229" s="389"/>
      <c r="Q229" s="389"/>
      <c r="R229" t="str">
        <f>DATA!U230</f>
        <v>Closed</v>
      </c>
    </row>
    <row r="230" spans="1:18" x14ac:dyDescent="0.25">
      <c r="A230" t="str">
        <f>edit!K230</f>
        <v>CLM2025-0009_11</v>
      </c>
      <c r="B230" t="str">
        <f>DATA!C231</f>
        <v>L500</v>
      </c>
      <c r="C230" t="str">
        <f>edit!H230</f>
        <v>776445-00E_B1</v>
      </c>
      <c r="D230" t="str">
        <f>edit!I230</f>
        <v>000802</v>
      </c>
      <c r="E230">
        <f>DATA!F231</f>
        <v>0</v>
      </c>
      <c r="F230">
        <f>DATA!D231</f>
        <v>1</v>
      </c>
      <c r="G230">
        <f>DATA!E231</f>
        <v>1</v>
      </c>
      <c r="H230" s="43">
        <v>1</v>
      </c>
      <c r="I230" s="43">
        <v>1</v>
      </c>
      <c r="J230" s="43">
        <v>1</v>
      </c>
      <c r="K230" s="43">
        <v>1</v>
      </c>
      <c r="L230" s="43">
        <v>1</v>
      </c>
      <c r="M230" s="43">
        <v>1</v>
      </c>
      <c r="N230" s="43">
        <v>1</v>
      </c>
      <c r="O230" s="43">
        <v>1</v>
      </c>
      <c r="P230" s="389"/>
      <c r="Q230" s="389"/>
      <c r="R230" t="str">
        <f>DATA!U231</f>
        <v>Closed</v>
      </c>
    </row>
    <row r="231" spans="1:18" x14ac:dyDescent="0.25">
      <c r="A231" t="str">
        <f>edit!K231</f>
        <v>CLM2025-0009_12</v>
      </c>
      <c r="B231" t="str">
        <f>DATA!C232</f>
        <v>L500</v>
      </c>
      <c r="C231" t="str">
        <f>edit!H231</f>
        <v>776445-00E_B1</v>
      </c>
      <c r="D231" t="str">
        <f>edit!I231</f>
        <v>000837</v>
      </c>
      <c r="E231">
        <f>DATA!F232</f>
        <v>0</v>
      </c>
      <c r="F231">
        <f>DATA!D232</f>
        <v>1</v>
      </c>
      <c r="G231">
        <f>DATA!E232</f>
        <v>1</v>
      </c>
      <c r="H231" s="43">
        <v>1</v>
      </c>
      <c r="I231" s="43">
        <v>1</v>
      </c>
      <c r="J231" s="43">
        <v>1</v>
      </c>
      <c r="K231" s="43">
        <v>1</v>
      </c>
      <c r="L231" s="43">
        <v>1</v>
      </c>
      <c r="M231" s="43">
        <v>1</v>
      </c>
      <c r="N231" s="43">
        <v>1</v>
      </c>
      <c r="O231" s="43">
        <v>1</v>
      </c>
      <c r="P231" s="389"/>
      <c r="Q231" s="389"/>
      <c r="R231" t="str">
        <f>DATA!U232</f>
        <v>Closed</v>
      </c>
    </row>
    <row r="232" spans="1:18" x14ac:dyDescent="0.25">
      <c r="A232" t="str">
        <f>edit!K232</f>
        <v>CLM2026-0001_1</v>
      </c>
      <c r="B232">
        <f>DATA!C233</f>
        <v>0</v>
      </c>
      <c r="C232" t="str">
        <f>edit!H232</f>
        <v>776445-00D_B1</v>
      </c>
      <c r="D232" t="str">
        <f>edit!I232</f>
        <v>000190</v>
      </c>
      <c r="E232" t="str">
        <f>DATA!F233</f>
        <v>Naše náhradní baterie. Zkontrolovat a do kontejneru.</v>
      </c>
      <c r="F232">
        <f>DATA!D233</f>
        <v>1</v>
      </c>
      <c r="G232">
        <f>DATA!E233</f>
        <v>1</v>
      </c>
      <c r="H232" s="43">
        <v>1</v>
      </c>
      <c r="I232" s="43">
        <v>1</v>
      </c>
      <c r="J232" s="43">
        <v>1</v>
      </c>
      <c r="K232" s="43">
        <v>1</v>
      </c>
      <c r="L232" s="43">
        <v>1</v>
      </c>
      <c r="M232" s="43">
        <v>1</v>
      </c>
      <c r="N232" s="43">
        <v>1</v>
      </c>
      <c r="O232" s="43">
        <v>1</v>
      </c>
      <c r="P232" s="389"/>
      <c r="Q232" s="389"/>
      <c r="R232" t="str">
        <f>DATA!U233</f>
        <v>Closed</v>
      </c>
    </row>
    <row r="233" spans="1:18" x14ac:dyDescent="0.25">
      <c r="A233" t="str">
        <f>edit!K233</f>
        <v>CLM2026-0001_2</v>
      </c>
      <c r="B233">
        <f>DATA!C234</f>
        <v>0</v>
      </c>
      <c r="C233" t="str">
        <f>edit!H233</f>
        <v>776445-00E_B1</v>
      </c>
      <c r="D233" t="str">
        <f>edit!I233</f>
        <v>004743</v>
      </c>
      <c r="E233" t="str">
        <f>DATA!F234</f>
        <v xml:space="preserve">Analýza a oprava </v>
      </c>
      <c r="F233">
        <f>DATA!D234</f>
        <v>1</v>
      </c>
      <c r="G233">
        <f>DATA!E234</f>
        <v>1</v>
      </c>
      <c r="H233" s="43">
        <v>1</v>
      </c>
      <c r="I233" s="43">
        <v>1</v>
      </c>
      <c r="J233" s="43">
        <v>1</v>
      </c>
      <c r="K233" s="43">
        <v>1</v>
      </c>
      <c r="L233" s="43">
        <v>1</v>
      </c>
      <c r="M233" s="43">
        <v>1</v>
      </c>
      <c r="N233" s="43">
        <v>1</v>
      </c>
      <c r="O233" s="43">
        <v>1</v>
      </c>
      <c r="P233" s="389"/>
      <c r="Q233" s="389"/>
      <c r="R233" t="str">
        <f>DATA!U234</f>
        <v>Closed</v>
      </c>
    </row>
    <row r="234" spans="1:18" x14ac:dyDescent="0.25">
      <c r="A234" t="str">
        <f>edit!K234</f>
        <v>CLM2026-0001_3</v>
      </c>
      <c r="B234" t="str">
        <f>DATA!C235</f>
        <v>L500</v>
      </c>
      <c r="C234" t="str">
        <f>edit!H234</f>
        <v>776445-00E_B1</v>
      </c>
      <c r="D234" t="str">
        <f>edit!I234</f>
        <v>000190</v>
      </c>
      <c r="E234" t="str">
        <f>DATA!F235</f>
        <v>Připravit 1ks náhradní baterie B1 na odeslání do Polska</v>
      </c>
      <c r="F234">
        <f>DATA!D235</f>
        <v>1</v>
      </c>
      <c r="G234">
        <f>DATA!E235</f>
        <v>1</v>
      </c>
      <c r="H234" s="43">
        <v>1</v>
      </c>
      <c r="I234" s="43">
        <v>1</v>
      </c>
      <c r="J234" s="43">
        <v>1</v>
      </c>
      <c r="K234" s="43">
        <v>1</v>
      </c>
      <c r="L234" s="43">
        <v>1</v>
      </c>
      <c r="M234" s="43">
        <v>1</v>
      </c>
      <c r="N234" s="43">
        <v>1</v>
      </c>
      <c r="O234" s="43">
        <v>1</v>
      </c>
      <c r="P234" s="389"/>
      <c r="Q234" s="389"/>
      <c r="R234" t="str">
        <f>DATA!U235</f>
        <v>Closed</v>
      </c>
    </row>
    <row r="235" spans="1:18" x14ac:dyDescent="0.25">
      <c r="A235" t="str">
        <f>edit!K235</f>
        <v>CLM2026-0003_1</v>
      </c>
      <c r="B235" t="str">
        <f>DATA!C236</f>
        <v>S500</v>
      </c>
      <c r="C235" t="str">
        <f>edit!H235</f>
        <v>775369-00G_A1</v>
      </c>
      <c r="D235" t="str">
        <f>edit!I235</f>
        <v>003351</v>
      </c>
      <c r="E235" t="str">
        <f>DATA!F236</f>
        <v>Kontejner poškozen zákazníkem, oprava.</v>
      </c>
      <c r="F235">
        <f>DATA!D236</f>
        <v>1</v>
      </c>
      <c r="G235">
        <f>DATA!E236</f>
        <v>1</v>
      </c>
      <c r="H235" s="43">
        <v>1</v>
      </c>
      <c r="I235" s="43">
        <v>1</v>
      </c>
      <c r="J235" s="43">
        <v>1</v>
      </c>
      <c r="K235" s="43">
        <v>1</v>
      </c>
      <c r="L235" s="43">
        <v>1</v>
      </c>
      <c r="M235" s="43">
        <v>1</v>
      </c>
      <c r="N235" s="43">
        <v>1</v>
      </c>
      <c r="O235" s="43">
        <v>1</v>
      </c>
      <c r="P235" s="389"/>
      <c r="Q235" s="389"/>
      <c r="R235" t="str">
        <f>DATA!U236</f>
        <v>Closed</v>
      </c>
    </row>
    <row r="236" spans="1:18" ht="15.75" thickBot="1" x14ac:dyDescent="0.3">
      <c r="A236" t="str">
        <f>edit!K236</f>
        <v>CLM2026-0005_1</v>
      </c>
      <c r="B236">
        <f>DATA!C237</f>
        <v>0</v>
      </c>
      <c r="C236" t="str">
        <f>edit!H236</f>
        <v>773477-01F</v>
      </c>
      <c r="D236" t="str">
        <f>edit!I236</f>
        <v>000050</v>
      </c>
      <c r="E236" t="str">
        <f>DATA!F237</f>
        <v>A1step1 - vykuchejte co potřebujete a pak do recyklace</v>
      </c>
      <c r="F236">
        <f>DATA!D237</f>
        <v>1</v>
      </c>
      <c r="G236">
        <f>DATA!E237</f>
        <v>1</v>
      </c>
      <c r="H236" s="108">
        <v>1</v>
      </c>
      <c r="I236" s="108">
        <v>1</v>
      </c>
      <c r="J236" s="108">
        <v>1</v>
      </c>
      <c r="K236" s="108">
        <v>1</v>
      </c>
      <c r="L236" s="108">
        <v>1</v>
      </c>
      <c r="M236" s="108">
        <v>1</v>
      </c>
      <c r="N236" s="108">
        <v>1</v>
      </c>
      <c r="O236" s="108">
        <v>1</v>
      </c>
      <c r="P236" s="388"/>
      <c r="Q236" s="389"/>
      <c r="R236" t="str">
        <f>DATA!U237</f>
        <v>Closed</v>
      </c>
    </row>
    <row r="237" spans="1:18" ht="15.75" thickBot="1" x14ac:dyDescent="0.3">
      <c r="A237" t="str">
        <f>edit!K237</f>
        <v>CLM2026-0006_1</v>
      </c>
      <c r="B237">
        <f>DATA!C238</f>
        <v>0</v>
      </c>
      <c r="C237" t="str">
        <f>edit!H237</f>
        <v>775369-00G_A1</v>
      </c>
      <c r="D237" t="str">
        <f>edit!I237</f>
        <v>002737</v>
      </c>
      <c r="E237" t="str">
        <f>DATA!F238</f>
        <v>Oprava- Modul KO 4V -Výměna, oprava uchytu</v>
      </c>
      <c r="F237">
        <f>DATA!D238</f>
        <v>1</v>
      </c>
      <c r="G237">
        <f>DATA!E238</f>
        <v>1</v>
      </c>
      <c r="H237" s="13">
        <v>1</v>
      </c>
      <c r="I237" s="13">
        <v>1</v>
      </c>
      <c r="J237" s="13">
        <v>1</v>
      </c>
      <c r="K237" s="13">
        <v>1</v>
      </c>
      <c r="L237" s="13">
        <v>1</v>
      </c>
      <c r="M237" s="13">
        <v>1</v>
      </c>
      <c r="N237" s="119">
        <v>1</v>
      </c>
      <c r="O237" s="120">
        <v>1</v>
      </c>
      <c r="P237" s="388"/>
      <c r="Q237" s="389"/>
      <c r="R237" t="str">
        <f>DATA!U238</f>
        <v>Closed</v>
      </c>
    </row>
    <row r="238" spans="1:18" ht="15.75" thickBot="1" x14ac:dyDescent="0.3">
      <c r="A238" t="str">
        <f>edit!K238</f>
        <v>CLM2026-0006_2</v>
      </c>
      <c r="B238">
        <f>DATA!C239</f>
        <v>0</v>
      </c>
      <c r="C238" t="str">
        <f>edit!H238</f>
        <v>775369-00G_A1</v>
      </c>
      <c r="D238" t="str">
        <f>edit!I238</f>
        <v>002740</v>
      </c>
      <c r="E238" t="str">
        <f>DATA!F239</f>
        <v>Oprava- Modul KO 3,92V - Výměna, oprava uchytu</v>
      </c>
      <c r="F238">
        <f>DATA!D239</f>
        <v>1</v>
      </c>
      <c r="G238">
        <f>DATA!E239</f>
        <v>1</v>
      </c>
      <c r="H238" s="119">
        <v>1</v>
      </c>
      <c r="I238" s="119">
        <v>1</v>
      </c>
      <c r="J238" s="119">
        <v>1</v>
      </c>
      <c r="K238" s="119">
        <v>1</v>
      </c>
      <c r="L238" s="119">
        <v>1</v>
      </c>
      <c r="M238" s="119">
        <v>1</v>
      </c>
      <c r="N238" s="119">
        <v>1</v>
      </c>
      <c r="O238" s="120">
        <v>1</v>
      </c>
      <c r="P238" s="388"/>
      <c r="Q238" s="389"/>
      <c r="R238" t="str">
        <f>DATA!U239</f>
        <v>Closed</v>
      </c>
    </row>
    <row r="239" spans="1:18" x14ac:dyDescent="0.25">
      <c r="A239" t="str">
        <f>edit!K239</f>
        <v>CLM2026-0006_3</v>
      </c>
      <c r="B239">
        <f>DATA!C240</f>
        <v>0</v>
      </c>
      <c r="C239" t="str">
        <f>edit!H239</f>
        <v>775369-00G_A1</v>
      </c>
      <c r="D239" t="str">
        <f>edit!I239</f>
        <v>002759</v>
      </c>
      <c r="E239" t="str">
        <f>DATA!F240</f>
        <v>Oprava- Modul KO 0V - Výměna, oprava uchytu</v>
      </c>
      <c r="F239">
        <f>DATA!D240</f>
        <v>1</v>
      </c>
      <c r="G239">
        <f>DATA!E240</f>
        <v>1</v>
      </c>
      <c r="H239" s="380">
        <v>1</v>
      </c>
      <c r="I239" s="380">
        <v>1</v>
      </c>
      <c r="J239" s="380">
        <v>1</v>
      </c>
      <c r="K239" s="380">
        <v>1</v>
      </c>
      <c r="L239" s="380">
        <v>1</v>
      </c>
      <c r="M239" s="380">
        <v>1</v>
      </c>
      <c r="N239" s="380">
        <v>1</v>
      </c>
      <c r="O239" s="380">
        <v>1</v>
      </c>
      <c r="P239" s="388"/>
      <c r="Q239" s="389"/>
      <c r="R239" t="str">
        <f>DATA!U240</f>
        <v>Closed</v>
      </c>
    </row>
    <row r="240" spans="1:18" x14ac:dyDescent="0.25">
      <c r="A240" t="str">
        <f>edit!K240</f>
        <v>CLM2026-0006_4</v>
      </c>
      <c r="B240">
        <f>DATA!C241</f>
        <v>0</v>
      </c>
      <c r="C240" t="str">
        <f>edit!H240</f>
        <v>775369-00G_A1</v>
      </c>
      <c r="D240" t="str">
        <f>edit!I240</f>
        <v>002736</v>
      </c>
      <c r="E240" t="str">
        <f>DATA!F241</f>
        <v>Oprava- Modul KO 0V - Výměna, oprava uchytu</v>
      </c>
      <c r="F240">
        <f>DATA!D241</f>
        <v>1</v>
      </c>
      <c r="G240">
        <f>DATA!E241</f>
        <v>1</v>
      </c>
      <c r="H240" s="43">
        <v>1</v>
      </c>
      <c r="I240" s="43">
        <v>1</v>
      </c>
      <c r="J240" s="43">
        <v>1</v>
      </c>
      <c r="K240" s="43">
        <v>1</v>
      </c>
      <c r="L240" s="43">
        <v>1</v>
      </c>
      <c r="M240" s="43">
        <v>1</v>
      </c>
      <c r="N240" s="43">
        <v>1</v>
      </c>
      <c r="O240" s="43">
        <v>1</v>
      </c>
      <c r="P240" s="389"/>
      <c r="Q240" s="389"/>
      <c r="R240" t="str">
        <f>DATA!U241</f>
        <v>Closed</v>
      </c>
    </row>
    <row r="241" spans="1:18" x14ac:dyDescent="0.25">
      <c r="A241" t="str">
        <f>edit!K241</f>
        <v>CLM2026-0006_5</v>
      </c>
      <c r="B241">
        <f>DATA!C242</f>
        <v>0</v>
      </c>
      <c r="C241" t="str">
        <f>edit!H241</f>
        <v>775369-00G_A1</v>
      </c>
      <c r="D241" t="str">
        <f>edit!I241</f>
        <v>002753</v>
      </c>
      <c r="E241" t="str">
        <f>DATA!F242</f>
        <v>Oprava- Modul KO 0V - Výměna, oprava uchytu</v>
      </c>
      <c r="F241">
        <f>DATA!D242</f>
        <v>1</v>
      </c>
      <c r="G241">
        <f>DATA!E242</f>
        <v>1</v>
      </c>
      <c r="H241" s="43">
        <v>1</v>
      </c>
      <c r="I241" s="43">
        <v>1</v>
      </c>
      <c r="J241" s="43">
        <v>1</v>
      </c>
      <c r="K241" s="43">
        <v>1</v>
      </c>
      <c r="L241" s="43">
        <v>1</v>
      </c>
      <c r="M241" s="43">
        <v>1</v>
      </c>
      <c r="N241" s="43">
        <v>1</v>
      </c>
      <c r="O241" s="43">
        <v>1</v>
      </c>
      <c r="P241" s="389"/>
      <c r="Q241" s="389"/>
      <c r="R241" t="str">
        <f>DATA!U242</f>
        <v>Closed</v>
      </c>
    </row>
    <row r="242" spans="1:18" x14ac:dyDescent="0.25">
      <c r="A242" t="str">
        <f>edit!K242</f>
        <v>CLM2026-0006_6</v>
      </c>
      <c r="B242">
        <f>DATA!C243</f>
        <v>0</v>
      </c>
      <c r="C242" t="str">
        <f>edit!H242</f>
        <v>775369-00G_A1</v>
      </c>
      <c r="D242" t="str">
        <f>edit!I242</f>
        <v>002568</v>
      </c>
      <c r="E242" t="str">
        <f>DATA!F243</f>
        <v>Oprava- Modul KO 0V - Výměna, oprava uchytu</v>
      </c>
      <c r="F242">
        <f>DATA!D243</f>
        <v>1</v>
      </c>
      <c r="G242">
        <f>DATA!E243</f>
        <v>1</v>
      </c>
      <c r="H242" s="43">
        <v>1</v>
      </c>
      <c r="I242" s="43">
        <v>1</v>
      </c>
      <c r="J242" s="43">
        <v>1</v>
      </c>
      <c r="K242" s="43">
        <v>1</v>
      </c>
      <c r="L242" s="43">
        <v>1</v>
      </c>
      <c r="M242" s="43">
        <v>1</v>
      </c>
      <c r="N242" s="43">
        <v>1</v>
      </c>
      <c r="O242" s="44">
        <v>1</v>
      </c>
      <c r="P242" s="389"/>
      <c r="Q242" s="389"/>
      <c r="R242" t="str">
        <f>DATA!U243</f>
        <v>Closed</v>
      </c>
    </row>
    <row r="243" spans="1:18" x14ac:dyDescent="0.25">
      <c r="A243" t="str">
        <f>edit!K243</f>
        <v>CLM2026-0297_1</v>
      </c>
      <c r="B243">
        <f>DATA!C244</f>
        <v>0</v>
      </c>
      <c r="C243" t="str">
        <f>edit!H243</f>
        <v>776445-00E_B1</v>
      </c>
      <c r="D243" t="str">
        <f>edit!I243</f>
        <v>003285</v>
      </c>
      <c r="E243" t="str">
        <f>DATA!F244</f>
        <v>Analýza a oprava ( modul KO 6V), nacenit opravu</v>
      </c>
      <c r="F243">
        <f>DATA!D244</f>
        <v>1</v>
      </c>
      <c r="G243">
        <f>DATA!E244</f>
        <v>1</v>
      </c>
      <c r="H243" s="43">
        <v>1</v>
      </c>
      <c r="I243" s="43">
        <v>1</v>
      </c>
      <c r="J243" s="43">
        <v>1</v>
      </c>
      <c r="K243" s="43">
        <v>1</v>
      </c>
      <c r="L243" s="43">
        <v>1</v>
      </c>
      <c r="M243" s="43">
        <v>1</v>
      </c>
      <c r="N243" s="43">
        <v>1</v>
      </c>
      <c r="O243" s="44">
        <v>1</v>
      </c>
      <c r="P243" s="389"/>
      <c r="Q243" s="389"/>
      <c r="R243" t="str">
        <f>DATA!U244</f>
        <v>Closed</v>
      </c>
    </row>
    <row r="244" spans="1:18" x14ac:dyDescent="0.25">
      <c r="A244" t="str">
        <f>edit!K244</f>
        <v>CLM2027-0282_1</v>
      </c>
      <c r="B244" t="str">
        <f>DATA!C245</f>
        <v>S250</v>
      </c>
      <c r="C244" t="str">
        <f>edit!H244</f>
        <v>775369-00G_A1</v>
      </c>
      <c r="D244" t="str">
        <f>edit!I244</f>
        <v>001757</v>
      </c>
      <c r="E244" t="str">
        <f>DATA!F245</f>
        <v>Analyzovat a opravit ( modul 5V, na vyměnu, zakaznik souhlasi)</v>
      </c>
      <c r="F244">
        <f>DATA!D245</f>
        <v>1</v>
      </c>
      <c r="G244">
        <f>DATA!E245</f>
        <v>1</v>
      </c>
      <c r="H244" s="43">
        <v>1</v>
      </c>
      <c r="I244" s="43">
        <v>1</v>
      </c>
      <c r="J244" s="43">
        <v>1</v>
      </c>
      <c r="K244" s="43">
        <v>1</v>
      </c>
      <c r="L244" s="43">
        <v>1</v>
      </c>
      <c r="M244" s="43">
        <v>1</v>
      </c>
      <c r="N244" s="43">
        <v>1</v>
      </c>
      <c r="O244" s="44">
        <v>1</v>
      </c>
      <c r="P244" s="389"/>
      <c r="Q244" s="389"/>
      <c r="R244" t="str">
        <f>DATA!U245</f>
        <v>Closed</v>
      </c>
    </row>
    <row r="245" spans="1:18" x14ac:dyDescent="0.25">
      <c r="A245" t="str">
        <f>edit!K245</f>
        <v>CLM2028-0001_1</v>
      </c>
      <c r="B245" t="str">
        <f>DATA!C246</f>
        <v>L500</v>
      </c>
      <c r="C245" t="str">
        <f>edit!H245</f>
        <v>774166-00E_A2</v>
      </c>
      <c r="D245" t="str">
        <f>edit!I245</f>
        <v>002897</v>
      </c>
      <c r="E245" t="str">
        <f>DATA!F246</f>
        <v>Vrácena nepoužitá baterie. Opravit, na e1pedice a prodat. ( report)</v>
      </c>
      <c r="F245">
        <f>DATA!D246</f>
        <v>1</v>
      </c>
      <c r="G245">
        <f>DATA!E246</f>
        <v>1</v>
      </c>
      <c r="H245" s="43">
        <v>1</v>
      </c>
      <c r="I245" s="43">
        <v>1</v>
      </c>
      <c r="J245" s="43">
        <v>1</v>
      </c>
      <c r="K245" s="43">
        <v>1</v>
      </c>
      <c r="L245" s="43">
        <v>1</v>
      </c>
      <c r="M245" s="43">
        <v>1</v>
      </c>
      <c r="N245" s="43">
        <v>1</v>
      </c>
      <c r="O245" s="44">
        <v>1</v>
      </c>
      <c r="P245" s="389"/>
      <c r="Q245" s="389"/>
      <c r="R245" t="str">
        <f>DATA!U246</f>
        <v>Closed</v>
      </c>
    </row>
    <row r="246" spans="1:18" x14ac:dyDescent="0.25">
      <c r="A246" t="str">
        <f>edit!K246</f>
        <v>CLM2028-0003_1</v>
      </c>
      <c r="B246" t="str">
        <f>DATA!C247</f>
        <v>S250</v>
      </c>
      <c r="C246" t="str">
        <f>edit!H246</f>
        <v>774166-00H_A2</v>
      </c>
      <c r="D246" t="str">
        <f>edit!I246</f>
        <v>002012</v>
      </c>
      <c r="E246" t="str">
        <f>DATA!F247</f>
        <v>Analýza a opravit. Spěchá!</v>
      </c>
      <c r="F246">
        <f>DATA!D247</f>
        <v>1</v>
      </c>
      <c r="G246">
        <f>DATA!E247</f>
        <v>1</v>
      </c>
      <c r="H246" s="43">
        <v>1</v>
      </c>
      <c r="I246" s="43">
        <v>1</v>
      </c>
      <c r="J246" s="43">
        <v>1</v>
      </c>
      <c r="K246" s="43">
        <v>1</v>
      </c>
      <c r="L246" s="43">
        <v>1</v>
      </c>
      <c r="M246" s="43">
        <v>1</v>
      </c>
      <c r="N246" s="43">
        <v>1</v>
      </c>
      <c r="O246" s="43">
        <v>1</v>
      </c>
      <c r="P246" s="389"/>
      <c r="Q246" s="389"/>
      <c r="R246" t="str">
        <f>DATA!U247</f>
        <v>Closed</v>
      </c>
    </row>
    <row r="247" spans="1:18" x14ac:dyDescent="0.25">
      <c r="A247" t="str">
        <f>edit!K247</f>
        <v>CLM2029-0001_1</v>
      </c>
      <c r="B247">
        <f>DATA!C248</f>
        <v>0</v>
      </c>
      <c r="C247" t="str">
        <f>edit!H247</f>
        <v>774166-00H_A2</v>
      </c>
      <c r="D247" t="str">
        <f>edit!I247</f>
        <v>003349</v>
      </c>
      <c r="E247" t="str">
        <f>DATA!F248</f>
        <v>Nejde komunikace, communication socket, opravit, pak na e1pedici</v>
      </c>
      <c r="F247">
        <f>DATA!D248</f>
        <v>1</v>
      </c>
      <c r="G247">
        <f>DATA!E248</f>
        <v>1</v>
      </c>
      <c r="H247" s="43">
        <v>1</v>
      </c>
      <c r="I247" s="43">
        <v>1</v>
      </c>
      <c r="J247" s="43">
        <v>1</v>
      </c>
      <c r="K247" s="43">
        <v>1</v>
      </c>
      <c r="L247" s="43">
        <v>1</v>
      </c>
      <c r="M247" s="43">
        <v>1</v>
      </c>
      <c r="N247" s="43">
        <v>1</v>
      </c>
      <c r="O247" s="43">
        <v>1</v>
      </c>
      <c r="P247" s="389"/>
      <c r="Q247" s="389"/>
      <c r="R247" t="str">
        <f>DATA!U248</f>
        <v>Closed</v>
      </c>
    </row>
    <row r="248" spans="1:18" x14ac:dyDescent="0.25">
      <c r="A248" t="str">
        <f>edit!K248</f>
        <v>CLM2029-0006_1</v>
      </c>
      <c r="B248">
        <f>DATA!C249</f>
        <v>0</v>
      </c>
      <c r="C248" t="str">
        <f>edit!H248</f>
        <v>776445-00E_B1</v>
      </c>
      <c r="D248" t="str">
        <f>edit!I248</f>
        <v>000797</v>
      </c>
      <c r="E248" t="str">
        <f>DATA!F249</f>
        <v>Naše náhradní baterie. Zkontrolovat a do kontejneru.</v>
      </c>
      <c r="F248">
        <f>DATA!D249</f>
        <v>1</v>
      </c>
      <c r="G248">
        <f>DATA!E249</f>
        <v>1</v>
      </c>
      <c r="H248" s="43">
        <v>1</v>
      </c>
      <c r="I248" s="43">
        <v>1</v>
      </c>
      <c r="J248" s="43">
        <v>1</v>
      </c>
      <c r="K248" s="43">
        <v>1</v>
      </c>
      <c r="L248" s="43">
        <v>1</v>
      </c>
      <c r="M248" s="43">
        <v>1</v>
      </c>
      <c r="N248" s="43">
        <v>1</v>
      </c>
      <c r="O248" s="43">
        <v>1</v>
      </c>
      <c r="P248" s="389"/>
      <c r="Q248" s="389"/>
      <c r="R248" t="str">
        <f>DATA!U249</f>
        <v>Closed</v>
      </c>
    </row>
    <row r="249" spans="1:18" x14ac:dyDescent="0.25">
      <c r="A249" t="str">
        <f>edit!K249</f>
        <v>CLM2029-0006_2</v>
      </c>
      <c r="B249">
        <f>DATA!C250</f>
        <v>0</v>
      </c>
      <c r="C249" t="str">
        <f>edit!H249</f>
        <v>776445-00D_B1</v>
      </c>
      <c r="D249" t="str">
        <f>edit!I249</f>
        <v>000683</v>
      </c>
      <c r="E249" t="str">
        <f>DATA!F250</f>
        <v>Naše náhradní baterie. Zkontrolovat a do kontejneru.</v>
      </c>
      <c r="F249">
        <f>DATA!D250</f>
        <v>1</v>
      </c>
      <c r="G249">
        <f>DATA!E250</f>
        <v>1</v>
      </c>
      <c r="H249" s="43">
        <v>1</v>
      </c>
      <c r="I249" s="43">
        <v>1</v>
      </c>
      <c r="J249" s="43">
        <v>1</v>
      </c>
      <c r="K249" s="43">
        <v>1</v>
      </c>
      <c r="L249" s="43">
        <v>1</v>
      </c>
      <c r="M249" s="43">
        <v>1</v>
      </c>
      <c r="N249" s="43">
        <v>1</v>
      </c>
      <c r="O249" s="43">
        <v>1</v>
      </c>
      <c r="P249" s="389"/>
      <c r="Q249" s="389"/>
      <c r="R249" t="str">
        <f>DATA!U250</f>
        <v>Closed</v>
      </c>
    </row>
    <row r="250" spans="1:18" x14ac:dyDescent="0.25">
      <c r="A250" t="str">
        <f>edit!K250</f>
        <v>CLM2029-0006_3</v>
      </c>
      <c r="B250">
        <f>DATA!C251</f>
        <v>0</v>
      </c>
      <c r="C250" t="str">
        <f>edit!H250</f>
        <v>776445-00D_B1</v>
      </c>
      <c r="D250" t="str">
        <f>edit!I250</f>
        <v>000033</v>
      </c>
      <c r="E250" t="str">
        <f>DATA!F251</f>
        <v>Rigid connection Germany</v>
      </c>
      <c r="F250">
        <f>DATA!D251</f>
        <v>1</v>
      </c>
      <c r="G250">
        <f>DATA!E251</f>
        <v>1</v>
      </c>
      <c r="H250" s="43">
        <v>1</v>
      </c>
      <c r="I250" s="43">
        <v>1</v>
      </c>
      <c r="J250" s="43">
        <v>1</v>
      </c>
      <c r="K250" s="43">
        <v>1</v>
      </c>
      <c r="L250" s="43">
        <v>1</v>
      </c>
      <c r="M250" s="43">
        <v>1</v>
      </c>
      <c r="N250" s="43">
        <v>1</v>
      </c>
      <c r="O250" s="43">
        <v>1</v>
      </c>
      <c r="P250" s="389"/>
      <c r="Q250" s="389"/>
      <c r="R250" t="str">
        <f>DATA!U251</f>
        <v>Closed</v>
      </c>
    </row>
    <row r="251" spans="1:18" x14ac:dyDescent="0.25">
      <c r="A251" t="str">
        <f>edit!K251</f>
        <v>CLM2029-0006_4</v>
      </c>
      <c r="B251">
        <f>DATA!C252</f>
        <v>0</v>
      </c>
      <c r="C251" t="str">
        <f>edit!H251</f>
        <v>776445-00D_B1</v>
      </c>
      <c r="D251" t="str">
        <f>edit!I251</f>
        <v>000032</v>
      </c>
      <c r="E251" t="str">
        <f>DATA!F252</f>
        <v>Rigid connection Germany</v>
      </c>
      <c r="F251">
        <f>DATA!D252</f>
        <v>1</v>
      </c>
      <c r="G251">
        <f>DATA!E252</f>
        <v>1</v>
      </c>
      <c r="H251" s="43">
        <v>1</v>
      </c>
      <c r="I251" s="43">
        <v>1</v>
      </c>
      <c r="J251" s="43">
        <v>1</v>
      </c>
      <c r="K251" s="43">
        <v>1</v>
      </c>
      <c r="L251" s="43">
        <v>1</v>
      </c>
      <c r="M251" s="43">
        <v>1</v>
      </c>
      <c r="N251" s="43">
        <v>1</v>
      </c>
      <c r="O251" s="43">
        <v>1</v>
      </c>
      <c r="P251" s="389"/>
      <c r="Q251" s="389"/>
      <c r="R251" t="str">
        <f>DATA!U252</f>
        <v>Closed</v>
      </c>
    </row>
    <row r="252" spans="1:18" x14ac:dyDescent="0.25">
      <c r="A252" t="str">
        <f>edit!K252</f>
        <v>CLM2033-0001_1</v>
      </c>
      <c r="B252">
        <f>DATA!C253</f>
        <v>0</v>
      </c>
      <c r="C252" t="str">
        <f>edit!H252</f>
        <v>775369-00G_A1</v>
      </c>
      <c r="D252" t="str">
        <f>edit!I252</f>
        <v>001809</v>
      </c>
      <c r="E252" t="str">
        <f>DATA!F253</f>
        <v>Naše náhradní baterie. Zkontrolovat a do kontejneru.</v>
      </c>
      <c r="F252">
        <f>DATA!D253</f>
        <v>1</v>
      </c>
      <c r="G252">
        <f>DATA!E253</f>
        <v>1</v>
      </c>
      <c r="H252" s="43">
        <v>1</v>
      </c>
      <c r="I252" s="43">
        <v>1</v>
      </c>
      <c r="J252" s="43">
        <v>1</v>
      </c>
      <c r="K252" s="43">
        <v>1</v>
      </c>
      <c r="L252" s="43">
        <v>1</v>
      </c>
      <c r="M252" s="43">
        <v>1</v>
      </c>
      <c r="N252" s="43">
        <v>1</v>
      </c>
      <c r="O252" s="43">
        <v>1</v>
      </c>
      <c r="P252" s="389"/>
      <c r="Q252" s="389"/>
      <c r="R252" t="str">
        <f>DATA!U253</f>
        <v>Closed</v>
      </c>
    </row>
    <row r="253" spans="1:18" x14ac:dyDescent="0.25">
      <c r="A253" t="str">
        <f>edit!K253</f>
        <v>CLM2033-0001_2</v>
      </c>
      <c r="B253" t="str">
        <f>DATA!C254</f>
        <v>S</v>
      </c>
      <c r="C253" t="str">
        <f>edit!H253</f>
        <v>775369-00G_A1</v>
      </c>
      <c r="D253" t="str">
        <f>edit!I253</f>
        <v>001352</v>
      </c>
      <c r="E253" t="str">
        <f>DATA!F254</f>
        <v>Analýza a opravit, hrazeno zákazníkem (info o opravě)</v>
      </c>
      <c r="F253">
        <f>DATA!D254</f>
        <v>1</v>
      </c>
      <c r="G253">
        <f>DATA!E254</f>
        <v>1</v>
      </c>
      <c r="H253" s="43">
        <v>1</v>
      </c>
      <c r="I253" s="43">
        <v>1</v>
      </c>
      <c r="J253" s="43">
        <v>1</v>
      </c>
      <c r="K253" s="43">
        <v>1</v>
      </c>
      <c r="L253" s="43">
        <v>1</v>
      </c>
      <c r="M253" s="43">
        <v>1</v>
      </c>
      <c r="N253" s="43">
        <v>1</v>
      </c>
      <c r="O253" s="43">
        <v>1</v>
      </c>
      <c r="P253" s="389"/>
      <c r="Q253" s="389"/>
      <c r="R253" t="str">
        <f>DATA!U254</f>
        <v>Closed</v>
      </c>
    </row>
    <row r="254" spans="1:18" x14ac:dyDescent="0.25">
      <c r="A254" t="str">
        <f>edit!K254</f>
        <v>CLM2033-0001_3</v>
      </c>
      <c r="B254" t="str">
        <f>DATA!C255</f>
        <v>S500</v>
      </c>
      <c r="C254" t="str">
        <f>edit!H254</f>
        <v>775369-00G_A1</v>
      </c>
      <c r="D254" t="str">
        <f>edit!I254</f>
        <v>001809</v>
      </c>
      <c r="E254" t="str">
        <f>DATA!F255</f>
        <v>Připravit 1ks náhradní baterii A1 na Slovensko Nestlé</v>
      </c>
      <c r="F254">
        <f>DATA!D255</f>
        <v>1</v>
      </c>
      <c r="G254">
        <f>DATA!E255</f>
        <v>1</v>
      </c>
      <c r="H254" s="43">
        <v>1</v>
      </c>
      <c r="I254" s="43">
        <v>1</v>
      </c>
      <c r="J254" s="43">
        <v>1</v>
      </c>
      <c r="K254" s="43">
        <v>1</v>
      </c>
      <c r="L254" s="43">
        <v>1</v>
      </c>
      <c r="M254" s="43">
        <v>1</v>
      </c>
      <c r="N254" s="43">
        <v>1</v>
      </c>
      <c r="O254" s="43">
        <v>1</v>
      </c>
      <c r="P254" s="389"/>
      <c r="Q254" s="389"/>
      <c r="R254" t="str">
        <f>DATA!U255</f>
        <v>Closed</v>
      </c>
    </row>
    <row r="255" spans="1:18" x14ac:dyDescent="0.25">
      <c r="A255" t="str">
        <f>edit!K255</f>
        <v>CLM2033-0022_1</v>
      </c>
      <c r="B255">
        <f>DATA!C256</f>
        <v>0</v>
      </c>
      <c r="C255" t="str">
        <f>edit!H255</f>
        <v>775369-00G_A1</v>
      </c>
      <c r="D255" t="str">
        <f>edit!I255</f>
        <v>002089</v>
      </c>
      <c r="E255" t="str">
        <f>DATA!F256</f>
        <v>KO modul. Testy ověřit oprávněnost reklamace. Zákazník se brání.</v>
      </c>
      <c r="F255">
        <f>DATA!D256</f>
        <v>1</v>
      </c>
      <c r="G255">
        <f>DATA!E256</f>
        <v>1</v>
      </c>
      <c r="H255" s="43">
        <v>1</v>
      </c>
      <c r="I255" s="43">
        <v>1</v>
      </c>
      <c r="J255" s="43">
        <v>1</v>
      </c>
      <c r="K255" s="43">
        <v>1</v>
      </c>
      <c r="L255" s="43">
        <v>1</v>
      </c>
      <c r="M255" s="43">
        <v>1</v>
      </c>
      <c r="N255" s="43">
        <v>1</v>
      </c>
      <c r="O255" s="43">
        <v>1</v>
      </c>
      <c r="P255" s="389"/>
      <c r="Q255" s="389"/>
      <c r="R255" t="str">
        <f>DATA!U256</f>
        <v>Closed</v>
      </c>
    </row>
    <row r="256" spans="1:18" x14ac:dyDescent="0.25">
      <c r="A256" t="str">
        <f>edit!K256</f>
        <v>CLM2033-0181_1</v>
      </c>
      <c r="B256" t="str">
        <f>DATA!C257</f>
        <v>S500</v>
      </c>
      <c r="C256" t="str">
        <f>edit!H256</f>
        <v>775369-00F_A1</v>
      </c>
      <c r="D256" t="str">
        <f>edit!I256</f>
        <v>000712</v>
      </c>
      <c r="E256" t="str">
        <f>DATA!F257</f>
        <v>Analýza a opravit. Údajně zkrat, měli odpojit BMS.( modul 15,6V) Opravit s cenou souhlasi</v>
      </c>
      <c r="F256">
        <f>DATA!D257</f>
        <v>1</v>
      </c>
      <c r="G256">
        <f>DATA!E257</f>
        <v>1</v>
      </c>
      <c r="H256" s="43">
        <v>1</v>
      </c>
      <c r="I256" s="43">
        <v>1</v>
      </c>
      <c r="J256" s="43">
        <v>1</v>
      </c>
      <c r="K256" s="43">
        <v>1</v>
      </c>
      <c r="L256" s="43">
        <v>1</v>
      </c>
      <c r="M256" s="43">
        <v>1</v>
      </c>
      <c r="N256" s="43">
        <v>1</v>
      </c>
      <c r="O256" s="43">
        <v>1</v>
      </c>
      <c r="P256" s="389"/>
      <c r="Q256" s="389"/>
      <c r="R256" t="str">
        <f>DATA!U257</f>
        <v>Closed</v>
      </c>
    </row>
    <row r="257" spans="1:18" x14ac:dyDescent="0.25">
      <c r="A257" t="str">
        <f>edit!K257</f>
        <v>CLM2034-0005_1</v>
      </c>
      <c r="B257">
        <f>DATA!C258</f>
        <v>0</v>
      </c>
      <c r="C257" t="str">
        <f>edit!H257</f>
        <v>776445-00E_B1</v>
      </c>
      <c r="D257" t="str">
        <f>edit!I257</f>
        <v>006326</v>
      </c>
      <c r="E257" t="str">
        <f>DATA!F258</f>
        <v>nefunkční BMS bo1, potřeba vyměnit, tlačitko OK, pak na e1pedici</v>
      </c>
      <c r="F257">
        <f>DATA!D258</f>
        <v>1</v>
      </c>
      <c r="G257">
        <f>DATA!E258</f>
        <v>1</v>
      </c>
      <c r="H257" s="43">
        <v>1</v>
      </c>
      <c r="I257" s="43">
        <v>1</v>
      </c>
      <c r="J257" s="43">
        <v>1</v>
      </c>
      <c r="K257" s="43">
        <v>1</v>
      </c>
      <c r="L257" s="43">
        <v>1</v>
      </c>
      <c r="M257" s="43">
        <v>1</v>
      </c>
      <c r="N257" s="43">
        <v>1</v>
      </c>
      <c r="O257" s="43">
        <v>1</v>
      </c>
      <c r="P257" s="389"/>
      <c r="Q257" s="389"/>
      <c r="R257" t="str">
        <f>DATA!U258</f>
        <v>Closed</v>
      </c>
    </row>
    <row r="258" spans="1:18" x14ac:dyDescent="0.25">
      <c r="A258" t="str">
        <f>edit!K258</f>
        <v>CLM2035-0008_1</v>
      </c>
      <c r="B258" t="str">
        <f>DATA!C259</f>
        <v>L500</v>
      </c>
      <c r="C258" t="str">
        <f>edit!H258</f>
        <v>776445-00E_B1</v>
      </c>
      <c r="D258" t="str">
        <f>edit!I258</f>
        <v>006384</v>
      </c>
      <c r="E258" t="str">
        <f>DATA!F259</f>
        <v>Opravit diagnostic plug</v>
      </c>
      <c r="F258">
        <f>DATA!D259</f>
        <v>1</v>
      </c>
      <c r="G258">
        <f>DATA!E259</f>
        <v>1</v>
      </c>
      <c r="H258" s="43">
        <v>1</v>
      </c>
      <c r="I258" s="43">
        <v>1</v>
      </c>
      <c r="J258" s="43">
        <v>1</v>
      </c>
      <c r="K258" s="43">
        <v>1</v>
      </c>
      <c r="L258" s="43">
        <v>1</v>
      </c>
      <c r="M258" s="43">
        <v>1</v>
      </c>
      <c r="N258" s="43">
        <v>1</v>
      </c>
      <c r="O258" s="43">
        <v>1</v>
      </c>
      <c r="P258" s="389"/>
      <c r="Q258" s="389"/>
      <c r="R258" t="str">
        <f>DATA!U259</f>
        <v>Closed</v>
      </c>
    </row>
    <row r="259" spans="1:18" x14ac:dyDescent="0.25">
      <c r="A259" t="str">
        <f>edit!K259</f>
        <v>CLM2035-0009_1</v>
      </c>
      <c r="B259" t="str">
        <f>DATA!C260</f>
        <v>L500</v>
      </c>
      <c r="C259" t="str">
        <f>edit!H259</f>
        <v>776445-00E_B1</v>
      </c>
      <c r="D259" t="str">
        <f>edit!I259</f>
        <v>006512</v>
      </c>
      <c r="E259" t="str">
        <f>DATA!F260</f>
        <v>Opravit diagnostic plug</v>
      </c>
      <c r="F259">
        <f>DATA!D260</f>
        <v>1</v>
      </c>
      <c r="G259">
        <f>DATA!E260</f>
        <v>1</v>
      </c>
      <c r="H259" s="43">
        <v>1</v>
      </c>
      <c r="I259" s="43">
        <v>1</v>
      </c>
      <c r="J259" s="43">
        <v>1</v>
      </c>
      <c r="K259" s="43">
        <v>1</v>
      </c>
      <c r="L259" s="43">
        <v>1</v>
      </c>
      <c r="M259" s="43">
        <v>1</v>
      </c>
      <c r="N259" s="43">
        <v>1</v>
      </c>
      <c r="O259" s="43">
        <v>1</v>
      </c>
      <c r="P259" s="389"/>
      <c r="Q259" s="389"/>
      <c r="R259" t="str">
        <f>DATA!U260</f>
        <v>Closed</v>
      </c>
    </row>
    <row r="260" spans="1:18" x14ac:dyDescent="0.25">
      <c r="A260" t="str">
        <f>edit!K260</f>
        <v>CLM2036-0001_1</v>
      </c>
      <c r="B260" t="str">
        <f>DATA!C261</f>
        <v>L500</v>
      </c>
      <c r="C260" t="str">
        <f>edit!H260</f>
        <v>774100-00G_B2</v>
      </c>
      <c r="D260" t="str">
        <f>edit!I260</f>
        <v>006868</v>
      </c>
      <c r="E260" t="str">
        <f>DATA!F261</f>
        <v>Opravit diagnostic plug</v>
      </c>
      <c r="F260">
        <f>DATA!D261</f>
        <v>1</v>
      </c>
      <c r="G260">
        <f>DATA!E261</f>
        <v>1</v>
      </c>
      <c r="H260" s="43">
        <v>1</v>
      </c>
      <c r="I260" s="43">
        <v>1</v>
      </c>
      <c r="J260" s="43">
        <v>1</v>
      </c>
      <c r="K260" s="43">
        <v>1</v>
      </c>
      <c r="L260" s="43">
        <v>1</v>
      </c>
      <c r="M260" s="43">
        <v>1</v>
      </c>
      <c r="N260" s="43">
        <v>1</v>
      </c>
      <c r="O260" s="43">
        <v>1</v>
      </c>
      <c r="P260" s="389"/>
      <c r="Q260" s="389"/>
      <c r="R260" t="str">
        <f>DATA!U261</f>
        <v>Closed</v>
      </c>
    </row>
    <row r="261" spans="1:18" x14ac:dyDescent="0.25">
      <c r="A261" t="str">
        <f>edit!K261</f>
        <v>CLM2037-0009_1</v>
      </c>
      <c r="B261" t="str">
        <f>DATA!C262</f>
        <v>N500</v>
      </c>
      <c r="C261" t="str">
        <f>edit!H261</f>
        <v>776445-00E_B1</v>
      </c>
      <c r="D261" t="str">
        <f>edit!I261</f>
        <v>006971</v>
      </c>
      <c r="E261" t="str">
        <f>DATA!F262</f>
        <v>Opravit diagnostic plug. Rychle opravit! (poškozeni diag plug- chyba zakaznika)</v>
      </c>
      <c r="F261">
        <f>DATA!D262</f>
        <v>1</v>
      </c>
      <c r="G261">
        <f>DATA!E262</f>
        <v>1</v>
      </c>
      <c r="H261" s="43">
        <v>1</v>
      </c>
      <c r="I261" s="43">
        <v>1</v>
      </c>
      <c r="J261" s="43">
        <v>1</v>
      </c>
      <c r="K261" s="43">
        <v>1</v>
      </c>
      <c r="L261" s="43">
        <v>1</v>
      </c>
      <c r="M261" s="43">
        <v>1</v>
      </c>
      <c r="N261" s="43">
        <v>1</v>
      </c>
      <c r="O261" s="43">
        <v>1</v>
      </c>
      <c r="P261" s="389"/>
      <c r="Q261" s="389"/>
      <c r="R261" t="str">
        <f>DATA!U262</f>
        <v>Closed</v>
      </c>
    </row>
    <row r="262" spans="1:18" x14ac:dyDescent="0.25">
      <c r="A262" t="str">
        <f>edit!K262</f>
        <v>CLM2037-0010_1</v>
      </c>
      <c r="B262" t="str">
        <f>DATA!C263</f>
        <v>L500</v>
      </c>
      <c r="C262" t="str">
        <f>edit!H262</f>
        <v>776445-00E_B1</v>
      </c>
      <c r="D262" t="str">
        <f>edit!I262</f>
        <v>006859</v>
      </c>
      <c r="E262" t="str">
        <f>DATA!F263</f>
        <v>Opravit diagnostic plug. Rychle opravit! (poškozeny harness, diag plug- chyba zakaznika)</v>
      </c>
      <c r="F262">
        <f>DATA!D263</f>
        <v>1</v>
      </c>
      <c r="G262">
        <f>DATA!E263</f>
        <v>1</v>
      </c>
      <c r="H262" s="43">
        <v>1</v>
      </c>
      <c r="I262" s="43">
        <v>1</v>
      </c>
      <c r="J262" s="43">
        <v>1</v>
      </c>
      <c r="K262" s="43">
        <v>1</v>
      </c>
      <c r="L262" s="43">
        <v>1</v>
      </c>
      <c r="M262" s="43">
        <v>1</v>
      </c>
      <c r="N262" s="43">
        <v>1</v>
      </c>
      <c r="O262" s="44">
        <v>1</v>
      </c>
      <c r="P262" s="389"/>
      <c r="Q262" s="389"/>
      <c r="R262" t="str">
        <f>DATA!U263</f>
        <v>Closed</v>
      </c>
    </row>
    <row r="263" spans="1:18" x14ac:dyDescent="0.25">
      <c r="A263" t="str">
        <f>edit!K263</f>
        <v>CLM2038-0003_1</v>
      </c>
      <c r="B263" t="str">
        <f>DATA!C264</f>
        <v>L500</v>
      </c>
      <c r="C263" t="str">
        <f>edit!H263</f>
        <v>774100-00G_B2</v>
      </c>
      <c r="D263" t="str">
        <f>edit!I263</f>
        <v>006883</v>
      </c>
      <c r="E263" t="str">
        <f>DATA!F264</f>
        <v>Rychle opravit, ať můžeme vrátit!</v>
      </c>
      <c r="F263">
        <f>DATA!D264</f>
        <v>1</v>
      </c>
      <c r="G263">
        <f>DATA!E264</f>
        <v>1</v>
      </c>
      <c r="H263" s="43">
        <v>1</v>
      </c>
      <c r="I263" s="43">
        <v>1</v>
      </c>
      <c r="J263" s="43">
        <v>1</v>
      </c>
      <c r="K263" s="43">
        <v>1</v>
      </c>
      <c r="L263" s="43">
        <v>1</v>
      </c>
      <c r="M263" s="43">
        <v>1</v>
      </c>
      <c r="N263" s="43">
        <v>1</v>
      </c>
      <c r="O263" s="44">
        <v>1</v>
      </c>
      <c r="P263" s="389"/>
      <c r="Q263" s="389"/>
      <c r="R263" t="str">
        <f>DATA!U264</f>
        <v>Closed</v>
      </c>
    </row>
    <row r="264" spans="1:18" x14ac:dyDescent="0.25">
      <c r="A264" t="str">
        <f>edit!K264</f>
        <v>CLM2038-0004_1</v>
      </c>
      <c r="B264" t="str">
        <f>DATA!C265</f>
        <v>N500</v>
      </c>
      <c r="C264" t="str">
        <f>edit!H264</f>
        <v>776445-00E_B1</v>
      </c>
      <c r="D264" t="str">
        <f>edit!I264</f>
        <v>006880</v>
      </c>
      <c r="E264" t="str">
        <f>DATA!F265</f>
        <v>Nefunkční diagnostic plug. Opravit rychle, odjíždí v pátek!</v>
      </c>
      <c r="F264">
        <f>DATA!D265</f>
        <v>1</v>
      </c>
      <c r="G264">
        <f>DATA!E265</f>
        <v>1</v>
      </c>
      <c r="H264" s="43">
        <v>1</v>
      </c>
      <c r="I264" s="43">
        <v>1</v>
      </c>
      <c r="J264" s="43">
        <v>1</v>
      </c>
      <c r="K264" s="43">
        <v>1</v>
      </c>
      <c r="L264" s="43">
        <v>1</v>
      </c>
      <c r="M264" s="43">
        <v>1</v>
      </c>
      <c r="N264" s="43">
        <v>1</v>
      </c>
      <c r="O264" s="43">
        <v>1</v>
      </c>
      <c r="P264" s="389"/>
      <c r="Q264" s="389"/>
      <c r="R264" t="str">
        <f>DATA!U265</f>
        <v>Closed</v>
      </c>
    </row>
    <row r="265" spans="1:18" x14ac:dyDescent="0.25">
      <c r="A265" t="str">
        <f>edit!K265</f>
        <v>CLM2039-0006_1</v>
      </c>
      <c r="B265">
        <f>DATA!C266</f>
        <v>0</v>
      </c>
      <c r="C265" t="str">
        <f>edit!H265</f>
        <v>775369-00G_A1</v>
      </c>
      <c r="D265" t="str">
        <f>edit!I265</f>
        <v>003654</v>
      </c>
      <c r="E265" t="str">
        <f>DATA!F266</f>
        <v>Shořelý harness diag.konektoru. Analyzovat a opravit co nejrychleji. (pojistka)</v>
      </c>
      <c r="F265">
        <f>DATA!D266</f>
        <v>1</v>
      </c>
      <c r="G265">
        <f>DATA!E266</f>
        <v>1</v>
      </c>
      <c r="H265" s="43">
        <v>1</v>
      </c>
      <c r="I265" s="43">
        <v>1</v>
      </c>
      <c r="J265" s="43">
        <v>1</v>
      </c>
      <c r="K265" s="43">
        <v>1</v>
      </c>
      <c r="L265" s="43">
        <v>1</v>
      </c>
      <c r="M265" s="43">
        <v>1</v>
      </c>
      <c r="N265" s="43">
        <v>1</v>
      </c>
      <c r="O265" s="43">
        <v>1</v>
      </c>
      <c r="P265" s="389"/>
      <c r="Q265" s="389"/>
      <c r="R265" t="str">
        <f>DATA!U266</f>
        <v>Closed</v>
      </c>
    </row>
    <row r="266" spans="1:18" x14ac:dyDescent="0.25">
      <c r="A266" t="str">
        <f>edit!K266</f>
        <v>CLM2039-0279_1</v>
      </c>
      <c r="B266" t="str">
        <f>DATA!C267</f>
        <v>S500</v>
      </c>
      <c r="C266" t="str">
        <f>edit!H266</f>
        <v>775369-00G_A1</v>
      </c>
      <c r="D266" t="str">
        <f>edit!I266</f>
        <v>001146</v>
      </c>
      <c r="E266" t="str">
        <f>DATA!F267</f>
        <v>Baterie z převráceného vozíku. Prasklý busbar</v>
      </c>
      <c r="F266">
        <f>DATA!D267</f>
        <v>1</v>
      </c>
      <c r="G266">
        <f>DATA!E267</f>
        <v>1</v>
      </c>
      <c r="H266" s="43">
        <v>1</v>
      </c>
      <c r="I266" s="43">
        <v>1</v>
      </c>
      <c r="J266" s="43">
        <v>1</v>
      </c>
      <c r="K266" s="43">
        <v>1</v>
      </c>
      <c r="L266" s="43">
        <v>1</v>
      </c>
      <c r="M266" s="43">
        <v>1</v>
      </c>
      <c r="N266" s="43">
        <v>1</v>
      </c>
      <c r="O266" s="43">
        <v>1</v>
      </c>
      <c r="P266" s="389"/>
      <c r="Q266" s="389"/>
      <c r="R266" t="str">
        <f>DATA!U267</f>
        <v>Closed</v>
      </c>
    </row>
    <row r="267" spans="1:18" x14ac:dyDescent="0.25">
      <c r="A267" t="str">
        <f>edit!K267</f>
        <v>CLM2040-0003_1</v>
      </c>
      <c r="B267" t="str">
        <f>DATA!C268</f>
        <v>L500</v>
      </c>
      <c r="C267" t="str">
        <f>edit!H267</f>
        <v>776445-00E_B1</v>
      </c>
      <c r="D267" t="str">
        <f>edit!I267</f>
        <v>006057</v>
      </c>
      <c r="E267" t="str">
        <f>DATA!F268</f>
        <v>Opravit diagnostic plug. Rychle opravit! (poškozeni diag plug- chyba zakaznika)</v>
      </c>
      <c r="F267">
        <f>DATA!D268</f>
        <v>1</v>
      </c>
      <c r="G267">
        <f>DATA!E268</f>
        <v>1</v>
      </c>
      <c r="H267" s="43">
        <v>1</v>
      </c>
      <c r="I267" s="43">
        <v>1</v>
      </c>
      <c r="J267" s="43">
        <v>1</v>
      </c>
      <c r="K267" s="43">
        <v>1</v>
      </c>
      <c r="L267" s="43">
        <v>1</v>
      </c>
      <c r="M267" s="43">
        <v>1</v>
      </c>
      <c r="N267" s="43">
        <v>1</v>
      </c>
      <c r="O267" s="43">
        <v>1</v>
      </c>
      <c r="P267" s="389"/>
      <c r="Q267" s="389"/>
      <c r="R267" t="str">
        <f>DATA!U268</f>
        <v>Closed</v>
      </c>
    </row>
    <row r="268" spans="1:18" x14ac:dyDescent="0.25">
      <c r="A268" t="str">
        <f>edit!K268</f>
        <v>CLM2040-0011_1</v>
      </c>
      <c r="B268" t="str">
        <f>DATA!C269</f>
        <v>S250</v>
      </c>
      <c r="C268" t="str">
        <f>edit!H268</f>
        <v>776445-00E_B1</v>
      </c>
      <c r="D268" t="str">
        <f>edit!I268</f>
        <v>003711</v>
      </c>
      <c r="E268" t="str">
        <f>DATA!F269</f>
        <v xml:space="preserve">Analýza a oprava </v>
      </c>
      <c r="F268">
        <f>DATA!D269</f>
        <v>1</v>
      </c>
      <c r="G268">
        <f>DATA!E269</f>
        <v>1</v>
      </c>
      <c r="H268" s="43">
        <v>1</v>
      </c>
      <c r="I268" s="43">
        <v>1</v>
      </c>
      <c r="J268" s="43">
        <v>1</v>
      </c>
      <c r="K268" s="43">
        <v>1</v>
      </c>
      <c r="L268" s="43">
        <v>1</v>
      </c>
      <c r="M268" s="43">
        <v>1</v>
      </c>
      <c r="N268" s="43">
        <v>1</v>
      </c>
      <c r="O268" s="43">
        <v>1</v>
      </c>
      <c r="P268" s="389"/>
      <c r="Q268" s="389"/>
      <c r="R268" t="str">
        <f>DATA!U269</f>
        <v>Closed</v>
      </c>
    </row>
    <row r="269" spans="1:18" x14ac:dyDescent="0.25">
      <c r="A269" t="str">
        <f>edit!K269</f>
        <v>CLM2040-0014_1</v>
      </c>
      <c r="B269">
        <f>DATA!C270</f>
        <v>0</v>
      </c>
      <c r="C269" t="str">
        <f>edit!H269</f>
        <v>776445-00E_B1</v>
      </c>
      <c r="D269" t="str">
        <f>edit!I269</f>
        <v>000119</v>
      </c>
      <c r="E269" t="str">
        <f>DATA!F270</f>
        <v>Demontovaná baterie - analýza + 8D report (Radim)</v>
      </c>
      <c r="F269">
        <f>DATA!D270</f>
        <v>1</v>
      </c>
      <c r="G269">
        <f>DATA!E270</f>
        <v>1</v>
      </c>
      <c r="H269" s="108">
        <v>1</v>
      </c>
      <c r="I269" s="108">
        <v>1</v>
      </c>
      <c r="J269" s="108">
        <v>1</v>
      </c>
      <c r="K269" s="108">
        <v>1</v>
      </c>
      <c r="L269" s="108">
        <v>1</v>
      </c>
      <c r="M269" s="108">
        <v>1</v>
      </c>
      <c r="N269" s="108">
        <v>1</v>
      </c>
      <c r="O269" s="108">
        <v>1</v>
      </c>
      <c r="P269" s="389"/>
      <c r="Q269" s="389"/>
      <c r="R269" t="str">
        <f>DATA!U270</f>
        <v>Closed</v>
      </c>
    </row>
    <row r="270" spans="1:18" x14ac:dyDescent="0.25">
      <c r="A270" t="str">
        <f>edit!K270</f>
        <v>CLM2041-0005_1</v>
      </c>
      <c r="B270">
        <f>DATA!C271</f>
        <v>0</v>
      </c>
      <c r="C270" t="str">
        <f>edit!H270</f>
        <v>776445-00D_B1</v>
      </c>
      <c r="D270" t="str">
        <f>edit!I270</f>
        <v>000980</v>
      </c>
      <c r="E270" t="str">
        <f>DATA!F271</f>
        <v>Naše náhradní baterie. Zkontrolovat a do kontejneru.</v>
      </c>
      <c r="F270">
        <f>DATA!D271</f>
        <v>1</v>
      </c>
      <c r="G270">
        <f>DATA!E271</f>
        <v>1</v>
      </c>
      <c r="H270" s="43">
        <v>1</v>
      </c>
      <c r="I270" s="43">
        <v>1</v>
      </c>
      <c r="J270" s="43">
        <v>1</v>
      </c>
      <c r="K270" s="43">
        <v>1</v>
      </c>
      <c r="L270" s="43">
        <v>1</v>
      </c>
      <c r="M270" s="43">
        <v>1</v>
      </c>
      <c r="N270" s="43">
        <v>1</v>
      </c>
      <c r="O270" s="43">
        <v>1</v>
      </c>
      <c r="P270" s="388"/>
      <c r="Q270" s="389"/>
      <c r="R270" t="str">
        <f>DATA!U271</f>
        <v>Closed</v>
      </c>
    </row>
    <row r="271" spans="1:18" x14ac:dyDescent="0.25">
      <c r="A271" t="str">
        <f>edit!K271</f>
        <v>CLM2041-0005_2</v>
      </c>
      <c r="B271">
        <f>DATA!C272</f>
        <v>0</v>
      </c>
      <c r="C271" t="str">
        <f>edit!H271</f>
        <v>774100-00F_B2</v>
      </c>
      <c r="D271" t="str">
        <f>edit!I271</f>
        <v>000062</v>
      </c>
      <c r="E271" t="str">
        <f>DATA!F272</f>
        <v>Rigid connestion, Germany</v>
      </c>
      <c r="F271">
        <f>DATA!D272</f>
        <v>1</v>
      </c>
      <c r="G271">
        <f>DATA!E272</f>
        <v>1</v>
      </c>
      <c r="H271" s="43">
        <v>1</v>
      </c>
      <c r="I271" s="43">
        <v>1</v>
      </c>
      <c r="J271" s="43">
        <v>1</v>
      </c>
      <c r="K271" s="43">
        <v>1</v>
      </c>
      <c r="L271" s="43">
        <v>1</v>
      </c>
      <c r="M271" s="43">
        <v>1</v>
      </c>
      <c r="N271" s="43">
        <v>1</v>
      </c>
      <c r="O271" s="43">
        <v>1</v>
      </c>
      <c r="P271" s="388"/>
      <c r="Q271" s="389"/>
      <c r="R271" t="str">
        <f>DATA!U272</f>
        <v>Closed</v>
      </c>
    </row>
    <row r="272" spans="1:18" x14ac:dyDescent="0.25">
      <c r="A272" t="str">
        <f>edit!K272</f>
        <v>CLM2041-0005_3</v>
      </c>
      <c r="B272" t="str">
        <f>DATA!C273</f>
        <v>L500</v>
      </c>
      <c r="C272" t="str">
        <f>edit!H272</f>
        <v>776445-00E_B1</v>
      </c>
      <c r="D272" t="str">
        <f>edit!I272</f>
        <v>000980</v>
      </c>
      <c r="E272" t="str">
        <f>DATA!F273</f>
        <v>Připravit naši baterii B1 k zapůjčení do Německa - rigid issue</v>
      </c>
      <c r="F272">
        <f>DATA!D273</f>
        <v>1</v>
      </c>
      <c r="G272">
        <f>DATA!E273</f>
        <v>1</v>
      </c>
      <c r="H272" s="43">
        <v>1</v>
      </c>
      <c r="I272" s="43">
        <v>1</v>
      </c>
      <c r="J272" s="43">
        <v>1</v>
      </c>
      <c r="K272" s="43">
        <v>1</v>
      </c>
      <c r="L272" s="43">
        <v>1</v>
      </c>
      <c r="M272" s="43">
        <v>1</v>
      </c>
      <c r="N272" s="43">
        <v>1</v>
      </c>
      <c r="O272" s="43">
        <v>1</v>
      </c>
      <c r="P272" s="388"/>
      <c r="Q272" s="389"/>
      <c r="R272" t="str">
        <f>DATA!U273</f>
        <v>Closed</v>
      </c>
    </row>
    <row r="273" spans="1:18" x14ac:dyDescent="0.25">
      <c r="A273" t="str">
        <f>edit!K273</f>
        <v>CLM2041-0018_1</v>
      </c>
      <c r="B273">
        <f>DATA!C274</f>
        <v>0</v>
      </c>
      <c r="C273" t="str">
        <f>edit!H273</f>
        <v>776445-00D_B1</v>
      </c>
      <c r="D273" t="str">
        <f>edit!I273</f>
        <v>000209</v>
      </c>
      <c r="E273" t="str">
        <f>DATA!F274</f>
        <v>Naše náhradní baterie. Zkontrolovat a do kontejneru.</v>
      </c>
      <c r="F273">
        <f>DATA!D274</f>
        <v>1</v>
      </c>
      <c r="G273">
        <f>DATA!E274</f>
        <v>1</v>
      </c>
      <c r="H273" s="380">
        <v>1</v>
      </c>
      <c r="I273" s="380">
        <v>1</v>
      </c>
      <c r="J273" s="380">
        <v>1</v>
      </c>
      <c r="K273" s="380">
        <v>1</v>
      </c>
      <c r="L273" s="380">
        <v>1</v>
      </c>
      <c r="M273" s="380">
        <v>1</v>
      </c>
      <c r="N273" s="380">
        <v>1</v>
      </c>
      <c r="O273" s="380">
        <v>1</v>
      </c>
      <c r="P273" s="168">
        <v>70.569999999999993</v>
      </c>
      <c r="Q273" s="389">
        <v>178.9</v>
      </c>
      <c r="R273" t="str">
        <f>DATA!U274</f>
        <v>Closed</v>
      </c>
    </row>
    <row r="274" spans="1:18" x14ac:dyDescent="0.25">
      <c r="A274" t="str">
        <f>edit!K274</f>
        <v>CLM2041-0018_2</v>
      </c>
      <c r="B274" t="str">
        <f>DATA!C275</f>
        <v>L500</v>
      </c>
      <c r="C274" t="str">
        <f>edit!H274</f>
        <v>776445-00E_B1</v>
      </c>
      <c r="D274" t="str">
        <f>edit!I274</f>
        <v>000209</v>
      </c>
      <c r="E274" t="str">
        <f>DATA!F275</f>
        <v>Připravit naši náhradní baterii B1 z kontejneru k odeslání do Itálie</v>
      </c>
      <c r="F274">
        <f>DATA!D275</f>
        <v>1</v>
      </c>
      <c r="G274">
        <f>DATA!E275</f>
        <v>1</v>
      </c>
      <c r="H274" s="43">
        <v>1</v>
      </c>
      <c r="I274" s="43">
        <v>1</v>
      </c>
      <c r="J274" s="43">
        <v>1</v>
      </c>
      <c r="K274" s="43">
        <v>1</v>
      </c>
      <c r="L274" s="43">
        <v>1</v>
      </c>
      <c r="M274" s="43">
        <v>1</v>
      </c>
      <c r="N274" s="43">
        <v>1</v>
      </c>
      <c r="O274" s="43">
        <v>1</v>
      </c>
      <c r="P274" s="389"/>
      <c r="Q274" s="389"/>
      <c r="R274" t="str">
        <f>DATA!U275</f>
        <v>Closed</v>
      </c>
    </row>
    <row r="275" spans="1:18" x14ac:dyDescent="0.25">
      <c r="A275" t="str">
        <f>edit!K275</f>
        <v>CLM2041-0018_3</v>
      </c>
      <c r="B275">
        <f>DATA!C276</f>
        <v>0</v>
      </c>
      <c r="C275" t="str">
        <f>edit!H275</f>
        <v>776445-00E_B1</v>
      </c>
      <c r="D275" t="str">
        <f>edit!I275</f>
        <v>000203</v>
      </c>
      <c r="E275" t="str">
        <f>DATA!F276</f>
        <v>Baterie s víkem z sn 0119</v>
      </c>
      <c r="F275">
        <f>DATA!D276</f>
        <v>1</v>
      </c>
      <c r="G275">
        <f>DATA!E276</f>
        <v>1</v>
      </c>
      <c r="H275" s="43">
        <v>1</v>
      </c>
      <c r="I275" s="43">
        <v>1</v>
      </c>
      <c r="J275" s="43">
        <v>1</v>
      </c>
      <c r="K275" s="43">
        <v>1</v>
      </c>
      <c r="L275" s="43">
        <v>1</v>
      </c>
      <c r="M275" s="43">
        <v>1</v>
      </c>
      <c r="N275" s="43">
        <v>1</v>
      </c>
      <c r="O275" s="43">
        <v>1</v>
      </c>
      <c r="P275" s="389"/>
      <c r="Q275" s="389"/>
      <c r="R275" t="str">
        <f>DATA!U276</f>
        <v>Closed</v>
      </c>
    </row>
    <row r="276" spans="1:18" x14ac:dyDescent="0.25">
      <c r="A276" t="str">
        <f>edit!K276</f>
        <v>CLM2041-0035_1</v>
      </c>
      <c r="B276">
        <f>DATA!C277</f>
        <v>0</v>
      </c>
      <c r="C276" t="str">
        <f>edit!H276</f>
        <v>775369-00G_A1</v>
      </c>
      <c r="D276" t="str">
        <f>edit!I276</f>
        <v>003742</v>
      </c>
      <c r="E276" t="str">
        <f>DATA!F277</f>
        <v xml:space="preserve">Závada na tlačítku. Třeba vrátit do Cenonu 16.10.ve 12.h </v>
      </c>
      <c r="F276">
        <f>DATA!D277</f>
        <v>1</v>
      </c>
      <c r="G276">
        <f>DATA!E277</f>
        <v>1</v>
      </c>
      <c r="H276" s="43">
        <v>1</v>
      </c>
      <c r="I276" s="43">
        <v>1</v>
      </c>
      <c r="J276" s="43">
        <v>1</v>
      </c>
      <c r="K276" s="43">
        <v>1</v>
      </c>
      <c r="L276" s="43">
        <v>1</v>
      </c>
      <c r="M276" s="43">
        <v>1</v>
      </c>
      <c r="N276" s="43">
        <v>1</v>
      </c>
      <c r="O276" s="43">
        <v>1</v>
      </c>
      <c r="P276" s="389"/>
      <c r="Q276" s="389"/>
      <c r="R276" t="str">
        <f>DATA!U277</f>
        <v>Closed</v>
      </c>
    </row>
    <row r="277" spans="1:18" x14ac:dyDescent="0.25">
      <c r="A277" t="str">
        <f>edit!K277</f>
        <v>CLM2042-0015_1</v>
      </c>
      <c r="B277">
        <f>DATA!C278</f>
        <v>0</v>
      </c>
      <c r="C277" t="str">
        <f>edit!H277</f>
        <v>776445-00E_B1</v>
      </c>
      <c r="D277" t="str">
        <f>edit!I277</f>
        <v>001040</v>
      </c>
      <c r="E277" t="str">
        <f>DATA!F278</f>
        <v>Naše náhradní baterie. Zkontrolovat a do kontejneru.</v>
      </c>
      <c r="F277">
        <f>DATA!D278</f>
        <v>1</v>
      </c>
      <c r="G277">
        <f>DATA!E278</f>
        <v>1</v>
      </c>
      <c r="H277" s="43">
        <v>1</v>
      </c>
      <c r="I277" s="43">
        <v>1</v>
      </c>
      <c r="J277" s="43">
        <v>1</v>
      </c>
      <c r="K277" s="43">
        <v>1</v>
      </c>
      <c r="L277" s="43">
        <v>1</v>
      </c>
      <c r="M277" s="43">
        <v>1</v>
      </c>
      <c r="N277" s="43">
        <v>1</v>
      </c>
      <c r="O277" s="43">
        <v>1</v>
      </c>
      <c r="P277" s="389"/>
      <c r="Q277" s="389"/>
      <c r="R277" t="str">
        <f>DATA!U278</f>
        <v>Closed</v>
      </c>
    </row>
    <row r="278" spans="1:18" x14ac:dyDescent="0.25">
      <c r="A278" t="str">
        <f>edit!K278</f>
        <v>CLM2042-0015_2</v>
      </c>
      <c r="B278">
        <f>DATA!C279</f>
        <v>0</v>
      </c>
      <c r="C278" t="str">
        <f>edit!H278</f>
        <v>776445-00D_B1</v>
      </c>
      <c r="D278" t="str">
        <f>edit!I278</f>
        <v>000188</v>
      </c>
      <c r="E278" t="str">
        <f>DATA!F279</f>
        <v>Naše náhradní baterie. Zkontrolovat a do kontejneru.</v>
      </c>
      <c r="F278">
        <f>DATA!D279</f>
        <v>1</v>
      </c>
      <c r="G278">
        <f>DATA!E279</f>
        <v>1</v>
      </c>
      <c r="H278" s="43">
        <v>1</v>
      </c>
      <c r="I278" s="43">
        <v>1</v>
      </c>
      <c r="J278" s="43">
        <v>1</v>
      </c>
      <c r="K278" s="43">
        <v>1</v>
      </c>
      <c r="L278" s="43">
        <v>1</v>
      </c>
      <c r="M278" s="43">
        <v>1</v>
      </c>
      <c r="N278" s="43">
        <v>1</v>
      </c>
      <c r="O278" s="44">
        <v>1</v>
      </c>
      <c r="P278" s="389"/>
      <c r="Q278" s="389"/>
      <c r="R278" t="str">
        <f>DATA!U279</f>
        <v>Closed</v>
      </c>
    </row>
    <row r="279" spans="1:18" x14ac:dyDescent="0.25">
      <c r="A279" t="str">
        <f>edit!K279</f>
        <v>CLM2042-0015_3</v>
      </c>
      <c r="B279">
        <f>DATA!C280</f>
        <v>0</v>
      </c>
      <c r="C279" t="str">
        <f>edit!H279</f>
        <v>776445-00D_B1</v>
      </c>
      <c r="D279" t="str">
        <f>edit!I279</f>
        <v>000197</v>
      </c>
      <c r="E279" t="str">
        <f>DATA!F280</f>
        <v>Naše náhradní baterie. Zkontrolovat a do kontejneru.</v>
      </c>
      <c r="F279">
        <f>DATA!D280</f>
        <v>1</v>
      </c>
      <c r="G279">
        <f>DATA!E280</f>
        <v>1</v>
      </c>
      <c r="H279" s="43">
        <v>1</v>
      </c>
      <c r="I279" s="43">
        <v>1</v>
      </c>
      <c r="J279" s="43">
        <v>1</v>
      </c>
      <c r="K279" s="43">
        <v>1</v>
      </c>
      <c r="L279" s="43">
        <v>1</v>
      </c>
      <c r="M279" s="43">
        <v>1</v>
      </c>
      <c r="N279" s="43">
        <v>1</v>
      </c>
      <c r="O279" s="44">
        <v>1</v>
      </c>
      <c r="P279" s="389"/>
      <c r="Q279" s="389"/>
      <c r="R279" t="str">
        <f>DATA!U280</f>
        <v>Closed</v>
      </c>
    </row>
    <row r="280" spans="1:18" x14ac:dyDescent="0.25">
      <c r="A280" t="str">
        <f>edit!K280</f>
        <v>CLM2042-0015_4</v>
      </c>
      <c r="B280">
        <f>DATA!C281</f>
        <v>0</v>
      </c>
      <c r="C280" t="str">
        <f>edit!H280</f>
        <v>776445-00D_B1</v>
      </c>
      <c r="D280" t="str">
        <f>edit!I280</f>
        <v>000253</v>
      </c>
      <c r="E280" t="str">
        <f>DATA!F281</f>
        <v>Rigid connection, Spain</v>
      </c>
      <c r="F280">
        <f>DATA!D281</f>
        <v>1</v>
      </c>
      <c r="G280">
        <f>DATA!E281</f>
        <v>1</v>
      </c>
      <c r="H280" s="43">
        <v>1</v>
      </c>
      <c r="I280" s="43">
        <v>1</v>
      </c>
      <c r="J280" s="43">
        <v>1</v>
      </c>
      <c r="K280" s="43">
        <v>1</v>
      </c>
      <c r="L280" s="43">
        <v>1</v>
      </c>
      <c r="M280" s="43">
        <v>1</v>
      </c>
      <c r="N280" s="43">
        <v>1</v>
      </c>
      <c r="O280" s="43">
        <v>1</v>
      </c>
      <c r="P280" s="180">
        <v>83.4</v>
      </c>
      <c r="Q280" s="389"/>
      <c r="R280" t="str">
        <f>DATA!U281</f>
        <v>Closed</v>
      </c>
    </row>
    <row r="281" spans="1:18" x14ac:dyDescent="0.25">
      <c r="A281" t="str">
        <f>edit!K281</f>
        <v>CLM2042-0015_5</v>
      </c>
      <c r="B281">
        <f>DATA!C282</f>
        <v>0</v>
      </c>
      <c r="C281" t="str">
        <f>edit!H281</f>
        <v>776445-00D_B1</v>
      </c>
      <c r="D281" t="str">
        <f>edit!I281</f>
        <v>000260</v>
      </c>
      <c r="E281" t="str">
        <f>DATA!F282</f>
        <v>Rigid connection, Spain</v>
      </c>
      <c r="F281">
        <f>DATA!D282</f>
        <v>1</v>
      </c>
      <c r="G281">
        <f>DATA!E282</f>
        <v>1</v>
      </c>
      <c r="H281" s="43">
        <v>1</v>
      </c>
      <c r="I281" s="43">
        <v>1</v>
      </c>
      <c r="J281" s="43">
        <v>1</v>
      </c>
      <c r="K281" s="43">
        <v>1</v>
      </c>
      <c r="L281" s="43">
        <v>1</v>
      </c>
      <c r="M281" s="43">
        <v>1</v>
      </c>
      <c r="N281" s="43">
        <v>1</v>
      </c>
      <c r="O281" s="43">
        <v>1</v>
      </c>
      <c r="P281" s="180">
        <v>89.4</v>
      </c>
      <c r="Q281" s="389"/>
      <c r="R281" t="str">
        <f>DATA!U282</f>
        <v>Closed</v>
      </c>
    </row>
    <row r="282" spans="1:18" x14ac:dyDescent="0.25">
      <c r="A282" t="str">
        <f>edit!K282</f>
        <v>CLM2042-0015_6</v>
      </c>
      <c r="B282">
        <f>DATA!C283</f>
        <v>0</v>
      </c>
      <c r="C282" t="str">
        <f>edit!H282</f>
        <v>776445-00D_B1</v>
      </c>
      <c r="D282" t="str">
        <f>edit!I282</f>
        <v>000254</v>
      </c>
      <c r="E282" t="str">
        <f>DATA!F283</f>
        <v>Rigid connection, Spain</v>
      </c>
      <c r="F282">
        <f>DATA!D283</f>
        <v>1</v>
      </c>
      <c r="G282">
        <f>DATA!E283</f>
        <v>1</v>
      </c>
      <c r="H282" s="43">
        <v>1</v>
      </c>
      <c r="I282" s="43">
        <v>1</v>
      </c>
      <c r="J282" s="43">
        <v>1</v>
      </c>
      <c r="K282" s="43">
        <v>1</v>
      </c>
      <c r="L282" s="43">
        <v>1</v>
      </c>
      <c r="M282" s="43">
        <v>1</v>
      </c>
      <c r="N282" s="43">
        <v>1</v>
      </c>
      <c r="O282" s="43">
        <v>1</v>
      </c>
      <c r="P282" s="180">
        <v>81.7</v>
      </c>
      <c r="Q282" s="389"/>
      <c r="R282" t="str">
        <f>DATA!U283</f>
        <v>Closed</v>
      </c>
    </row>
    <row r="283" spans="1:18" x14ac:dyDescent="0.25">
      <c r="A283" t="str">
        <f>edit!K283</f>
        <v>CLM2042-0032_1</v>
      </c>
      <c r="B283">
        <f>DATA!C284</f>
        <v>0</v>
      </c>
      <c r="C283" t="str">
        <f>edit!H283</f>
        <v>776445-00D_B1</v>
      </c>
      <c r="D283" t="str">
        <f>edit!I283</f>
        <v>000232</v>
      </c>
      <c r="E283" t="str">
        <f>DATA!F284</f>
        <v>Naše náhradní baterie. Zkontrolovat a do kontejneru.</v>
      </c>
      <c r="F283">
        <f>DATA!D284</f>
        <v>1</v>
      </c>
      <c r="G283">
        <f>DATA!E284</f>
        <v>1</v>
      </c>
      <c r="H283" s="43">
        <v>1</v>
      </c>
      <c r="I283" s="43">
        <v>1</v>
      </c>
      <c r="J283" s="43">
        <v>1</v>
      </c>
      <c r="K283" s="43">
        <v>1</v>
      </c>
      <c r="L283" s="43">
        <v>1</v>
      </c>
      <c r="M283" s="43">
        <v>1</v>
      </c>
      <c r="N283" s="43">
        <v>1</v>
      </c>
      <c r="O283" s="43">
        <v>1</v>
      </c>
      <c r="P283" s="389"/>
      <c r="Q283" s="389"/>
      <c r="R283" t="str">
        <f>DATA!U284</f>
        <v>Closed</v>
      </c>
    </row>
    <row r="284" spans="1:18" x14ac:dyDescent="0.25">
      <c r="A284" t="str">
        <f>edit!K284</f>
        <v>CLM2042-0032_2</v>
      </c>
      <c r="B284" t="str">
        <f>DATA!C285</f>
        <v>L500</v>
      </c>
      <c r="C284" t="str">
        <f>edit!H284</f>
        <v>776445-00D_B1</v>
      </c>
      <c r="D284" t="str">
        <f>edit!I284</f>
        <v>000192</v>
      </c>
      <c r="E284" t="str">
        <f>DATA!F285</f>
        <v>Rigid connection, Spain</v>
      </c>
      <c r="F284">
        <f>DATA!D285</f>
        <v>1</v>
      </c>
      <c r="G284">
        <f>DATA!E285</f>
        <v>1</v>
      </c>
      <c r="H284" s="43">
        <v>1</v>
      </c>
      <c r="I284" s="43">
        <v>1</v>
      </c>
      <c r="J284" s="43">
        <v>1</v>
      </c>
      <c r="K284" s="43">
        <v>1</v>
      </c>
      <c r="L284" s="43">
        <v>1</v>
      </c>
      <c r="M284" s="43">
        <v>1</v>
      </c>
      <c r="N284" s="43">
        <v>1</v>
      </c>
      <c r="O284" s="43">
        <v>1</v>
      </c>
      <c r="P284" s="389"/>
      <c r="Q284" s="389"/>
      <c r="R284" t="str">
        <f>DATA!U285</f>
        <v>Closed</v>
      </c>
    </row>
    <row r="285" spans="1:18" x14ac:dyDescent="0.25">
      <c r="A285" t="str">
        <f>edit!K285</f>
        <v>CLM2042-0037_1</v>
      </c>
      <c r="B285">
        <f>DATA!C286</f>
        <v>0</v>
      </c>
      <c r="C285" t="str">
        <f>edit!H285</f>
        <v>776445-00D_B1</v>
      </c>
      <c r="D285" t="str">
        <f>edit!I285</f>
        <v>000246</v>
      </c>
      <c r="E285" t="str">
        <f>DATA!F286</f>
        <v xml:space="preserve"> Naše náhradní baterie. Zkontrolovat a do kontejneru.</v>
      </c>
      <c r="F285">
        <f>DATA!D286</f>
        <v>1</v>
      </c>
      <c r="G285">
        <f>DATA!E286</f>
        <v>1</v>
      </c>
      <c r="H285" s="43">
        <v>1</v>
      </c>
      <c r="I285" s="43">
        <v>1</v>
      </c>
      <c r="J285" s="43">
        <v>1</v>
      </c>
      <c r="K285" s="43">
        <v>1</v>
      </c>
      <c r="L285" s="43">
        <v>1</v>
      </c>
      <c r="M285" s="43">
        <v>1</v>
      </c>
      <c r="N285" s="43">
        <v>1</v>
      </c>
      <c r="O285" s="43">
        <v>1</v>
      </c>
      <c r="P285" s="389"/>
      <c r="Q285" s="389"/>
      <c r="R285" t="str">
        <f>DATA!U286</f>
        <v>Closed</v>
      </c>
    </row>
    <row r="286" spans="1:18" x14ac:dyDescent="0.25">
      <c r="A286" t="str">
        <f>edit!K286</f>
        <v>CLM2042-0037_2</v>
      </c>
      <c r="B286">
        <f>DATA!C287</f>
        <v>0</v>
      </c>
      <c r="C286" t="str">
        <f>edit!H286</f>
        <v>774100-00F_B2</v>
      </c>
      <c r="D286" t="str">
        <f>edit!I286</f>
        <v>000251</v>
      </c>
      <c r="E286" t="str">
        <f>DATA!F287</f>
        <v xml:space="preserve"> Naše náhradní baterie. Zkontrolovat a do kontejneru.</v>
      </c>
      <c r="F286">
        <f>DATA!D287</f>
        <v>1</v>
      </c>
      <c r="G286">
        <f>DATA!E287</f>
        <v>1</v>
      </c>
      <c r="H286" s="43">
        <v>1</v>
      </c>
      <c r="I286" s="43">
        <v>1</v>
      </c>
      <c r="J286" s="43">
        <v>1</v>
      </c>
      <c r="K286" s="43">
        <v>1</v>
      </c>
      <c r="L286" s="43">
        <v>1</v>
      </c>
      <c r="M286" s="43">
        <v>1</v>
      </c>
      <c r="N286" s="43">
        <v>1</v>
      </c>
      <c r="O286" s="43">
        <v>1</v>
      </c>
      <c r="P286" s="389"/>
      <c r="Q286" s="389"/>
      <c r="R286" t="str">
        <f>DATA!U287</f>
        <v>Closed</v>
      </c>
    </row>
    <row r="287" spans="1:18" ht="15.75" thickBot="1" x14ac:dyDescent="0.3">
      <c r="A287" t="str">
        <f>edit!K287</f>
        <v>CLM2042-0037_3</v>
      </c>
      <c r="B287">
        <f>DATA!C288</f>
        <v>0</v>
      </c>
      <c r="C287" t="str">
        <f>edit!H287</f>
        <v>776445-00D_B1</v>
      </c>
      <c r="D287" t="str">
        <f>edit!I287</f>
        <v>000363</v>
      </c>
      <c r="E287" t="str">
        <f>DATA!F288</f>
        <v>Rigid connection, Spain</v>
      </c>
      <c r="F287">
        <f>DATA!D288</f>
        <v>1</v>
      </c>
      <c r="G287">
        <f>DATA!E288</f>
        <v>1</v>
      </c>
      <c r="H287" s="108">
        <v>1</v>
      </c>
      <c r="I287" s="108">
        <v>1</v>
      </c>
      <c r="J287" s="108">
        <v>1</v>
      </c>
      <c r="K287" s="108">
        <v>1</v>
      </c>
      <c r="L287" s="108">
        <v>1</v>
      </c>
      <c r="M287" s="108">
        <v>1</v>
      </c>
      <c r="N287" s="108">
        <v>1</v>
      </c>
      <c r="O287" s="108">
        <v>1</v>
      </c>
      <c r="P287" s="389"/>
      <c r="Q287" s="389"/>
      <c r="R287" t="str">
        <f>DATA!U288</f>
        <v>Closed</v>
      </c>
    </row>
    <row r="288" spans="1:18" x14ac:dyDescent="0.25">
      <c r="A288" t="str">
        <f>edit!K288</f>
        <v>CLM2042-0037_4</v>
      </c>
      <c r="B288">
        <f>DATA!C289</f>
        <v>0</v>
      </c>
      <c r="C288" t="str">
        <f>edit!H288</f>
        <v>776445-00D_B1</v>
      </c>
      <c r="D288" t="str">
        <f>edit!I288</f>
        <v>000354</v>
      </c>
      <c r="E288" t="str">
        <f>DATA!F289</f>
        <v>Rigid connection, Spain</v>
      </c>
      <c r="F288">
        <f>DATA!D289</f>
        <v>1</v>
      </c>
      <c r="G288">
        <f>DATA!E289</f>
        <v>1</v>
      </c>
      <c r="H288" s="13">
        <v>1</v>
      </c>
      <c r="I288" s="13">
        <v>1</v>
      </c>
      <c r="J288" s="13">
        <v>1</v>
      </c>
      <c r="K288" s="13">
        <v>1</v>
      </c>
      <c r="L288" s="13">
        <v>1</v>
      </c>
      <c r="M288" s="13">
        <v>1</v>
      </c>
      <c r="N288" s="13">
        <v>1</v>
      </c>
      <c r="O288" s="15">
        <v>1</v>
      </c>
      <c r="P288" s="388"/>
      <c r="Q288" s="389"/>
      <c r="R288" t="str">
        <f>DATA!U289</f>
        <v>Closed</v>
      </c>
    </row>
    <row r="289" spans="1:18" x14ac:dyDescent="0.25">
      <c r="A289" t="str">
        <f>edit!K289</f>
        <v>CLM2042-0038_1</v>
      </c>
      <c r="B289">
        <f>DATA!C290</f>
        <v>0</v>
      </c>
      <c r="C289" t="str">
        <f>edit!H289</f>
        <v>776445-00D_B1</v>
      </c>
      <c r="D289" t="str">
        <f>edit!I289</f>
        <v>000241</v>
      </c>
      <c r="E289" t="str">
        <f>DATA!F290</f>
        <v xml:space="preserve"> Naše náhradní baterie. Zkontrolovat a do kontejneru.</v>
      </c>
      <c r="F289">
        <f>DATA!D290</f>
        <v>1</v>
      </c>
      <c r="G289">
        <f>DATA!E290</f>
        <v>1</v>
      </c>
      <c r="H289" s="43">
        <v>1</v>
      </c>
      <c r="I289" s="43">
        <v>1</v>
      </c>
      <c r="J289" s="43">
        <v>1</v>
      </c>
      <c r="K289" s="43">
        <v>1</v>
      </c>
      <c r="L289" s="43">
        <v>1</v>
      </c>
      <c r="M289" s="43">
        <v>1</v>
      </c>
      <c r="N289" s="43">
        <v>1</v>
      </c>
      <c r="O289" s="44">
        <v>1</v>
      </c>
      <c r="P289" s="388"/>
      <c r="Q289" s="389"/>
      <c r="R289" t="str">
        <f>DATA!U290</f>
        <v>Closed</v>
      </c>
    </row>
    <row r="290" spans="1:18" x14ac:dyDescent="0.25">
      <c r="A290" t="str">
        <f>edit!K290</f>
        <v>CLM2042-0038_2</v>
      </c>
      <c r="B290" t="str">
        <f>DATA!C291</f>
        <v>L500</v>
      </c>
      <c r="C290" t="str">
        <f>edit!H290</f>
        <v>776445-00D_B1</v>
      </c>
      <c r="D290" t="str">
        <f>edit!I290</f>
        <v>000213</v>
      </c>
      <c r="E290" t="str">
        <f>DATA!F291</f>
        <v>Rigid connection, Spain</v>
      </c>
      <c r="F290">
        <f>DATA!D291</f>
        <v>1</v>
      </c>
      <c r="G290">
        <f>DATA!E291</f>
        <v>1</v>
      </c>
      <c r="H290" s="43">
        <v>1</v>
      </c>
      <c r="I290" s="43">
        <v>1</v>
      </c>
      <c r="J290" s="43">
        <v>1</v>
      </c>
      <c r="K290" s="43">
        <v>1</v>
      </c>
      <c r="L290" s="43">
        <v>1</v>
      </c>
      <c r="M290" s="43">
        <v>1</v>
      </c>
      <c r="N290" s="43">
        <v>1</v>
      </c>
      <c r="O290" s="43">
        <v>1</v>
      </c>
      <c r="P290" s="390"/>
      <c r="Q290" s="391"/>
      <c r="R290" t="str">
        <f>DATA!U291</f>
        <v>Closed</v>
      </c>
    </row>
    <row r="291" spans="1:18" ht="15.75" thickBot="1" x14ac:dyDescent="0.3">
      <c r="A291" t="str">
        <f>edit!K291</f>
        <v>CLM2042-0039_1</v>
      </c>
      <c r="B291">
        <f>DATA!C292</f>
        <v>0</v>
      </c>
      <c r="C291" t="str">
        <f>edit!H291</f>
        <v>776445-00D_B1</v>
      </c>
      <c r="D291" t="str">
        <f>edit!I291</f>
        <v>000182</v>
      </c>
      <c r="E291" t="str">
        <f>DATA!F292</f>
        <v xml:space="preserve"> Naše náhradní baterie. Zkontrolovat a do kontejneru.</v>
      </c>
      <c r="F291">
        <f>DATA!D292</f>
        <v>1</v>
      </c>
      <c r="G291">
        <f>DATA!E292</f>
        <v>1</v>
      </c>
      <c r="H291" s="382">
        <v>1</v>
      </c>
      <c r="I291" s="382">
        <v>1</v>
      </c>
      <c r="J291" s="382">
        <v>1</v>
      </c>
      <c r="K291" s="382">
        <v>1</v>
      </c>
      <c r="L291" s="382">
        <v>1</v>
      </c>
      <c r="M291" s="382">
        <v>1</v>
      </c>
      <c r="N291" s="382">
        <v>1</v>
      </c>
      <c r="O291" s="382">
        <v>1</v>
      </c>
      <c r="P291" s="390"/>
      <c r="Q291" s="391"/>
      <c r="R291" t="str">
        <f>DATA!U292</f>
        <v>Closed</v>
      </c>
    </row>
    <row r="292" spans="1:18" x14ac:dyDescent="0.25">
      <c r="A292" t="str">
        <f>edit!K292</f>
        <v>CLM2042-0039_2</v>
      </c>
      <c r="B292">
        <f>DATA!C293</f>
        <v>0</v>
      </c>
      <c r="C292" t="str">
        <f>edit!H292</f>
        <v>776445-00D_B1</v>
      </c>
      <c r="D292" t="str">
        <f>edit!I292</f>
        <v>000031</v>
      </c>
      <c r="E292" t="str">
        <f>DATA!F293</f>
        <v>Rigid connection Spain</v>
      </c>
      <c r="F292">
        <f>DATA!D293</f>
        <v>1</v>
      </c>
      <c r="G292">
        <f>DATA!E293</f>
        <v>1</v>
      </c>
      <c r="H292" s="380">
        <v>1</v>
      </c>
      <c r="I292" s="380">
        <v>1</v>
      </c>
      <c r="J292" s="380">
        <v>1</v>
      </c>
      <c r="K292" s="380">
        <v>1</v>
      </c>
      <c r="L292" s="380">
        <v>1</v>
      </c>
      <c r="M292" s="380">
        <v>1</v>
      </c>
      <c r="N292" s="380">
        <v>1</v>
      </c>
      <c r="O292" s="380">
        <v>1</v>
      </c>
      <c r="P292" s="391"/>
      <c r="Q292" s="391"/>
      <c r="R292" t="str">
        <f>DATA!U293</f>
        <v>Closed</v>
      </c>
    </row>
    <row r="293" spans="1:18" x14ac:dyDescent="0.25">
      <c r="A293" t="str">
        <f>edit!K293</f>
        <v>CLM2042-0040_1</v>
      </c>
      <c r="B293">
        <f>DATA!C294</f>
        <v>0</v>
      </c>
      <c r="C293" t="str">
        <f>edit!H293</f>
        <v>776645-00E</v>
      </c>
      <c r="D293" t="str">
        <f>edit!I293</f>
        <v>000799</v>
      </c>
      <c r="E293" t="str">
        <f>DATA!F294</f>
        <v>Naše náhradní baterie. Zkontrolovat a do kontejneru.</v>
      </c>
      <c r="F293">
        <f>DATA!D294</f>
        <v>1</v>
      </c>
      <c r="G293">
        <f>DATA!E294</f>
        <v>1</v>
      </c>
      <c r="H293" s="43">
        <v>1</v>
      </c>
      <c r="I293" s="43">
        <v>1</v>
      </c>
      <c r="J293" s="43">
        <v>1</v>
      </c>
      <c r="K293" s="43">
        <v>1</v>
      </c>
      <c r="L293" s="43">
        <v>1</v>
      </c>
      <c r="M293" s="43">
        <v>1</v>
      </c>
      <c r="N293" s="43">
        <v>1</v>
      </c>
      <c r="O293" s="44">
        <v>1</v>
      </c>
      <c r="P293" s="389"/>
      <c r="Q293" s="389"/>
      <c r="R293" t="str">
        <f>DATA!U294</f>
        <v>Closed</v>
      </c>
    </row>
    <row r="294" spans="1:18" x14ac:dyDescent="0.25">
      <c r="A294" t="str">
        <f>edit!K294</f>
        <v>CLM2042-0040_2</v>
      </c>
      <c r="B294">
        <f>DATA!C295</f>
        <v>0</v>
      </c>
      <c r="C294" t="str">
        <f>edit!H294</f>
        <v>776445-00D_B1</v>
      </c>
      <c r="D294" t="str">
        <f>edit!I294</f>
        <v>000228</v>
      </c>
      <c r="E294" t="str">
        <f>DATA!F295</f>
        <v>Rigid connection, Spain</v>
      </c>
      <c r="F294">
        <f>DATA!D295</f>
        <v>1</v>
      </c>
      <c r="G294">
        <f>DATA!E295</f>
        <v>1</v>
      </c>
      <c r="H294" s="43">
        <v>1</v>
      </c>
      <c r="I294" s="43">
        <v>1</v>
      </c>
      <c r="J294" s="43">
        <v>1</v>
      </c>
      <c r="K294" s="43">
        <v>1</v>
      </c>
      <c r="L294" s="43">
        <v>1</v>
      </c>
      <c r="M294" s="43">
        <v>1</v>
      </c>
      <c r="N294" s="43">
        <v>1</v>
      </c>
      <c r="O294" s="44">
        <v>1</v>
      </c>
      <c r="P294" s="392"/>
      <c r="Q294" s="392"/>
      <c r="R294" t="str">
        <f>DATA!U295</f>
        <v>Closed</v>
      </c>
    </row>
    <row r="295" spans="1:18" x14ac:dyDescent="0.25">
      <c r="A295" t="str">
        <f>edit!K295</f>
        <v>CLM2042-0041_1</v>
      </c>
      <c r="B295">
        <f>DATA!C296</f>
        <v>0</v>
      </c>
      <c r="C295" t="str">
        <f>edit!H295</f>
        <v>776445-00E_B1</v>
      </c>
      <c r="D295" t="str">
        <f>edit!I295</f>
        <v>000848</v>
      </c>
      <c r="E295" t="str">
        <f>DATA!F296</f>
        <v>Naše náhradní baterie. Zkontrolovat a do kontejneru.</v>
      </c>
      <c r="F295">
        <f>DATA!D296</f>
        <v>1</v>
      </c>
      <c r="G295">
        <f>DATA!E296</f>
        <v>1</v>
      </c>
      <c r="H295" s="43">
        <v>1</v>
      </c>
      <c r="I295" s="43">
        <v>1</v>
      </c>
      <c r="J295" s="43">
        <v>1</v>
      </c>
      <c r="K295" s="43">
        <v>1</v>
      </c>
      <c r="L295" s="43">
        <v>1</v>
      </c>
      <c r="M295" s="43">
        <v>1</v>
      </c>
      <c r="N295" s="43">
        <v>1</v>
      </c>
      <c r="O295" s="44">
        <v>1</v>
      </c>
      <c r="P295" s="389"/>
      <c r="Q295" s="389"/>
      <c r="R295" t="str">
        <f>DATA!U296</f>
        <v>Closed</v>
      </c>
    </row>
    <row r="296" spans="1:18" x14ac:dyDescent="0.25">
      <c r="A296" t="str">
        <f>edit!K296</f>
        <v>CLM2042-0041_2</v>
      </c>
      <c r="B296" t="str">
        <f>DATA!C297</f>
        <v>L500</v>
      </c>
      <c r="C296" t="str">
        <f>edit!H296</f>
        <v>776445-00D_B1</v>
      </c>
      <c r="D296" t="str">
        <f>edit!I296</f>
        <v>000218</v>
      </c>
      <c r="E296" t="str">
        <f>DATA!F297</f>
        <v>Rigid connection, Spain</v>
      </c>
      <c r="F296">
        <f>DATA!D297</f>
        <v>1</v>
      </c>
      <c r="G296">
        <f>DATA!E297</f>
        <v>1</v>
      </c>
      <c r="H296" s="43">
        <v>1</v>
      </c>
      <c r="I296" s="43">
        <v>1</v>
      </c>
      <c r="J296" s="43">
        <v>1</v>
      </c>
      <c r="K296" s="43">
        <v>1</v>
      </c>
      <c r="L296" s="43">
        <v>1</v>
      </c>
      <c r="M296" s="43">
        <v>1</v>
      </c>
      <c r="N296" s="43">
        <v>1</v>
      </c>
      <c r="O296" s="43">
        <v>1</v>
      </c>
      <c r="P296" s="389"/>
      <c r="Q296" s="389"/>
      <c r="R296" t="str">
        <f>DATA!U297</f>
        <v>Closed</v>
      </c>
    </row>
    <row r="297" spans="1:18" x14ac:dyDescent="0.25">
      <c r="A297" t="str">
        <f>edit!K297</f>
        <v>CLM2043-0064_1</v>
      </c>
      <c r="B297">
        <f>DATA!C298</f>
        <v>0</v>
      </c>
      <c r="C297" t="str">
        <f>edit!H297</f>
        <v>775369-00G_A1</v>
      </c>
      <c r="D297" t="str">
        <f>edit!I297</f>
        <v>003654</v>
      </c>
      <c r="E297" t="str">
        <f>DATA!F298</f>
        <v>Opravit a na e1pedici, znova prodáme ( špatna pojistka)</v>
      </c>
      <c r="F297">
        <f>DATA!D298</f>
        <v>1</v>
      </c>
      <c r="G297">
        <f>DATA!E298</f>
        <v>1</v>
      </c>
      <c r="H297" s="43">
        <v>1</v>
      </c>
      <c r="I297" s="43">
        <v>1</v>
      </c>
      <c r="J297" s="43">
        <v>1</v>
      </c>
      <c r="K297" s="43">
        <v>1</v>
      </c>
      <c r="L297" s="43">
        <v>1</v>
      </c>
      <c r="M297" s="43">
        <v>1</v>
      </c>
      <c r="N297" s="43">
        <v>1</v>
      </c>
      <c r="O297" s="43">
        <v>1</v>
      </c>
      <c r="P297" s="389"/>
      <c r="Q297" s="389"/>
      <c r="R297" t="str">
        <f>DATA!U298</f>
        <v>Closed</v>
      </c>
    </row>
    <row r="298" spans="1:18" x14ac:dyDescent="0.25">
      <c r="A298" t="str">
        <f>edit!K298</f>
        <v>CLM2043-0065_1</v>
      </c>
      <c r="B298">
        <f>DATA!C299</f>
        <v>0</v>
      </c>
      <c r="C298" t="str">
        <f>edit!H298</f>
        <v>776445-00E_B1</v>
      </c>
      <c r="D298" t="str">
        <f>edit!I298</f>
        <v>007452</v>
      </c>
      <c r="E298" t="str">
        <f>DATA!F299</f>
        <v>Opravit do pátku 30.10.2020 10h</v>
      </c>
      <c r="F298">
        <f>DATA!D299</f>
        <v>1</v>
      </c>
      <c r="G298">
        <f>DATA!E299</f>
        <v>1</v>
      </c>
      <c r="H298" s="43">
        <v>1</v>
      </c>
      <c r="I298" s="43">
        <v>1</v>
      </c>
      <c r="J298" s="43">
        <v>1</v>
      </c>
      <c r="K298" s="43">
        <v>1</v>
      </c>
      <c r="L298" s="43">
        <v>1</v>
      </c>
      <c r="M298" s="43">
        <v>1</v>
      </c>
      <c r="N298" s="43">
        <v>1</v>
      </c>
      <c r="O298" s="43">
        <v>1</v>
      </c>
      <c r="P298" s="389"/>
      <c r="Q298" s="389"/>
      <c r="R298" t="str">
        <f>DATA!U299</f>
        <v>Closed</v>
      </c>
    </row>
    <row r="299" spans="1:18" x14ac:dyDescent="0.25">
      <c r="A299" t="str">
        <f>edit!K299</f>
        <v>CLM2043-0074_1</v>
      </c>
      <c r="B299">
        <f>DATA!C300</f>
        <v>0</v>
      </c>
      <c r="C299" t="str">
        <f>edit!H299</f>
        <v>776445-00D_B1</v>
      </c>
      <c r="D299" t="str">
        <f>edit!I299</f>
        <v>000147</v>
      </c>
      <c r="E299" t="str">
        <f>DATA!F300</f>
        <v>Rigid connestion, Italy</v>
      </c>
      <c r="F299">
        <f>DATA!D300</f>
        <v>1</v>
      </c>
      <c r="G299">
        <f>DATA!E300</f>
        <v>1</v>
      </c>
      <c r="H299" s="43">
        <v>1</v>
      </c>
      <c r="I299" s="43">
        <v>1</v>
      </c>
      <c r="J299" s="43">
        <v>1</v>
      </c>
      <c r="K299" s="43">
        <v>1</v>
      </c>
      <c r="L299" s="43">
        <v>1</v>
      </c>
      <c r="M299" s="43">
        <v>1</v>
      </c>
      <c r="N299" s="43">
        <v>1</v>
      </c>
      <c r="O299" s="43">
        <v>1</v>
      </c>
      <c r="P299" s="389"/>
      <c r="Q299" s="389"/>
      <c r="R299" t="str">
        <f>DATA!U300</f>
        <v>Closed</v>
      </c>
    </row>
    <row r="300" spans="1:18" x14ac:dyDescent="0.25">
      <c r="A300" t="str">
        <f>edit!K300</f>
        <v>CLM2043-0107_1</v>
      </c>
      <c r="B300">
        <f>DATA!C301</f>
        <v>0</v>
      </c>
      <c r="C300" t="str">
        <f>edit!H300</f>
        <v>776445-00D_B1</v>
      </c>
      <c r="D300" t="str">
        <f>edit!I300</f>
        <v>000747</v>
      </c>
      <c r="E300" t="str">
        <f>DATA!F301</f>
        <v>Vrácena naše náhradní baterie - zkontrolovat a do kontejneru</v>
      </c>
      <c r="F300">
        <f>DATA!D301</f>
        <v>1</v>
      </c>
      <c r="G300">
        <f>DATA!E301</f>
        <v>1</v>
      </c>
      <c r="H300" s="43">
        <v>1</v>
      </c>
      <c r="I300" s="43">
        <v>1</v>
      </c>
      <c r="J300" s="43">
        <v>1</v>
      </c>
      <c r="K300" s="43">
        <v>1</v>
      </c>
      <c r="L300" s="43">
        <v>1</v>
      </c>
      <c r="M300" s="43">
        <v>1</v>
      </c>
      <c r="N300" s="43">
        <v>1</v>
      </c>
      <c r="O300" s="43">
        <v>1</v>
      </c>
      <c r="P300" s="389"/>
      <c r="Q300" s="389"/>
      <c r="R300" t="str">
        <f>DATA!U301</f>
        <v>Closed</v>
      </c>
    </row>
    <row r="301" spans="1:18" x14ac:dyDescent="0.25">
      <c r="A301" t="str">
        <f>edit!K301</f>
        <v>CLM2043-0107_2</v>
      </c>
      <c r="B301" t="str">
        <f>DATA!C302</f>
        <v>L500</v>
      </c>
      <c r="C301" t="str">
        <f>edit!H301</f>
        <v>776445-00E_B1</v>
      </c>
      <c r="D301" t="str">
        <f>edit!I301</f>
        <v>003899</v>
      </c>
      <c r="E301" t="str">
        <f>DATA!F302</f>
        <v>Analýza a oprava</v>
      </c>
      <c r="F301">
        <f>DATA!D302</f>
        <v>1</v>
      </c>
      <c r="G301">
        <f>DATA!E302</f>
        <v>1</v>
      </c>
      <c r="H301" s="43">
        <v>1</v>
      </c>
      <c r="I301" s="43">
        <v>1</v>
      </c>
      <c r="J301" s="43">
        <v>1</v>
      </c>
      <c r="K301" s="43">
        <v>1</v>
      </c>
      <c r="L301" s="43">
        <v>1</v>
      </c>
      <c r="M301" s="43">
        <v>1</v>
      </c>
      <c r="N301" s="43">
        <v>1</v>
      </c>
      <c r="O301" s="43">
        <v>1</v>
      </c>
      <c r="P301" s="389"/>
      <c r="Q301" s="389"/>
      <c r="R301" t="str">
        <f>DATA!U302</f>
        <v>Closed</v>
      </c>
    </row>
    <row r="302" spans="1:18" x14ac:dyDescent="0.25">
      <c r="A302" t="str">
        <f>edit!K302</f>
        <v>CLM2043-0107_3</v>
      </c>
      <c r="B302" t="str">
        <f>DATA!C303</f>
        <v>L500</v>
      </c>
      <c r="C302" t="str">
        <f>edit!H302</f>
        <v>776445-00E_B1</v>
      </c>
      <c r="D302" t="str">
        <f>edit!I302</f>
        <v>000747</v>
      </c>
      <c r="E302" t="str">
        <f>DATA!F303</f>
        <v>Připravit naši náhradní baterii B1 z kontejneru k odeslání do Španělska</v>
      </c>
      <c r="F302">
        <f>DATA!D303</f>
        <v>1</v>
      </c>
      <c r="G302">
        <f>DATA!E303</f>
        <v>1</v>
      </c>
      <c r="H302" s="43">
        <v>1</v>
      </c>
      <c r="I302" s="43">
        <v>1</v>
      </c>
      <c r="J302" s="43">
        <v>1</v>
      </c>
      <c r="K302" s="43">
        <v>1</v>
      </c>
      <c r="L302" s="43">
        <v>1</v>
      </c>
      <c r="M302" s="43">
        <v>1</v>
      </c>
      <c r="N302" s="43">
        <v>1</v>
      </c>
      <c r="O302" s="43">
        <v>1</v>
      </c>
      <c r="P302" s="389"/>
      <c r="Q302" s="389"/>
      <c r="R302" t="str">
        <f>DATA!U303</f>
        <v>Closed</v>
      </c>
    </row>
    <row r="303" spans="1:18" x14ac:dyDescent="0.25">
      <c r="A303" t="str">
        <f>edit!K303</f>
        <v>CLM2043-0384_1</v>
      </c>
      <c r="B303">
        <f>DATA!C304</f>
        <v>0</v>
      </c>
      <c r="C303" t="str">
        <f>edit!H303</f>
        <v>774100-00F_B2</v>
      </c>
      <c r="D303" t="str">
        <f>edit!I303</f>
        <v>000294</v>
      </c>
      <c r="E303" t="str">
        <f>DATA!F304</f>
        <v>Rigid Italy. Zůstanou u nás-trvalá výměna</v>
      </c>
      <c r="F303">
        <f>DATA!D304</f>
        <v>1</v>
      </c>
      <c r="G303">
        <f>DATA!E304</f>
        <v>1</v>
      </c>
      <c r="H303" s="43">
        <v>1</v>
      </c>
      <c r="I303" s="43">
        <v>1</v>
      </c>
      <c r="J303" s="43">
        <v>1</v>
      </c>
      <c r="K303" s="43">
        <v>1</v>
      </c>
      <c r="L303" s="43">
        <v>1</v>
      </c>
      <c r="M303" s="43">
        <v>1</v>
      </c>
      <c r="N303" s="43">
        <v>1</v>
      </c>
      <c r="O303" s="43">
        <v>1</v>
      </c>
      <c r="P303" s="1">
        <v>86.28</v>
      </c>
      <c r="Q303" s="1"/>
      <c r="R303" t="str">
        <f>DATA!U304</f>
        <v>Closed</v>
      </c>
    </row>
    <row r="304" spans="1:18" x14ac:dyDescent="0.25">
      <c r="A304" t="str">
        <f>edit!K304</f>
        <v>CLM2043-0384_2</v>
      </c>
      <c r="B304">
        <f>DATA!C305</f>
        <v>0</v>
      </c>
      <c r="C304" t="str">
        <f>edit!H304</f>
        <v>774100-00F_B2</v>
      </c>
      <c r="D304" t="str">
        <f>edit!I304</f>
        <v>000298</v>
      </c>
      <c r="E304" t="str">
        <f>DATA!F305</f>
        <v>Rigid Italy. Zůstanou u nás-trvalá výměna</v>
      </c>
      <c r="F304">
        <f>DATA!D305</f>
        <v>1</v>
      </c>
      <c r="G304">
        <f>DATA!E305</f>
        <v>1</v>
      </c>
      <c r="H304" s="43">
        <v>1</v>
      </c>
      <c r="I304" s="43">
        <v>1</v>
      </c>
      <c r="J304" s="43">
        <v>1</v>
      </c>
      <c r="K304" s="43">
        <v>1</v>
      </c>
      <c r="L304" s="43">
        <v>1</v>
      </c>
      <c r="M304" s="43">
        <v>1</v>
      </c>
      <c r="N304" s="43">
        <v>1</v>
      </c>
      <c r="O304" s="43">
        <v>1</v>
      </c>
      <c r="P304" s="1">
        <v>87.953999999999994</v>
      </c>
      <c r="Q304" s="1"/>
      <c r="R304" t="str">
        <f>DATA!U305</f>
        <v>Closed</v>
      </c>
    </row>
    <row r="305" spans="1:18" x14ac:dyDescent="0.25">
      <c r="A305" t="str">
        <f>edit!K305</f>
        <v>CLM2043-0384_3</v>
      </c>
      <c r="B305" t="str">
        <f>DATA!C306</f>
        <v>S250</v>
      </c>
      <c r="C305" t="str">
        <f>edit!H305</f>
        <v>774100-00G_B2</v>
      </c>
      <c r="D305" t="str">
        <f>edit!I305</f>
        <v>000023</v>
      </c>
      <c r="E305" t="str">
        <f>DATA!F306</f>
        <v>Připravit 2 1 B2 k odeslání do Itálie-trvalá výměna</v>
      </c>
      <c r="F305">
        <f>DATA!D306</f>
        <v>1</v>
      </c>
      <c r="G305">
        <f>DATA!E306</f>
        <v>1</v>
      </c>
      <c r="H305" s="43">
        <v>1</v>
      </c>
      <c r="I305" s="43">
        <v>1</v>
      </c>
      <c r="J305" s="43">
        <v>1</v>
      </c>
      <c r="K305" s="43">
        <v>1</v>
      </c>
      <c r="L305" s="43">
        <v>1</v>
      </c>
      <c r="M305" s="43">
        <v>1</v>
      </c>
      <c r="N305" s="43">
        <v>1</v>
      </c>
      <c r="O305" s="44">
        <v>1</v>
      </c>
      <c r="P305" s="1"/>
      <c r="Q305" s="1"/>
      <c r="R305" t="str">
        <f>DATA!U306</f>
        <v>Closed</v>
      </c>
    </row>
    <row r="306" spans="1:18" x14ac:dyDescent="0.25">
      <c r="A306" t="str">
        <f>edit!K306</f>
        <v>CLM2043-0384_4</v>
      </c>
      <c r="B306" t="str">
        <f>DATA!C307</f>
        <v>S250</v>
      </c>
      <c r="C306" t="str">
        <f>edit!H306</f>
        <v>774100-00G_B2</v>
      </c>
      <c r="D306" t="str">
        <f>edit!I306</f>
        <v>000122</v>
      </c>
      <c r="E306">
        <f>DATA!F307</f>
        <v>0</v>
      </c>
      <c r="F306">
        <f>DATA!D307</f>
        <v>1</v>
      </c>
      <c r="G306">
        <f>DATA!E307</f>
        <v>1</v>
      </c>
      <c r="H306" s="43">
        <v>1</v>
      </c>
      <c r="I306" s="43">
        <v>1</v>
      </c>
      <c r="J306" s="43">
        <v>1</v>
      </c>
      <c r="K306" s="43">
        <v>1</v>
      </c>
      <c r="L306" s="43">
        <v>1</v>
      </c>
      <c r="M306" s="43">
        <v>1</v>
      </c>
      <c r="N306" s="43">
        <v>1</v>
      </c>
      <c r="O306" s="44">
        <v>1</v>
      </c>
      <c r="P306" s="1"/>
      <c r="Q306" s="1"/>
      <c r="R306" t="str">
        <f>DATA!U307</f>
        <v>Closed</v>
      </c>
    </row>
    <row r="307" spans="1:18" x14ac:dyDescent="0.25">
      <c r="A307" t="str">
        <f>edit!K307</f>
        <v>CLM2043-0384_5</v>
      </c>
      <c r="B307">
        <f>DATA!C308</f>
        <v>0</v>
      </c>
      <c r="C307" t="str">
        <f>edit!H307</f>
        <v>774100-00F_B2</v>
      </c>
      <c r="D307" t="str">
        <f>edit!I307</f>
        <v>000297</v>
      </c>
      <c r="E307" t="str">
        <f>DATA!F308</f>
        <v>Rigid Italy. Zůstanou u nás-trvalá výměna</v>
      </c>
      <c r="F307">
        <f>DATA!D308</f>
        <v>1</v>
      </c>
      <c r="G307">
        <f>DATA!E308</f>
        <v>1</v>
      </c>
      <c r="H307" s="43">
        <v>1</v>
      </c>
      <c r="I307" s="43">
        <v>1</v>
      </c>
      <c r="J307" s="43">
        <v>1</v>
      </c>
      <c r="K307" s="43">
        <v>1</v>
      </c>
      <c r="L307" s="43">
        <v>1</v>
      </c>
      <c r="M307" s="43">
        <v>1</v>
      </c>
      <c r="N307" s="43">
        <v>1</v>
      </c>
      <c r="O307" s="43">
        <v>1</v>
      </c>
      <c r="P307" s="389">
        <v>86.231999999999999</v>
      </c>
      <c r="Q307" s="389"/>
      <c r="R307" t="str">
        <f>DATA!U308</f>
        <v>Closed</v>
      </c>
    </row>
    <row r="308" spans="1:18" x14ac:dyDescent="0.25">
      <c r="A308" t="str">
        <f>edit!K308</f>
        <v>CLM2043-0384_6</v>
      </c>
      <c r="B308">
        <f>DATA!C309</f>
        <v>0</v>
      </c>
      <c r="C308" t="str">
        <f>edit!H308</f>
        <v>774100-00F_B2</v>
      </c>
      <c r="D308" t="str">
        <f>edit!I308</f>
        <v>000295</v>
      </c>
      <c r="E308" t="str">
        <f>DATA!F309</f>
        <v>Rigid Italy. Zůstanou u nás-trvalá výměna</v>
      </c>
      <c r="F308">
        <f>DATA!D309</f>
        <v>1</v>
      </c>
      <c r="G308">
        <f>DATA!E309</f>
        <v>1</v>
      </c>
      <c r="H308" s="43">
        <v>1</v>
      </c>
      <c r="I308" s="43">
        <v>1</v>
      </c>
      <c r="J308" s="43">
        <v>1</v>
      </c>
      <c r="K308" s="43">
        <v>1</v>
      </c>
      <c r="L308" s="43">
        <v>1</v>
      </c>
      <c r="M308" s="43">
        <v>1</v>
      </c>
      <c r="N308" s="43">
        <v>1</v>
      </c>
      <c r="O308" s="43">
        <v>1</v>
      </c>
      <c r="P308" s="389">
        <v>98.296999999999997</v>
      </c>
      <c r="Q308" s="389"/>
      <c r="R308" t="str">
        <f>DATA!U309</f>
        <v>Closed</v>
      </c>
    </row>
    <row r="309" spans="1:18" x14ac:dyDescent="0.25">
      <c r="A309" t="str">
        <f>edit!K309</f>
        <v>CLM2043-0384_7</v>
      </c>
      <c r="B309">
        <f>DATA!C310</f>
        <v>0</v>
      </c>
      <c r="C309" t="str">
        <f>edit!H309</f>
        <v>774100-00F_B2</v>
      </c>
      <c r="D309" t="str">
        <f>edit!I309</f>
        <v>000293</v>
      </c>
      <c r="E309" t="str">
        <f>DATA!F310</f>
        <v>Rigid Italy. Zůstanou u nás-trvalá výměna</v>
      </c>
      <c r="F309">
        <f>DATA!D310</f>
        <v>1</v>
      </c>
      <c r="G309">
        <f>DATA!E310</f>
        <v>1</v>
      </c>
      <c r="H309" s="43">
        <v>1</v>
      </c>
      <c r="I309" s="43">
        <v>1</v>
      </c>
      <c r="J309" s="43">
        <v>1</v>
      </c>
      <c r="K309" s="43">
        <v>1</v>
      </c>
      <c r="L309" s="43">
        <v>1</v>
      </c>
      <c r="M309" s="43">
        <v>1</v>
      </c>
      <c r="N309" s="43">
        <v>1</v>
      </c>
      <c r="O309" s="44">
        <v>1</v>
      </c>
      <c r="P309" s="389">
        <v>80.355000000000004</v>
      </c>
      <c r="Q309" s="389"/>
      <c r="R309" t="str">
        <f>DATA!U310</f>
        <v>Closed</v>
      </c>
    </row>
    <row r="310" spans="1:18" x14ac:dyDescent="0.25">
      <c r="A310" t="str">
        <f>edit!K310</f>
        <v>CLM2043-0384_8</v>
      </c>
      <c r="B310" t="str">
        <f>DATA!C311</f>
        <v>S250</v>
      </c>
      <c r="C310" t="str">
        <f>edit!H310</f>
        <v>774100-00G_B2</v>
      </c>
      <c r="D310" t="str">
        <f>edit!I310</f>
        <v>000251</v>
      </c>
      <c r="E310" t="str">
        <f>DATA!F311</f>
        <v>B2 do Itálie na záměnu (B2 co nám vrátí si necháme sn293)</v>
      </c>
      <c r="F310">
        <f>DATA!D311</f>
        <v>1</v>
      </c>
      <c r="G310">
        <f>DATA!E311</f>
        <v>1</v>
      </c>
      <c r="H310" s="43">
        <v>1</v>
      </c>
      <c r="I310" s="43">
        <v>1</v>
      </c>
      <c r="J310" s="43">
        <v>1</v>
      </c>
      <c r="K310" s="43">
        <v>1</v>
      </c>
      <c r="L310" s="43">
        <v>1</v>
      </c>
      <c r="M310" s="43">
        <v>1</v>
      </c>
      <c r="N310" s="43">
        <v>1</v>
      </c>
      <c r="O310" s="44">
        <v>1</v>
      </c>
      <c r="P310" s="389"/>
      <c r="Q310" s="389"/>
      <c r="R310" t="str">
        <f>DATA!U311</f>
        <v>Closed</v>
      </c>
    </row>
    <row r="311" spans="1:18" x14ac:dyDescent="0.25">
      <c r="A311" t="str">
        <f>edit!K311</f>
        <v>CLM2043-0384_9</v>
      </c>
      <c r="B311" t="str">
        <f>DATA!C312</f>
        <v>S250</v>
      </c>
      <c r="C311" t="str">
        <f>edit!H311</f>
        <v>774100-00G_B2</v>
      </c>
      <c r="D311" t="str">
        <f>edit!I311</f>
        <v>000170</v>
      </c>
      <c r="E311" t="str">
        <f>DATA!F312</f>
        <v>B2 do Itálie na záměnu (B2 co nám vrátí si necháme sn 295)</v>
      </c>
      <c r="F311">
        <f>DATA!D312</f>
        <v>1</v>
      </c>
      <c r="G311">
        <f>DATA!E312</f>
        <v>1</v>
      </c>
      <c r="H311" s="43">
        <v>1</v>
      </c>
      <c r="I311" s="43">
        <v>1</v>
      </c>
      <c r="J311" s="43">
        <v>1</v>
      </c>
      <c r="K311" s="43">
        <v>1</v>
      </c>
      <c r="L311" s="43">
        <v>1</v>
      </c>
      <c r="M311" s="43">
        <v>1</v>
      </c>
      <c r="N311" s="43">
        <v>1</v>
      </c>
      <c r="O311" s="43">
        <v>1</v>
      </c>
      <c r="P311" s="389"/>
      <c r="Q311" s="389"/>
      <c r="R311" t="str">
        <f>DATA!U312</f>
        <v>Closed</v>
      </c>
    </row>
    <row r="312" spans="1:18" x14ac:dyDescent="0.25">
      <c r="A312" t="str">
        <f>edit!K312</f>
        <v>CLM2043-0384_10</v>
      </c>
      <c r="B312" t="str">
        <f>DATA!C313</f>
        <v>S250</v>
      </c>
      <c r="C312" t="str">
        <f>edit!H312</f>
        <v>774100-00G_B2</v>
      </c>
      <c r="D312" t="str">
        <f>edit!I312</f>
        <v>000152</v>
      </c>
      <c r="E312" t="str">
        <f>DATA!F313</f>
        <v>B2 do Itálie na záměnu (B2 co nám vrátí si necháme sn298)</v>
      </c>
      <c r="F312">
        <f>DATA!D313</f>
        <v>1</v>
      </c>
      <c r="G312">
        <f>DATA!E313</f>
        <v>1</v>
      </c>
      <c r="H312" s="43">
        <v>1</v>
      </c>
      <c r="I312" s="43">
        <v>1</v>
      </c>
      <c r="J312" s="43">
        <v>1</v>
      </c>
      <c r="K312" s="43">
        <v>1</v>
      </c>
      <c r="L312" s="43">
        <v>1</v>
      </c>
      <c r="M312" s="43">
        <v>1</v>
      </c>
      <c r="N312" s="43">
        <v>1</v>
      </c>
      <c r="O312" s="43">
        <v>1</v>
      </c>
      <c r="P312" s="389"/>
      <c r="Q312" s="389"/>
      <c r="R312" t="str">
        <f>DATA!U313</f>
        <v>Closed</v>
      </c>
    </row>
    <row r="313" spans="1:18" x14ac:dyDescent="0.25">
      <c r="A313" t="str">
        <f>edit!K313</f>
        <v>CLM2043-0384_11</v>
      </c>
      <c r="B313" t="str">
        <f>DATA!C314</f>
        <v>S250</v>
      </c>
      <c r="C313" t="str">
        <f>edit!H313</f>
        <v>774100-00F_B2</v>
      </c>
      <c r="D313" t="str">
        <f>edit!I313</f>
        <v>000310</v>
      </c>
      <c r="E313" t="str">
        <f>DATA!F314</f>
        <v>Analyzovat. Vyrobeno v r.2017, el bude po záruce.</v>
      </c>
      <c r="F313">
        <f>DATA!D314</f>
        <v>1</v>
      </c>
      <c r="G313">
        <f>DATA!E314</f>
        <v>1</v>
      </c>
      <c r="H313" s="43">
        <v>1</v>
      </c>
      <c r="I313" s="43">
        <v>1</v>
      </c>
      <c r="J313" s="43">
        <v>1</v>
      </c>
      <c r="K313" s="43">
        <v>1</v>
      </c>
      <c r="L313" s="43">
        <v>1</v>
      </c>
      <c r="M313" s="43">
        <v>1</v>
      </c>
      <c r="N313" s="43">
        <v>1</v>
      </c>
      <c r="O313" s="43">
        <v>1</v>
      </c>
      <c r="P313" s="389"/>
      <c r="Q313" s="389"/>
      <c r="R313" t="str">
        <f>DATA!U314</f>
        <v>Closed</v>
      </c>
    </row>
    <row r="314" spans="1:18" x14ac:dyDescent="0.25">
      <c r="A314" t="str">
        <f>edit!K314</f>
        <v>CLM2043-0395_1</v>
      </c>
      <c r="B314">
        <f>DATA!C315</f>
        <v>0</v>
      </c>
      <c r="C314" t="str">
        <f>edit!H314</f>
        <v>774100-00G_B2</v>
      </c>
      <c r="D314" t="str">
        <f>edit!I314</f>
        <v>007433</v>
      </c>
      <c r="E314" t="str">
        <f>DATA!F315</f>
        <v>Analýza a oprava - opravit přednostně, zákazník urguje!!!</v>
      </c>
      <c r="F314">
        <f>DATA!D315</f>
        <v>1</v>
      </c>
      <c r="G314">
        <f>DATA!E315</f>
        <v>1</v>
      </c>
      <c r="H314" s="43">
        <v>1</v>
      </c>
      <c r="I314" s="43">
        <v>1</v>
      </c>
      <c r="J314" s="43">
        <v>1</v>
      </c>
      <c r="K314" s="43">
        <v>1</v>
      </c>
      <c r="L314" s="43">
        <v>1</v>
      </c>
      <c r="M314" s="43">
        <v>1</v>
      </c>
      <c r="N314" s="43">
        <v>1</v>
      </c>
      <c r="O314" s="43">
        <v>1</v>
      </c>
      <c r="P314" s="389"/>
      <c r="Q314" s="389"/>
      <c r="R314" t="str">
        <f>DATA!U315</f>
        <v>Closed</v>
      </c>
    </row>
    <row r="315" spans="1:18" x14ac:dyDescent="0.25">
      <c r="A315" t="str">
        <f>edit!K315</f>
        <v>CLM2045-0084_1</v>
      </c>
      <c r="B315" t="str">
        <f>DATA!C316</f>
        <v>S250</v>
      </c>
      <c r="C315" t="str">
        <f>edit!H315</f>
        <v>775369-00G_A1</v>
      </c>
      <c r="D315" t="str">
        <f>edit!I315</f>
        <v>001781</v>
      </c>
      <c r="E315" t="str">
        <f>DATA!F316</f>
        <v>Analýza a oprava - máme obj. na opravu</v>
      </c>
      <c r="F315">
        <f>DATA!D316</f>
        <v>1</v>
      </c>
      <c r="G315">
        <f>DATA!E316</f>
        <v>1</v>
      </c>
      <c r="H315" s="43">
        <v>1</v>
      </c>
      <c r="I315" s="43">
        <v>1</v>
      </c>
      <c r="J315" s="43">
        <v>1</v>
      </c>
      <c r="K315" s="43">
        <v>1</v>
      </c>
      <c r="L315" s="43">
        <v>1</v>
      </c>
      <c r="M315" s="43">
        <v>1</v>
      </c>
      <c r="N315" s="43">
        <v>1</v>
      </c>
      <c r="O315" s="43">
        <v>1</v>
      </c>
      <c r="P315" s="389"/>
      <c r="Q315" s="389"/>
      <c r="R315" t="str">
        <f>DATA!U316</f>
        <v>Closed</v>
      </c>
    </row>
    <row r="316" spans="1:18" x14ac:dyDescent="0.25">
      <c r="A316" t="str">
        <f>edit!K316</f>
        <v>CLM2045-0095_1</v>
      </c>
      <c r="B316">
        <f>DATA!C317</f>
        <v>0</v>
      </c>
      <c r="C316" t="str">
        <f>edit!H316</f>
        <v>775369-00E_A1</v>
      </c>
      <c r="D316" t="str">
        <f>edit!I316</f>
        <v>000279</v>
      </c>
      <c r="E316" t="str">
        <f>DATA!F317</f>
        <v>Naše náhradní baterie. Zkontrolovat a do kontejneru.</v>
      </c>
      <c r="F316">
        <f>DATA!D317</f>
        <v>1</v>
      </c>
      <c r="G316">
        <f>DATA!E317</f>
        <v>1</v>
      </c>
      <c r="H316" s="43">
        <v>1</v>
      </c>
      <c r="I316" s="43">
        <v>1</v>
      </c>
      <c r="J316" s="43">
        <v>1</v>
      </c>
      <c r="K316" s="43">
        <v>1</v>
      </c>
      <c r="L316" s="43">
        <v>1</v>
      </c>
      <c r="M316" s="43">
        <v>1</v>
      </c>
      <c r="N316" s="43">
        <v>1</v>
      </c>
      <c r="O316" s="43">
        <v>1</v>
      </c>
      <c r="P316" s="389"/>
      <c r="Q316" s="389"/>
      <c r="R316" t="str">
        <f>DATA!U317</f>
        <v>Closed</v>
      </c>
    </row>
    <row r="317" spans="1:18" x14ac:dyDescent="0.25">
      <c r="A317" t="str">
        <f>edit!K317</f>
        <v>CLM2045-0095_2</v>
      </c>
      <c r="B317" t="str">
        <f>DATA!C318</f>
        <v>L500</v>
      </c>
      <c r="C317" t="str">
        <f>edit!H317</f>
        <v>775369-00G_A1</v>
      </c>
      <c r="D317" t="str">
        <f>edit!I317</f>
        <v>000279</v>
      </c>
      <c r="E317" t="str">
        <f>DATA!F318</f>
        <v>Připravit naši náhradní baterii A1 z kontejneru k odeslání do Itálie</v>
      </c>
      <c r="F317">
        <f>DATA!D318</f>
        <v>1</v>
      </c>
      <c r="G317">
        <f>DATA!E318</f>
        <v>1</v>
      </c>
      <c r="H317" s="43">
        <v>1</v>
      </c>
      <c r="I317" s="43">
        <v>1</v>
      </c>
      <c r="J317" s="43">
        <v>1</v>
      </c>
      <c r="K317" s="43">
        <v>1</v>
      </c>
      <c r="L317" s="43">
        <v>1</v>
      </c>
      <c r="M317" s="43">
        <v>1</v>
      </c>
      <c r="N317" s="43">
        <v>1</v>
      </c>
      <c r="O317" s="43">
        <v>1</v>
      </c>
      <c r="P317" s="389"/>
      <c r="Q317" s="389"/>
      <c r="R317" t="str">
        <f>DATA!U318</f>
        <v>Closed</v>
      </c>
    </row>
    <row r="318" spans="1:18" x14ac:dyDescent="0.25">
      <c r="A318" t="str">
        <f>edit!K318</f>
        <v>CLM2045-0095_3</v>
      </c>
      <c r="B318">
        <f>DATA!C319</f>
        <v>0</v>
      </c>
      <c r="C318" t="str">
        <f>edit!H318</f>
        <v>775369-00G_A1</v>
      </c>
      <c r="D318" t="str">
        <f>edit!I318</f>
        <v>001767</v>
      </c>
      <c r="E318" t="str">
        <f>DATA!F319</f>
        <v>Analyzovat. Napětí modulu 6,8V. Testovat, zda to není chyba u nás.</v>
      </c>
      <c r="F318">
        <f>DATA!D319</f>
        <v>1</v>
      </c>
      <c r="G318">
        <f>DATA!E319</f>
        <v>1</v>
      </c>
      <c r="H318" s="43">
        <v>1</v>
      </c>
      <c r="I318" s="43">
        <v>1</v>
      </c>
      <c r="J318" s="43">
        <v>1</v>
      </c>
      <c r="K318" s="43">
        <v>1</v>
      </c>
      <c r="L318" s="43">
        <v>1</v>
      </c>
      <c r="M318" s="43">
        <v>1</v>
      </c>
      <c r="N318" s="43">
        <v>1</v>
      </c>
      <c r="O318" s="43">
        <v>1</v>
      </c>
      <c r="P318" s="389"/>
      <c r="Q318" s="389"/>
      <c r="R318" t="str">
        <f>DATA!U319</f>
        <v>Closed</v>
      </c>
    </row>
    <row r="319" spans="1:18" x14ac:dyDescent="0.25">
      <c r="A319" t="str">
        <f>edit!K319</f>
        <v>CLM2047-0206_1</v>
      </c>
      <c r="B319" t="str">
        <f>DATA!C320</f>
        <v>L500</v>
      </c>
      <c r="C319" t="str">
        <f>edit!H319</f>
        <v>775369-00G_A1</v>
      </c>
      <c r="D319" t="str">
        <f>edit!I319</f>
        <v>004030</v>
      </c>
      <c r="E319" t="str">
        <f>DATA!F320</f>
        <v>Analýza a oprava-opravit a na e1pedici</v>
      </c>
      <c r="F319">
        <f>DATA!D320</f>
        <v>1</v>
      </c>
      <c r="G319">
        <f>DATA!E320</f>
        <v>1</v>
      </c>
      <c r="H319" s="43">
        <v>1</v>
      </c>
      <c r="I319" s="43">
        <v>1</v>
      </c>
      <c r="J319" s="43">
        <v>1</v>
      </c>
      <c r="K319" s="43">
        <v>1</v>
      </c>
      <c r="L319" s="43">
        <v>1</v>
      </c>
      <c r="M319" s="43">
        <v>1</v>
      </c>
      <c r="N319" s="43">
        <v>1</v>
      </c>
      <c r="O319" s="43">
        <v>1</v>
      </c>
      <c r="P319" s="389"/>
      <c r="Q319" s="389"/>
      <c r="R319" t="str">
        <f>DATA!U320</f>
        <v>Closed</v>
      </c>
    </row>
    <row r="320" spans="1:18" x14ac:dyDescent="0.25">
      <c r="A320" t="str">
        <f>edit!K320</f>
        <v>CLM2047-0228_1</v>
      </c>
      <c r="B320" t="str">
        <f>DATA!C321</f>
        <v>N500</v>
      </c>
      <c r="C320" t="str">
        <f>edit!H320</f>
        <v>775369-00G_A1</v>
      </c>
      <c r="D320" t="str">
        <f>edit!I320</f>
        <v>004065</v>
      </c>
      <c r="E320" t="str">
        <f>DATA!F321</f>
        <v>Analýza a oprava-spěchá-požádám Radim o analýzu</v>
      </c>
      <c r="F320">
        <f>DATA!D321</f>
        <v>1</v>
      </c>
      <c r="G320">
        <f>DATA!E321</f>
        <v>1</v>
      </c>
      <c r="H320" s="43">
        <v>1</v>
      </c>
      <c r="I320" s="43">
        <v>1</v>
      </c>
      <c r="J320" s="43">
        <v>1</v>
      </c>
      <c r="K320" s="43">
        <v>1</v>
      </c>
      <c r="L320" s="43">
        <v>1</v>
      </c>
      <c r="M320" s="43">
        <v>1</v>
      </c>
      <c r="N320" s="43">
        <v>1</v>
      </c>
      <c r="O320" s="43">
        <v>1</v>
      </c>
      <c r="P320" s="389"/>
      <c r="Q320" s="389"/>
      <c r="R320" t="str">
        <f>DATA!U321</f>
        <v>Closed</v>
      </c>
    </row>
    <row r="321" spans="1:18" x14ac:dyDescent="0.25">
      <c r="A321" t="str">
        <f>edit!K321</f>
        <v>CLM2049-0011_1</v>
      </c>
      <c r="B321" t="str">
        <f>DATA!C322</f>
        <v>S500</v>
      </c>
      <c r="C321" t="str">
        <f>edit!H321</f>
        <v>775369-00G_A1</v>
      </c>
      <c r="D321" t="str">
        <f>edit!I321</f>
        <v>001162</v>
      </c>
      <c r="E321" t="str">
        <f>DATA!F322</f>
        <v>Výměna modulu, bude se fakturovat. Zák. spěchá, placená oprava.</v>
      </c>
      <c r="F321">
        <f>DATA!D322</f>
        <v>1</v>
      </c>
      <c r="G321">
        <f>DATA!E322</f>
        <v>1</v>
      </c>
      <c r="H321" s="43">
        <v>1</v>
      </c>
      <c r="I321" s="43">
        <v>1</v>
      </c>
      <c r="J321" s="43">
        <v>1</v>
      </c>
      <c r="K321" s="43">
        <v>1</v>
      </c>
      <c r="L321" s="43">
        <v>1</v>
      </c>
      <c r="M321" s="43">
        <v>1</v>
      </c>
      <c r="N321" s="43">
        <v>1</v>
      </c>
      <c r="O321" s="43">
        <v>1</v>
      </c>
      <c r="P321" s="389"/>
      <c r="Q321" s="389"/>
      <c r="R321" t="str">
        <f>DATA!U322</f>
        <v>Closed</v>
      </c>
    </row>
    <row r="322" spans="1:18" x14ac:dyDescent="0.25">
      <c r="A322" t="str">
        <f>edit!K322</f>
        <v>CLM2049-0019_1</v>
      </c>
      <c r="B322" t="str">
        <f>DATA!C323</f>
        <v>L500</v>
      </c>
      <c r="C322" t="str">
        <f>edit!H322</f>
        <v>776445-00E_B1</v>
      </c>
      <c r="D322" t="str">
        <f>edit!I322</f>
        <v>007486</v>
      </c>
      <c r="E322" t="str">
        <f>DATA!F323</f>
        <v xml:space="preserve">Analýza a oprava diag.konektoru. </v>
      </c>
      <c r="F322">
        <f>DATA!D323</f>
        <v>1</v>
      </c>
      <c r="G322">
        <f>DATA!E323</f>
        <v>1</v>
      </c>
      <c r="H322" s="43">
        <v>1</v>
      </c>
      <c r="I322" s="43">
        <v>1</v>
      </c>
      <c r="J322" s="43">
        <v>1</v>
      </c>
      <c r="K322" s="43">
        <v>1</v>
      </c>
      <c r="L322" s="43">
        <v>1</v>
      </c>
      <c r="M322" s="43">
        <v>1</v>
      </c>
      <c r="N322" s="43">
        <v>1</v>
      </c>
      <c r="O322" s="43">
        <v>1</v>
      </c>
      <c r="P322" s="389"/>
      <c r="Q322" s="389"/>
      <c r="R322" t="str">
        <f>DATA!U323</f>
        <v>Closed</v>
      </c>
    </row>
    <row r="323" spans="1:18" x14ac:dyDescent="0.25">
      <c r="A323" t="str">
        <f>edit!K323</f>
        <v>CLM2049-0022_1</v>
      </c>
      <c r="B323">
        <f>DATA!C324</f>
        <v>0</v>
      </c>
      <c r="C323" t="str">
        <f>edit!H323</f>
        <v>776445-00E_B1</v>
      </c>
      <c r="D323" t="str">
        <f>edit!I323</f>
        <v>000797</v>
      </c>
      <c r="E323" t="str">
        <f>DATA!F324</f>
        <v>Naše náhradní baterie. Zkontrolovat a do kontejneru.</v>
      </c>
      <c r="F323">
        <f>DATA!D324</f>
        <v>1</v>
      </c>
      <c r="G323">
        <f>DATA!E324</f>
        <v>1</v>
      </c>
      <c r="H323" s="43">
        <v>1</v>
      </c>
      <c r="I323" s="43">
        <v>1</v>
      </c>
      <c r="J323" s="43">
        <v>1</v>
      </c>
      <c r="K323" s="43">
        <v>1</v>
      </c>
      <c r="L323" s="43">
        <v>1</v>
      </c>
      <c r="M323" s="43">
        <v>1</v>
      </c>
      <c r="N323" s="43">
        <v>1</v>
      </c>
      <c r="O323" s="43">
        <v>1</v>
      </c>
      <c r="P323" s="1"/>
      <c r="Q323" s="1"/>
      <c r="R323" t="str">
        <f>DATA!U324</f>
        <v>Closed</v>
      </c>
    </row>
    <row r="324" spans="1:18" x14ac:dyDescent="0.25">
      <c r="A324" t="str">
        <f>edit!K324</f>
        <v>CLM2049-0022_2</v>
      </c>
      <c r="B324" t="str">
        <f>DATA!C325</f>
        <v>L500</v>
      </c>
      <c r="C324" t="str">
        <f>edit!H324</f>
        <v xml:space="preserve"> 776445-00E</v>
      </c>
      <c r="D324" t="str">
        <f>edit!I324</f>
        <v>003275</v>
      </c>
      <c r="E324" t="str">
        <f>DATA!F325</f>
        <v>Analýza a oprava</v>
      </c>
      <c r="F324">
        <f>DATA!D325</f>
        <v>1</v>
      </c>
      <c r="G324">
        <f>DATA!E325</f>
        <v>1</v>
      </c>
      <c r="H324" s="43">
        <v>1</v>
      </c>
      <c r="I324" s="43">
        <v>1</v>
      </c>
      <c r="J324" s="43">
        <v>1</v>
      </c>
      <c r="K324" s="43">
        <v>1</v>
      </c>
      <c r="L324" s="43">
        <v>1</v>
      </c>
      <c r="M324" s="43">
        <v>1</v>
      </c>
      <c r="N324" s="43">
        <v>1</v>
      </c>
      <c r="O324" s="43">
        <v>1</v>
      </c>
      <c r="P324" s="389"/>
      <c r="Q324" s="389"/>
      <c r="R324" t="str">
        <f>DATA!U325</f>
        <v>Closed</v>
      </c>
    </row>
    <row r="325" spans="1:18" x14ac:dyDescent="0.25">
      <c r="A325" t="str">
        <f>edit!K325</f>
        <v>CLM2049-0022_3</v>
      </c>
      <c r="B325" t="str">
        <f>DATA!C326</f>
        <v>L500</v>
      </c>
      <c r="C325" t="str">
        <f>edit!H325</f>
        <v>776445-00E_B1</v>
      </c>
      <c r="D325" t="str">
        <f>edit!I325</f>
        <v>000797</v>
      </c>
      <c r="E325" t="str">
        <f>DATA!F326</f>
        <v>Připravit naši náhradní baterii B1 z kontejneru k odeslání do Švédska</v>
      </c>
      <c r="F325">
        <f>DATA!D326</f>
        <v>1</v>
      </c>
      <c r="G325">
        <f>DATA!E326</f>
        <v>1</v>
      </c>
      <c r="H325" s="43">
        <v>1</v>
      </c>
      <c r="I325" s="43">
        <v>1</v>
      </c>
      <c r="J325" s="43">
        <v>1</v>
      </c>
      <c r="K325" s="43">
        <v>1</v>
      </c>
      <c r="L325" s="43">
        <v>1</v>
      </c>
      <c r="M325" s="43">
        <v>1</v>
      </c>
      <c r="N325" s="43">
        <v>1</v>
      </c>
      <c r="O325" s="43">
        <v>1</v>
      </c>
      <c r="P325" s="389"/>
      <c r="Q325" s="389"/>
      <c r="R325" t="str">
        <f>DATA!U326</f>
        <v>Closed</v>
      </c>
    </row>
    <row r="326" spans="1:18" x14ac:dyDescent="0.25">
      <c r="A326" t="str">
        <f>edit!K326</f>
        <v>CLM2049-0025_1</v>
      </c>
      <c r="B326" t="str">
        <f>DATA!C327</f>
        <v>N500</v>
      </c>
      <c r="C326" t="str">
        <f>edit!H326</f>
        <v>775369-00G_A1</v>
      </c>
      <c r="D326" t="str">
        <f>edit!I326</f>
        <v>002242</v>
      </c>
      <c r="E326" t="str">
        <f>DATA!F327</f>
        <v>Analýza a oprava-spěchá-požádám Radim o analýzu</v>
      </c>
      <c r="F326">
        <f>DATA!D327</f>
        <v>1</v>
      </c>
      <c r="G326">
        <f>DATA!E327</f>
        <v>1</v>
      </c>
      <c r="H326" s="43">
        <v>1</v>
      </c>
      <c r="I326" s="43">
        <v>1</v>
      </c>
      <c r="J326" s="43">
        <v>1</v>
      </c>
      <c r="K326" s="43">
        <v>1</v>
      </c>
      <c r="L326" s="43">
        <v>1</v>
      </c>
      <c r="M326" s="43">
        <v>1</v>
      </c>
      <c r="N326" s="43">
        <v>1</v>
      </c>
      <c r="O326" s="43">
        <v>1</v>
      </c>
      <c r="P326" s="389"/>
      <c r="Q326" s="389"/>
      <c r="R326" t="str">
        <f>DATA!U327</f>
        <v>Closed</v>
      </c>
    </row>
    <row r="327" spans="1:18" x14ac:dyDescent="0.25">
      <c r="A327" t="str">
        <f>edit!K327</f>
        <v>CLM2050-0007_1</v>
      </c>
      <c r="B327">
        <f>DATA!C328</f>
        <v>0</v>
      </c>
      <c r="C327" t="str">
        <f>edit!H327</f>
        <v>776445-00E_B1</v>
      </c>
      <c r="D327" t="str">
        <f>edit!I327</f>
        <v>000870</v>
      </c>
      <c r="E327" t="str">
        <f>DATA!F328</f>
        <v>Zkontrolovat a do kontejneru mezi náhradní - trvalá výměna</v>
      </c>
      <c r="G327">
        <f>DATA!E328</f>
        <v>1</v>
      </c>
      <c r="H327" s="43">
        <v>1</v>
      </c>
      <c r="I327" s="43">
        <v>1</v>
      </c>
      <c r="J327" s="43">
        <v>1</v>
      </c>
      <c r="K327" s="43">
        <v>1</v>
      </c>
      <c r="L327" s="43">
        <v>1</v>
      </c>
      <c r="M327" s="43">
        <v>1</v>
      </c>
      <c r="N327" s="43">
        <v>1</v>
      </c>
      <c r="O327" s="43">
        <v>1</v>
      </c>
      <c r="P327" s="1">
        <v>32.68</v>
      </c>
      <c r="Q327" s="1"/>
      <c r="R327" t="str">
        <f>DATA!U328</f>
        <v>Closed</v>
      </c>
    </row>
    <row r="328" spans="1:18" x14ac:dyDescent="0.25">
      <c r="A328" t="str">
        <f>edit!K328</f>
        <v>CLM2050-0007_2</v>
      </c>
      <c r="B328">
        <f>DATA!C329</f>
        <v>0</v>
      </c>
      <c r="C328" t="str">
        <f>edit!H328</f>
        <v>776445-00E_B1</v>
      </c>
      <c r="D328" t="str">
        <f>edit!I328</f>
        <v>000847</v>
      </c>
      <c r="E328" t="str">
        <f>DATA!F329</f>
        <v>Naše náhradní baterie. Zkontrolovat a do kontejneru.</v>
      </c>
      <c r="F328">
        <f>DATA!D329</f>
        <v>1</v>
      </c>
      <c r="G328">
        <f>DATA!E329</f>
        <v>1</v>
      </c>
      <c r="H328" s="43">
        <v>1</v>
      </c>
      <c r="I328" s="43">
        <v>1</v>
      </c>
      <c r="J328" s="43">
        <v>1</v>
      </c>
      <c r="K328" s="43">
        <v>1</v>
      </c>
      <c r="L328" s="43">
        <v>1</v>
      </c>
      <c r="M328" s="43">
        <v>1</v>
      </c>
      <c r="N328" s="43">
        <v>1</v>
      </c>
      <c r="O328" s="43">
        <v>1</v>
      </c>
      <c r="P328" s="1"/>
      <c r="Q328" s="1"/>
      <c r="R328" t="str">
        <f>DATA!U329</f>
        <v>Closed</v>
      </c>
    </row>
    <row r="329" spans="1:18" x14ac:dyDescent="0.25">
      <c r="A329" t="str">
        <f>edit!K329</f>
        <v>CLM2050-0007_3</v>
      </c>
      <c r="B329">
        <f>DATA!C330</f>
        <v>0</v>
      </c>
      <c r="C329" t="str">
        <f>edit!H329</f>
        <v>776445-00E_B1</v>
      </c>
      <c r="D329" t="str">
        <f>edit!I329</f>
        <v>000200</v>
      </c>
      <c r="E329" t="str">
        <f>DATA!F330</f>
        <v>Naše náhradní baterie. Zkontrolovat a do kontejneru.</v>
      </c>
      <c r="F329">
        <f>DATA!D330</f>
        <v>1</v>
      </c>
      <c r="G329">
        <f>DATA!E330</f>
        <v>1</v>
      </c>
      <c r="H329" s="43">
        <v>1</v>
      </c>
      <c r="I329" s="43">
        <v>1</v>
      </c>
      <c r="J329" s="43">
        <v>1</v>
      </c>
      <c r="K329" s="43">
        <v>1</v>
      </c>
      <c r="L329" s="43">
        <v>1</v>
      </c>
      <c r="M329" s="43">
        <v>1</v>
      </c>
      <c r="N329" s="43">
        <v>1</v>
      </c>
      <c r="O329" s="43">
        <v>1</v>
      </c>
      <c r="P329" s="1"/>
      <c r="Q329" s="1"/>
      <c r="R329" t="str">
        <f>DATA!U330</f>
        <v>Closed</v>
      </c>
    </row>
    <row r="330" spans="1:18" x14ac:dyDescent="0.25">
      <c r="A330" t="str">
        <f>edit!K330</f>
        <v>CLM2050-0007_4</v>
      </c>
      <c r="B330">
        <f>DATA!C331</f>
        <v>0</v>
      </c>
      <c r="C330" t="str">
        <f>edit!H330</f>
        <v>776445-00D_B1</v>
      </c>
      <c r="D330" t="str">
        <f>edit!I330</f>
        <v>000051</v>
      </c>
      <c r="E330" t="str">
        <f>DATA!F331</f>
        <v>Rigid France.</v>
      </c>
      <c r="F330">
        <f>DATA!D331</f>
        <v>1</v>
      </c>
      <c r="G330">
        <f>DATA!E331</f>
        <v>1</v>
      </c>
      <c r="H330" s="43">
        <v>1</v>
      </c>
      <c r="I330" s="43">
        <v>1</v>
      </c>
      <c r="J330" s="43">
        <v>1</v>
      </c>
      <c r="K330" s="43">
        <v>1</v>
      </c>
      <c r="L330" s="43">
        <v>1</v>
      </c>
      <c r="M330" s="43">
        <v>1</v>
      </c>
      <c r="N330" s="43">
        <v>1</v>
      </c>
      <c r="O330" s="43">
        <v>1</v>
      </c>
      <c r="P330" s="389">
        <v>47.838000000000001</v>
      </c>
      <c r="Q330" s="389"/>
      <c r="R330" t="str">
        <f>DATA!U331</f>
        <v>Closed</v>
      </c>
    </row>
    <row r="331" spans="1:18" x14ac:dyDescent="0.25">
      <c r="A331" t="str">
        <f>edit!K331</f>
        <v>CLM2050-0007_5</v>
      </c>
      <c r="B331">
        <f>DATA!C332</f>
        <v>0</v>
      </c>
      <c r="C331" t="str">
        <f>edit!H331</f>
        <v>776445-00D_B1</v>
      </c>
      <c r="D331" t="str">
        <f>edit!I331</f>
        <v>000202</v>
      </c>
      <c r="E331" t="str">
        <f>DATA!F332</f>
        <v>Rigid France.</v>
      </c>
      <c r="F331">
        <f>DATA!D332</f>
        <v>1</v>
      </c>
      <c r="G331">
        <f>DATA!E332</f>
        <v>1</v>
      </c>
      <c r="H331" s="43">
        <v>1</v>
      </c>
      <c r="I331" s="43">
        <v>1</v>
      </c>
      <c r="J331" s="43">
        <v>1</v>
      </c>
      <c r="K331" s="43">
        <v>1</v>
      </c>
      <c r="L331" s="43">
        <v>1</v>
      </c>
      <c r="M331" s="43">
        <v>1</v>
      </c>
      <c r="N331" s="43">
        <v>1</v>
      </c>
      <c r="O331" s="43">
        <v>1</v>
      </c>
      <c r="P331" s="389">
        <v>27.495000000000001</v>
      </c>
      <c r="Q331" s="389"/>
      <c r="R331" t="str">
        <f>DATA!U332</f>
        <v>Closed</v>
      </c>
    </row>
    <row r="332" spans="1:18" x14ac:dyDescent="0.25">
      <c r="A332" t="str">
        <f>edit!K332</f>
        <v>CLM2050-0007_6</v>
      </c>
      <c r="B332">
        <f>DATA!C333</f>
        <v>0</v>
      </c>
      <c r="C332" t="str">
        <f>edit!H332</f>
        <v>776445-00D_B1</v>
      </c>
      <c r="D332" t="str">
        <f>edit!I332</f>
        <v>000210</v>
      </c>
      <c r="E332" t="str">
        <f>DATA!F333</f>
        <v>Rigid France.</v>
      </c>
      <c r="F332">
        <f>DATA!D333</f>
        <v>1</v>
      </c>
      <c r="G332">
        <f>DATA!E333</f>
        <v>1</v>
      </c>
      <c r="H332" s="43">
        <v>1</v>
      </c>
      <c r="I332" s="43">
        <v>1</v>
      </c>
      <c r="J332" s="43">
        <v>1</v>
      </c>
      <c r="K332" s="43">
        <v>1</v>
      </c>
      <c r="L332" s="43">
        <v>1</v>
      </c>
      <c r="M332" s="43">
        <v>1</v>
      </c>
      <c r="N332" s="43">
        <v>1</v>
      </c>
      <c r="O332" s="43">
        <v>1</v>
      </c>
      <c r="P332" s="389">
        <v>60.457999999999998</v>
      </c>
      <c r="Q332" s="389"/>
      <c r="R332" t="str">
        <f>DATA!U333</f>
        <v>Closed</v>
      </c>
    </row>
    <row r="333" spans="1:18" x14ac:dyDescent="0.25">
      <c r="A333" t="str">
        <f>edit!K333</f>
        <v>CLM2050-0007_7</v>
      </c>
      <c r="B333" t="str">
        <f>DATA!C334</f>
        <v>L500</v>
      </c>
      <c r="C333" t="str">
        <f>edit!H333</f>
        <v>776445-00E_B1</v>
      </c>
      <c r="D333" t="str">
        <f>edit!I333</f>
        <v>000847</v>
      </c>
      <c r="E333">
        <f>DATA!F334</f>
        <v>0</v>
      </c>
      <c r="F333">
        <f>DATA!D334</f>
        <v>1</v>
      </c>
      <c r="G333">
        <f>DATA!E334</f>
        <v>1</v>
      </c>
      <c r="H333" s="43">
        <v>1</v>
      </c>
      <c r="I333" s="43">
        <v>1</v>
      </c>
      <c r="J333" s="43">
        <v>1</v>
      </c>
      <c r="K333" s="43">
        <v>1</v>
      </c>
      <c r="L333" s="43">
        <v>1</v>
      </c>
      <c r="M333" s="43">
        <v>1</v>
      </c>
      <c r="N333" s="43">
        <v>1</v>
      </c>
      <c r="O333" s="43">
        <v>1</v>
      </c>
      <c r="P333" s="389"/>
      <c r="Q333" s="389"/>
      <c r="R333" t="str">
        <f>DATA!U334</f>
        <v>Closed</v>
      </c>
    </row>
    <row r="334" spans="1:18" x14ac:dyDescent="0.25">
      <c r="A334" t="str">
        <f>edit!K334</f>
        <v>CLM2050-0007_8</v>
      </c>
      <c r="B334" t="str">
        <f>DATA!C335</f>
        <v>L500</v>
      </c>
      <c r="C334" t="str">
        <f>edit!H334</f>
        <v>776445-00E_B1</v>
      </c>
      <c r="D334" t="str">
        <f>edit!I334</f>
        <v>000683</v>
      </c>
      <c r="E334">
        <f>DATA!F335</f>
        <v>0</v>
      </c>
      <c r="F334">
        <f>DATA!D335</f>
        <v>1</v>
      </c>
      <c r="G334">
        <f>DATA!E335</f>
        <v>1</v>
      </c>
      <c r="H334" s="43">
        <v>1</v>
      </c>
      <c r="I334" s="43">
        <v>1</v>
      </c>
      <c r="J334" s="43">
        <v>1</v>
      </c>
      <c r="K334" s="43">
        <v>1</v>
      </c>
      <c r="L334" s="43">
        <v>1</v>
      </c>
      <c r="M334" s="43">
        <v>1</v>
      </c>
      <c r="N334" s="43">
        <v>1</v>
      </c>
      <c r="O334" s="43">
        <v>1</v>
      </c>
      <c r="P334" s="389"/>
      <c r="Q334" s="389"/>
      <c r="R334" t="str">
        <f>DATA!U335</f>
        <v>Closed</v>
      </c>
    </row>
    <row r="335" spans="1:18" x14ac:dyDescent="0.25">
      <c r="A335" t="str">
        <f>edit!K335</f>
        <v>CLM2050-0007_9</v>
      </c>
      <c r="B335" t="str">
        <f>DATA!C336</f>
        <v>L500</v>
      </c>
      <c r="C335" t="str">
        <f>edit!H335</f>
        <v>776445-00E_B1</v>
      </c>
      <c r="D335" t="str">
        <f>edit!I335</f>
        <v>000200</v>
      </c>
      <c r="E335" t="str">
        <f>DATA!F336</f>
        <v>Připravit 3ks náhradních baterií B1 z kontejneru k odeslání do Francie.</v>
      </c>
      <c r="F335">
        <f>DATA!D336</f>
        <v>1</v>
      </c>
      <c r="G335">
        <f>DATA!E336</f>
        <v>1</v>
      </c>
      <c r="H335" s="43">
        <v>1</v>
      </c>
      <c r="I335" s="43">
        <v>1</v>
      </c>
      <c r="J335" s="43">
        <v>1</v>
      </c>
      <c r="K335" s="43">
        <v>1</v>
      </c>
      <c r="L335" s="43">
        <v>1</v>
      </c>
      <c r="M335" s="43">
        <v>1</v>
      </c>
      <c r="N335" s="43">
        <v>1</v>
      </c>
      <c r="O335" s="43">
        <v>1</v>
      </c>
      <c r="P335" s="389"/>
      <c r="Q335" s="389"/>
      <c r="R335" t="str">
        <f>DATA!U336</f>
        <v>Closed</v>
      </c>
    </row>
    <row r="336" spans="1:18" x14ac:dyDescent="0.25">
      <c r="A336" t="str">
        <f>edit!K336</f>
        <v>CLM2050-0017_1</v>
      </c>
      <c r="B336" t="str">
        <f>DATA!C337</f>
        <v>S500</v>
      </c>
      <c r="C336" t="str">
        <f>edit!H336</f>
        <v>774272-01H</v>
      </c>
      <c r="D336" t="str">
        <f>edit!I336</f>
        <v>011218</v>
      </c>
      <c r="E336" t="str">
        <f>DATA!F337</f>
        <v>Omylem si objednali 250kbps. Chtějí nahrát 500kbps.</v>
      </c>
      <c r="F336">
        <f>DATA!D337</f>
        <v>1</v>
      </c>
      <c r="G336">
        <f>DATA!E337</f>
        <v>1</v>
      </c>
      <c r="H336" s="43">
        <v>1</v>
      </c>
      <c r="I336" s="43">
        <v>1</v>
      </c>
      <c r="J336" s="43">
        <v>1</v>
      </c>
      <c r="K336" s="43">
        <v>1</v>
      </c>
      <c r="L336" s="43">
        <v>1</v>
      </c>
      <c r="M336" s="43">
        <v>1</v>
      </c>
      <c r="N336" s="43">
        <v>1</v>
      </c>
      <c r="O336" s="44">
        <v>1</v>
      </c>
      <c r="P336" s="389"/>
      <c r="Q336" s="389"/>
      <c r="R336" t="str">
        <f>DATA!U337</f>
        <v>Closed</v>
      </c>
    </row>
    <row r="337" spans="1:18" x14ac:dyDescent="0.25">
      <c r="A337" t="str">
        <f>edit!K337</f>
        <v>CLM2051-0005_1</v>
      </c>
      <c r="B337">
        <f>DATA!C338</f>
        <v>0</v>
      </c>
      <c r="C337" t="str">
        <f>edit!H337</f>
        <v>776445-00D_B1</v>
      </c>
      <c r="D337" t="str">
        <f>edit!I337</f>
        <v>000190</v>
      </c>
      <c r="E337" t="str">
        <f>DATA!F338</f>
        <v>Naše náhradní baterie. Zkontrolovat a do kontejneru.</v>
      </c>
      <c r="F337">
        <f>DATA!D338</f>
        <v>1</v>
      </c>
      <c r="G337">
        <f>DATA!E338</f>
        <v>1</v>
      </c>
      <c r="H337" s="43">
        <v>1</v>
      </c>
      <c r="I337" s="43">
        <v>1</v>
      </c>
      <c r="J337" s="43">
        <v>1</v>
      </c>
      <c r="K337" s="43">
        <v>1</v>
      </c>
      <c r="L337" s="43">
        <v>1</v>
      </c>
      <c r="M337" s="43">
        <v>1</v>
      </c>
      <c r="N337" s="43">
        <v>1</v>
      </c>
      <c r="O337" s="43">
        <v>1</v>
      </c>
      <c r="P337" s="389"/>
      <c r="Q337" s="389"/>
      <c r="R337" t="str">
        <f>DATA!U338</f>
        <v>Closed</v>
      </c>
    </row>
    <row r="338" spans="1:18" x14ac:dyDescent="0.25">
      <c r="A338" t="str">
        <f>edit!K338</f>
        <v>CLM2051-0005_2</v>
      </c>
      <c r="B338" t="str">
        <f>DATA!C339</f>
        <v>L500</v>
      </c>
      <c r="C338" t="str">
        <f>edit!H338</f>
        <v>776445-00D_B1</v>
      </c>
      <c r="D338" t="str">
        <f>edit!I338</f>
        <v>000360</v>
      </c>
      <c r="E338" t="str">
        <f>DATA!F339</f>
        <v>Rigid connection, Germany</v>
      </c>
      <c r="F338">
        <f>DATA!D339</f>
        <v>1</v>
      </c>
      <c r="G338">
        <f>DATA!E339</f>
        <v>1</v>
      </c>
      <c r="H338" s="43">
        <v>1</v>
      </c>
      <c r="I338" s="43">
        <v>1</v>
      </c>
      <c r="J338" s="43">
        <v>1</v>
      </c>
      <c r="K338" s="43">
        <v>1</v>
      </c>
      <c r="L338" s="43">
        <v>1</v>
      </c>
      <c r="M338" s="43">
        <v>1</v>
      </c>
      <c r="N338" s="43">
        <v>1</v>
      </c>
      <c r="O338" s="43">
        <v>1</v>
      </c>
      <c r="P338" s="389"/>
      <c r="Q338" s="389"/>
      <c r="R338" t="str">
        <f>DATA!U339</f>
        <v>Closed</v>
      </c>
    </row>
    <row r="339" spans="1:18" x14ac:dyDescent="0.25">
      <c r="A339" t="str">
        <f>edit!K339</f>
        <v>CLM2051-0005_3</v>
      </c>
      <c r="B339" t="str">
        <f>DATA!C340</f>
        <v>L500</v>
      </c>
      <c r="C339" t="str">
        <f>edit!H339</f>
        <v>776445-00D_B1</v>
      </c>
      <c r="D339" t="str">
        <f>edit!I339</f>
        <v>000190</v>
      </c>
      <c r="E339" t="str">
        <f>DATA!F340</f>
        <v>Připravit naši náhradní baterii B1 z kontejneru k odeslání do Německa</v>
      </c>
      <c r="F339">
        <f>DATA!D340</f>
        <v>1</v>
      </c>
      <c r="G339">
        <f>DATA!E340</f>
        <v>1</v>
      </c>
      <c r="H339" s="43">
        <v>1</v>
      </c>
      <c r="I339" s="43">
        <v>1</v>
      </c>
      <c r="J339" s="43">
        <v>1</v>
      </c>
      <c r="K339" s="43">
        <v>1</v>
      </c>
      <c r="L339" s="43">
        <v>1</v>
      </c>
      <c r="M339" s="43">
        <v>1</v>
      </c>
      <c r="N339" s="43">
        <v>1</v>
      </c>
      <c r="O339" s="43">
        <v>1</v>
      </c>
      <c r="P339" s="389"/>
      <c r="Q339" s="389"/>
      <c r="R339" t="str">
        <f>DATA!U340</f>
        <v>Closed</v>
      </c>
    </row>
    <row r="340" spans="1:18" x14ac:dyDescent="0.25">
      <c r="A340" t="str">
        <f>edit!K340</f>
        <v>CLM2052-0005_1</v>
      </c>
      <c r="B340">
        <f>DATA!C341</f>
        <v>0</v>
      </c>
      <c r="C340" t="str">
        <f>edit!H340</f>
        <v>776445-00E_B1</v>
      </c>
      <c r="D340" t="str">
        <f>edit!I340</f>
        <v>008345</v>
      </c>
      <c r="E340" t="str">
        <f>DATA!F341</f>
        <v>Nefunkční diag zásuvka- v pátek 26.2. do Cenonu</v>
      </c>
      <c r="F340">
        <f>DATA!D341</f>
        <v>1</v>
      </c>
      <c r="G340">
        <f>DATA!E341</f>
        <v>1</v>
      </c>
      <c r="H340" s="43">
        <v>1</v>
      </c>
      <c r="I340" s="43">
        <v>1</v>
      </c>
      <c r="J340" s="43">
        <v>1</v>
      </c>
      <c r="K340" s="43">
        <v>1</v>
      </c>
      <c r="L340" s="43">
        <v>1</v>
      </c>
      <c r="M340" s="43">
        <v>1</v>
      </c>
      <c r="N340" s="43">
        <v>1</v>
      </c>
      <c r="O340" s="43">
        <v>1</v>
      </c>
      <c r="P340" s="389"/>
      <c r="Q340" s="389"/>
      <c r="R340" t="str">
        <f>DATA!U341</f>
        <v>Closed</v>
      </c>
    </row>
    <row r="341" spans="1:18" x14ac:dyDescent="0.25">
      <c r="A341" t="str">
        <f>edit!K341</f>
        <v>CLM2101-0003_1</v>
      </c>
      <c r="B341">
        <f>DATA!C342</f>
        <v>0</v>
      </c>
      <c r="C341" t="str">
        <f>edit!H341</f>
        <v>774272-03D</v>
      </c>
      <c r="D341" t="str">
        <f>edit!I341</f>
        <v>005971</v>
      </c>
      <c r="E341" t="str">
        <f>DATA!F342</f>
        <v xml:space="preserve">Analyzovat reklamované BMS. </v>
      </c>
      <c r="F341">
        <f>DATA!D342</f>
        <v>1</v>
      </c>
      <c r="G341">
        <f>DATA!E342</f>
        <v>1</v>
      </c>
      <c r="H341" s="43">
        <v>1</v>
      </c>
      <c r="I341" s="43">
        <v>1</v>
      </c>
      <c r="J341" s="43">
        <v>1</v>
      </c>
      <c r="K341" s="43">
        <v>1</v>
      </c>
      <c r="L341" s="43">
        <v>1</v>
      </c>
      <c r="M341" s="43">
        <v>1</v>
      </c>
      <c r="N341" s="43">
        <v>1</v>
      </c>
      <c r="O341" s="43">
        <v>1</v>
      </c>
      <c r="P341" s="389"/>
      <c r="Q341" s="389"/>
      <c r="R341" t="str">
        <f>DATA!U342</f>
        <v>Closed</v>
      </c>
    </row>
    <row r="342" spans="1:18" x14ac:dyDescent="0.25">
      <c r="A342" t="str">
        <f>edit!K342</f>
        <v>CLM2101-0014_1</v>
      </c>
      <c r="B342" t="str">
        <f>DATA!C343</f>
        <v>S500</v>
      </c>
      <c r="C342" t="str">
        <f>edit!H342</f>
        <v>774166-00H_A2</v>
      </c>
      <c r="D342" t="str">
        <f>edit!I342</f>
        <v>002897</v>
      </c>
      <c r="E342" t="str">
        <f>DATA!F343</f>
        <v>Analýza a 8D -Radim požádán-opravit a na e1pedici?(mají novou A2)</v>
      </c>
      <c r="F342">
        <f>DATA!D343</f>
        <v>1</v>
      </c>
      <c r="G342">
        <f>DATA!E343</f>
        <v>1</v>
      </c>
      <c r="H342" s="43">
        <v>1</v>
      </c>
      <c r="I342" s="43">
        <v>1</v>
      </c>
      <c r="J342" s="43">
        <v>1</v>
      </c>
      <c r="K342" s="43">
        <v>1</v>
      </c>
      <c r="L342" s="43">
        <v>1</v>
      </c>
      <c r="M342" s="43">
        <v>1</v>
      </c>
      <c r="N342" s="43">
        <v>1</v>
      </c>
      <c r="O342" s="43">
        <v>1</v>
      </c>
      <c r="P342" s="389">
        <v>100</v>
      </c>
      <c r="Q342" s="389">
        <v>159.80000000000001</v>
      </c>
      <c r="R342" t="str">
        <f>DATA!U343</f>
        <v>Closed</v>
      </c>
    </row>
    <row r="343" spans="1:18" x14ac:dyDescent="0.25">
      <c r="A343" t="str">
        <f>edit!K343</f>
        <v>CLM2102-0002_1</v>
      </c>
      <c r="B343">
        <f>DATA!C344</f>
        <v>0</v>
      </c>
      <c r="C343" t="str">
        <f>edit!H343</f>
        <v>774100-00G_B2</v>
      </c>
      <c r="D343" t="str">
        <f>edit!I343</f>
        <v>000159</v>
      </c>
      <c r="E343" t="str">
        <f>DATA!F344</f>
        <v>Naše náhradní baterie. Zkontrolovat a do kontejneru.</v>
      </c>
      <c r="G343">
        <f>DATA!E344</f>
        <v>1</v>
      </c>
      <c r="H343" s="43">
        <v>1</v>
      </c>
      <c r="I343" s="43">
        <v>1</v>
      </c>
      <c r="J343" s="43">
        <v>1</v>
      </c>
      <c r="K343" s="43">
        <v>1</v>
      </c>
      <c r="L343" s="43">
        <v>1</v>
      </c>
      <c r="M343" s="43">
        <v>1</v>
      </c>
      <c r="N343" s="43">
        <v>1</v>
      </c>
      <c r="O343" s="43">
        <v>1</v>
      </c>
      <c r="P343" s="1">
        <v>54.604999999999997</v>
      </c>
      <c r="Q343" s="1"/>
      <c r="R343" t="str">
        <f>DATA!U344</f>
        <v>Closed</v>
      </c>
    </row>
    <row r="344" spans="1:18" x14ac:dyDescent="0.25">
      <c r="A344" t="str">
        <f>edit!K344</f>
        <v>CLM2102-0002_2</v>
      </c>
      <c r="B344">
        <f>DATA!C345</f>
        <v>0</v>
      </c>
      <c r="C344" t="str">
        <f>edit!H344</f>
        <v>776445-00D_B1</v>
      </c>
      <c r="D344" t="str">
        <f>edit!I344</f>
        <v>000195</v>
      </c>
      <c r="E344" t="str">
        <f>DATA!F345</f>
        <v>Naše náhradní baterie. Zkontrolovat a do kontejneru.</v>
      </c>
      <c r="G344">
        <f>DATA!E345</f>
        <v>1</v>
      </c>
      <c r="H344" s="43">
        <v>1</v>
      </c>
      <c r="I344" s="43">
        <v>1</v>
      </c>
      <c r="J344" s="43">
        <v>1</v>
      </c>
      <c r="K344" s="43">
        <v>1</v>
      </c>
      <c r="L344" s="43">
        <v>1</v>
      </c>
      <c r="M344" s="43">
        <v>1</v>
      </c>
      <c r="N344" s="43">
        <v>1</v>
      </c>
      <c r="O344" s="43">
        <v>1</v>
      </c>
      <c r="P344" s="1">
        <v>58.222999999999999</v>
      </c>
      <c r="Q344" s="1"/>
      <c r="R344" t="str">
        <f>DATA!U345</f>
        <v>Closed</v>
      </c>
    </row>
    <row r="345" spans="1:18" x14ac:dyDescent="0.25">
      <c r="A345" t="str">
        <f>edit!K345</f>
        <v>CLM2102-0002_3</v>
      </c>
      <c r="B345">
        <f>DATA!C346</f>
        <v>0</v>
      </c>
      <c r="C345" t="str">
        <f>edit!H345</f>
        <v>774100-00G_B2</v>
      </c>
      <c r="D345" t="str">
        <f>edit!I345</f>
        <v>000779</v>
      </c>
      <c r="E345" t="str">
        <f>DATA!F346</f>
        <v>Naše náhradní baterie. Zkontrolovat a do kontejneru.</v>
      </c>
      <c r="G345">
        <f>DATA!E346</f>
        <v>1</v>
      </c>
      <c r="H345" s="43">
        <v>1</v>
      </c>
      <c r="I345" s="43">
        <v>1</v>
      </c>
      <c r="J345" s="43">
        <v>1</v>
      </c>
      <c r="K345" s="43">
        <v>1</v>
      </c>
      <c r="L345" s="43">
        <v>1</v>
      </c>
      <c r="M345" s="43">
        <v>1</v>
      </c>
      <c r="N345" s="43">
        <v>1</v>
      </c>
      <c r="O345" s="43">
        <v>1</v>
      </c>
      <c r="P345" s="1">
        <v>88.852999999999994</v>
      </c>
      <c r="Q345" s="1"/>
      <c r="R345" t="str">
        <f>DATA!U346</f>
        <v>Closed</v>
      </c>
    </row>
    <row r="346" spans="1:18" x14ac:dyDescent="0.25">
      <c r="A346" t="str">
        <f>edit!K346</f>
        <v>CLM2102-0002_4</v>
      </c>
      <c r="B346">
        <f>DATA!C347</f>
        <v>0</v>
      </c>
      <c r="C346" t="str">
        <f>edit!H346</f>
        <v>776445-00E_B1</v>
      </c>
      <c r="D346" t="str">
        <f>edit!I346</f>
        <v>000184</v>
      </c>
      <c r="E346" t="str">
        <f>DATA!F347</f>
        <v>Naše náhradní baterie. Zkontrolovat a do kontejneru.</v>
      </c>
      <c r="G346">
        <f>DATA!E347</f>
        <v>1</v>
      </c>
      <c r="H346" s="43">
        <v>1</v>
      </c>
      <c r="I346" s="43">
        <v>1</v>
      </c>
      <c r="J346" s="43">
        <v>1</v>
      </c>
      <c r="K346" s="43">
        <v>1</v>
      </c>
      <c r="L346" s="43">
        <v>1</v>
      </c>
      <c r="M346" s="43">
        <v>1</v>
      </c>
      <c r="N346" s="43">
        <v>1</v>
      </c>
      <c r="O346" s="43">
        <v>1</v>
      </c>
      <c r="P346" s="1">
        <v>68.28</v>
      </c>
      <c r="Q346" s="1">
        <v>182.9</v>
      </c>
      <c r="R346" t="str">
        <f>DATA!U347</f>
        <v>Closed</v>
      </c>
    </row>
    <row r="347" spans="1:18" x14ac:dyDescent="0.25">
      <c r="A347" t="str">
        <f>edit!K347</f>
        <v>CLM2102-0002_5</v>
      </c>
      <c r="B347">
        <f>DATA!C348</f>
        <v>0</v>
      </c>
      <c r="C347" t="str">
        <f>edit!H347</f>
        <v>776445-00E_B1</v>
      </c>
      <c r="D347" t="str">
        <f>edit!I347</f>
        <v>000199</v>
      </c>
      <c r="E347" t="str">
        <f>DATA!F348</f>
        <v>Naše náhradní baterie. Zkontrolovat a do kontejneru.</v>
      </c>
      <c r="G347">
        <f>DATA!E348</f>
        <v>1</v>
      </c>
      <c r="H347" s="43">
        <v>1</v>
      </c>
      <c r="I347" s="43">
        <v>1</v>
      </c>
      <c r="J347" s="43">
        <v>1</v>
      </c>
      <c r="K347" s="43">
        <v>1</v>
      </c>
      <c r="L347" s="43">
        <v>1</v>
      </c>
      <c r="M347" s="43">
        <v>1</v>
      </c>
      <c r="N347" s="43">
        <v>1</v>
      </c>
      <c r="O347" s="43">
        <v>1</v>
      </c>
      <c r="P347" s="1">
        <v>58.32</v>
      </c>
      <c r="Q347" s="1"/>
      <c r="R347" t="str">
        <f>DATA!U348</f>
        <v>Closed</v>
      </c>
    </row>
    <row r="348" spans="1:18" x14ac:dyDescent="0.25">
      <c r="A348" t="str">
        <f>edit!K348</f>
        <v>CLM2102-0002_6</v>
      </c>
      <c r="B348">
        <f>DATA!C349</f>
        <v>0</v>
      </c>
      <c r="C348" t="str">
        <f>edit!H348</f>
        <v>776445-00E_B1</v>
      </c>
      <c r="D348" t="str">
        <f>edit!I348</f>
        <v>000754</v>
      </c>
      <c r="E348" t="str">
        <f>DATA!F349</f>
        <v>Naše náhradní baterie. Zkontrolovat a do kontejneru.</v>
      </c>
      <c r="G348">
        <f>DATA!E349</f>
        <v>1</v>
      </c>
      <c r="H348" s="43">
        <v>1</v>
      </c>
      <c r="I348" s="43">
        <v>1</v>
      </c>
      <c r="J348" s="43">
        <v>1</v>
      </c>
      <c r="K348" s="43">
        <v>1</v>
      </c>
      <c r="L348" s="43">
        <v>1</v>
      </c>
      <c r="M348" s="43">
        <v>1</v>
      </c>
      <c r="N348" s="43">
        <v>1</v>
      </c>
      <c r="O348" s="43">
        <v>1</v>
      </c>
      <c r="P348" s="1">
        <v>55.911000000000001</v>
      </c>
      <c r="Q348" s="1"/>
      <c r="R348" t="str">
        <f>DATA!U349</f>
        <v>Closed</v>
      </c>
    </row>
    <row r="349" spans="1:18" x14ac:dyDescent="0.25">
      <c r="A349" t="str">
        <f>edit!K349</f>
        <v>CLM2102-0002_7</v>
      </c>
      <c r="B349">
        <f>DATA!C350</f>
        <v>0</v>
      </c>
      <c r="C349" t="str">
        <f>edit!H349</f>
        <v>776445-00D_B1</v>
      </c>
      <c r="D349" t="str">
        <f>edit!I349</f>
        <v>000187</v>
      </c>
      <c r="E349" t="str">
        <f>DATA!F350</f>
        <v>Naše náhradní baterie. Zkontrolovat a do kontejneru.</v>
      </c>
      <c r="G349">
        <f>DATA!E350</f>
        <v>1</v>
      </c>
      <c r="H349" s="43">
        <v>1</v>
      </c>
      <c r="I349" s="43">
        <v>1</v>
      </c>
      <c r="J349" s="43">
        <v>1</v>
      </c>
      <c r="K349" s="43">
        <v>1</v>
      </c>
      <c r="L349" s="43">
        <v>1</v>
      </c>
      <c r="M349" s="43">
        <v>1</v>
      </c>
      <c r="N349" s="43">
        <v>1</v>
      </c>
      <c r="O349" s="43">
        <v>1</v>
      </c>
      <c r="P349" s="1">
        <v>58.789000000000001</v>
      </c>
      <c r="Q349" s="1"/>
      <c r="R349" t="str">
        <f>DATA!U350</f>
        <v>Closed</v>
      </c>
    </row>
    <row r="350" spans="1:18" x14ac:dyDescent="0.25">
      <c r="A350" t="str">
        <f>edit!K350</f>
        <v>CLM2102-0002_8</v>
      </c>
      <c r="B350">
        <f>DATA!C351</f>
        <v>0</v>
      </c>
      <c r="C350" t="str">
        <f>edit!H350</f>
        <v>776445-00D_B1</v>
      </c>
      <c r="D350" t="str">
        <f>edit!I350</f>
        <v>000185</v>
      </c>
      <c r="E350" t="str">
        <f>DATA!F351</f>
        <v>Naše náhradní baterie. Zkontrolovat a do kontejneru.</v>
      </c>
      <c r="G350">
        <f>DATA!E351</f>
        <v>1</v>
      </c>
      <c r="H350" s="43">
        <v>1</v>
      </c>
      <c r="I350" s="43">
        <v>1</v>
      </c>
      <c r="J350" s="43">
        <v>1</v>
      </c>
      <c r="K350" s="43">
        <v>1</v>
      </c>
      <c r="L350" s="43">
        <v>1</v>
      </c>
      <c r="M350" s="43">
        <v>1</v>
      </c>
      <c r="N350" s="43">
        <v>1</v>
      </c>
      <c r="O350" s="43">
        <v>1</v>
      </c>
      <c r="P350" s="1">
        <v>76.430000000000007</v>
      </c>
      <c r="Q350" s="1"/>
      <c r="R350" t="str">
        <f>DATA!U351</f>
        <v>Closed</v>
      </c>
    </row>
    <row r="351" spans="1:18" x14ac:dyDescent="0.25">
      <c r="A351" t="str">
        <f>edit!K351</f>
        <v>CLM2102-0002_9</v>
      </c>
      <c r="B351">
        <f>DATA!C352</f>
        <v>0</v>
      </c>
      <c r="C351" t="str">
        <f>edit!H351</f>
        <v>776445-00D_B1</v>
      </c>
      <c r="D351" t="str">
        <f>edit!I351</f>
        <v>000816</v>
      </c>
      <c r="E351" t="str">
        <f>DATA!F352</f>
        <v>Naše náhradní baterie. Zkontrolovat a do kontejneru.</v>
      </c>
      <c r="G351">
        <f>DATA!E352</f>
        <v>1</v>
      </c>
      <c r="H351" s="43">
        <v>1</v>
      </c>
      <c r="I351" s="43">
        <v>1</v>
      </c>
      <c r="J351" s="43">
        <v>1</v>
      </c>
      <c r="K351" s="43">
        <v>1</v>
      </c>
      <c r="L351" s="43">
        <v>1</v>
      </c>
      <c r="M351" s="43">
        <v>1</v>
      </c>
      <c r="N351" s="43">
        <v>1</v>
      </c>
      <c r="O351" s="43">
        <v>1</v>
      </c>
      <c r="P351" s="1">
        <v>74.56</v>
      </c>
      <c r="Q351" s="1"/>
      <c r="R351" t="str">
        <f>DATA!U352</f>
        <v>Closed</v>
      </c>
    </row>
    <row r="352" spans="1:18" x14ac:dyDescent="0.25">
      <c r="A352" t="str">
        <f>edit!K352</f>
        <v>CLM2102-0002_10</v>
      </c>
      <c r="B352">
        <f>DATA!C353</f>
        <v>0</v>
      </c>
      <c r="C352" t="str">
        <f>edit!H352</f>
        <v>776445-00D_B1</v>
      </c>
      <c r="D352" t="str">
        <f>edit!I352</f>
        <v>000852</v>
      </c>
      <c r="E352" t="str">
        <f>DATA!F353</f>
        <v>Naše náhradní baterie. Zkontrolovat a do kontejneru.</v>
      </c>
      <c r="G352">
        <f>DATA!E353</f>
        <v>1</v>
      </c>
      <c r="H352" s="43">
        <v>1</v>
      </c>
      <c r="I352" s="43">
        <v>1</v>
      </c>
      <c r="J352" s="43">
        <v>1</v>
      </c>
      <c r="K352" s="43">
        <v>1</v>
      </c>
      <c r="L352" s="43">
        <v>1</v>
      </c>
      <c r="M352" s="43">
        <v>1</v>
      </c>
      <c r="N352" s="43">
        <v>1</v>
      </c>
      <c r="O352" s="43">
        <v>1</v>
      </c>
      <c r="P352" s="1">
        <v>78.775000000000006</v>
      </c>
      <c r="Q352" s="1"/>
      <c r="R352" t="str">
        <f>DATA!U353</f>
        <v>Closed</v>
      </c>
    </row>
    <row r="353" spans="1:18" x14ac:dyDescent="0.25">
      <c r="A353" t="str">
        <f>edit!K353</f>
        <v>CLM2102-0002_11</v>
      </c>
      <c r="B353">
        <f>DATA!C354</f>
        <v>0</v>
      </c>
      <c r="C353" t="str">
        <f>edit!H353</f>
        <v>776445-00D_B1</v>
      </c>
      <c r="D353" t="str">
        <f>edit!I353</f>
        <v>000278</v>
      </c>
      <c r="E353" t="str">
        <f>DATA!F354</f>
        <v>Rigid connection, Spain</v>
      </c>
      <c r="F353">
        <f>DATA!D354</f>
        <v>1</v>
      </c>
      <c r="G353">
        <f>DATA!E354</f>
        <v>1</v>
      </c>
      <c r="H353" s="43">
        <v>1</v>
      </c>
      <c r="I353" s="43">
        <v>1</v>
      </c>
      <c r="J353" s="43">
        <v>1</v>
      </c>
      <c r="K353" s="43">
        <v>1</v>
      </c>
      <c r="L353" s="43">
        <v>1</v>
      </c>
      <c r="M353" s="43">
        <v>1</v>
      </c>
      <c r="N353" s="43">
        <v>1</v>
      </c>
      <c r="O353" s="43">
        <v>1</v>
      </c>
      <c r="P353" s="389">
        <v>81.293000000000006</v>
      </c>
      <c r="Q353" s="389"/>
      <c r="R353" t="str">
        <f>DATA!U354</f>
        <v>Closed</v>
      </c>
    </row>
    <row r="354" spans="1:18" x14ac:dyDescent="0.25">
      <c r="A354" t="str">
        <f>edit!K354</f>
        <v>CLM2102-0002_12</v>
      </c>
      <c r="B354">
        <f>DATA!C355</f>
        <v>0</v>
      </c>
      <c r="C354" t="str">
        <f>edit!H354</f>
        <v>776445-00D_B1</v>
      </c>
      <c r="D354" t="str">
        <f>edit!I354</f>
        <v>000322</v>
      </c>
      <c r="E354" t="str">
        <f>DATA!F355</f>
        <v>Rigid connection, Spain</v>
      </c>
      <c r="F354">
        <f>DATA!D355</f>
        <v>1</v>
      </c>
      <c r="G354">
        <f>DATA!E355</f>
        <v>1</v>
      </c>
      <c r="H354" s="43">
        <v>1</v>
      </c>
      <c r="I354" s="43">
        <v>1</v>
      </c>
      <c r="J354" s="43">
        <v>1</v>
      </c>
      <c r="K354" s="43">
        <v>1</v>
      </c>
      <c r="L354" s="43">
        <v>1</v>
      </c>
      <c r="M354" s="43">
        <v>1</v>
      </c>
      <c r="N354" s="43">
        <v>1</v>
      </c>
      <c r="O354" s="43">
        <v>1</v>
      </c>
      <c r="P354" s="389"/>
      <c r="Q354" s="389"/>
      <c r="R354" t="str">
        <f>DATA!U355</f>
        <v>Closed</v>
      </c>
    </row>
    <row r="355" spans="1:18" x14ac:dyDescent="0.25">
      <c r="A355" t="str">
        <f>edit!K355</f>
        <v>CLM2102-0002_13</v>
      </c>
      <c r="B355">
        <f>DATA!C356</f>
        <v>0</v>
      </c>
      <c r="C355" t="str">
        <f>edit!H355</f>
        <v>776445-00D_B1</v>
      </c>
      <c r="D355" t="str">
        <f>edit!I355</f>
        <v>000320</v>
      </c>
      <c r="E355" t="str">
        <f>DATA!F356</f>
        <v>Rigid connection, Spain</v>
      </c>
      <c r="F355">
        <f>DATA!D356</f>
        <v>1</v>
      </c>
      <c r="G355">
        <f>DATA!E356</f>
        <v>1</v>
      </c>
      <c r="H355" s="43">
        <v>1</v>
      </c>
      <c r="I355" s="43">
        <v>1</v>
      </c>
      <c r="J355" s="43">
        <v>1</v>
      </c>
      <c r="K355" s="43">
        <v>1</v>
      </c>
      <c r="L355" s="43">
        <v>1</v>
      </c>
      <c r="M355" s="43">
        <v>1</v>
      </c>
      <c r="N355" s="43">
        <v>1</v>
      </c>
      <c r="O355" s="43">
        <v>1</v>
      </c>
      <c r="P355" s="389">
        <v>81.096000000000004</v>
      </c>
      <c r="Q355" s="389"/>
      <c r="R355" t="str">
        <f>DATA!U356</f>
        <v>Closed</v>
      </c>
    </row>
    <row r="356" spans="1:18" x14ac:dyDescent="0.25">
      <c r="A356" t="str">
        <f>edit!K356</f>
        <v>CLM2102-0002_14</v>
      </c>
      <c r="B356">
        <f>DATA!C357</f>
        <v>0</v>
      </c>
      <c r="C356" t="str">
        <f>edit!H356</f>
        <v>776445-00D_B1</v>
      </c>
      <c r="D356" t="str">
        <f>edit!I356</f>
        <v>000369</v>
      </c>
      <c r="E356" t="str">
        <f>DATA!F357</f>
        <v>Rigid connection, Spain</v>
      </c>
      <c r="F356">
        <f>DATA!D357</f>
        <v>1</v>
      </c>
      <c r="G356">
        <f>DATA!E357</f>
        <v>1</v>
      </c>
      <c r="H356" s="43">
        <v>1</v>
      </c>
      <c r="I356" s="43">
        <v>1</v>
      </c>
      <c r="J356" s="43">
        <v>1</v>
      </c>
      <c r="K356" s="43">
        <v>1</v>
      </c>
      <c r="L356" s="43">
        <v>1</v>
      </c>
      <c r="M356" s="43">
        <v>1</v>
      </c>
      <c r="N356" s="43">
        <v>1</v>
      </c>
      <c r="O356" s="43">
        <v>1</v>
      </c>
      <c r="P356" s="393">
        <v>71.799000000000007</v>
      </c>
      <c r="Q356" s="389">
        <v>179.6</v>
      </c>
      <c r="R356" t="str">
        <f>DATA!U357</f>
        <v>Closed</v>
      </c>
    </row>
    <row r="357" spans="1:18" x14ac:dyDescent="0.25">
      <c r="A357" t="str">
        <f>edit!K357</f>
        <v>CLM2102-0002_15</v>
      </c>
      <c r="B357">
        <f>DATA!C358</f>
        <v>0</v>
      </c>
      <c r="C357" t="str">
        <f>edit!H357</f>
        <v>776445-00D_B1</v>
      </c>
      <c r="D357" t="str">
        <f>edit!I357</f>
        <v>000351</v>
      </c>
      <c r="E357" t="str">
        <f>DATA!F358</f>
        <v>Rigid connection, Spain</v>
      </c>
      <c r="F357">
        <f>DATA!D358</f>
        <v>1</v>
      </c>
      <c r="G357">
        <f>DATA!E358</f>
        <v>1</v>
      </c>
      <c r="H357" s="43">
        <v>1</v>
      </c>
      <c r="I357" s="43">
        <v>1</v>
      </c>
      <c r="J357" s="43">
        <v>1</v>
      </c>
      <c r="K357" s="43">
        <v>1</v>
      </c>
      <c r="L357" s="43">
        <v>1</v>
      </c>
      <c r="M357" s="43">
        <v>1</v>
      </c>
      <c r="N357" s="43">
        <v>1</v>
      </c>
      <c r="O357" s="43">
        <v>1</v>
      </c>
      <c r="P357" s="389">
        <v>74.046999999999997</v>
      </c>
      <c r="Q357" s="389"/>
      <c r="R357" t="str">
        <f>DATA!U358</f>
        <v>Closed</v>
      </c>
    </row>
    <row r="358" spans="1:18" x14ac:dyDescent="0.25">
      <c r="A358" t="str">
        <f>edit!K358</f>
        <v>CLM2102-0002_16</v>
      </c>
      <c r="B358">
        <f>DATA!C359</f>
        <v>0</v>
      </c>
      <c r="C358" t="str">
        <f>edit!H358</f>
        <v>776445-00D_B1</v>
      </c>
      <c r="D358" t="str">
        <f>edit!I358</f>
        <v>000367</v>
      </c>
      <c r="E358" t="str">
        <f>DATA!F359</f>
        <v>Rigid connection, Spain</v>
      </c>
      <c r="F358">
        <f>DATA!D359</f>
        <v>1</v>
      </c>
      <c r="G358">
        <f>DATA!E359</f>
        <v>1</v>
      </c>
      <c r="H358" s="43">
        <v>1</v>
      </c>
      <c r="I358" s="43">
        <v>1</v>
      </c>
      <c r="J358" s="43">
        <v>1</v>
      </c>
      <c r="K358" s="43">
        <v>1</v>
      </c>
      <c r="L358" s="43">
        <v>1</v>
      </c>
      <c r="M358" s="43">
        <v>1</v>
      </c>
      <c r="N358" s="43">
        <v>1</v>
      </c>
      <c r="O358" s="43">
        <v>1</v>
      </c>
      <c r="P358" s="389"/>
      <c r="Q358" s="389"/>
      <c r="R358" t="str">
        <f>DATA!U359</f>
        <v>Closed</v>
      </c>
    </row>
    <row r="359" spans="1:18" x14ac:dyDescent="0.25">
      <c r="A359" t="str">
        <f>edit!K359</f>
        <v>CLM2102-0002_17</v>
      </c>
      <c r="B359">
        <f>DATA!C360</f>
        <v>0</v>
      </c>
      <c r="C359" t="str">
        <f>edit!H359</f>
        <v>776445-00D_B1</v>
      </c>
      <c r="D359" t="str">
        <f>edit!I359</f>
        <v>000305</v>
      </c>
      <c r="E359" t="str">
        <f>DATA!F360</f>
        <v>Rigid connection, Spain</v>
      </c>
      <c r="F359">
        <f>DATA!D360</f>
        <v>1</v>
      </c>
      <c r="G359">
        <f>DATA!E360</f>
        <v>1</v>
      </c>
      <c r="H359" s="43">
        <v>1</v>
      </c>
      <c r="I359" s="43">
        <v>1</v>
      </c>
      <c r="J359" s="43">
        <v>1</v>
      </c>
      <c r="K359" s="43">
        <v>1</v>
      </c>
      <c r="L359" s="43">
        <v>1</v>
      </c>
      <c r="M359" s="43">
        <v>1</v>
      </c>
      <c r="N359" s="43">
        <v>1</v>
      </c>
      <c r="O359" s="43">
        <v>1</v>
      </c>
      <c r="P359" s="389"/>
      <c r="Q359" s="389"/>
      <c r="R359" t="str">
        <f>DATA!U360</f>
        <v>Closed</v>
      </c>
    </row>
    <row r="360" spans="1:18" x14ac:dyDescent="0.25">
      <c r="A360" t="str">
        <f>edit!K360</f>
        <v>CLM2102-0002_18</v>
      </c>
      <c r="B360">
        <f>DATA!C361</f>
        <v>0</v>
      </c>
      <c r="C360" t="str">
        <f>edit!H360</f>
        <v>776445-00D_B1</v>
      </c>
      <c r="D360" t="str">
        <f>edit!I360</f>
        <v>000377</v>
      </c>
      <c r="E360" t="str">
        <f>DATA!F361</f>
        <v>Rigid connection, Spain</v>
      </c>
      <c r="F360">
        <f>DATA!D361</f>
        <v>1</v>
      </c>
      <c r="G360">
        <f>DATA!E361</f>
        <v>1</v>
      </c>
      <c r="H360" s="43">
        <v>1</v>
      </c>
      <c r="I360" s="43">
        <v>1</v>
      </c>
      <c r="J360" s="43">
        <v>1</v>
      </c>
      <c r="K360" s="43">
        <v>1</v>
      </c>
      <c r="L360" s="43">
        <v>1</v>
      </c>
      <c r="M360" s="43">
        <v>1</v>
      </c>
      <c r="N360" s="43">
        <v>1</v>
      </c>
      <c r="O360" s="43">
        <v>1</v>
      </c>
      <c r="P360" s="389"/>
      <c r="Q360" s="389"/>
      <c r="R360" t="str">
        <f>DATA!U361</f>
        <v>Closed</v>
      </c>
    </row>
    <row r="361" spans="1:18" x14ac:dyDescent="0.25">
      <c r="A361" t="str">
        <f>edit!K361</f>
        <v>CLM2102-0002_19</v>
      </c>
      <c r="B361">
        <f>DATA!C362</f>
        <v>0</v>
      </c>
      <c r="C361" t="str">
        <f>edit!H361</f>
        <v>776445-00D_B1</v>
      </c>
      <c r="D361" t="str">
        <f>edit!I361</f>
        <v>000378</v>
      </c>
      <c r="E361" t="str">
        <f>DATA!F362</f>
        <v>Rigid connection, Spain</v>
      </c>
      <c r="F361">
        <f>DATA!D362</f>
        <v>1</v>
      </c>
      <c r="G361">
        <f>DATA!E362</f>
        <v>1</v>
      </c>
      <c r="H361" s="43">
        <v>1</v>
      </c>
      <c r="I361" s="43">
        <v>1</v>
      </c>
      <c r="J361" s="43">
        <v>1</v>
      </c>
      <c r="K361" s="43">
        <v>1</v>
      </c>
      <c r="L361" s="43">
        <v>1</v>
      </c>
      <c r="M361" s="43">
        <v>1</v>
      </c>
      <c r="N361" s="43">
        <v>1</v>
      </c>
      <c r="O361" s="43">
        <v>1</v>
      </c>
      <c r="P361" s="389"/>
      <c r="Q361" s="389"/>
      <c r="R361" t="str">
        <f>DATA!U362</f>
        <v>Closed</v>
      </c>
    </row>
    <row r="362" spans="1:18" x14ac:dyDescent="0.25">
      <c r="A362" t="str">
        <f>edit!K362</f>
        <v>CLM2102-0002_20</v>
      </c>
      <c r="B362">
        <f>DATA!C363</f>
        <v>0</v>
      </c>
      <c r="C362" t="str">
        <f>edit!H362</f>
        <v>776445-00D_B1</v>
      </c>
      <c r="D362" t="str">
        <f>edit!I362</f>
        <v>000391</v>
      </c>
      <c r="E362" t="str">
        <f>DATA!F363</f>
        <v>Rigid connection, Spain</v>
      </c>
      <c r="F362">
        <f>DATA!D363</f>
        <v>1</v>
      </c>
      <c r="G362">
        <f>DATA!E363</f>
        <v>1</v>
      </c>
      <c r="H362" s="43">
        <v>1</v>
      </c>
      <c r="I362" s="43">
        <v>1</v>
      </c>
      <c r="J362" s="43">
        <v>1</v>
      </c>
      <c r="K362" s="43">
        <v>1</v>
      </c>
      <c r="L362" s="43">
        <v>1</v>
      </c>
      <c r="M362" s="43">
        <v>1</v>
      </c>
      <c r="N362" s="43">
        <v>1</v>
      </c>
      <c r="O362" s="43">
        <v>1</v>
      </c>
      <c r="P362" s="389"/>
      <c r="Q362" s="389"/>
      <c r="R362" t="str">
        <f>DATA!U363</f>
        <v>Closed</v>
      </c>
    </row>
    <row r="363" spans="1:18" x14ac:dyDescent="0.25">
      <c r="A363" t="str">
        <f>edit!K363</f>
        <v>CLM2104-0002_1</v>
      </c>
      <c r="B363">
        <f>DATA!C364</f>
        <v>0</v>
      </c>
      <c r="C363" t="str">
        <f>edit!H363</f>
        <v>774100-00F_B2</v>
      </c>
      <c r="D363" t="str">
        <f>edit!I363</f>
        <v>000664</v>
      </c>
      <c r="E363" t="str">
        <f>DATA!F364</f>
        <v>Zjišťuji, proč nám poslali. Měla dojít sn382 rigid</v>
      </c>
      <c r="F363">
        <f>DATA!D364</f>
        <v>1</v>
      </c>
      <c r="G363">
        <f>DATA!E364</f>
        <v>1</v>
      </c>
      <c r="H363" s="43">
        <v>1</v>
      </c>
      <c r="I363" s="43">
        <v>1</v>
      </c>
      <c r="J363" s="43">
        <v>1</v>
      </c>
      <c r="K363" s="43">
        <v>1</v>
      </c>
      <c r="L363" s="43">
        <v>1</v>
      </c>
      <c r="M363" s="43">
        <v>1</v>
      </c>
      <c r="N363" s="43">
        <v>1</v>
      </c>
      <c r="O363" s="43">
        <v>1</v>
      </c>
      <c r="P363" s="1">
        <v>69.569999999999993</v>
      </c>
      <c r="Q363" s="1">
        <v>384.7</v>
      </c>
      <c r="R363" t="str">
        <f>DATA!U364</f>
        <v>Closed</v>
      </c>
    </row>
    <row r="364" spans="1:18" x14ac:dyDescent="0.25">
      <c r="A364" t="str">
        <f>edit!K364</f>
        <v>CLM2104-0002_2</v>
      </c>
      <c r="B364">
        <f>DATA!C365</f>
        <v>0</v>
      </c>
      <c r="C364" t="str">
        <f>edit!H364</f>
        <v>774100-00F_B2</v>
      </c>
      <c r="D364" t="str">
        <f>edit!I364</f>
        <v>000330</v>
      </c>
      <c r="E364" t="str">
        <f>DATA!F365</f>
        <v>Rigid oprava</v>
      </c>
      <c r="F364">
        <f>DATA!D365</f>
        <v>1</v>
      </c>
      <c r="G364">
        <f>DATA!E365</f>
        <v>1</v>
      </c>
      <c r="H364" s="43">
        <v>1</v>
      </c>
      <c r="I364" s="43">
        <v>1</v>
      </c>
      <c r="J364" s="43">
        <v>1</v>
      </c>
      <c r="K364" s="43">
        <v>1</v>
      </c>
      <c r="L364" s="43">
        <v>1</v>
      </c>
      <c r="M364" s="43">
        <v>1</v>
      </c>
      <c r="N364" s="43">
        <v>1</v>
      </c>
      <c r="O364" s="44">
        <v>1</v>
      </c>
      <c r="P364" s="1">
        <v>86.350999999999999</v>
      </c>
      <c r="Q364" s="1">
        <v>382.9</v>
      </c>
      <c r="R364" t="str">
        <f>DATA!U365</f>
        <v>Closed</v>
      </c>
    </row>
    <row r="365" spans="1:18" x14ac:dyDescent="0.25">
      <c r="A365" t="str">
        <f>edit!K365</f>
        <v>CLM2104-0002_3</v>
      </c>
      <c r="B365">
        <f>DATA!C366</f>
        <v>0</v>
      </c>
      <c r="C365" t="str">
        <f>edit!H365</f>
        <v>774100-00F_B2</v>
      </c>
      <c r="D365" t="str">
        <f>edit!I365</f>
        <v>000324</v>
      </c>
      <c r="E365" t="str">
        <f>DATA!F366</f>
        <v>Rigid oprava</v>
      </c>
      <c r="F365">
        <f>DATA!D366</f>
        <v>1</v>
      </c>
      <c r="G365">
        <f>DATA!E366</f>
        <v>1</v>
      </c>
      <c r="H365" s="43">
        <v>1</v>
      </c>
      <c r="I365" s="43">
        <v>1</v>
      </c>
      <c r="J365" s="43">
        <v>1</v>
      </c>
      <c r="K365" s="43">
        <v>1</v>
      </c>
      <c r="L365" s="43">
        <v>1</v>
      </c>
      <c r="M365" s="43">
        <v>1</v>
      </c>
      <c r="N365" s="43">
        <v>1</v>
      </c>
      <c r="O365" s="44">
        <v>1</v>
      </c>
      <c r="P365" s="1">
        <v>86.01</v>
      </c>
      <c r="Q365" s="1"/>
      <c r="R365" t="str">
        <f>DATA!U366</f>
        <v>Closed</v>
      </c>
    </row>
    <row r="366" spans="1:18" x14ac:dyDescent="0.25">
      <c r="A366" t="str">
        <f>edit!K366</f>
        <v>CLM2104-0002_4</v>
      </c>
      <c r="B366" t="str">
        <f>DATA!C367</f>
        <v>L500</v>
      </c>
      <c r="C366" t="str">
        <f>edit!H366</f>
        <v>774100-00F_B2</v>
      </c>
      <c r="D366" t="str">
        <f>edit!I366</f>
        <v>000384</v>
      </c>
      <c r="E366" t="str">
        <f>DATA!F367</f>
        <v>Rigid UK</v>
      </c>
      <c r="F366">
        <f>DATA!D367</f>
        <v>1</v>
      </c>
      <c r="G366">
        <f>DATA!E367</f>
        <v>1</v>
      </c>
      <c r="H366" s="43">
        <v>1</v>
      </c>
      <c r="I366" s="43">
        <v>1</v>
      </c>
      <c r="J366" s="43">
        <v>1</v>
      </c>
      <c r="K366" s="43">
        <v>1</v>
      </c>
      <c r="L366" s="43">
        <v>1</v>
      </c>
      <c r="M366" s="43">
        <v>1</v>
      </c>
      <c r="N366" s="43">
        <v>1</v>
      </c>
      <c r="O366" s="44">
        <v>1</v>
      </c>
      <c r="P366" s="389">
        <v>77.278000000000006</v>
      </c>
      <c r="Q366" s="389"/>
      <c r="R366" t="str">
        <f>DATA!U367</f>
        <v>Closed</v>
      </c>
    </row>
    <row r="367" spans="1:18" x14ac:dyDescent="0.25">
      <c r="A367" t="str">
        <f>edit!K367</f>
        <v>CLM2104-0002_5</v>
      </c>
      <c r="B367" t="str">
        <f>DATA!C368</f>
        <v>L500</v>
      </c>
      <c r="C367" t="str">
        <f>edit!H367</f>
        <v>774100-00F_B2</v>
      </c>
      <c r="D367" t="str">
        <f>edit!I367</f>
        <v>000323</v>
      </c>
      <c r="E367" t="str">
        <f>DATA!F368</f>
        <v>Rigid UK</v>
      </c>
      <c r="F367">
        <f>DATA!D368</f>
        <v>1</v>
      </c>
      <c r="G367">
        <f>DATA!E368</f>
        <v>1</v>
      </c>
      <c r="H367" s="43">
        <v>1</v>
      </c>
      <c r="I367" s="43">
        <v>1</v>
      </c>
      <c r="J367" s="43">
        <v>1</v>
      </c>
      <c r="K367" s="43">
        <v>1</v>
      </c>
      <c r="L367" s="43">
        <v>1</v>
      </c>
      <c r="M367" s="43">
        <v>1</v>
      </c>
      <c r="N367" s="43">
        <v>1</v>
      </c>
      <c r="O367" s="43">
        <v>1</v>
      </c>
      <c r="P367" s="393">
        <v>70.882000000000005</v>
      </c>
      <c r="Q367" s="389"/>
      <c r="R367" t="str">
        <f>DATA!U368</f>
        <v>Closed</v>
      </c>
    </row>
    <row r="368" spans="1:18" x14ac:dyDescent="0.25">
      <c r="A368" t="str">
        <f>edit!K368</f>
        <v>CLM2104-0028_1</v>
      </c>
      <c r="B368">
        <f>DATA!C369</f>
        <v>0</v>
      </c>
      <c r="C368" t="str">
        <f>edit!H368</f>
        <v>776445-00E_B1</v>
      </c>
      <c r="D368" t="str">
        <f>edit!I368</f>
        <v>008457</v>
      </c>
      <c r="E368" t="str">
        <f>DATA!F369</f>
        <v xml:space="preserve">Analýza a oprava diag.konektoru-spěchá! </v>
      </c>
      <c r="F368">
        <f>DATA!D369</f>
        <v>1</v>
      </c>
      <c r="G368">
        <f>DATA!E369</f>
        <v>1</v>
      </c>
      <c r="H368" s="43">
        <v>1</v>
      </c>
      <c r="I368" s="43">
        <v>1</v>
      </c>
      <c r="J368" s="43">
        <v>1</v>
      </c>
      <c r="K368" s="43">
        <v>1</v>
      </c>
      <c r="L368" s="43">
        <v>1</v>
      </c>
      <c r="M368" s="43">
        <v>1</v>
      </c>
      <c r="N368" s="43">
        <v>1</v>
      </c>
      <c r="O368" s="43">
        <v>1</v>
      </c>
      <c r="P368" s="389"/>
      <c r="Q368" s="389"/>
      <c r="R368" t="str">
        <f>DATA!U369</f>
        <v>Closed</v>
      </c>
    </row>
    <row r="369" spans="1:18" x14ac:dyDescent="0.25">
      <c r="A369" t="str">
        <f>edit!K369</f>
        <v>CLM2104-0036_1</v>
      </c>
      <c r="B369" t="str">
        <f>DATA!C370</f>
        <v>S500</v>
      </c>
      <c r="C369" t="str">
        <f>edit!H369</f>
        <v>776445-00E_B1</v>
      </c>
      <c r="D369" t="str">
        <f>edit!I369</f>
        <v>008205</v>
      </c>
      <c r="E369" t="str">
        <f>DATA!F370</f>
        <v xml:space="preserve">Analýza a oprava diag.konektoru. </v>
      </c>
      <c r="F369">
        <f>DATA!D370</f>
        <v>1</v>
      </c>
      <c r="G369">
        <f>DATA!E370</f>
        <v>1</v>
      </c>
      <c r="H369" s="43">
        <v>1</v>
      </c>
      <c r="I369" s="43">
        <v>1</v>
      </c>
      <c r="J369" s="43">
        <v>1</v>
      </c>
      <c r="K369" s="43">
        <v>1</v>
      </c>
      <c r="L369" s="43">
        <v>1</v>
      </c>
      <c r="M369" s="43">
        <v>1</v>
      </c>
      <c r="N369" s="43">
        <v>1</v>
      </c>
      <c r="O369" s="43">
        <v>1</v>
      </c>
      <c r="P369" s="389"/>
      <c r="Q369" s="389"/>
      <c r="R369" t="str">
        <f>DATA!U370</f>
        <v>Closed</v>
      </c>
    </row>
    <row r="370" spans="1:18" x14ac:dyDescent="0.25">
      <c r="A370" t="str">
        <f>edit!K370</f>
        <v>CLM2104-0038_1</v>
      </c>
      <c r="B370" t="str">
        <f>DATA!C371</f>
        <v>L500</v>
      </c>
      <c r="C370" t="str">
        <f>edit!H370</f>
        <v>776445-00E_B1</v>
      </c>
      <c r="D370" t="str">
        <f>edit!I370</f>
        <v>008250</v>
      </c>
      <c r="E370" t="str">
        <f>DATA!F371</f>
        <v xml:space="preserve">Analýza a oprava diag.konektoru. </v>
      </c>
      <c r="F370">
        <f>DATA!D371</f>
        <v>1</v>
      </c>
      <c r="G370">
        <f>DATA!E371</f>
        <v>1</v>
      </c>
      <c r="H370" s="43">
        <v>1</v>
      </c>
      <c r="I370" s="43">
        <v>1</v>
      </c>
      <c r="J370" s="43">
        <v>1</v>
      </c>
      <c r="K370" s="43">
        <v>1</v>
      </c>
      <c r="L370" s="43">
        <v>1</v>
      </c>
      <c r="M370" s="43">
        <v>1</v>
      </c>
      <c r="N370" s="43">
        <v>1</v>
      </c>
      <c r="O370" s="43">
        <v>1</v>
      </c>
      <c r="P370" s="389"/>
      <c r="Q370" s="389"/>
      <c r="R370" t="str">
        <f>DATA!U371</f>
        <v>Closed</v>
      </c>
    </row>
    <row r="371" spans="1:18" x14ac:dyDescent="0.25">
      <c r="A371" t="str">
        <f>edit!K371</f>
        <v>CLM2105-0003_1</v>
      </c>
      <c r="B371">
        <f>DATA!C372</f>
        <v>0</v>
      </c>
      <c r="C371" t="str">
        <f>edit!H371</f>
        <v>776445-00D_B1</v>
      </c>
      <c r="D371" t="str">
        <f>edit!I371</f>
        <v>000814</v>
      </c>
      <c r="E371" t="str">
        <f>DATA!F372</f>
        <v>Naše náhradní baterie. Zkontrolovat a do kontejneru.</v>
      </c>
      <c r="F371">
        <f>DATA!D372</f>
        <v>1</v>
      </c>
      <c r="G371">
        <f>DATA!E372</f>
        <v>1</v>
      </c>
      <c r="H371" s="43">
        <v>1</v>
      </c>
      <c r="I371" s="43">
        <v>1</v>
      </c>
      <c r="J371" s="43">
        <v>1</v>
      </c>
      <c r="K371" s="43">
        <v>1</v>
      </c>
      <c r="L371" s="43">
        <v>1</v>
      </c>
      <c r="M371" s="43">
        <v>1</v>
      </c>
      <c r="N371" s="43">
        <v>1</v>
      </c>
      <c r="O371" s="44">
        <v>1</v>
      </c>
      <c r="P371" s="1"/>
      <c r="Q371" s="1"/>
      <c r="R371" t="str">
        <f>DATA!U372</f>
        <v>Closed</v>
      </c>
    </row>
    <row r="372" spans="1:18" x14ac:dyDescent="0.25">
      <c r="A372" t="str">
        <f>edit!K372</f>
        <v>CLM2105-0003_2</v>
      </c>
      <c r="B372">
        <f>DATA!C373</f>
        <v>0</v>
      </c>
      <c r="C372" t="str">
        <f>edit!H372</f>
        <v>776445-00D_B1</v>
      </c>
      <c r="D372" t="str">
        <f>edit!I372</f>
        <v>000980</v>
      </c>
      <c r="E372" t="str">
        <f>DATA!F373</f>
        <v>Naše náhradní baterie. Zkontrolovat a do kontejneru.</v>
      </c>
      <c r="F372">
        <f>DATA!D373</f>
        <v>1</v>
      </c>
      <c r="G372">
        <f>DATA!E373</f>
        <v>1</v>
      </c>
      <c r="H372" s="43">
        <v>1</v>
      </c>
      <c r="I372" s="43">
        <v>1</v>
      </c>
      <c r="J372" s="43">
        <v>1</v>
      </c>
      <c r="K372" s="43">
        <v>1</v>
      </c>
      <c r="L372" s="43">
        <v>1</v>
      </c>
      <c r="M372" s="43">
        <v>1</v>
      </c>
      <c r="N372" s="43">
        <v>1</v>
      </c>
      <c r="O372" s="44">
        <v>1</v>
      </c>
      <c r="P372" s="1"/>
      <c r="Q372" s="1"/>
      <c r="R372" t="str">
        <f>DATA!U373</f>
        <v>Closed</v>
      </c>
    </row>
    <row r="373" spans="1:18" x14ac:dyDescent="0.25">
      <c r="A373" t="str">
        <f>edit!K373</f>
        <v>CLM2105-0003_3</v>
      </c>
      <c r="B373">
        <f>DATA!C374</f>
        <v>0</v>
      </c>
      <c r="C373" t="str">
        <f>edit!H373</f>
        <v>776445-00D_B1</v>
      </c>
      <c r="D373" t="str">
        <f>edit!I373</f>
        <v>002312</v>
      </c>
      <c r="E373" t="str">
        <f>DATA!F374</f>
        <v>Naše náhradní baterie. Zkontrolovat a do kontejneru.</v>
      </c>
      <c r="F373">
        <f>DATA!D374</f>
        <v>1</v>
      </c>
      <c r="G373">
        <f>DATA!E374</f>
        <v>1</v>
      </c>
      <c r="H373" s="43">
        <v>1</v>
      </c>
      <c r="I373" s="43">
        <v>1</v>
      </c>
      <c r="J373" s="43">
        <v>1</v>
      </c>
      <c r="K373" s="43">
        <v>1</v>
      </c>
      <c r="L373" s="43">
        <v>1</v>
      </c>
      <c r="M373" s="43">
        <v>1</v>
      </c>
      <c r="N373" s="43">
        <v>1</v>
      </c>
      <c r="O373" s="44">
        <v>1</v>
      </c>
      <c r="P373" s="1"/>
      <c r="Q373" s="1"/>
      <c r="R373" t="str">
        <f>DATA!U374</f>
        <v>Closed</v>
      </c>
    </row>
    <row r="374" spans="1:18" x14ac:dyDescent="0.25">
      <c r="A374" t="str">
        <f>edit!K374</f>
        <v>CLM2105-0003_4</v>
      </c>
      <c r="B374">
        <f>DATA!C375</f>
        <v>0</v>
      </c>
      <c r="C374" t="str">
        <f>edit!H374</f>
        <v>774100-00F_B2</v>
      </c>
      <c r="D374" t="str">
        <f>edit!I374</f>
        <v>000023</v>
      </c>
      <c r="E374" t="str">
        <f>DATA!F375</f>
        <v>Naše náhradní baterie. Zkontrolovat.</v>
      </c>
      <c r="F374">
        <f>DATA!D375</f>
        <v>1</v>
      </c>
      <c r="G374">
        <f>DATA!E375</f>
        <v>1</v>
      </c>
      <c r="H374" s="43">
        <v>1</v>
      </c>
      <c r="I374" s="43">
        <v>1</v>
      </c>
      <c r="J374" s="43">
        <v>1</v>
      </c>
      <c r="K374" s="43">
        <v>1</v>
      </c>
      <c r="L374" s="43">
        <v>1</v>
      </c>
      <c r="M374" s="43">
        <v>1</v>
      </c>
      <c r="N374" s="43">
        <v>1</v>
      </c>
      <c r="O374" s="44">
        <v>1</v>
      </c>
      <c r="P374" s="1"/>
      <c r="Q374" s="1"/>
      <c r="R374" t="str">
        <f>DATA!U375</f>
        <v>Closed</v>
      </c>
    </row>
    <row r="375" spans="1:18" x14ac:dyDescent="0.25">
      <c r="A375" t="str">
        <f>edit!K375</f>
        <v>CLM2105-0003_5</v>
      </c>
      <c r="B375">
        <f>DATA!C376</f>
        <v>0</v>
      </c>
      <c r="C375" t="str">
        <f>edit!H375</f>
        <v>774100-00G_B2</v>
      </c>
      <c r="D375" t="str">
        <f>edit!I375</f>
        <v>000122</v>
      </c>
      <c r="E375" t="str">
        <f>DATA!F376</f>
        <v>Naše náhradní baterie. Zkontrolovat.</v>
      </c>
      <c r="F375">
        <f>DATA!D376</f>
        <v>1</v>
      </c>
      <c r="G375">
        <f>DATA!E376</f>
        <v>1</v>
      </c>
      <c r="H375" s="43">
        <v>1</v>
      </c>
      <c r="I375" s="43">
        <v>1</v>
      </c>
      <c r="J375" s="43">
        <v>1</v>
      </c>
      <c r="K375" s="43">
        <v>1</v>
      </c>
      <c r="L375" s="43">
        <v>1</v>
      </c>
      <c r="M375" s="43">
        <v>1</v>
      </c>
      <c r="N375" s="43">
        <v>1</v>
      </c>
      <c r="O375" s="43">
        <v>1</v>
      </c>
      <c r="P375" s="1"/>
      <c r="Q375" s="1"/>
      <c r="R375" t="str">
        <f>DATA!U376</f>
        <v>Closed</v>
      </c>
    </row>
    <row r="376" spans="1:18" x14ac:dyDescent="0.25">
      <c r="A376" t="str">
        <f>edit!K376</f>
        <v>CLM2105-0003_6</v>
      </c>
      <c r="B376">
        <f>DATA!C377</f>
        <v>0</v>
      </c>
      <c r="C376" t="str">
        <f>edit!H376</f>
        <v>774100-00F_B2</v>
      </c>
      <c r="D376" t="str">
        <f>edit!I376</f>
        <v>000208</v>
      </c>
      <c r="E376" t="str">
        <f>DATA!F377</f>
        <v>Naše náhradní baterie. Zkontrolovat a do kontejneru.</v>
      </c>
      <c r="F376">
        <f>DATA!D377</f>
        <v>1</v>
      </c>
      <c r="G376">
        <f>DATA!E377</f>
        <v>1</v>
      </c>
      <c r="H376" s="43">
        <v>1</v>
      </c>
      <c r="I376" s="43">
        <v>1</v>
      </c>
      <c r="J376" s="43">
        <v>1</v>
      </c>
      <c r="K376" s="43">
        <v>1</v>
      </c>
      <c r="L376" s="43">
        <v>1</v>
      </c>
      <c r="M376" s="43">
        <v>1</v>
      </c>
      <c r="N376" s="43">
        <v>1</v>
      </c>
      <c r="O376" s="43">
        <v>1</v>
      </c>
      <c r="P376" s="1"/>
      <c r="Q376" s="1"/>
      <c r="R376" t="str">
        <f>DATA!U377</f>
        <v>Closed</v>
      </c>
    </row>
    <row r="377" spans="1:18" x14ac:dyDescent="0.25">
      <c r="A377" t="str">
        <f>edit!K377</f>
        <v>CLM2105-0003_7</v>
      </c>
      <c r="B377">
        <f>DATA!C378</f>
        <v>0</v>
      </c>
      <c r="C377" t="str">
        <f>edit!H377</f>
        <v>776445-00D_B1</v>
      </c>
      <c r="D377" t="str">
        <f>edit!I377</f>
        <v>000237</v>
      </c>
      <c r="E377" t="str">
        <f>DATA!F378</f>
        <v>Rigid Francie</v>
      </c>
      <c r="F377">
        <f>DATA!D378</f>
        <v>1</v>
      </c>
      <c r="G377">
        <f>DATA!E378</f>
        <v>1</v>
      </c>
      <c r="H377" s="43">
        <v>1</v>
      </c>
      <c r="I377" s="43">
        <v>1</v>
      </c>
      <c r="J377" s="43">
        <v>1</v>
      </c>
      <c r="K377" s="43">
        <v>1</v>
      </c>
      <c r="L377" s="43">
        <v>1</v>
      </c>
      <c r="M377" s="43">
        <v>1</v>
      </c>
      <c r="N377" s="43">
        <v>1</v>
      </c>
      <c r="O377" s="43">
        <v>1</v>
      </c>
      <c r="P377" s="389">
        <v>38.018999999999998</v>
      </c>
      <c r="Q377" s="389"/>
      <c r="R377" t="str">
        <f>DATA!U378</f>
        <v>Closed</v>
      </c>
    </row>
    <row r="378" spans="1:18" x14ac:dyDescent="0.25">
      <c r="A378" t="str">
        <f>edit!K378</f>
        <v>CLM2105-0003_8</v>
      </c>
      <c r="B378">
        <f>DATA!C379</f>
        <v>0</v>
      </c>
      <c r="C378" t="str">
        <f>edit!H378</f>
        <v>776445-00D_B1</v>
      </c>
      <c r="D378" t="str">
        <f>edit!I378</f>
        <v>000235</v>
      </c>
      <c r="E378" t="str">
        <f>DATA!F379</f>
        <v>Rigid Francie</v>
      </c>
      <c r="F378">
        <f>DATA!D379</f>
        <v>1</v>
      </c>
      <c r="G378">
        <f>DATA!E379</f>
        <v>1</v>
      </c>
      <c r="H378" s="43">
        <v>1</v>
      </c>
      <c r="I378" s="43">
        <v>1</v>
      </c>
      <c r="J378" s="43">
        <v>1</v>
      </c>
      <c r="K378" s="43">
        <v>1</v>
      </c>
      <c r="L378" s="43">
        <v>1</v>
      </c>
      <c r="M378" s="43">
        <v>1</v>
      </c>
      <c r="N378" s="43">
        <v>1</v>
      </c>
      <c r="O378" s="43">
        <v>1</v>
      </c>
      <c r="P378" s="389">
        <v>45.262999999999998</v>
      </c>
      <c r="Q378" s="389"/>
      <c r="R378" t="str">
        <f>DATA!U379</f>
        <v>Closed</v>
      </c>
    </row>
    <row r="379" spans="1:18" x14ac:dyDescent="0.25">
      <c r="A379" t="str">
        <f>edit!K379</f>
        <v>CLM2105-0003_9</v>
      </c>
      <c r="B379">
        <f>DATA!C380</f>
        <v>0</v>
      </c>
      <c r="C379" t="str">
        <f>edit!H379</f>
        <v>776445-00D_B1</v>
      </c>
      <c r="D379" t="str">
        <f>edit!I379</f>
        <v>000227</v>
      </c>
      <c r="E379" t="str">
        <f>DATA!F380</f>
        <v>Rigid Francie</v>
      </c>
      <c r="F379">
        <f>DATA!D380</f>
        <v>1</v>
      </c>
      <c r="G379">
        <f>DATA!E380</f>
        <v>1</v>
      </c>
      <c r="H379" s="43">
        <v>1</v>
      </c>
      <c r="I379" s="43">
        <v>1</v>
      </c>
      <c r="J379" s="43">
        <v>1</v>
      </c>
      <c r="K379" s="43">
        <v>1</v>
      </c>
      <c r="L379" s="43">
        <v>1</v>
      </c>
      <c r="M379" s="43">
        <v>1</v>
      </c>
      <c r="N379" s="43">
        <v>1</v>
      </c>
      <c r="O379" s="43">
        <v>1</v>
      </c>
      <c r="P379" s="389">
        <v>22.102</v>
      </c>
      <c r="Q379" s="389"/>
      <c r="R379" t="str">
        <f>DATA!U380</f>
        <v>Closed</v>
      </c>
    </row>
    <row r="380" spans="1:18" x14ac:dyDescent="0.25">
      <c r="A380" t="str">
        <f>edit!K380</f>
        <v>CLM2105-0003_10</v>
      </c>
      <c r="B380">
        <f>DATA!C381</f>
        <v>0</v>
      </c>
      <c r="C380" t="str">
        <f>edit!H380</f>
        <v>776445-00D_B1</v>
      </c>
      <c r="D380" t="str">
        <f>edit!I380</f>
        <v>000225</v>
      </c>
      <c r="E380" t="str">
        <f>DATA!F381</f>
        <v>Rigid Francie</v>
      </c>
      <c r="F380">
        <f>DATA!D381</f>
        <v>1</v>
      </c>
      <c r="G380">
        <f>DATA!E381</f>
        <v>1</v>
      </c>
      <c r="H380" s="43">
        <v>1</v>
      </c>
      <c r="I380" s="43">
        <v>1</v>
      </c>
      <c r="J380" s="43">
        <v>1</v>
      </c>
      <c r="K380" s="43">
        <v>1</v>
      </c>
      <c r="L380" s="43">
        <v>1</v>
      </c>
      <c r="M380" s="43">
        <v>1</v>
      </c>
      <c r="N380" s="43">
        <v>1</v>
      </c>
      <c r="O380" s="43">
        <v>1</v>
      </c>
      <c r="P380" s="389">
        <v>35.180999999999997</v>
      </c>
      <c r="Q380" s="389">
        <v>162.1</v>
      </c>
      <c r="R380" t="str">
        <f>DATA!U381</f>
        <v>Closed</v>
      </c>
    </row>
    <row r="381" spans="1:18" x14ac:dyDescent="0.25">
      <c r="A381" t="str">
        <f>edit!K381</f>
        <v>CLM2105-0003_11</v>
      </c>
      <c r="B381">
        <f>DATA!C382</f>
        <v>0</v>
      </c>
      <c r="C381" t="str">
        <f>edit!H381</f>
        <v>776445-00D_B1</v>
      </c>
      <c r="D381" t="str">
        <f>edit!I381</f>
        <v>000222</v>
      </c>
      <c r="E381" t="str">
        <f>DATA!F382</f>
        <v>Rigid Francie</v>
      </c>
      <c r="F381">
        <f>DATA!D382</f>
        <v>1</v>
      </c>
      <c r="G381">
        <f>DATA!E382</f>
        <v>1</v>
      </c>
      <c r="H381" s="43">
        <v>1</v>
      </c>
      <c r="I381" s="43">
        <v>1</v>
      </c>
      <c r="J381" s="43">
        <v>1</v>
      </c>
      <c r="K381" s="43">
        <v>1</v>
      </c>
      <c r="L381" s="43">
        <v>1</v>
      </c>
      <c r="M381" s="43">
        <v>1</v>
      </c>
      <c r="N381" s="43">
        <v>1</v>
      </c>
      <c r="O381" s="43">
        <v>1</v>
      </c>
      <c r="P381" s="389">
        <v>36.969000000000001</v>
      </c>
      <c r="Q381" s="389"/>
      <c r="R381" t="str">
        <f>DATA!U382</f>
        <v>Closed</v>
      </c>
    </row>
    <row r="382" spans="1:18" x14ac:dyDescent="0.25">
      <c r="A382" t="str">
        <f>edit!K382</f>
        <v>CLM2105-0003_12</v>
      </c>
      <c r="B382">
        <f>DATA!C383</f>
        <v>0</v>
      </c>
      <c r="C382" t="str">
        <f>edit!H382</f>
        <v>776445-00D_B1</v>
      </c>
      <c r="D382" t="str">
        <f>edit!I382</f>
        <v>000221</v>
      </c>
      <c r="E382" t="str">
        <f>DATA!F383</f>
        <v>Rigid Francie</v>
      </c>
      <c r="F382">
        <f>DATA!D383</f>
        <v>1</v>
      </c>
      <c r="G382">
        <f>DATA!E383</f>
        <v>1</v>
      </c>
      <c r="H382" s="43">
        <v>1</v>
      </c>
      <c r="I382" s="43">
        <v>1</v>
      </c>
      <c r="J382" s="43">
        <v>1</v>
      </c>
      <c r="K382" s="43">
        <v>1</v>
      </c>
      <c r="L382" s="43">
        <v>1</v>
      </c>
      <c r="M382" s="43">
        <v>1</v>
      </c>
      <c r="N382" s="43">
        <v>1</v>
      </c>
      <c r="O382" s="43">
        <v>1</v>
      </c>
      <c r="P382" s="389">
        <v>34.055</v>
      </c>
      <c r="Q382" s="389"/>
      <c r="R382" t="str">
        <f>DATA!U383</f>
        <v>Closed</v>
      </c>
    </row>
    <row r="383" spans="1:18" x14ac:dyDescent="0.25">
      <c r="A383" t="str">
        <f>edit!K383</f>
        <v>CLM2105-0003_13</v>
      </c>
      <c r="B383" t="str">
        <f>DATA!C384</f>
        <v>L500</v>
      </c>
      <c r="C383" t="str">
        <f>edit!H383</f>
        <v>776445-00E_B1</v>
      </c>
      <c r="D383" t="str">
        <f>edit!I383</f>
        <v>000814</v>
      </c>
      <c r="E383" t="str">
        <f>DATA!F384</f>
        <v>Připravit náhradní baterie 3ks B1 a 3ks můžou být B2-celkem 6ks, k odeslání do Francie.</v>
      </c>
      <c r="F383">
        <f>DATA!D384</f>
        <v>1</v>
      </c>
      <c r="G383">
        <f>DATA!E384</f>
        <v>1</v>
      </c>
      <c r="H383" s="43">
        <v>1</v>
      </c>
      <c r="I383" s="43">
        <v>1</v>
      </c>
      <c r="J383" s="43">
        <v>1</v>
      </c>
      <c r="K383" s="43">
        <v>1</v>
      </c>
      <c r="L383" s="43">
        <v>1</v>
      </c>
      <c r="M383" s="43">
        <v>1</v>
      </c>
      <c r="N383" s="43">
        <v>1</v>
      </c>
      <c r="O383" s="43">
        <v>1</v>
      </c>
      <c r="P383" s="389"/>
      <c r="Q383" s="389"/>
      <c r="R383" t="str">
        <f>DATA!U384</f>
        <v>Closed</v>
      </c>
    </row>
    <row r="384" spans="1:18" x14ac:dyDescent="0.25">
      <c r="A384" t="str">
        <f>edit!K384</f>
        <v>CLM2105-0003_14</v>
      </c>
      <c r="B384" t="str">
        <f>DATA!C385</f>
        <v>L500</v>
      </c>
      <c r="C384" t="str">
        <f>edit!H384</f>
        <v>776445-00E_B1</v>
      </c>
      <c r="D384" t="str">
        <f>edit!I384</f>
        <v>000980</v>
      </c>
      <c r="E384">
        <f>DATA!F385</f>
        <v>0</v>
      </c>
      <c r="F384">
        <f>DATA!D385</f>
        <v>1</v>
      </c>
      <c r="G384">
        <f>DATA!E385</f>
        <v>1</v>
      </c>
      <c r="H384" s="43">
        <v>1</v>
      </c>
      <c r="I384" s="43">
        <v>1</v>
      </c>
      <c r="J384" s="43">
        <v>1</v>
      </c>
      <c r="K384" s="43">
        <v>1</v>
      </c>
      <c r="L384" s="43">
        <v>1</v>
      </c>
      <c r="M384" s="43">
        <v>1</v>
      </c>
      <c r="N384" s="43">
        <v>1</v>
      </c>
      <c r="O384" s="43">
        <v>1</v>
      </c>
      <c r="P384" s="389"/>
      <c r="Q384" s="389"/>
      <c r="R384" t="str">
        <f>DATA!U385</f>
        <v>Closed</v>
      </c>
    </row>
    <row r="385" spans="1:18" x14ac:dyDescent="0.25">
      <c r="A385" t="str">
        <f>edit!K385</f>
        <v>CLM2105-0003_15</v>
      </c>
      <c r="B385" t="str">
        <f>DATA!C386</f>
        <v>L500</v>
      </c>
      <c r="C385" t="str">
        <f>edit!H385</f>
        <v>776445-00E_B1</v>
      </c>
      <c r="D385" t="str">
        <f>edit!I385</f>
        <v>002312</v>
      </c>
      <c r="E385">
        <f>DATA!F386</f>
        <v>0</v>
      </c>
      <c r="F385">
        <f>DATA!D386</f>
        <v>1</v>
      </c>
      <c r="G385">
        <f>DATA!E386</f>
        <v>1</v>
      </c>
      <c r="H385" s="43">
        <v>1</v>
      </c>
      <c r="I385" s="43">
        <v>1</v>
      </c>
      <c r="J385" s="43">
        <v>1</v>
      </c>
      <c r="K385" s="43">
        <v>1</v>
      </c>
      <c r="L385" s="43">
        <v>1</v>
      </c>
      <c r="M385" s="43">
        <v>1</v>
      </c>
      <c r="N385" s="43">
        <v>1</v>
      </c>
      <c r="O385" s="43">
        <v>1</v>
      </c>
      <c r="P385" s="389"/>
      <c r="Q385" s="389"/>
      <c r="R385" t="str">
        <f>DATA!U386</f>
        <v>Closed</v>
      </c>
    </row>
    <row r="386" spans="1:18" x14ac:dyDescent="0.25">
      <c r="A386" t="str">
        <f>edit!K386</f>
        <v>CLM2105-0003_16</v>
      </c>
      <c r="B386" t="str">
        <f>DATA!C387</f>
        <v>L500</v>
      </c>
      <c r="C386" t="str">
        <f>edit!H386</f>
        <v>774100-00G_B2</v>
      </c>
      <c r="D386" t="str">
        <f>edit!I386</f>
        <v>000023</v>
      </c>
      <c r="E386">
        <f>DATA!F387</f>
        <v>0</v>
      </c>
      <c r="F386">
        <f>DATA!D387</f>
        <v>1</v>
      </c>
      <c r="G386">
        <f>DATA!E387</f>
        <v>1</v>
      </c>
      <c r="H386" s="43">
        <v>1</v>
      </c>
      <c r="I386" s="43">
        <v>1</v>
      </c>
      <c r="J386" s="43">
        <v>1</v>
      </c>
      <c r="K386" s="43">
        <v>1</v>
      </c>
      <c r="L386" s="43">
        <v>1</v>
      </c>
      <c r="M386" s="43">
        <v>1</v>
      </c>
      <c r="N386" s="43">
        <v>1</v>
      </c>
      <c r="O386" s="43">
        <v>1</v>
      </c>
      <c r="P386" s="389"/>
      <c r="Q386" s="389"/>
      <c r="R386" t="str">
        <f>DATA!U387</f>
        <v>Closed</v>
      </c>
    </row>
    <row r="387" spans="1:18" x14ac:dyDescent="0.25">
      <c r="A387" t="str">
        <f>edit!K387</f>
        <v>CLM2105-0003_17</v>
      </c>
      <c r="B387" t="str">
        <f>DATA!C388</f>
        <v>L500</v>
      </c>
      <c r="C387" t="str">
        <f>edit!H387</f>
        <v>774100-00G_B2</v>
      </c>
      <c r="D387" t="str">
        <f>edit!I387</f>
        <v>000122</v>
      </c>
      <c r="E387">
        <f>DATA!F388</f>
        <v>0</v>
      </c>
      <c r="F387">
        <f>DATA!D388</f>
        <v>1</v>
      </c>
      <c r="G387">
        <f>DATA!E388</f>
        <v>1</v>
      </c>
      <c r="H387" s="43">
        <v>1</v>
      </c>
      <c r="I387" s="43">
        <v>1</v>
      </c>
      <c r="J387" s="43">
        <v>1</v>
      </c>
      <c r="K387" s="43">
        <v>1</v>
      </c>
      <c r="L387" s="43">
        <v>1</v>
      </c>
      <c r="M387" s="43">
        <v>1</v>
      </c>
      <c r="N387" s="43">
        <v>1</v>
      </c>
      <c r="O387" s="43">
        <v>1</v>
      </c>
      <c r="P387" s="389"/>
      <c r="Q387" s="389"/>
      <c r="R387" t="str">
        <f>DATA!U388</f>
        <v>Closed</v>
      </c>
    </row>
    <row r="388" spans="1:18" x14ac:dyDescent="0.25">
      <c r="A388" t="str">
        <f>edit!K388</f>
        <v>CLM2105-0003_18</v>
      </c>
      <c r="B388" t="str">
        <f>DATA!C389</f>
        <v>L500</v>
      </c>
      <c r="C388" t="str">
        <f>edit!H388</f>
        <v>774100-00G_B2</v>
      </c>
      <c r="D388" t="str">
        <f>edit!I388</f>
        <v>000208</v>
      </c>
      <c r="E388">
        <f>DATA!F389</f>
        <v>0</v>
      </c>
      <c r="F388">
        <f>DATA!D389</f>
        <v>1</v>
      </c>
      <c r="G388">
        <f>DATA!E389</f>
        <v>1</v>
      </c>
      <c r="H388" s="43">
        <v>1</v>
      </c>
      <c r="I388" s="43">
        <v>1</v>
      </c>
      <c r="J388" s="43">
        <v>1</v>
      </c>
      <c r="K388" s="43">
        <v>1</v>
      </c>
      <c r="L388" s="43">
        <v>1</v>
      </c>
      <c r="M388" s="43">
        <v>1</v>
      </c>
      <c r="N388" s="43">
        <v>1</v>
      </c>
      <c r="O388" s="43">
        <v>1</v>
      </c>
      <c r="P388" s="389"/>
      <c r="Q388" s="389"/>
      <c r="R388" t="str">
        <f>DATA!U389</f>
        <v>Closed</v>
      </c>
    </row>
    <row r="389" spans="1:18" x14ac:dyDescent="0.25">
      <c r="A389" t="str">
        <f>edit!K389</f>
        <v>CLM2106-0009_1</v>
      </c>
      <c r="B389">
        <f>DATA!C390</f>
        <v>0</v>
      </c>
      <c r="C389" t="str">
        <f>edit!H389</f>
        <v>776445-00E_B1</v>
      </c>
      <c r="D389" t="str">
        <f>edit!I389</f>
        <v>008584</v>
      </c>
      <c r="E389" t="str">
        <f>DATA!F390</f>
        <v>Podezřeni na teplotu, zkusit jiné BMS-do Cenonu</v>
      </c>
      <c r="F389">
        <f>DATA!D390</f>
        <v>1</v>
      </c>
      <c r="G389">
        <f>DATA!E390</f>
        <v>1</v>
      </c>
      <c r="H389" s="43">
        <v>1</v>
      </c>
      <c r="I389" s="43">
        <v>1</v>
      </c>
      <c r="J389" s="43">
        <v>1</v>
      </c>
      <c r="K389" s="43">
        <v>1</v>
      </c>
      <c r="L389" s="43">
        <v>1</v>
      </c>
      <c r="M389" s="43">
        <v>1</v>
      </c>
      <c r="N389" s="43">
        <v>1</v>
      </c>
      <c r="O389" s="43">
        <v>1</v>
      </c>
      <c r="P389" s="175"/>
      <c r="Q389" s="389"/>
      <c r="R389" t="str">
        <f>DATA!U390</f>
        <v>Closed</v>
      </c>
    </row>
    <row r="390" spans="1:18" x14ac:dyDescent="0.25">
      <c r="A390" t="str">
        <f>edit!K390</f>
        <v>CLM2107-0025_1</v>
      </c>
      <c r="B390">
        <f>DATA!C391</f>
        <v>0</v>
      </c>
      <c r="C390" t="str">
        <f>edit!H390</f>
        <v>776445-00D_B1</v>
      </c>
      <c r="D390" t="str">
        <f>edit!I390</f>
        <v>000246</v>
      </c>
      <c r="E390" t="str">
        <f>DATA!F391</f>
        <v>Naše náhradní baterie. Zkontrolovat a do kontejneru.</v>
      </c>
      <c r="F390">
        <f>DATA!D391</f>
        <v>1</v>
      </c>
      <c r="G390">
        <f>DATA!E391</f>
        <v>1</v>
      </c>
      <c r="H390" s="43">
        <v>1</v>
      </c>
      <c r="I390" s="43">
        <v>1</v>
      </c>
      <c r="J390" s="43">
        <v>1</v>
      </c>
      <c r="K390" s="43">
        <v>1</v>
      </c>
      <c r="L390" s="43">
        <v>1</v>
      </c>
      <c r="M390" s="43">
        <v>1</v>
      </c>
      <c r="N390" s="43">
        <v>1</v>
      </c>
      <c r="O390" s="43">
        <v>1</v>
      </c>
      <c r="P390" s="393">
        <v>38.884</v>
      </c>
      <c r="Q390" s="389">
        <v>179.5</v>
      </c>
      <c r="R390" t="str">
        <f>DATA!U391</f>
        <v>Closed</v>
      </c>
    </row>
    <row r="391" spans="1:18" x14ac:dyDescent="0.25">
      <c r="A391" t="str">
        <f>edit!K391</f>
        <v>CLM2107-0025_2</v>
      </c>
      <c r="B391" t="str">
        <f>DATA!C392</f>
        <v>S500</v>
      </c>
      <c r="C391" t="str">
        <f>edit!H391</f>
        <v>776445-00E_B1</v>
      </c>
      <c r="D391" t="str">
        <f>edit!I391</f>
        <v>006116</v>
      </c>
      <c r="E391" t="str">
        <f>DATA!F392</f>
        <v>Analýza a oprava, vyměna stykače, busbar</v>
      </c>
      <c r="F391">
        <f>DATA!D392</f>
        <v>1</v>
      </c>
      <c r="G391">
        <f>DATA!E392</f>
        <v>1</v>
      </c>
      <c r="H391" s="43">
        <v>1</v>
      </c>
      <c r="I391" s="43">
        <v>1</v>
      </c>
      <c r="J391" s="43">
        <v>1</v>
      </c>
      <c r="K391" s="43">
        <v>1</v>
      </c>
      <c r="L391" s="43">
        <v>1</v>
      </c>
      <c r="M391" s="43">
        <v>1</v>
      </c>
      <c r="N391" s="43">
        <v>1</v>
      </c>
      <c r="O391" s="43">
        <v>1</v>
      </c>
      <c r="P391" s="389"/>
      <c r="Q391" s="389"/>
      <c r="R391" t="str">
        <f>DATA!U392</f>
        <v>Closed</v>
      </c>
    </row>
    <row r="392" spans="1:18" x14ac:dyDescent="0.25">
      <c r="A392" t="str">
        <f>edit!K392</f>
        <v>CLM2107-0025_3</v>
      </c>
      <c r="B392" t="str">
        <f>DATA!C393</f>
        <v>S500</v>
      </c>
      <c r="C392" t="str">
        <f>edit!H392</f>
        <v>776445-00D_B1</v>
      </c>
      <c r="D392" t="str">
        <f>edit!I392</f>
        <v>000246</v>
      </c>
      <c r="E392" t="str">
        <f>DATA!F393</f>
        <v>Připravit naši náhradní B1, ID STILL k odeslání do Německa-spěchají</v>
      </c>
      <c r="F392">
        <f>DATA!D393</f>
        <v>1</v>
      </c>
      <c r="G392">
        <f>DATA!E393</f>
        <v>1</v>
      </c>
      <c r="H392" s="43">
        <v>1</v>
      </c>
      <c r="I392" s="43">
        <v>1</v>
      </c>
      <c r="J392" s="43">
        <v>1</v>
      </c>
      <c r="K392" s="43">
        <v>1</v>
      </c>
      <c r="L392" s="43">
        <v>1</v>
      </c>
      <c r="M392" s="43">
        <v>1</v>
      </c>
      <c r="N392" s="43">
        <v>1</v>
      </c>
      <c r="O392" s="43">
        <v>1</v>
      </c>
      <c r="P392" s="389"/>
      <c r="Q392" s="389"/>
      <c r="R392" t="str">
        <f>DATA!U393</f>
        <v>Closed</v>
      </c>
    </row>
    <row r="393" spans="1:18" x14ac:dyDescent="0.25">
      <c r="A393" t="str">
        <f>edit!K393</f>
        <v>CLM2107-0026_1</v>
      </c>
      <c r="B393">
        <f>DATA!C394</f>
        <v>0</v>
      </c>
      <c r="C393" t="str">
        <f>edit!H393</f>
        <v>776445-00D_B1</v>
      </c>
      <c r="D393" t="str">
        <f>edit!I393</f>
        <v>000796</v>
      </c>
      <c r="E393" t="str">
        <f>DATA!F394</f>
        <v>Naše náhradní baterie. Zkontrolovat a do kontejneru.</v>
      </c>
      <c r="F393">
        <f>DATA!D394</f>
        <v>1</v>
      </c>
      <c r="G393">
        <f>DATA!E394</f>
        <v>1</v>
      </c>
      <c r="H393" s="43">
        <v>1</v>
      </c>
      <c r="I393" s="43">
        <v>1</v>
      </c>
      <c r="J393" s="43">
        <v>1</v>
      </c>
      <c r="K393" s="43">
        <v>1</v>
      </c>
      <c r="L393" s="43">
        <v>1</v>
      </c>
      <c r="M393" s="43">
        <v>1</v>
      </c>
      <c r="N393" s="43">
        <v>1</v>
      </c>
      <c r="O393" s="43">
        <v>1</v>
      </c>
      <c r="P393" s="1"/>
      <c r="Q393" s="1"/>
      <c r="R393" t="str">
        <f>DATA!U394</f>
        <v>Closed</v>
      </c>
    </row>
    <row r="394" spans="1:18" x14ac:dyDescent="0.25">
      <c r="A394" t="str">
        <f>edit!K394</f>
        <v>CLM2107-0026_2</v>
      </c>
      <c r="B394" t="str">
        <f>DATA!C395</f>
        <v>S500</v>
      </c>
      <c r="C394" t="str">
        <f>edit!H394</f>
        <v>776445-00E_B1</v>
      </c>
      <c r="D394" t="str">
        <f>edit!I394</f>
        <v>004820</v>
      </c>
      <c r="E394" t="str">
        <f>DATA!F395</f>
        <v>Analýza a oprava, výměna BMS</v>
      </c>
      <c r="F394">
        <f>DATA!D395</f>
        <v>1</v>
      </c>
      <c r="G394">
        <f>DATA!E395</f>
        <v>1</v>
      </c>
      <c r="H394" s="43">
        <v>1</v>
      </c>
      <c r="I394" s="43">
        <v>1</v>
      </c>
      <c r="J394" s="43">
        <v>1</v>
      </c>
      <c r="K394" s="43">
        <v>1</v>
      </c>
      <c r="L394" s="43">
        <v>1</v>
      </c>
      <c r="M394" s="43">
        <v>1</v>
      </c>
      <c r="N394" s="43">
        <v>1</v>
      </c>
      <c r="O394" s="43">
        <v>1</v>
      </c>
      <c r="P394" s="389"/>
      <c r="Q394" s="389"/>
      <c r="R394" t="str">
        <f>DATA!U395</f>
        <v>Closed</v>
      </c>
    </row>
    <row r="395" spans="1:18" x14ac:dyDescent="0.25">
      <c r="A395" t="str">
        <f>edit!K395</f>
        <v>CLM2107-0026_3</v>
      </c>
      <c r="B395" t="str">
        <f>DATA!C396</f>
        <v>S500</v>
      </c>
      <c r="C395" t="str">
        <f>edit!H395</f>
        <v>776445-00D_B1</v>
      </c>
      <c r="D395" t="str">
        <f>edit!I395</f>
        <v>000796</v>
      </c>
      <c r="E395" t="str">
        <f>DATA!F396</f>
        <v>Připravit naši náhradní B1, ID STILL k odeslání do Francie-spěchají</v>
      </c>
      <c r="F395">
        <f>DATA!D396</f>
        <v>1</v>
      </c>
      <c r="G395">
        <f>DATA!E396</f>
        <v>1</v>
      </c>
      <c r="H395" s="43">
        <v>1</v>
      </c>
      <c r="I395" s="43">
        <v>1</v>
      </c>
      <c r="J395" s="43">
        <v>1</v>
      </c>
      <c r="K395" s="43">
        <v>1</v>
      </c>
      <c r="L395" s="43">
        <v>1</v>
      </c>
      <c r="M395" s="43">
        <v>1</v>
      </c>
      <c r="N395" s="43">
        <v>1</v>
      </c>
      <c r="O395" s="43">
        <v>1</v>
      </c>
      <c r="P395" s="389"/>
      <c r="Q395" s="389"/>
      <c r="R395" t="str">
        <f>DATA!U396</f>
        <v>Closed</v>
      </c>
    </row>
    <row r="396" spans="1:18" x14ac:dyDescent="0.25">
      <c r="A396" t="str">
        <f>edit!K396</f>
        <v>CLM2107-0030_1</v>
      </c>
      <c r="B396">
        <f>DATA!C397</f>
        <v>0</v>
      </c>
      <c r="C396" t="str">
        <f>edit!H396</f>
        <v>775369-00G_A1</v>
      </c>
      <c r="D396" t="str">
        <f>edit!I396</f>
        <v>002769</v>
      </c>
      <c r="E396" t="str">
        <f>DATA!F397</f>
        <v>Analýza a oprava do 11.3. - kapacitni testy</v>
      </c>
      <c r="F396">
        <f>DATA!D397</f>
        <v>1</v>
      </c>
      <c r="G396">
        <f>DATA!E397</f>
        <v>1</v>
      </c>
      <c r="H396" s="43">
        <v>1</v>
      </c>
      <c r="I396" s="43">
        <v>1</v>
      </c>
      <c r="J396" s="43">
        <v>1</v>
      </c>
      <c r="K396" s="43">
        <v>1</v>
      </c>
      <c r="L396" s="43">
        <v>1</v>
      </c>
      <c r="M396" s="43">
        <v>1</v>
      </c>
      <c r="N396" s="43">
        <v>1</v>
      </c>
      <c r="O396" s="43">
        <v>1</v>
      </c>
      <c r="P396" s="389">
        <v>96.555000000000007</v>
      </c>
      <c r="Q396" s="389">
        <v>80.2</v>
      </c>
      <c r="R396" t="str">
        <f>DATA!U397</f>
        <v>Closed</v>
      </c>
    </row>
    <row r="397" spans="1:18" x14ac:dyDescent="0.25">
      <c r="A397" t="str">
        <f>edit!K397</f>
        <v>CLM2107-0030_2</v>
      </c>
      <c r="B397">
        <f>DATA!C398</f>
        <v>0</v>
      </c>
      <c r="C397" t="str">
        <f>edit!H397</f>
        <v>775369-00G_A1</v>
      </c>
      <c r="D397" t="str">
        <f>edit!I397</f>
        <v>002730</v>
      </c>
      <c r="E397" t="str">
        <f>DATA!F398</f>
        <v>Analýza a oprava do 11.3. - kapacitni testy</v>
      </c>
      <c r="F397">
        <f>DATA!D398</f>
        <v>1</v>
      </c>
      <c r="G397">
        <f>DATA!E398</f>
        <v>1</v>
      </c>
      <c r="H397" s="43">
        <v>1</v>
      </c>
      <c r="I397" s="43">
        <v>1</v>
      </c>
      <c r="J397" s="43">
        <v>1</v>
      </c>
      <c r="K397" s="43">
        <v>1</v>
      </c>
      <c r="L397" s="43">
        <v>1</v>
      </c>
      <c r="M397" s="43">
        <v>1</v>
      </c>
      <c r="N397" s="43">
        <v>1</v>
      </c>
      <c r="O397" s="44">
        <v>1</v>
      </c>
      <c r="P397" s="389">
        <v>99.905000000000001</v>
      </c>
      <c r="Q397" s="389">
        <v>79.099999999999994</v>
      </c>
      <c r="R397" t="str">
        <f>DATA!U398</f>
        <v>Closed</v>
      </c>
    </row>
    <row r="398" spans="1:18" x14ac:dyDescent="0.25">
      <c r="A398" t="str">
        <f>edit!K398</f>
        <v>CLM2107-0030_3</v>
      </c>
      <c r="B398">
        <f>DATA!C399</f>
        <v>0</v>
      </c>
      <c r="C398" t="str">
        <f>edit!H398</f>
        <v>775369-00G_A1</v>
      </c>
      <c r="D398" t="str">
        <f>edit!I398</f>
        <v>002763</v>
      </c>
      <c r="E398" t="str">
        <f>DATA!F399</f>
        <v>Analýza a oprava do 11.3. - kapacitni testy</v>
      </c>
      <c r="F398">
        <f>DATA!D399</f>
        <v>1</v>
      </c>
      <c r="G398">
        <f>DATA!E399</f>
        <v>1</v>
      </c>
      <c r="H398" s="43">
        <v>1</v>
      </c>
      <c r="I398" s="43">
        <v>1</v>
      </c>
      <c r="J398" s="43">
        <v>1</v>
      </c>
      <c r="K398" s="43">
        <v>1</v>
      </c>
      <c r="L398" s="43">
        <v>1</v>
      </c>
      <c r="M398" s="43">
        <v>1</v>
      </c>
      <c r="N398" s="43">
        <v>1</v>
      </c>
      <c r="O398" s="44">
        <v>1</v>
      </c>
      <c r="P398" s="389">
        <v>99.998000000000005</v>
      </c>
      <c r="Q398" s="389">
        <v>79.75</v>
      </c>
      <c r="R398" t="str">
        <f>DATA!U399</f>
        <v>Closed</v>
      </c>
    </row>
    <row r="399" spans="1:18" x14ac:dyDescent="0.25">
      <c r="A399" t="str">
        <f>edit!K399</f>
        <v>CLM2107-0030_4</v>
      </c>
      <c r="B399">
        <f>DATA!C400</f>
        <v>0</v>
      </c>
      <c r="C399" t="str">
        <f>edit!H399</f>
        <v>775369-00G_A1</v>
      </c>
      <c r="D399" t="str">
        <f>edit!I399</f>
        <v>002770</v>
      </c>
      <c r="E399" t="str">
        <f>DATA!F400</f>
        <v>Analýza a oprava do 11.3. - kapacitni testy</v>
      </c>
      <c r="F399">
        <f>DATA!D400</f>
        <v>1</v>
      </c>
      <c r="G399">
        <f>DATA!E400</f>
        <v>1</v>
      </c>
      <c r="H399" s="43">
        <v>1</v>
      </c>
      <c r="I399" s="43">
        <v>1</v>
      </c>
      <c r="J399" s="43">
        <v>1</v>
      </c>
      <c r="K399" s="43">
        <v>1</v>
      </c>
      <c r="L399" s="43">
        <v>1</v>
      </c>
      <c r="M399" s="43">
        <v>1</v>
      </c>
      <c r="N399" s="43">
        <v>1</v>
      </c>
      <c r="O399" s="44">
        <v>1</v>
      </c>
      <c r="P399" s="389">
        <v>99.683000000000007</v>
      </c>
      <c r="Q399" s="389">
        <v>80.69</v>
      </c>
      <c r="R399" t="str">
        <f>DATA!U400</f>
        <v>Closed</v>
      </c>
    </row>
    <row r="400" spans="1:18" x14ac:dyDescent="0.25">
      <c r="A400" t="str">
        <f>edit!K400</f>
        <v>CLM2107-0030_5</v>
      </c>
      <c r="B400">
        <f>DATA!C401</f>
        <v>0</v>
      </c>
      <c r="C400" t="str">
        <f>edit!H400</f>
        <v>775369-00G_A1</v>
      </c>
      <c r="D400" t="str">
        <f>edit!I400</f>
        <v>002708</v>
      </c>
      <c r="E400" t="str">
        <f>DATA!F401</f>
        <v>Analýza a oprava do 11.3. - kapacitni testy</v>
      </c>
      <c r="F400">
        <f>DATA!D401</f>
        <v>1</v>
      </c>
      <c r="G400">
        <f>DATA!E401</f>
        <v>1</v>
      </c>
      <c r="H400" s="43">
        <v>1</v>
      </c>
      <c r="I400" s="43">
        <v>1</v>
      </c>
      <c r="J400" s="43">
        <v>1</v>
      </c>
      <c r="K400" s="43">
        <v>1</v>
      </c>
      <c r="L400" s="43">
        <v>1</v>
      </c>
      <c r="M400" s="43">
        <v>1</v>
      </c>
      <c r="N400" s="43">
        <v>1</v>
      </c>
      <c r="O400" s="43">
        <v>1</v>
      </c>
      <c r="P400" s="389">
        <v>92.245000000000005</v>
      </c>
      <c r="Q400" s="389">
        <v>80.989999999999995</v>
      </c>
      <c r="R400" t="str">
        <f>DATA!U401</f>
        <v>Closed</v>
      </c>
    </row>
    <row r="401" spans="1:18" x14ac:dyDescent="0.25">
      <c r="A401" t="str">
        <f>edit!K401</f>
        <v>CLM2108-0024_1</v>
      </c>
      <c r="B401">
        <f>DATA!C402</f>
        <v>0</v>
      </c>
      <c r="C401" t="str">
        <f>edit!H401</f>
        <v>774272-33B</v>
      </c>
      <c r="D401" t="str">
        <f>edit!I401</f>
        <v>013626</v>
      </c>
      <c r="E401" t="str">
        <f>DATA!F402</f>
        <v xml:space="preserve">Analyzovat reklamované BMS. </v>
      </c>
      <c r="F401">
        <f>DATA!D402</f>
        <v>1</v>
      </c>
      <c r="G401">
        <f>DATA!E402</f>
        <v>1</v>
      </c>
      <c r="H401" s="43">
        <v>1</v>
      </c>
      <c r="I401" s="43">
        <v>1</v>
      </c>
      <c r="J401" s="43">
        <v>1</v>
      </c>
      <c r="K401" s="43">
        <v>1</v>
      </c>
      <c r="L401" s="43">
        <v>1</v>
      </c>
      <c r="M401" s="43">
        <v>1</v>
      </c>
      <c r="N401" s="43">
        <v>1</v>
      </c>
      <c r="O401" s="44">
        <v>1</v>
      </c>
      <c r="P401" s="389"/>
      <c r="Q401" s="389"/>
      <c r="R401" t="str">
        <f>DATA!U402</f>
        <v>Closed</v>
      </c>
    </row>
    <row r="402" spans="1:18" x14ac:dyDescent="0.25">
      <c r="A402" t="str">
        <f>edit!K402</f>
        <v>CLM2108-0025_1</v>
      </c>
      <c r="B402">
        <f>DATA!C403</f>
        <v>0</v>
      </c>
      <c r="C402" t="str">
        <f>edit!H402</f>
        <v>774272-03D</v>
      </c>
      <c r="D402" t="str">
        <f>edit!I402</f>
        <v>012724</v>
      </c>
      <c r="E402" t="str">
        <f>DATA!F403</f>
        <v xml:space="preserve">Analyzovat reklamované BMS. </v>
      </c>
      <c r="F402">
        <f>DATA!D403</f>
        <v>1</v>
      </c>
      <c r="G402">
        <f>DATA!E403</f>
        <v>1</v>
      </c>
      <c r="H402" s="43">
        <v>1</v>
      </c>
      <c r="I402" s="43">
        <v>1</v>
      </c>
      <c r="J402" s="43">
        <v>1</v>
      </c>
      <c r="K402" s="43">
        <v>1</v>
      </c>
      <c r="L402" s="43">
        <v>1</v>
      </c>
      <c r="M402" s="43">
        <v>1</v>
      </c>
      <c r="N402" s="43">
        <v>1</v>
      </c>
      <c r="O402" s="44">
        <v>1</v>
      </c>
      <c r="P402" s="389"/>
      <c r="Q402" s="389"/>
      <c r="R402" t="str">
        <f>DATA!U403</f>
        <v>Closed</v>
      </c>
    </row>
    <row r="403" spans="1:18" x14ac:dyDescent="0.25">
      <c r="A403" t="str">
        <f>edit!K403</f>
        <v>CLM2110-0056_1</v>
      </c>
      <c r="B403" t="str">
        <f>DATA!C404</f>
        <v>L500</v>
      </c>
      <c r="C403" t="str">
        <f>edit!H403</f>
        <v>776445-00D_B1</v>
      </c>
      <c r="D403" t="str">
        <f>edit!I403</f>
        <v>000547</v>
      </c>
      <c r="E403" t="str">
        <f>DATA!F404</f>
        <v>Analýza - SOH</v>
      </c>
      <c r="F403">
        <f>DATA!D404</f>
        <v>1</v>
      </c>
      <c r="G403">
        <f>DATA!E404</f>
        <v>1</v>
      </c>
      <c r="H403" s="43">
        <v>1</v>
      </c>
      <c r="I403" s="43">
        <v>1</v>
      </c>
      <c r="J403" s="43">
        <v>1</v>
      </c>
      <c r="K403" s="43">
        <v>1</v>
      </c>
      <c r="L403" s="43">
        <v>1</v>
      </c>
      <c r="M403" s="43">
        <v>1</v>
      </c>
      <c r="N403" s="43">
        <v>1</v>
      </c>
      <c r="O403" s="43">
        <v>1</v>
      </c>
      <c r="P403" s="389">
        <v>33.530999999999999</v>
      </c>
      <c r="Q403" s="389">
        <v>183</v>
      </c>
      <c r="R403" t="str">
        <f>DATA!U404</f>
        <v>Closed</v>
      </c>
    </row>
    <row r="404" spans="1:18" x14ac:dyDescent="0.25">
      <c r="A404" t="str">
        <f>edit!K404</f>
        <v>CLM2111-0005_1</v>
      </c>
      <c r="B404">
        <f>DATA!C405</f>
        <v>0</v>
      </c>
      <c r="C404" t="str">
        <f>edit!H404</f>
        <v>775369-00E_A1</v>
      </c>
      <c r="D404" t="str">
        <f>edit!I404</f>
        <v>000456</v>
      </c>
      <c r="E404" t="str">
        <f>DATA!F405</f>
        <v>Analýza a oprava-vybity modul</v>
      </c>
      <c r="F404">
        <f>DATA!D405</f>
        <v>1</v>
      </c>
      <c r="G404">
        <f>DATA!E405</f>
        <v>1</v>
      </c>
      <c r="H404" s="48">
        <v>1</v>
      </c>
      <c r="I404" s="48">
        <v>1</v>
      </c>
      <c r="J404" s="48">
        <v>1</v>
      </c>
      <c r="K404" s="48">
        <v>1</v>
      </c>
      <c r="L404" s="48">
        <v>1</v>
      </c>
      <c r="M404" s="48">
        <v>1</v>
      </c>
      <c r="N404" s="48">
        <v>1</v>
      </c>
      <c r="O404" s="48">
        <v>1</v>
      </c>
      <c r="P404" s="389"/>
      <c r="Q404" s="389"/>
      <c r="R404" t="str">
        <f>DATA!U405</f>
        <v>Closed</v>
      </c>
    </row>
    <row r="405" spans="1:18" x14ac:dyDescent="0.25">
      <c r="A405" t="str">
        <f>edit!K405</f>
        <v>CLM2111-0024_1</v>
      </c>
      <c r="B405">
        <f>DATA!C406</f>
        <v>0</v>
      </c>
      <c r="C405" t="str">
        <f>edit!H405</f>
        <v>776445-00E_B1</v>
      </c>
      <c r="D405" t="str">
        <f>edit!I405</f>
        <v>008812</v>
      </c>
      <c r="E405" t="str">
        <f>DATA!F406</f>
        <v>Analýza a oprava- Button OFF/ON - odvoz do Cenonu 16.4.</v>
      </c>
      <c r="F405">
        <f>DATA!D406</f>
        <v>1</v>
      </c>
      <c r="G405">
        <f>DATA!E406</f>
        <v>1</v>
      </c>
      <c r="H405" s="169"/>
      <c r="I405" s="169"/>
      <c r="J405" s="169"/>
      <c r="K405" s="169"/>
      <c r="L405" s="169"/>
      <c r="M405" s="169"/>
      <c r="N405" s="169"/>
      <c r="O405" s="169"/>
      <c r="P405" s="389"/>
      <c r="Q405" s="389"/>
      <c r="R405" t="str">
        <f>DATA!U406</f>
        <v>Closed</v>
      </c>
    </row>
    <row r="406" spans="1:18" x14ac:dyDescent="0.25">
      <c r="A406" t="str">
        <f>edit!K406</f>
        <v>CLM2112-0002_1</v>
      </c>
      <c r="B406">
        <f>DATA!C407</f>
        <v>0</v>
      </c>
      <c r="C406" t="str">
        <f>edit!H406</f>
        <v>774100-00G_B2</v>
      </c>
      <c r="D406" t="str">
        <f>edit!I406</f>
        <v>008637</v>
      </c>
      <c r="E406" t="str">
        <f>DATA!F407</f>
        <v>Analýza a oprava diag.konektoru-spěchá! 26.3. do Cenonu</v>
      </c>
      <c r="F406">
        <f>DATA!D407</f>
        <v>1</v>
      </c>
      <c r="G406">
        <f>DATA!E407</f>
        <v>1</v>
      </c>
      <c r="H406" s="43">
        <v>1</v>
      </c>
      <c r="I406" s="43">
        <v>1</v>
      </c>
      <c r="J406" s="43">
        <v>1</v>
      </c>
      <c r="K406" s="43">
        <v>1</v>
      </c>
      <c r="L406" s="43">
        <v>1</v>
      </c>
      <c r="M406" s="43">
        <v>1</v>
      </c>
      <c r="N406" s="43">
        <v>1</v>
      </c>
      <c r="O406" s="43">
        <v>1</v>
      </c>
      <c r="P406" s="389"/>
      <c r="Q406" s="389"/>
      <c r="R406" t="str">
        <f>DATA!U407</f>
        <v>Closed</v>
      </c>
    </row>
    <row r="407" spans="1:18" x14ac:dyDescent="0.25">
      <c r="A407" t="str">
        <f>edit!K407</f>
        <v>CLM2112-0003_1</v>
      </c>
      <c r="B407">
        <f>DATA!C408</f>
        <v>0</v>
      </c>
      <c r="C407" t="str">
        <f>edit!H407</f>
        <v>774100-00G_B2</v>
      </c>
      <c r="D407" t="str">
        <f>edit!I407</f>
        <v>009175</v>
      </c>
      <c r="E407" t="str">
        <f>DATA!F408</f>
        <v>Analýza a oprava diag.konektoru-spěchá! 26.3. do Cenonu</v>
      </c>
      <c r="F407">
        <f>DATA!D408</f>
        <v>1</v>
      </c>
      <c r="G407">
        <f>DATA!E408</f>
        <v>1</v>
      </c>
      <c r="H407" s="43">
        <v>1</v>
      </c>
      <c r="I407" s="43">
        <v>1</v>
      </c>
      <c r="J407" s="43">
        <v>1</v>
      </c>
      <c r="K407" s="43">
        <v>1</v>
      </c>
      <c r="L407" s="43">
        <v>1</v>
      </c>
      <c r="M407" s="43">
        <v>1</v>
      </c>
      <c r="N407" s="43">
        <v>1</v>
      </c>
      <c r="O407" s="43">
        <v>1</v>
      </c>
      <c r="P407" s="389"/>
      <c r="Q407" s="389"/>
      <c r="R407" t="str">
        <f>DATA!U408</f>
        <v>Closed</v>
      </c>
    </row>
    <row r="408" spans="1:18" x14ac:dyDescent="0.25">
      <c r="A408" t="str">
        <f>edit!K408</f>
        <v>CLM2112-0004_1</v>
      </c>
      <c r="B408">
        <f>DATA!C409</f>
        <v>0</v>
      </c>
      <c r="C408" t="str">
        <f>edit!H408</f>
        <v>776445-00E_B1</v>
      </c>
      <c r="D408" t="str">
        <f>edit!I408</f>
        <v>008609</v>
      </c>
      <c r="E408" t="str">
        <f>DATA!F409</f>
        <v>Analýza a oprava diag.konektoru-spěchá! 26.3. do Cenonu</v>
      </c>
      <c r="F408">
        <f>DATA!D409</f>
        <v>1</v>
      </c>
      <c r="G408">
        <f>DATA!E409</f>
        <v>1</v>
      </c>
      <c r="H408" s="43">
        <v>1</v>
      </c>
      <c r="I408" s="43">
        <v>1</v>
      </c>
      <c r="J408" s="43">
        <v>1</v>
      </c>
      <c r="K408" s="43">
        <v>1</v>
      </c>
      <c r="L408" s="43">
        <v>1</v>
      </c>
      <c r="M408" s="43">
        <v>1</v>
      </c>
      <c r="N408" s="43">
        <v>1</v>
      </c>
      <c r="O408" s="44">
        <v>1</v>
      </c>
      <c r="P408" s="389"/>
      <c r="Q408" s="389"/>
      <c r="R408" t="str">
        <f>DATA!U409</f>
        <v>Closed</v>
      </c>
    </row>
    <row r="409" spans="1:18" x14ac:dyDescent="0.25">
      <c r="A409" t="str">
        <f>edit!K409</f>
        <v>CLM2112-0042_1</v>
      </c>
      <c r="B409">
        <f>DATA!C410</f>
        <v>0</v>
      </c>
      <c r="C409" t="str">
        <f>edit!H409</f>
        <v>774100-00G_B2</v>
      </c>
      <c r="D409" t="str">
        <f>edit!I409</f>
        <v>009221</v>
      </c>
      <c r="E409" t="str">
        <f>DATA!F410</f>
        <v>Analýza a oprava- Button OFF/ON - odvoz do Cenonu 16.4.</v>
      </c>
      <c r="F409">
        <f>DATA!D410</f>
        <v>1</v>
      </c>
      <c r="G409">
        <f>DATA!E410</f>
        <v>1</v>
      </c>
      <c r="H409" s="169"/>
      <c r="I409" s="169"/>
      <c r="J409" s="169"/>
      <c r="K409" s="169"/>
      <c r="L409" s="169"/>
      <c r="M409" s="169"/>
      <c r="N409" s="169"/>
      <c r="O409" s="169"/>
      <c r="P409" s="389"/>
      <c r="Q409" s="389"/>
      <c r="R409" t="str">
        <f>DATA!U410</f>
        <v>Closed</v>
      </c>
    </row>
    <row r="410" spans="1:18" x14ac:dyDescent="0.25">
      <c r="A410" t="str">
        <f>edit!K410</f>
        <v>CLM2112-0045_1</v>
      </c>
      <c r="B410">
        <f>DATA!C411</f>
        <v>0</v>
      </c>
      <c r="C410" t="str">
        <f>edit!H410</f>
        <v>775369-00G_A1</v>
      </c>
      <c r="D410" t="str">
        <f>edit!I410</f>
        <v>004416</v>
      </c>
      <c r="E410" t="str">
        <f>DATA!F411</f>
        <v>Analýza a oprava- Button OFF/ON - Cenon do 8.4.</v>
      </c>
      <c r="F410">
        <f>DATA!D411</f>
        <v>1</v>
      </c>
      <c r="G410">
        <f>DATA!E411</f>
        <v>1</v>
      </c>
      <c r="H410" s="48">
        <v>1</v>
      </c>
      <c r="I410" s="48">
        <v>1</v>
      </c>
      <c r="J410" s="48">
        <v>1</v>
      </c>
      <c r="K410" s="48">
        <v>1</v>
      </c>
      <c r="L410" s="48">
        <v>1</v>
      </c>
      <c r="M410" s="48">
        <v>1</v>
      </c>
      <c r="N410" s="48">
        <v>1</v>
      </c>
      <c r="O410" s="48">
        <v>1</v>
      </c>
      <c r="P410" s="389"/>
      <c r="Q410" s="389"/>
      <c r="R410" t="str">
        <f>DATA!U411</f>
        <v>Closed</v>
      </c>
    </row>
    <row r="411" spans="1:18" x14ac:dyDescent="0.25">
      <c r="A411" t="str">
        <f>edit!K411</f>
        <v>CLM2113-0033_1</v>
      </c>
      <c r="B411">
        <f>DATA!C412</f>
        <v>0</v>
      </c>
      <c r="C411" t="str">
        <f>edit!H411</f>
        <v>776445-00E_B1</v>
      </c>
      <c r="D411" t="str">
        <f>edit!I411</f>
        <v xml:space="preserve">008394 </v>
      </c>
      <c r="E411" t="str">
        <f>DATA!F412</f>
        <v>Analýza a oprava - opravit+zjišťuji, zda poslat zpět do IT</v>
      </c>
      <c r="F411">
        <f>DATA!D412</f>
        <v>1</v>
      </c>
      <c r="G411">
        <f>DATA!E412</f>
        <v>1</v>
      </c>
      <c r="H411" s="43">
        <v>1</v>
      </c>
      <c r="I411" s="43">
        <v>1</v>
      </c>
      <c r="J411" s="43">
        <v>1</v>
      </c>
      <c r="K411" s="43">
        <v>1</v>
      </c>
      <c r="L411" s="43">
        <v>1</v>
      </c>
      <c r="M411" s="43">
        <v>1</v>
      </c>
      <c r="N411" s="43">
        <v>1</v>
      </c>
      <c r="O411" s="43">
        <v>1</v>
      </c>
      <c r="P411" s="389">
        <v>100</v>
      </c>
      <c r="Q411" s="389">
        <v>207</v>
      </c>
      <c r="R411" t="str">
        <f>DATA!U412</f>
        <v>Closed</v>
      </c>
    </row>
    <row r="412" spans="1:18" x14ac:dyDescent="0.25">
      <c r="A412" t="str">
        <f>edit!K412</f>
        <v>CLM2113-0068_1</v>
      </c>
      <c r="B412">
        <f>DATA!C413</f>
        <v>0</v>
      </c>
      <c r="C412" t="str">
        <f>edit!H412</f>
        <v>775369-000G_A1</v>
      </c>
      <c r="D412" t="str">
        <f>edit!I412</f>
        <v>001164</v>
      </c>
      <c r="E412" t="str">
        <f>DATA!F413</f>
        <v>Naše náhradní baterie. Zkontrolovat a do kontejneru.</v>
      </c>
      <c r="F412">
        <f>DATA!D413</f>
        <v>1</v>
      </c>
      <c r="G412">
        <f>DATA!E413</f>
        <v>1</v>
      </c>
      <c r="H412" s="43">
        <v>1</v>
      </c>
      <c r="I412" s="43">
        <v>1</v>
      </c>
      <c r="J412" s="43">
        <v>1</v>
      </c>
      <c r="K412" s="43">
        <v>1</v>
      </c>
      <c r="L412" s="43">
        <v>1</v>
      </c>
      <c r="M412" s="43">
        <v>1</v>
      </c>
      <c r="N412" s="43">
        <v>1</v>
      </c>
      <c r="O412" s="43">
        <v>1</v>
      </c>
      <c r="P412" s="1"/>
      <c r="Q412" s="1"/>
      <c r="R412" t="str">
        <f>DATA!U413</f>
        <v>Closed</v>
      </c>
    </row>
    <row r="413" spans="1:18" x14ac:dyDescent="0.25">
      <c r="A413" t="str">
        <f>edit!K413</f>
        <v>CLM2113-0068_2</v>
      </c>
      <c r="B413" t="str">
        <f>DATA!C414</f>
        <v>S500</v>
      </c>
      <c r="C413" t="str">
        <f>edit!H413</f>
        <v>775369-00G_A1</v>
      </c>
      <c r="D413" t="str">
        <f>edit!I413</f>
        <v>004030</v>
      </c>
      <c r="E413" t="str">
        <f>DATA!F414</f>
        <v>Analýza a oprava.- objednat nove BMS, modul KO Cell1</v>
      </c>
      <c r="F413">
        <f>DATA!D414</f>
        <v>1</v>
      </c>
      <c r="G413">
        <f>DATA!E414</f>
        <v>1</v>
      </c>
      <c r="H413" s="43">
        <v>1</v>
      </c>
      <c r="I413" s="43">
        <v>1</v>
      </c>
      <c r="J413" s="43">
        <v>1</v>
      </c>
      <c r="K413" s="43">
        <v>1</v>
      </c>
      <c r="L413" s="43">
        <v>1</v>
      </c>
      <c r="M413" s="43">
        <v>1</v>
      </c>
      <c r="N413" s="43">
        <v>1</v>
      </c>
      <c r="O413" s="43">
        <v>1</v>
      </c>
      <c r="P413" s="1"/>
      <c r="Q413" s="1"/>
      <c r="R413" t="str">
        <f>DATA!U414</f>
        <v>Closed</v>
      </c>
    </row>
    <row r="414" spans="1:18" x14ac:dyDescent="0.25">
      <c r="A414" t="str">
        <f>edit!K414</f>
        <v>CLM2113-0068_3</v>
      </c>
      <c r="B414" t="str">
        <f>DATA!C415</f>
        <v>S500</v>
      </c>
      <c r="C414" t="str">
        <f>edit!H414</f>
        <v>775369-00G_A1</v>
      </c>
      <c r="D414" t="str">
        <f>edit!I414</f>
        <v>001164</v>
      </c>
      <c r="E414" t="str">
        <f>DATA!F415</f>
        <v>Připravit naši náhradní A1, ID STILL k odeslání do Francie</v>
      </c>
      <c r="F414">
        <f>DATA!D415</f>
        <v>1</v>
      </c>
      <c r="G414">
        <f>DATA!E415</f>
        <v>1</v>
      </c>
      <c r="H414" s="48">
        <v>1</v>
      </c>
      <c r="I414" s="48">
        <v>1</v>
      </c>
      <c r="J414" s="48">
        <v>1</v>
      </c>
      <c r="K414" s="48">
        <v>1</v>
      </c>
      <c r="L414" s="48">
        <v>1</v>
      </c>
      <c r="M414" s="48">
        <v>1</v>
      </c>
      <c r="N414" s="48">
        <v>1</v>
      </c>
      <c r="O414" s="48">
        <v>1</v>
      </c>
      <c r="P414" s="389"/>
      <c r="Q414" s="389"/>
      <c r="R414" t="str">
        <f>DATA!U415</f>
        <v>Closed</v>
      </c>
    </row>
    <row r="415" spans="1:18" x14ac:dyDescent="0.25">
      <c r="A415" t="str">
        <f>edit!K415</f>
        <v>CLM2114-0045_1</v>
      </c>
      <c r="B415" t="str">
        <f>DATA!C416</f>
        <v>S500</v>
      </c>
      <c r="C415" t="str">
        <f>edit!H415</f>
        <v>776445-00E_B1</v>
      </c>
      <c r="D415" t="str">
        <f>edit!I415</f>
        <v>007972</v>
      </c>
      <c r="E415" t="str">
        <f>DATA!F416</f>
        <v>Analýza a oprava. BC status - poptat nove BMS</v>
      </c>
      <c r="F415">
        <f>DATA!D416</f>
        <v>1</v>
      </c>
      <c r="G415">
        <f>DATA!E416</f>
        <v>1</v>
      </c>
      <c r="H415" s="43">
        <v>1</v>
      </c>
      <c r="I415" s="43">
        <v>1</v>
      </c>
      <c r="J415" s="43">
        <v>1</v>
      </c>
      <c r="K415" s="43">
        <v>1</v>
      </c>
      <c r="L415" s="43">
        <v>1</v>
      </c>
      <c r="M415" s="43">
        <v>1</v>
      </c>
      <c r="N415" s="43">
        <v>1</v>
      </c>
      <c r="O415" s="43">
        <v>1</v>
      </c>
      <c r="P415" s="1"/>
      <c r="Q415" s="1"/>
      <c r="R415" t="str">
        <f>DATA!U416</f>
        <v>Closed</v>
      </c>
    </row>
    <row r="416" spans="1:18" x14ac:dyDescent="0.25">
      <c r="A416" t="str">
        <f>edit!K416</f>
        <v>CLM2114-0051_1</v>
      </c>
      <c r="B416" t="str">
        <f>DATA!C417</f>
        <v>S500</v>
      </c>
      <c r="C416" t="str">
        <f>edit!H416</f>
        <v>776445-00E_B1</v>
      </c>
      <c r="D416" t="str">
        <f>edit!I416</f>
        <v>007961</v>
      </c>
      <c r="E416" t="str">
        <f>DATA!F417</f>
        <v>Analýza a oprava - Poptat nove BMS</v>
      </c>
      <c r="F416">
        <f>DATA!D417</f>
        <v>1</v>
      </c>
      <c r="G416">
        <f>DATA!E417</f>
        <v>1</v>
      </c>
      <c r="H416" s="43">
        <v>1</v>
      </c>
      <c r="I416" s="43">
        <v>1</v>
      </c>
      <c r="J416" s="43">
        <v>1</v>
      </c>
      <c r="K416" s="43">
        <v>1</v>
      </c>
      <c r="L416" s="43">
        <v>1</v>
      </c>
      <c r="M416" s="43">
        <v>1</v>
      </c>
      <c r="N416" s="43">
        <v>1</v>
      </c>
      <c r="O416" s="43">
        <v>1</v>
      </c>
      <c r="P416" s="1"/>
      <c r="Q416" s="1"/>
      <c r="R416" t="str">
        <f>DATA!U417</f>
        <v>Closed</v>
      </c>
    </row>
    <row r="417" spans="1:18" x14ac:dyDescent="0.25">
      <c r="A417" t="str">
        <f>edit!K417</f>
        <v>CLM2114-0052_1</v>
      </c>
      <c r="B417" t="str">
        <f>DATA!C418</f>
        <v>S500</v>
      </c>
      <c r="C417" t="str">
        <f>edit!H417</f>
        <v>776445-00E_B1</v>
      </c>
      <c r="D417" t="str">
        <f>edit!I417</f>
        <v>007976</v>
      </c>
      <c r="E417" t="str">
        <f>DATA!F418</f>
        <v>Analýza a oprava- Modul KO (7V)- přepětí BMS- dioda KO</v>
      </c>
      <c r="F417">
        <f>DATA!D418</f>
        <v>1</v>
      </c>
      <c r="G417">
        <f>DATA!E418</f>
        <v>1</v>
      </c>
      <c r="H417" s="43">
        <v>1</v>
      </c>
      <c r="I417" s="43">
        <v>1</v>
      </c>
      <c r="J417" s="43">
        <v>1</v>
      </c>
      <c r="K417" s="43">
        <v>1</v>
      </c>
      <c r="L417" s="43">
        <v>1</v>
      </c>
      <c r="M417" s="43">
        <v>1</v>
      </c>
      <c r="N417" s="43">
        <v>1</v>
      </c>
      <c r="O417" s="44">
        <v>1</v>
      </c>
      <c r="P417" s="1"/>
      <c r="Q417" s="1"/>
      <c r="R417" t="str">
        <f>DATA!U418</f>
        <v>Closed</v>
      </c>
    </row>
    <row r="418" spans="1:18" x14ac:dyDescent="0.25">
      <c r="A418" t="str">
        <f>edit!K418</f>
        <v>CLM2116-0025_1</v>
      </c>
      <c r="B418" t="str">
        <f>DATA!C419</f>
        <v>S500</v>
      </c>
      <c r="C418" t="str">
        <f>edit!H418</f>
        <v>775369-00E_A1</v>
      </c>
      <c r="D418" t="str">
        <f>edit!I418</f>
        <v>000347</v>
      </c>
      <c r="E418" t="str">
        <f>DATA!F419</f>
        <v>Analýza a oprava- deep discharged (vyměnit modul)</v>
      </c>
      <c r="F418">
        <f>DATA!D419</f>
        <v>1</v>
      </c>
      <c r="G418">
        <f>DATA!E419</f>
        <v>1</v>
      </c>
      <c r="H418" s="43">
        <v>1</v>
      </c>
      <c r="I418" s="43">
        <v>1</v>
      </c>
      <c r="J418" s="43">
        <v>1</v>
      </c>
      <c r="K418" s="43">
        <v>1</v>
      </c>
      <c r="L418" s="43">
        <v>1</v>
      </c>
      <c r="M418" s="43">
        <v>1</v>
      </c>
      <c r="N418" s="43">
        <v>1</v>
      </c>
      <c r="O418" s="43">
        <v>1</v>
      </c>
      <c r="P418" s="1"/>
      <c r="Q418" s="1"/>
      <c r="R418" t="str">
        <f>DATA!U419</f>
        <v>Closed</v>
      </c>
    </row>
    <row r="419" spans="1:18" x14ac:dyDescent="0.25">
      <c r="A419" t="str">
        <f>edit!K419</f>
        <v>CLM2116-0029_1</v>
      </c>
      <c r="B419">
        <f>DATA!C420</f>
        <v>0</v>
      </c>
      <c r="C419" t="str">
        <f>edit!H419</f>
        <v>775369-00G_A1</v>
      </c>
      <c r="D419" t="str">
        <f>edit!I419</f>
        <v>000634</v>
      </c>
      <c r="E419" t="str">
        <f>DATA!F420</f>
        <v>Naše náhradní baterie. Zkontrolovat a do kontejneru.</v>
      </c>
      <c r="F419">
        <f>DATA!D420</f>
        <v>1</v>
      </c>
      <c r="G419">
        <f>DATA!E420</f>
        <v>1</v>
      </c>
      <c r="H419" s="43">
        <v>1</v>
      </c>
      <c r="I419" s="43">
        <v>1</v>
      </c>
      <c r="J419" s="43">
        <v>1</v>
      </c>
      <c r="K419" s="43">
        <v>1</v>
      </c>
      <c r="L419" s="43">
        <v>1</v>
      </c>
      <c r="M419" s="43">
        <v>1</v>
      </c>
      <c r="N419" s="43">
        <v>1</v>
      </c>
      <c r="O419" s="43">
        <v>1</v>
      </c>
      <c r="P419" s="1"/>
      <c r="Q419" s="1"/>
      <c r="R419" t="str">
        <f>DATA!U420</f>
        <v>Closed</v>
      </c>
    </row>
    <row r="420" spans="1:18" x14ac:dyDescent="0.25">
      <c r="A420" t="str">
        <f>edit!K420</f>
        <v>CLM2116-0029_2</v>
      </c>
      <c r="B420">
        <f>DATA!C421</f>
        <v>0</v>
      </c>
      <c r="C420" t="str">
        <f>edit!H420</f>
        <v>775369-00G_A1</v>
      </c>
      <c r="D420" t="str">
        <f>edit!I420</f>
        <v>000408</v>
      </c>
      <c r="E420" t="str">
        <f>DATA!F421</f>
        <v>Naše náhradní baterie. Zkontrolovat a do kontejneru.</v>
      </c>
      <c r="F420">
        <f>DATA!D421</f>
        <v>1</v>
      </c>
      <c r="G420">
        <f>DATA!E421</f>
        <v>1</v>
      </c>
      <c r="H420" s="43">
        <v>1</v>
      </c>
      <c r="I420" s="43">
        <v>1</v>
      </c>
      <c r="J420" s="43">
        <v>1</v>
      </c>
      <c r="K420" s="43">
        <v>1</v>
      </c>
      <c r="L420" s="43">
        <v>1</v>
      </c>
      <c r="M420" s="43">
        <v>1</v>
      </c>
      <c r="N420" s="43">
        <v>1</v>
      </c>
      <c r="O420" s="43">
        <v>1</v>
      </c>
      <c r="P420" s="1"/>
      <c r="Q420" s="1"/>
      <c r="R420" t="str">
        <f>DATA!U421</f>
        <v>Closed</v>
      </c>
    </row>
    <row r="421" spans="1:18" x14ac:dyDescent="0.25">
      <c r="A421" t="str">
        <f>edit!K421</f>
        <v>CLM2116-0029_3</v>
      </c>
      <c r="B421">
        <f>DATA!C422</f>
        <v>0</v>
      </c>
      <c r="C421" t="str">
        <f>edit!H421</f>
        <v>775369-00G_A1</v>
      </c>
      <c r="D421" t="str">
        <f>edit!I421</f>
        <v>000301</v>
      </c>
      <c r="E421" t="str">
        <f>DATA!F422</f>
        <v>Naše náhradní baterie. Zkontrolovat a do kontejneru.</v>
      </c>
      <c r="F421">
        <f>DATA!D422</f>
        <v>1</v>
      </c>
      <c r="G421">
        <f>DATA!E422</f>
        <v>1</v>
      </c>
      <c r="H421" s="43">
        <v>1</v>
      </c>
      <c r="I421" s="43">
        <v>1</v>
      </c>
      <c r="J421" s="43">
        <v>1</v>
      </c>
      <c r="K421" s="43">
        <v>1</v>
      </c>
      <c r="L421" s="43">
        <v>1</v>
      </c>
      <c r="M421" s="43">
        <v>1</v>
      </c>
      <c r="N421" s="43">
        <v>1</v>
      </c>
      <c r="O421" s="43">
        <v>1</v>
      </c>
      <c r="P421" s="1"/>
      <c r="Q421" s="1"/>
      <c r="R421" t="str">
        <f>DATA!U422</f>
        <v>Closed</v>
      </c>
    </row>
    <row r="422" spans="1:18" x14ac:dyDescent="0.25">
      <c r="A422" t="str">
        <f>edit!K422</f>
        <v>CLM2116-0029_4</v>
      </c>
      <c r="B422" t="str">
        <f>DATA!C423</f>
        <v>L500</v>
      </c>
      <c r="C422" t="str">
        <f>edit!H422</f>
        <v>775369-00G_A1</v>
      </c>
      <c r="D422" t="str">
        <f>edit!I422</f>
        <v>003253</v>
      </c>
      <c r="E422" t="str">
        <f>DATA!F423</f>
        <v>Analýza a oprava- reklamace podobne CLM2101-0014</v>
      </c>
      <c r="F422">
        <f>DATA!D423</f>
        <v>1</v>
      </c>
      <c r="G422">
        <f>DATA!E423</f>
        <v>1</v>
      </c>
      <c r="H422" s="43">
        <v>1</v>
      </c>
      <c r="I422" s="43">
        <v>1</v>
      </c>
      <c r="J422" s="43">
        <v>1</v>
      </c>
      <c r="K422" s="43">
        <v>1</v>
      </c>
      <c r="L422" s="43">
        <v>1</v>
      </c>
      <c r="M422" s="43">
        <v>1</v>
      </c>
      <c r="N422" s="43">
        <v>1</v>
      </c>
      <c r="O422" s="43">
        <v>1</v>
      </c>
      <c r="P422" s="1"/>
      <c r="Q422" s="1"/>
      <c r="R422" t="str">
        <f>DATA!U423</f>
        <v>Closed</v>
      </c>
    </row>
    <row r="423" spans="1:18" x14ac:dyDescent="0.25">
      <c r="A423" t="str">
        <f>edit!K423</f>
        <v>CLM2116-0029_5</v>
      </c>
      <c r="B423" t="str">
        <f>DATA!C424</f>
        <v>L500</v>
      </c>
      <c r="C423" t="str">
        <f>edit!H423</f>
        <v>775369-00G_A1</v>
      </c>
      <c r="D423" t="str">
        <f>edit!I423</f>
        <v>003257</v>
      </c>
      <c r="E423" t="str">
        <f>DATA!F424</f>
        <v>Analýza a oprava- reklamace podobne CLM2101-0014</v>
      </c>
      <c r="F423">
        <f>DATA!D424</f>
        <v>1</v>
      </c>
      <c r="G423">
        <f>DATA!E424</f>
        <v>1</v>
      </c>
      <c r="H423" s="43">
        <v>1</v>
      </c>
      <c r="I423" s="43">
        <v>1</v>
      </c>
      <c r="J423" s="43">
        <v>1</v>
      </c>
      <c r="K423" s="43">
        <v>1</v>
      </c>
      <c r="L423" s="43">
        <v>1</v>
      </c>
      <c r="M423" s="43">
        <v>1</v>
      </c>
      <c r="N423" s="43">
        <v>1</v>
      </c>
      <c r="O423" s="43">
        <v>1</v>
      </c>
      <c r="P423" s="1"/>
      <c r="Q423" s="1"/>
      <c r="R423" t="str">
        <f>DATA!U424</f>
        <v>Closed</v>
      </c>
    </row>
    <row r="424" spans="1:18" x14ac:dyDescent="0.25">
      <c r="A424" t="str">
        <f>edit!K424</f>
        <v>CLM2116-0029_6</v>
      </c>
      <c r="B424" t="str">
        <f>DATA!C425</f>
        <v>L500</v>
      </c>
      <c r="C424" t="str">
        <f>edit!H424</f>
        <v>775369-00G_A1</v>
      </c>
      <c r="D424" t="str">
        <f>edit!I424</f>
        <v>003258</v>
      </c>
      <c r="E424" t="str">
        <f>DATA!F425</f>
        <v>Analýza a oprava- reklamace podobne CLM2101-0014</v>
      </c>
      <c r="F424">
        <f>DATA!D425</f>
        <v>1</v>
      </c>
      <c r="G424">
        <f>DATA!E425</f>
        <v>1</v>
      </c>
      <c r="H424" s="43">
        <v>1</v>
      </c>
      <c r="I424" s="43">
        <v>1</v>
      </c>
      <c r="J424" s="43">
        <v>1</v>
      </c>
      <c r="K424" s="43">
        <v>1</v>
      </c>
      <c r="L424" s="43">
        <v>1</v>
      </c>
      <c r="M424" s="43">
        <v>1</v>
      </c>
      <c r="N424" s="43">
        <v>1</v>
      </c>
      <c r="O424" s="43">
        <v>1</v>
      </c>
      <c r="P424" s="1"/>
      <c r="Q424" s="1"/>
      <c r="R424" t="str">
        <f>DATA!U425</f>
        <v>Closed</v>
      </c>
    </row>
    <row r="425" spans="1:18" x14ac:dyDescent="0.25">
      <c r="A425" t="str">
        <f>edit!K425</f>
        <v>CLM2116-0029_7</v>
      </c>
      <c r="B425" t="str">
        <f>DATA!C426</f>
        <v>L500</v>
      </c>
      <c r="C425" t="str">
        <f>edit!H425</f>
        <v>775369-00G_A1</v>
      </c>
      <c r="D425" t="str">
        <f>edit!I425</f>
        <v>000634</v>
      </c>
      <c r="E425" t="str">
        <f>DATA!F426</f>
        <v>Připravit náhradní A1 k odeslání do Německa</v>
      </c>
      <c r="F425">
        <f>DATA!D426</f>
        <v>1</v>
      </c>
      <c r="G425">
        <f>DATA!E426</f>
        <v>1</v>
      </c>
      <c r="H425" s="43">
        <v>1</v>
      </c>
      <c r="I425" s="43">
        <v>1</v>
      </c>
      <c r="J425" s="43">
        <v>1</v>
      </c>
      <c r="K425" s="43">
        <v>1</v>
      </c>
      <c r="L425" s="43">
        <v>1</v>
      </c>
      <c r="M425" s="43">
        <v>1</v>
      </c>
      <c r="N425" s="43">
        <v>1</v>
      </c>
      <c r="O425" s="43">
        <v>1</v>
      </c>
      <c r="P425" s="1"/>
      <c r="Q425" s="1"/>
      <c r="R425" t="str">
        <f>DATA!U426</f>
        <v>Closed</v>
      </c>
    </row>
    <row r="426" spans="1:18" x14ac:dyDescent="0.25">
      <c r="A426" t="str">
        <f>edit!K426</f>
        <v>CLM2116-0029_8</v>
      </c>
      <c r="B426" t="str">
        <f>DATA!C427</f>
        <v>L500</v>
      </c>
      <c r="C426" t="str">
        <f>edit!H426</f>
        <v>775369-00G_A1</v>
      </c>
      <c r="D426" t="str">
        <f>edit!I426</f>
        <v>000408</v>
      </c>
      <c r="E426" t="str">
        <f>DATA!F427</f>
        <v>Připravit náhradní A1 k odeslání do Německa</v>
      </c>
      <c r="F426">
        <f>DATA!D427</f>
        <v>1</v>
      </c>
      <c r="G426">
        <f>DATA!E427</f>
        <v>1</v>
      </c>
      <c r="H426" s="43">
        <v>1</v>
      </c>
      <c r="I426" s="43">
        <v>1</v>
      </c>
      <c r="J426" s="43">
        <v>1</v>
      </c>
      <c r="K426" s="43">
        <v>1</v>
      </c>
      <c r="L426" s="43">
        <v>1</v>
      </c>
      <c r="M426" s="43">
        <v>1</v>
      </c>
      <c r="N426" s="43">
        <v>1</v>
      </c>
      <c r="O426" s="43">
        <v>1</v>
      </c>
      <c r="P426" s="1"/>
      <c r="Q426" s="1"/>
      <c r="R426" t="str">
        <f>DATA!U427</f>
        <v>Closed</v>
      </c>
    </row>
    <row r="427" spans="1:18" x14ac:dyDescent="0.25">
      <c r="A427" t="str">
        <f>edit!K427</f>
        <v>CLM2116-0029_9</v>
      </c>
      <c r="B427" t="str">
        <f>DATA!C428</f>
        <v>L500</v>
      </c>
      <c r="C427" t="str">
        <f>edit!H427</f>
        <v>775369-00G_A1</v>
      </c>
      <c r="D427" t="str">
        <f>edit!I427</f>
        <v>000301</v>
      </c>
      <c r="E427" t="str">
        <f>DATA!F428</f>
        <v>Připravit náhradní A1 k odeslání do Německa</v>
      </c>
      <c r="F427">
        <f>DATA!D428</f>
        <v>1</v>
      </c>
      <c r="G427">
        <f>DATA!E428</f>
        <v>1</v>
      </c>
      <c r="H427" s="43">
        <v>1</v>
      </c>
      <c r="I427" s="43">
        <v>1</v>
      </c>
      <c r="J427" s="43">
        <v>1</v>
      </c>
      <c r="K427" s="43">
        <v>1</v>
      </c>
      <c r="L427" s="43">
        <v>1</v>
      </c>
      <c r="M427" s="43">
        <v>1</v>
      </c>
      <c r="N427" s="43">
        <v>1</v>
      </c>
      <c r="O427" s="43">
        <v>1</v>
      </c>
      <c r="P427" s="1"/>
      <c r="Q427" s="1"/>
      <c r="R427" t="str">
        <f>DATA!U428</f>
        <v>Closed</v>
      </c>
    </row>
    <row r="428" spans="1:18" x14ac:dyDescent="0.25">
      <c r="A428" t="str">
        <f>edit!K428</f>
        <v>CLM2116-0039_1</v>
      </c>
      <c r="B428" t="str">
        <f>DATA!C429</f>
        <v>S500</v>
      </c>
      <c r="C428" t="str">
        <f>edit!H428</f>
        <v>776445-00E_B1</v>
      </c>
      <c r="D428" t="str">
        <f>edit!I428</f>
        <v>007970</v>
      </c>
      <c r="E428" t="str">
        <f>DATA!F429</f>
        <v>Analýza a oprava.- Poptat nove BMS</v>
      </c>
      <c r="F428">
        <f>DATA!D429</f>
        <v>1</v>
      </c>
      <c r="G428">
        <f>DATA!E429</f>
        <v>1</v>
      </c>
      <c r="H428" s="43">
        <v>1</v>
      </c>
      <c r="I428" s="43">
        <v>1</v>
      </c>
      <c r="J428" s="43">
        <v>1</v>
      </c>
      <c r="K428" s="43">
        <v>1</v>
      </c>
      <c r="L428" s="43">
        <v>1</v>
      </c>
      <c r="M428" s="43">
        <v>1</v>
      </c>
      <c r="N428" s="43">
        <v>1</v>
      </c>
      <c r="O428" s="43">
        <v>1</v>
      </c>
      <c r="P428" s="1"/>
      <c r="Q428" s="1"/>
      <c r="R428" t="str">
        <f>DATA!U429</f>
        <v>Closed</v>
      </c>
    </row>
    <row r="429" spans="1:18" x14ac:dyDescent="0.25">
      <c r="A429" t="str">
        <f>edit!K429</f>
        <v>CLM2117-0001_1</v>
      </c>
      <c r="B429">
        <f>DATA!C430</f>
        <v>0</v>
      </c>
      <c r="C429" t="str">
        <f>edit!H429</f>
        <v>776445-00E_B1</v>
      </c>
      <c r="D429" t="str">
        <f>edit!I429</f>
        <v>008559</v>
      </c>
      <c r="E429" t="str">
        <f>DATA!F430</f>
        <v>Analýza a oprava.</v>
      </c>
      <c r="F429">
        <f>DATA!D430</f>
        <v>1</v>
      </c>
      <c r="G429">
        <f>DATA!E430</f>
        <v>1</v>
      </c>
      <c r="H429" s="43">
        <v>1</v>
      </c>
      <c r="I429" s="43">
        <v>1</v>
      </c>
      <c r="J429" s="43">
        <v>1</v>
      </c>
      <c r="K429" s="43">
        <v>1</v>
      </c>
      <c r="L429" s="43">
        <v>1</v>
      </c>
      <c r="M429" s="43">
        <v>1</v>
      </c>
      <c r="N429" s="43">
        <v>1</v>
      </c>
      <c r="O429" s="43">
        <v>1</v>
      </c>
      <c r="P429" s="1"/>
      <c r="Q429" s="1"/>
      <c r="R429" t="str">
        <f>DATA!U430</f>
        <v>Closed</v>
      </c>
    </row>
    <row r="430" spans="1:18" x14ac:dyDescent="0.25">
      <c r="A430" t="str">
        <f>edit!K430</f>
        <v>CLM2118-0026_1</v>
      </c>
      <c r="B430">
        <f>DATA!C431</f>
        <v>0</v>
      </c>
      <c r="C430" t="str">
        <f>edit!H430</f>
        <v>775369-00G_A1</v>
      </c>
      <c r="D430" t="str">
        <f>edit!I430</f>
        <v>004161</v>
      </c>
      <c r="E430" t="str">
        <f>DATA!F431</f>
        <v>Analýza a oprava.- Modul KO (6,78V)</v>
      </c>
      <c r="F430">
        <f>DATA!D431</f>
        <v>1</v>
      </c>
      <c r="G430">
        <f>DATA!E431</f>
        <v>1</v>
      </c>
      <c r="H430" s="43">
        <v>1</v>
      </c>
      <c r="I430" s="43">
        <v>1</v>
      </c>
      <c r="J430" s="43">
        <v>1</v>
      </c>
      <c r="K430" s="43">
        <v>1</v>
      </c>
      <c r="L430" s="43">
        <v>1</v>
      </c>
      <c r="M430" s="43">
        <v>1</v>
      </c>
      <c r="N430" s="43">
        <v>1</v>
      </c>
      <c r="O430" s="43">
        <v>1</v>
      </c>
      <c r="P430" s="1"/>
      <c r="Q430" s="1"/>
      <c r="R430" t="str">
        <f>DATA!U431</f>
        <v>Closed</v>
      </c>
    </row>
    <row r="431" spans="1:18" x14ac:dyDescent="0.25">
      <c r="A431" t="str">
        <f>edit!K431</f>
        <v>CLM2119-0006_1</v>
      </c>
      <c r="B431">
        <f>DATA!C432</f>
        <v>0</v>
      </c>
      <c r="C431" t="str">
        <f>edit!H431</f>
        <v>775369-00G_A1</v>
      </c>
      <c r="D431" t="str">
        <f>edit!I431</f>
        <v>004352</v>
      </c>
      <c r="E431" t="str">
        <f>DATA!F432</f>
        <v>Analýza a oprava- Modul KO (6,382V) budeme patrat po přičině</v>
      </c>
      <c r="F431">
        <f>DATA!D432</f>
        <v>1</v>
      </c>
      <c r="G431">
        <f>DATA!E432</f>
        <v>1</v>
      </c>
      <c r="H431" s="43">
        <v>1</v>
      </c>
      <c r="I431" s="43">
        <v>1</v>
      </c>
      <c r="J431" s="43">
        <v>1</v>
      </c>
      <c r="K431" s="43">
        <v>1</v>
      </c>
      <c r="L431" s="43">
        <v>1</v>
      </c>
      <c r="M431" s="43">
        <v>1</v>
      </c>
      <c r="N431" s="43">
        <v>1</v>
      </c>
      <c r="O431" s="43">
        <v>1</v>
      </c>
      <c r="P431" s="1"/>
      <c r="Q431" s="1"/>
      <c r="R431" t="str">
        <f>DATA!U432</f>
        <v>Closed</v>
      </c>
    </row>
    <row r="432" spans="1:18" x14ac:dyDescent="0.25">
      <c r="A432" t="str">
        <f>edit!K432</f>
        <v>CLM2120-0023_1</v>
      </c>
      <c r="B432" t="str">
        <f>DATA!C433</f>
        <v>L500</v>
      </c>
      <c r="C432" t="str">
        <f>edit!H432</f>
        <v>775369-00G_A1</v>
      </c>
      <c r="D432" t="str">
        <f>edit!I432</f>
        <v>001809</v>
      </c>
      <c r="E432" t="str">
        <f>DATA!F433</f>
        <v>Naše náhradní baterie. Zkontrolovat a do kontejneru.</v>
      </c>
      <c r="F432">
        <f>DATA!D433</f>
        <v>1</v>
      </c>
      <c r="G432">
        <f>DATA!E433</f>
        <v>1</v>
      </c>
      <c r="H432" s="43">
        <v>1</v>
      </c>
      <c r="I432" s="43">
        <v>1</v>
      </c>
      <c r="J432" s="43">
        <v>1</v>
      </c>
      <c r="K432" s="43">
        <v>1</v>
      </c>
      <c r="L432" s="43">
        <v>1</v>
      </c>
      <c r="M432" s="43">
        <v>1</v>
      </c>
      <c r="N432" s="43">
        <v>1</v>
      </c>
      <c r="O432" s="43">
        <v>1</v>
      </c>
      <c r="P432" s="1"/>
      <c r="Q432" s="1"/>
      <c r="R432" t="str">
        <f>DATA!U433</f>
        <v>Closed</v>
      </c>
    </row>
    <row r="433" spans="1:18" x14ac:dyDescent="0.25">
      <c r="A433" t="str">
        <f>edit!K433</f>
        <v>CLM2120-0023_2</v>
      </c>
      <c r="B433">
        <f>DATA!C434</f>
        <v>0</v>
      </c>
      <c r="C433" t="str">
        <f>edit!H433</f>
        <v>775369-00G_A1</v>
      </c>
      <c r="D433" t="str">
        <f>edit!I433</f>
        <v>002241</v>
      </c>
      <c r="E433" t="str">
        <f>DATA!F434</f>
        <v>Analýza a oprava. Znovu vada-opravena byla 07/21</v>
      </c>
      <c r="F433">
        <f>DATA!D434</f>
        <v>1</v>
      </c>
      <c r="G433">
        <f>DATA!E434</f>
        <v>1</v>
      </c>
      <c r="H433" s="43">
        <v>1</v>
      </c>
      <c r="I433" s="43">
        <v>1</v>
      </c>
      <c r="J433" s="43">
        <v>1</v>
      </c>
      <c r="K433" s="43">
        <v>1</v>
      </c>
      <c r="L433" s="43">
        <v>1</v>
      </c>
      <c r="M433" s="43">
        <v>1</v>
      </c>
      <c r="N433" s="43">
        <v>1</v>
      </c>
      <c r="O433" s="43">
        <v>1</v>
      </c>
      <c r="P433" s="1"/>
      <c r="Q433" s="1"/>
      <c r="R433" t="str">
        <f>DATA!U434</f>
        <v>Closed</v>
      </c>
    </row>
    <row r="434" spans="1:18" x14ac:dyDescent="0.25">
      <c r="A434" t="str">
        <f>edit!K434</f>
        <v>CLM2120-0023_3</v>
      </c>
      <c r="B434" t="str">
        <f>DATA!C435</f>
        <v>L500</v>
      </c>
      <c r="C434" t="str">
        <f>edit!H434</f>
        <v>775369-00G_A1</v>
      </c>
      <c r="D434" t="str">
        <f>edit!I434</f>
        <v>001809</v>
      </c>
      <c r="E434" t="str">
        <f>DATA!F435</f>
        <v>Připravit náhradní A1 k odeslání do Polska 20.5.</v>
      </c>
      <c r="F434">
        <f>DATA!D435</f>
        <v>1</v>
      </c>
      <c r="G434">
        <f>DATA!E435</f>
        <v>1</v>
      </c>
      <c r="H434" s="43">
        <v>1</v>
      </c>
      <c r="I434" s="43">
        <v>1</v>
      </c>
      <c r="J434" s="43">
        <v>1</v>
      </c>
      <c r="K434" s="43">
        <v>1</v>
      </c>
      <c r="L434" s="43">
        <v>1</v>
      </c>
      <c r="M434" s="43">
        <v>1</v>
      </c>
      <c r="N434" s="43">
        <v>1</v>
      </c>
      <c r="O434" s="43">
        <v>1</v>
      </c>
      <c r="P434" s="1"/>
      <c r="Q434" s="1"/>
      <c r="R434" t="str">
        <f>DATA!U435</f>
        <v>Closed</v>
      </c>
    </row>
    <row r="435" spans="1:18" x14ac:dyDescent="0.25">
      <c r="A435" t="str">
        <f>edit!K435</f>
        <v>CLM2120-0023 _1</v>
      </c>
      <c r="B435" t="str">
        <f>DATA!C436</f>
        <v>L500</v>
      </c>
      <c r="C435" t="str">
        <f>edit!H435</f>
        <v>775369-00G_A1</v>
      </c>
      <c r="D435" t="str">
        <f>edit!I435</f>
        <v>002241</v>
      </c>
      <c r="E435" t="str">
        <f>DATA!F436</f>
        <v>Analýza a oprava.</v>
      </c>
      <c r="F435">
        <f>DATA!D436</f>
        <v>1</v>
      </c>
      <c r="G435">
        <f>DATA!E436</f>
        <v>1</v>
      </c>
      <c r="H435" s="43">
        <v>1</v>
      </c>
      <c r="I435" s="43">
        <v>1</v>
      </c>
      <c r="J435" s="43">
        <v>1</v>
      </c>
      <c r="K435" s="43">
        <v>1</v>
      </c>
      <c r="L435" s="43">
        <v>1</v>
      </c>
      <c r="M435" s="43">
        <v>1</v>
      </c>
      <c r="N435" s="43">
        <v>1</v>
      </c>
      <c r="O435" s="43">
        <v>1</v>
      </c>
      <c r="P435" s="1"/>
      <c r="Q435" s="1"/>
      <c r="R435" t="str">
        <f>DATA!U436</f>
        <v>Closed</v>
      </c>
    </row>
    <row r="436" spans="1:18" x14ac:dyDescent="0.25">
      <c r="A436" t="str">
        <f>edit!K436</f>
        <v>CLM2122-0016_1</v>
      </c>
      <c r="B436" t="str">
        <f>DATA!C437</f>
        <v>L500</v>
      </c>
      <c r="C436" t="str">
        <f>edit!H436</f>
        <v>775369-00G_A1</v>
      </c>
      <c r="D436" t="str">
        <f>edit!I436</f>
        <v>000912</v>
      </c>
      <c r="E436" t="str">
        <f>DATA!F437</f>
        <v>Vyměnit modul-zařadit do kontejneru mezi replacement</v>
      </c>
      <c r="F436">
        <f>DATA!D437</f>
        <v>1</v>
      </c>
      <c r="G436">
        <f>DATA!E437</f>
        <v>1</v>
      </c>
      <c r="H436" s="43">
        <v>1</v>
      </c>
      <c r="I436" s="43">
        <v>1</v>
      </c>
      <c r="J436" s="43">
        <v>1</v>
      </c>
      <c r="K436" s="43">
        <v>1</v>
      </c>
      <c r="L436" s="43">
        <v>1</v>
      </c>
      <c r="M436" s="43">
        <v>1</v>
      </c>
      <c r="N436" s="43">
        <v>1</v>
      </c>
      <c r="O436" s="43">
        <v>1</v>
      </c>
      <c r="P436" s="1"/>
      <c r="Q436" s="1"/>
      <c r="R436" t="str">
        <f>DATA!U437</f>
        <v>Closed</v>
      </c>
    </row>
    <row r="437" spans="1:18" x14ac:dyDescent="0.25">
      <c r="A437" t="str">
        <f>edit!K437</f>
        <v>CLM2122-0023_1</v>
      </c>
      <c r="B437">
        <f>DATA!C438</f>
        <v>0</v>
      </c>
      <c r="C437" t="str">
        <f>edit!H437</f>
        <v>775369-00G_A1</v>
      </c>
      <c r="D437" t="str">
        <f>edit!I437</f>
        <v>002802</v>
      </c>
      <c r="E437" t="str">
        <f>DATA!F438</f>
        <v>Modul KO, BMS KO- poptat ve vyrobě</v>
      </c>
      <c r="F437">
        <f>DATA!D438</f>
        <v>1</v>
      </c>
      <c r="G437">
        <f>DATA!E438</f>
        <v>1</v>
      </c>
      <c r="H437" s="43">
        <v>1</v>
      </c>
      <c r="I437" s="43">
        <v>1</v>
      </c>
      <c r="J437" s="43">
        <v>1</v>
      </c>
      <c r="K437" s="43">
        <v>1</v>
      </c>
      <c r="L437" s="43">
        <v>1</v>
      </c>
      <c r="M437" s="43">
        <v>1</v>
      </c>
      <c r="N437" s="43">
        <v>1</v>
      </c>
      <c r="O437" s="43">
        <v>1</v>
      </c>
      <c r="P437" s="1"/>
      <c r="Q437" s="1"/>
      <c r="R437" t="str">
        <f>DATA!U438</f>
        <v>Closed</v>
      </c>
    </row>
    <row r="438" spans="1:18" x14ac:dyDescent="0.25">
      <c r="A438" t="str">
        <f>edit!K438</f>
        <v>CLM2123-0016_1</v>
      </c>
      <c r="B438" t="str">
        <f>DATA!C439</f>
        <v>S500</v>
      </c>
      <c r="C438" t="str">
        <f>edit!H438</f>
        <v>776445-00D_B1</v>
      </c>
      <c r="D438" t="str">
        <f>edit!I438</f>
        <v>000185</v>
      </c>
      <c r="E438" t="str">
        <f>DATA!F439</f>
        <v>Analýza a oprava - na odvoz 25/06</v>
      </c>
      <c r="F438">
        <f>DATA!D439</f>
        <v>1</v>
      </c>
      <c r="G438">
        <f>DATA!E439</f>
        <v>1</v>
      </c>
      <c r="H438" s="43">
        <v>1</v>
      </c>
      <c r="I438" s="43">
        <v>1</v>
      </c>
      <c r="J438" s="43">
        <v>1</v>
      </c>
      <c r="K438" s="43">
        <v>1</v>
      </c>
      <c r="L438" s="43">
        <v>1</v>
      </c>
      <c r="M438" s="43">
        <v>1</v>
      </c>
      <c r="N438" s="43">
        <v>1</v>
      </c>
      <c r="O438" s="43">
        <v>1</v>
      </c>
      <c r="P438" s="1"/>
      <c r="Q438" s="1"/>
      <c r="R438" t="str">
        <f>DATA!U439</f>
        <v>Closed</v>
      </c>
    </row>
    <row r="439" spans="1:18" x14ac:dyDescent="0.25">
      <c r="A439" t="str">
        <f>edit!K439</f>
        <v>CLM2123-0025_1</v>
      </c>
      <c r="B439" t="str">
        <f>DATA!C440</f>
        <v>L500</v>
      </c>
      <c r="C439" t="str">
        <f>edit!H439</f>
        <v>776445-00D_B1</v>
      </c>
      <c r="D439" t="str">
        <f>edit!I439</f>
        <v>000187</v>
      </c>
      <c r="E439" t="str">
        <f>DATA!F440</f>
        <v>Analýza a oprava - na odvoz 25/06</v>
      </c>
      <c r="F439">
        <f>DATA!D440</f>
        <v>1</v>
      </c>
      <c r="G439">
        <f>DATA!E440</f>
        <v>1</v>
      </c>
      <c r="H439" s="43">
        <v>1</v>
      </c>
      <c r="I439" s="43">
        <v>1</v>
      </c>
      <c r="J439" s="43">
        <v>1</v>
      </c>
      <c r="K439" s="43">
        <v>1</v>
      </c>
      <c r="L439" s="43">
        <v>1</v>
      </c>
      <c r="M439" s="43">
        <v>1</v>
      </c>
      <c r="N439" s="43">
        <v>1</v>
      </c>
      <c r="O439" s="43">
        <v>1</v>
      </c>
      <c r="P439" s="1"/>
      <c r="Q439" s="1"/>
      <c r="R439" t="str">
        <f>DATA!U440</f>
        <v>Closed</v>
      </c>
    </row>
    <row r="440" spans="1:18" x14ac:dyDescent="0.25">
      <c r="A440" t="str">
        <f>edit!K440</f>
        <v>CLM2124-0013_1</v>
      </c>
      <c r="B440" t="str">
        <f>DATA!C441</f>
        <v>S500</v>
      </c>
      <c r="C440" t="str">
        <f>edit!H440</f>
        <v>775369-00G_A1</v>
      </c>
      <c r="D440" t="str">
        <f>edit!I440</f>
        <v>002452</v>
      </c>
      <c r="E440" t="str">
        <f>DATA!F441</f>
        <v>Analýza a oprava (podpětí )</v>
      </c>
      <c r="F440">
        <f>DATA!D441</f>
        <v>1</v>
      </c>
      <c r="G440">
        <f>DATA!E441</f>
        <v>1</v>
      </c>
      <c r="H440" s="43">
        <v>1</v>
      </c>
      <c r="I440" s="43">
        <v>1</v>
      </c>
      <c r="J440" s="43">
        <v>1</v>
      </c>
      <c r="K440" s="43">
        <v>1</v>
      </c>
      <c r="L440" s="43">
        <v>1</v>
      </c>
      <c r="M440" s="43">
        <v>1</v>
      </c>
      <c r="N440" s="43">
        <v>1</v>
      </c>
      <c r="O440" s="43">
        <v>1</v>
      </c>
      <c r="P440" s="1"/>
      <c r="Q440" s="1"/>
      <c r="R440" t="str">
        <f>DATA!U441</f>
        <v>Closed</v>
      </c>
    </row>
    <row r="441" spans="1:18" x14ac:dyDescent="0.25">
      <c r="A441" t="str">
        <f>edit!K441</f>
        <v>CLM2124-0031_1</v>
      </c>
      <c r="B441">
        <f>DATA!C442</f>
        <v>0</v>
      </c>
      <c r="C441" t="str">
        <f>edit!H441</f>
        <v>774100-00G_B2</v>
      </c>
      <c r="D441" t="str">
        <f>edit!I441</f>
        <v>001001</v>
      </c>
      <c r="E441" t="str">
        <f>DATA!F442</f>
        <v>Baterie k recyklaci.</v>
      </c>
      <c r="F441">
        <f>DATA!D442</f>
        <v>1</v>
      </c>
      <c r="G441">
        <f>DATA!E442</f>
        <v>1</v>
      </c>
      <c r="H441" s="43">
        <v>1</v>
      </c>
      <c r="I441" s="43">
        <v>1</v>
      </c>
      <c r="J441" s="43">
        <v>1</v>
      </c>
      <c r="K441" s="43">
        <v>1</v>
      </c>
      <c r="L441" s="43">
        <v>1</v>
      </c>
      <c r="M441" s="43">
        <v>1</v>
      </c>
      <c r="N441" s="43">
        <v>1</v>
      </c>
      <c r="O441" s="43">
        <v>1</v>
      </c>
      <c r="P441" s="1"/>
      <c r="Q441" s="1"/>
      <c r="R441" t="str">
        <f>DATA!U442</f>
        <v>Closed</v>
      </c>
    </row>
    <row r="442" spans="1:18" x14ac:dyDescent="0.25">
      <c r="A442" t="str">
        <f>edit!K442</f>
        <v>CLM2124-0031_2</v>
      </c>
      <c r="B442">
        <f>DATA!C443</f>
        <v>0</v>
      </c>
      <c r="C442" t="str">
        <f>edit!H442</f>
        <v>774100-00F_B2</v>
      </c>
      <c r="D442" t="str">
        <f>edit!I442</f>
        <v>000295</v>
      </c>
      <c r="E442" t="str">
        <f>DATA!F443</f>
        <v>Připravit náhradní B2 k odeslání do UK</v>
      </c>
      <c r="F442">
        <f>DATA!D443</f>
        <v>1</v>
      </c>
      <c r="G442">
        <f>DATA!E443</f>
        <v>1</v>
      </c>
      <c r="H442" s="43">
        <v>1</v>
      </c>
      <c r="I442" s="43">
        <v>1</v>
      </c>
      <c r="J442" s="43">
        <v>1</v>
      </c>
      <c r="K442" s="43">
        <v>1</v>
      </c>
      <c r="L442" s="43">
        <v>1</v>
      </c>
      <c r="M442" s="43">
        <v>1</v>
      </c>
      <c r="N442" s="43">
        <v>1</v>
      </c>
      <c r="O442" s="43">
        <v>1</v>
      </c>
      <c r="P442" s="1"/>
      <c r="Q442" s="1"/>
      <c r="R442" t="str">
        <f>DATA!U443</f>
        <v>Closed</v>
      </c>
    </row>
    <row r="443" spans="1:18" x14ac:dyDescent="0.25">
      <c r="A443" t="str">
        <f>edit!K443</f>
        <v>CLM2124-0031_3</v>
      </c>
      <c r="B443">
        <f>DATA!C444</f>
        <v>0</v>
      </c>
      <c r="C443" t="str">
        <f>edit!H443</f>
        <v>774100-00F_B2</v>
      </c>
      <c r="D443" t="str">
        <f>edit!I443</f>
        <v>000297</v>
      </c>
      <c r="E443" t="str">
        <f>DATA!F444</f>
        <v>Připravit náhradní B2 k odeslání do UK</v>
      </c>
      <c r="F443">
        <f>DATA!D444</f>
        <v>1</v>
      </c>
      <c r="G443">
        <f>DATA!E444</f>
        <v>1</v>
      </c>
      <c r="H443" s="43">
        <v>1</v>
      </c>
      <c r="I443" s="43">
        <v>1</v>
      </c>
      <c r="J443" s="43">
        <v>1</v>
      </c>
      <c r="K443" s="43">
        <v>1</v>
      </c>
      <c r="L443" s="43">
        <v>1</v>
      </c>
      <c r="M443" s="43">
        <v>1</v>
      </c>
      <c r="N443" s="43">
        <v>1</v>
      </c>
      <c r="O443" s="43">
        <v>1</v>
      </c>
      <c r="P443" s="1"/>
      <c r="Q443" s="1"/>
      <c r="R443" t="str">
        <f>DATA!U444</f>
        <v>Closed</v>
      </c>
    </row>
    <row r="444" spans="1:18" x14ac:dyDescent="0.25">
      <c r="A444" t="str">
        <f>edit!K444</f>
        <v>CLM2125-0007_1</v>
      </c>
      <c r="B444">
        <f>DATA!C445</f>
        <v>0</v>
      </c>
      <c r="C444" t="str">
        <f>edit!H444</f>
        <v>775369-00I_A1</v>
      </c>
      <c r="D444" t="str">
        <f>edit!I444</f>
        <v>004846</v>
      </c>
      <c r="E444" t="str">
        <f>DATA!F445</f>
        <v>Analýza a oprava- mikrospínač -zůstane u nás</v>
      </c>
      <c r="F444">
        <f>DATA!D445</f>
        <v>1</v>
      </c>
      <c r="G444">
        <f>DATA!E445</f>
        <v>1</v>
      </c>
      <c r="H444" s="43">
        <v>1</v>
      </c>
      <c r="I444" s="43">
        <v>1</v>
      </c>
      <c r="J444" s="43">
        <v>1</v>
      </c>
      <c r="K444" s="43">
        <v>1</v>
      </c>
      <c r="L444" s="43">
        <v>1</v>
      </c>
      <c r="M444" s="43">
        <v>1</v>
      </c>
      <c r="N444" s="43">
        <v>1</v>
      </c>
      <c r="O444" s="43">
        <v>1</v>
      </c>
      <c r="P444" s="1"/>
      <c r="Q444" s="1"/>
      <c r="R444" t="str">
        <f>DATA!U445</f>
        <v>Closed</v>
      </c>
    </row>
    <row r="445" spans="1:18" x14ac:dyDescent="0.25">
      <c r="A445" t="str">
        <f>edit!K445</f>
        <v>CLM2126-0005_1</v>
      </c>
      <c r="B445" t="str">
        <f>DATA!C446</f>
        <v>S500</v>
      </c>
      <c r="C445" t="str">
        <f>edit!H445</f>
        <v>775369-00G_A1</v>
      </c>
      <c r="D445" t="str">
        <f>edit!I445</f>
        <v>004251</v>
      </c>
      <c r="E445" t="str">
        <f>DATA!F446</f>
        <v>Vyměnit modul</v>
      </c>
      <c r="F445">
        <f>DATA!D446</f>
        <v>1</v>
      </c>
      <c r="G445">
        <f>DATA!E446</f>
        <v>1</v>
      </c>
      <c r="H445" s="43">
        <v>1</v>
      </c>
      <c r="I445" s="43">
        <v>1</v>
      </c>
      <c r="J445" s="43">
        <v>1</v>
      </c>
      <c r="K445" s="43">
        <v>1</v>
      </c>
      <c r="L445" s="43">
        <v>1</v>
      </c>
      <c r="M445" s="43">
        <v>1</v>
      </c>
      <c r="N445" s="43">
        <v>1</v>
      </c>
      <c r="O445" s="43">
        <v>1</v>
      </c>
      <c r="P445" s="1"/>
      <c r="Q445" s="1"/>
      <c r="R445" t="str">
        <f>DATA!U446</f>
        <v>Closed</v>
      </c>
    </row>
    <row r="446" spans="1:18" x14ac:dyDescent="0.25">
      <c r="A446" t="str">
        <f>edit!K446</f>
        <v>CLM2126-0007_1</v>
      </c>
      <c r="B446" t="str">
        <f>DATA!C447</f>
        <v>S500</v>
      </c>
      <c r="C446" t="str">
        <f>edit!H446</f>
        <v>775369-00G_A1</v>
      </c>
      <c r="D446" t="str">
        <f>edit!I446</f>
        <v>001449</v>
      </c>
      <c r="E446" t="str">
        <f>DATA!F447</f>
        <v>Vyměnit modul</v>
      </c>
      <c r="F446">
        <f>DATA!D447</f>
        <v>1</v>
      </c>
      <c r="G446">
        <f>DATA!E447</f>
        <v>1</v>
      </c>
      <c r="H446" s="43">
        <v>1</v>
      </c>
      <c r="I446" s="43">
        <v>1</v>
      </c>
      <c r="J446" s="43">
        <v>1</v>
      </c>
      <c r="K446" s="43">
        <v>1</v>
      </c>
      <c r="L446" s="43">
        <v>1</v>
      </c>
      <c r="M446" s="43">
        <v>1</v>
      </c>
      <c r="N446" s="43">
        <v>1</v>
      </c>
      <c r="O446" s="44">
        <v>1</v>
      </c>
      <c r="P446" s="1"/>
      <c r="Q446" s="1"/>
      <c r="R446" t="str">
        <f>DATA!U447</f>
        <v>Closed</v>
      </c>
    </row>
    <row r="447" spans="1:18" x14ac:dyDescent="0.25">
      <c r="A447" t="str">
        <f>edit!K447</f>
        <v>CLM2127-0004_1</v>
      </c>
      <c r="B447">
        <f>DATA!C448</f>
        <v>0</v>
      </c>
      <c r="C447" t="str">
        <f>edit!H447</f>
        <v>775369-00G_A1</v>
      </c>
      <c r="D447" t="str">
        <f>edit!I447</f>
        <v>004613</v>
      </c>
      <c r="E447" t="str">
        <f>DATA!F448</f>
        <v>Opravit. Zůstane u nás, opětovný prodej., podezřeni na teplotu ( vyměna SMU karty)</v>
      </c>
      <c r="F447">
        <f>DATA!D448</f>
        <v>1</v>
      </c>
      <c r="G447">
        <f>DATA!E448</f>
        <v>1</v>
      </c>
      <c r="H447" s="43">
        <v>1</v>
      </c>
      <c r="I447" s="43">
        <v>1</v>
      </c>
      <c r="J447" s="43">
        <v>1</v>
      </c>
      <c r="K447" s="43">
        <v>1</v>
      </c>
      <c r="L447" s="43">
        <v>1</v>
      </c>
      <c r="M447" s="43">
        <v>1</v>
      </c>
      <c r="N447" s="43">
        <v>1</v>
      </c>
      <c r="O447" s="44">
        <v>1</v>
      </c>
      <c r="P447" s="1"/>
      <c r="Q447" s="1"/>
      <c r="R447" t="str">
        <f>DATA!U448</f>
        <v>Closed</v>
      </c>
    </row>
    <row r="448" spans="1:18" x14ac:dyDescent="0.25">
      <c r="A448" t="str">
        <f>edit!K448</f>
        <v>CLM2127-0005_1</v>
      </c>
      <c r="B448">
        <f>DATA!C449</f>
        <v>0</v>
      </c>
      <c r="C448" t="str">
        <f>edit!H448</f>
        <v>775369-00G_A1</v>
      </c>
      <c r="D448" t="str">
        <f>edit!I448</f>
        <v>003665</v>
      </c>
      <c r="E448" t="str">
        <f>DATA!F449</f>
        <v>Analýza a oprava (zřejmě výměna modulu)</v>
      </c>
      <c r="F448">
        <f>DATA!D449</f>
        <v>1</v>
      </c>
      <c r="G448">
        <f>DATA!E449</f>
        <v>1</v>
      </c>
      <c r="H448" s="43">
        <v>1</v>
      </c>
      <c r="I448" s="43">
        <v>1</v>
      </c>
      <c r="J448" s="43">
        <v>1</v>
      </c>
      <c r="K448" s="43">
        <v>1</v>
      </c>
      <c r="L448" s="43">
        <v>1</v>
      </c>
      <c r="M448" s="43">
        <v>1</v>
      </c>
      <c r="N448" s="43">
        <v>1</v>
      </c>
      <c r="O448" s="43">
        <v>1</v>
      </c>
      <c r="P448" s="1"/>
      <c r="Q448" s="1"/>
      <c r="R448" t="str">
        <f>DATA!U449</f>
        <v>Closed</v>
      </c>
    </row>
    <row r="449" spans="1:18" x14ac:dyDescent="0.25">
      <c r="A449" t="str">
        <f>edit!K449</f>
        <v>CLM2127-0017_1</v>
      </c>
      <c r="B449">
        <f>DATA!C450</f>
        <v>0</v>
      </c>
      <c r="C449" t="str">
        <f>edit!H449</f>
        <v>776445-00D_B1</v>
      </c>
      <c r="D449" t="str">
        <f>edit!I449</f>
        <v>000187</v>
      </c>
      <c r="E449" t="str">
        <f>DATA!F450</f>
        <v>Naše náhradní baterie. Zkontrolovat a do kontejneru.</v>
      </c>
      <c r="F449">
        <f>DATA!D450</f>
        <v>1</v>
      </c>
      <c r="G449">
        <f>DATA!E450</f>
        <v>1</v>
      </c>
      <c r="H449" s="43">
        <v>1</v>
      </c>
      <c r="I449" s="43">
        <v>1</v>
      </c>
      <c r="J449" s="43">
        <v>1</v>
      </c>
      <c r="K449" s="43">
        <v>1</v>
      </c>
      <c r="L449" s="43">
        <v>1</v>
      </c>
      <c r="M449" s="43">
        <v>1</v>
      </c>
      <c r="N449" s="43">
        <v>1</v>
      </c>
      <c r="O449" s="43">
        <v>1</v>
      </c>
      <c r="P449" s="1"/>
      <c r="Q449" s="1"/>
      <c r="R449" t="str">
        <f>DATA!U450</f>
        <v>Closed</v>
      </c>
    </row>
    <row r="450" spans="1:18" x14ac:dyDescent="0.25">
      <c r="A450" t="str">
        <f>edit!K450</f>
        <v>CLM2127-0017_2</v>
      </c>
      <c r="B450">
        <f>DATA!C451</f>
        <v>0</v>
      </c>
      <c r="C450" t="str">
        <f>edit!H450</f>
        <v>776445-00D_B1</v>
      </c>
      <c r="D450" t="str">
        <f>edit!I450</f>
        <v>000042</v>
      </c>
      <c r="E450" t="str">
        <f>DATA!F451</f>
        <v>Rigid Německo</v>
      </c>
      <c r="F450">
        <f>DATA!D451</f>
        <v>1</v>
      </c>
      <c r="G450">
        <f>DATA!E451</f>
        <v>1</v>
      </c>
      <c r="H450" s="43">
        <v>1</v>
      </c>
      <c r="I450" s="43">
        <v>1</v>
      </c>
      <c r="J450" s="43">
        <v>1</v>
      </c>
      <c r="K450" s="43">
        <v>1</v>
      </c>
      <c r="L450" s="43">
        <v>1</v>
      </c>
      <c r="M450" s="43">
        <v>1</v>
      </c>
      <c r="N450" s="43">
        <v>1</v>
      </c>
      <c r="O450" s="43">
        <v>1</v>
      </c>
      <c r="P450" s="1"/>
      <c r="Q450" s="1"/>
      <c r="R450" t="str">
        <f>DATA!U451</f>
        <v>Closed</v>
      </c>
    </row>
    <row r="451" spans="1:18" x14ac:dyDescent="0.25">
      <c r="A451" t="str">
        <f>edit!K451</f>
        <v>CLM2127-0017_3</v>
      </c>
      <c r="B451" t="str">
        <f>DATA!C452</f>
        <v>L500</v>
      </c>
      <c r="C451" t="str">
        <f>edit!H451</f>
        <v>776445-00D_B1</v>
      </c>
      <c r="D451" t="str">
        <f>edit!I451</f>
        <v>000187</v>
      </c>
      <c r="E451" t="str">
        <f>DATA!F452</f>
        <v>Připravit náhradní 1ks B1 k odeslání do Německa</v>
      </c>
      <c r="F451">
        <f>DATA!D452</f>
        <v>1</v>
      </c>
      <c r="G451">
        <f>DATA!E452</f>
        <v>1</v>
      </c>
      <c r="H451" s="43">
        <v>1</v>
      </c>
      <c r="I451" s="43">
        <v>1</v>
      </c>
      <c r="J451" s="43">
        <v>1</v>
      </c>
      <c r="K451" s="43">
        <v>1</v>
      </c>
      <c r="L451" s="43">
        <v>1</v>
      </c>
      <c r="M451" s="43">
        <v>1</v>
      </c>
      <c r="N451" s="43">
        <v>1</v>
      </c>
      <c r="O451" s="43">
        <v>1</v>
      </c>
      <c r="P451" s="1"/>
      <c r="Q451" s="1"/>
      <c r="R451" t="str">
        <f>DATA!U452</f>
        <v>Closed</v>
      </c>
    </row>
    <row r="452" spans="1:18" x14ac:dyDescent="0.25">
      <c r="A452" t="str">
        <f>edit!K452</f>
        <v>CLM2128-0016_1</v>
      </c>
      <c r="B452">
        <f>DATA!C453</f>
        <v>0</v>
      </c>
      <c r="C452" t="str">
        <f>edit!H452</f>
        <v>776445-00E_B1</v>
      </c>
      <c r="D452" t="str">
        <f>edit!I452</f>
        <v>000195</v>
      </c>
      <c r="E452" t="str">
        <f>DATA!F453</f>
        <v>Naše náhradní baterie. Zkontrolovat a do kontejneru.</v>
      </c>
      <c r="F452">
        <f>DATA!D453</f>
        <v>1</v>
      </c>
      <c r="G452">
        <f>DATA!E453</f>
        <v>1</v>
      </c>
      <c r="H452" s="43">
        <v>1</v>
      </c>
      <c r="I452" s="43">
        <v>1</v>
      </c>
      <c r="J452" s="43">
        <v>1</v>
      </c>
      <c r="K452" s="43">
        <v>1</v>
      </c>
      <c r="L452" s="43">
        <v>1</v>
      </c>
      <c r="M452" s="43">
        <v>1</v>
      </c>
      <c r="N452" s="43">
        <v>1</v>
      </c>
      <c r="O452" s="43">
        <v>1</v>
      </c>
      <c r="P452" s="1"/>
      <c r="Q452" s="1"/>
      <c r="R452" t="str">
        <f>DATA!U453</f>
        <v>Closed</v>
      </c>
    </row>
    <row r="453" spans="1:18" x14ac:dyDescent="0.25">
      <c r="A453" t="str">
        <f>edit!K453</f>
        <v>CLM2128-0016_2</v>
      </c>
      <c r="B453">
        <f>DATA!C454</f>
        <v>0</v>
      </c>
      <c r="C453" t="str">
        <f>edit!H453</f>
        <v>776445-00E_B1</v>
      </c>
      <c r="D453" t="str">
        <f>edit!I453</f>
        <v>000754</v>
      </c>
      <c r="E453" t="str">
        <f>DATA!F454</f>
        <v>Naše náhradní baterie. Zkontrolovat a do kontejneru.</v>
      </c>
      <c r="F453">
        <f>DATA!D454</f>
        <v>1</v>
      </c>
      <c r="G453">
        <f>DATA!E454</f>
        <v>1</v>
      </c>
      <c r="H453" s="43">
        <v>1</v>
      </c>
      <c r="I453" s="43">
        <v>1</v>
      </c>
      <c r="J453" s="43">
        <v>1</v>
      </c>
      <c r="K453" s="43">
        <v>1</v>
      </c>
      <c r="L453" s="43">
        <v>1</v>
      </c>
      <c r="M453" s="43">
        <v>1</v>
      </c>
      <c r="N453" s="43">
        <v>1</v>
      </c>
      <c r="O453" s="43">
        <v>1</v>
      </c>
      <c r="P453" s="1"/>
      <c r="Q453" s="1"/>
      <c r="R453" t="str">
        <f>DATA!U454</f>
        <v>Closed</v>
      </c>
    </row>
    <row r="454" spans="1:18" x14ac:dyDescent="0.25">
      <c r="A454" t="str">
        <f>edit!K454</f>
        <v>CLM2128-0016_3</v>
      </c>
      <c r="B454">
        <f>DATA!C455</f>
        <v>0</v>
      </c>
      <c r="C454" t="str">
        <f>edit!H454</f>
        <v>776445-00E_B1</v>
      </c>
      <c r="D454" t="str">
        <f>edit!I454</f>
        <v>000969</v>
      </c>
      <c r="E454" t="str">
        <f>DATA!F455</f>
        <v>Testování - Radim</v>
      </c>
      <c r="F454">
        <f>DATA!D455</f>
        <v>1</v>
      </c>
      <c r="G454">
        <f>DATA!E455</f>
        <v>1</v>
      </c>
      <c r="H454" s="43">
        <v>1</v>
      </c>
      <c r="I454" s="43">
        <v>1</v>
      </c>
      <c r="J454" s="43">
        <v>1</v>
      </c>
      <c r="K454" s="43">
        <v>1</v>
      </c>
      <c r="L454" s="43">
        <v>1</v>
      </c>
      <c r="M454" s="43">
        <v>1</v>
      </c>
      <c r="N454" s="43">
        <v>1</v>
      </c>
      <c r="O454" s="43">
        <v>1</v>
      </c>
      <c r="P454" s="1"/>
      <c r="Q454" s="1"/>
      <c r="R454" t="str">
        <f>DATA!U455</f>
        <v>Closed</v>
      </c>
    </row>
    <row r="455" spans="1:18" x14ac:dyDescent="0.25">
      <c r="A455" t="str">
        <f>edit!K455</f>
        <v>CLM2128-0016_4</v>
      </c>
      <c r="B455">
        <f>DATA!C456</f>
        <v>0</v>
      </c>
      <c r="C455" t="str">
        <f>edit!H455</f>
        <v>776445-00E_B1</v>
      </c>
      <c r="D455" t="str">
        <f>edit!I455</f>
        <v>000951</v>
      </c>
      <c r="E455" t="str">
        <f>DATA!F456</f>
        <v>Testování - Radim</v>
      </c>
      <c r="F455">
        <f>DATA!D456</f>
        <v>1</v>
      </c>
      <c r="G455">
        <f>DATA!E456</f>
        <v>1</v>
      </c>
      <c r="H455" s="43">
        <v>1</v>
      </c>
      <c r="I455" s="43">
        <v>1</v>
      </c>
      <c r="J455" s="43">
        <v>1</v>
      </c>
      <c r="K455" s="43">
        <v>1</v>
      </c>
      <c r="L455" s="43">
        <v>1</v>
      </c>
      <c r="M455" s="43">
        <v>1</v>
      </c>
      <c r="N455" s="43">
        <v>1</v>
      </c>
      <c r="O455" s="43">
        <v>1</v>
      </c>
      <c r="P455" s="1"/>
      <c r="Q455" s="1"/>
      <c r="R455" t="str">
        <f>DATA!U456</f>
        <v>Closed</v>
      </c>
    </row>
    <row r="456" spans="1:18" x14ac:dyDescent="0.25">
      <c r="A456" t="str">
        <f>edit!K456</f>
        <v>CLM2128-0016_5</v>
      </c>
      <c r="B456" t="str">
        <f>DATA!C457</f>
        <v>L500</v>
      </c>
      <c r="C456" t="str">
        <f>edit!H456</f>
        <v>776445-00D_B1</v>
      </c>
      <c r="D456" t="str">
        <f>edit!I456</f>
        <v>000195</v>
      </c>
      <c r="E456" t="str">
        <f>DATA!F457</f>
        <v>Připravit náhradní B1 k odeslání do Španělska</v>
      </c>
      <c r="F456">
        <f>DATA!D457</f>
        <v>1</v>
      </c>
      <c r="G456">
        <f>DATA!E457</f>
        <v>1</v>
      </c>
      <c r="H456" s="43">
        <v>1</v>
      </c>
      <c r="I456" s="43">
        <v>1</v>
      </c>
      <c r="J456" s="43">
        <v>1</v>
      </c>
      <c r="K456" s="43">
        <v>1</v>
      </c>
      <c r="L456" s="43">
        <v>1</v>
      </c>
      <c r="M456" s="43">
        <v>1</v>
      </c>
      <c r="N456" s="43">
        <v>1</v>
      </c>
      <c r="O456" s="44">
        <v>1</v>
      </c>
      <c r="P456" s="1"/>
      <c r="Q456" s="1"/>
      <c r="R456" t="str">
        <f>DATA!U457</f>
        <v>Closed</v>
      </c>
    </row>
    <row r="457" spans="1:18" x14ac:dyDescent="0.25">
      <c r="A457" t="str">
        <f>edit!K457</f>
        <v>CLM2128-0016_6</v>
      </c>
      <c r="B457" t="str">
        <f>DATA!C458</f>
        <v>L500</v>
      </c>
      <c r="C457" t="str">
        <f>edit!H457</f>
        <v>776445-00E_B1</v>
      </c>
      <c r="D457" t="str">
        <f>edit!I457</f>
        <v>000754</v>
      </c>
      <c r="E457" t="str">
        <f>DATA!F458</f>
        <v>Připravit náhradní B1 k odeslání do Španělska</v>
      </c>
      <c r="F457">
        <f>DATA!D458</f>
        <v>1</v>
      </c>
      <c r="G457">
        <f>DATA!E458</f>
        <v>1</v>
      </c>
      <c r="H457" s="43">
        <v>1</v>
      </c>
      <c r="I457" s="43">
        <v>1</v>
      </c>
      <c r="J457" s="43">
        <v>1</v>
      </c>
      <c r="K457" s="43">
        <v>1</v>
      </c>
      <c r="L457" s="43">
        <v>1</v>
      </c>
      <c r="M457" s="43">
        <v>1</v>
      </c>
      <c r="N457" s="43">
        <v>1</v>
      </c>
      <c r="O457" s="44">
        <v>1</v>
      </c>
      <c r="P457" s="1"/>
      <c r="Q457" s="1"/>
      <c r="R457" t="str">
        <f>DATA!U458</f>
        <v>Closed</v>
      </c>
    </row>
    <row r="458" spans="1:18" x14ac:dyDescent="0.25">
      <c r="A458" t="str">
        <f>edit!K458</f>
        <v>CLM2129-0053_1</v>
      </c>
      <c r="B458" t="str">
        <f>DATA!C459</f>
        <v>S500</v>
      </c>
      <c r="C458" t="str">
        <f>edit!H458</f>
        <v>776445-00E_B1</v>
      </c>
      <c r="D458" t="str">
        <f>edit!I458</f>
        <v>006334</v>
      </c>
      <c r="E458" t="str">
        <f>DATA!F459</f>
        <v>Analýza+oprava (mají podezření na modul)</v>
      </c>
      <c r="F458">
        <f>DATA!D459</f>
        <v>1</v>
      </c>
      <c r="G458">
        <f>DATA!E459</f>
        <v>1</v>
      </c>
      <c r="H458" s="43">
        <v>1</v>
      </c>
      <c r="I458" s="43">
        <v>1</v>
      </c>
      <c r="J458" s="43">
        <v>1</v>
      </c>
      <c r="K458" s="43">
        <v>1</v>
      </c>
      <c r="L458" s="43">
        <v>1</v>
      </c>
      <c r="M458" s="43">
        <v>1</v>
      </c>
      <c r="N458" s="43">
        <v>1</v>
      </c>
      <c r="O458" s="43">
        <v>1</v>
      </c>
      <c r="P458" s="1"/>
      <c r="Q458" s="1"/>
      <c r="R458" t="str">
        <f>DATA!U459</f>
        <v>Closed</v>
      </c>
    </row>
    <row r="459" spans="1:18" x14ac:dyDescent="0.25">
      <c r="A459" t="str">
        <f>edit!K459</f>
        <v>CLM2129-0071_1</v>
      </c>
      <c r="B459" t="str">
        <f>DATA!C460</f>
        <v>N500</v>
      </c>
      <c r="C459" t="str">
        <f>edit!H459</f>
        <v>776445-00H_B1</v>
      </c>
      <c r="D459" t="str">
        <f>edit!I459</f>
        <v>010592</v>
      </c>
      <c r="E459" t="str">
        <f>DATA!F460</f>
        <v>Analýza a oprava- zůstane u nás (Opravit jako novou)</v>
      </c>
      <c r="F459">
        <f>DATA!D460</f>
        <v>1</v>
      </c>
      <c r="G459">
        <f>DATA!E460</f>
        <v>1</v>
      </c>
      <c r="H459" s="43">
        <v>1</v>
      </c>
      <c r="I459" s="43">
        <v>1</v>
      </c>
      <c r="J459" s="43">
        <v>1</v>
      </c>
      <c r="K459" s="43">
        <v>1</v>
      </c>
      <c r="L459" s="43">
        <v>1</v>
      </c>
      <c r="M459" s="43">
        <v>1</v>
      </c>
      <c r="N459" s="43">
        <v>1</v>
      </c>
      <c r="O459" s="43">
        <v>1</v>
      </c>
      <c r="P459" s="1"/>
      <c r="Q459" s="1"/>
      <c r="R459" t="str">
        <f>DATA!U460</f>
        <v>Closed</v>
      </c>
    </row>
    <row r="460" spans="1:18" x14ac:dyDescent="0.25">
      <c r="A460" t="str">
        <f>edit!K460</f>
        <v>CLM2129-0082_1</v>
      </c>
      <c r="B460">
        <f>DATA!C461</f>
        <v>0</v>
      </c>
      <c r="C460" t="str">
        <f>edit!H460</f>
        <v>775369-00G_A1</v>
      </c>
      <c r="D460" t="str">
        <f>edit!I460</f>
        <v>003571</v>
      </c>
      <c r="E460" t="str">
        <f>DATA!F461</f>
        <v>Analýza a oprava (zřejmě výměna modulu)</v>
      </c>
      <c r="F460">
        <f>DATA!D461</f>
        <v>1</v>
      </c>
      <c r="G460">
        <f>DATA!E461</f>
        <v>1</v>
      </c>
      <c r="H460" s="43">
        <v>1</v>
      </c>
      <c r="I460" s="43">
        <v>1</v>
      </c>
      <c r="J460" s="43">
        <v>1</v>
      </c>
      <c r="K460" s="43">
        <v>1</v>
      </c>
      <c r="L460" s="43">
        <v>1</v>
      </c>
      <c r="M460" s="43">
        <v>1</v>
      </c>
      <c r="N460" s="43">
        <v>1</v>
      </c>
      <c r="O460" s="43">
        <v>1</v>
      </c>
      <c r="P460" s="1"/>
      <c r="Q460" s="1"/>
      <c r="R460" t="str">
        <f>DATA!U461</f>
        <v>Closed</v>
      </c>
    </row>
    <row r="461" spans="1:18" x14ac:dyDescent="0.25">
      <c r="A461" t="str">
        <f>edit!K461</f>
        <v>CLM2130-0004_1</v>
      </c>
      <c r="B461" t="str">
        <f>DATA!C462</f>
        <v>L500</v>
      </c>
      <c r="C461" t="str">
        <f>edit!H461</f>
        <v>776445-00E_B1</v>
      </c>
      <c r="D461" t="str">
        <f>edit!I461</f>
        <v>002312</v>
      </c>
      <c r="E461" t="str">
        <f>DATA!F462</f>
        <v>Naše náhradní baterie. Zkontrolovat a do kontejneru.</v>
      </c>
      <c r="F461">
        <f>DATA!D462</f>
        <v>1</v>
      </c>
      <c r="G461">
        <f>DATA!E462</f>
        <v>1</v>
      </c>
      <c r="H461" s="43">
        <v>1</v>
      </c>
      <c r="I461" s="43">
        <v>1</v>
      </c>
      <c r="J461" s="43">
        <v>1</v>
      </c>
      <c r="K461" s="43">
        <v>1</v>
      </c>
      <c r="L461" s="43">
        <v>1</v>
      </c>
      <c r="M461" s="43">
        <v>1</v>
      </c>
      <c r="N461" s="43">
        <v>1</v>
      </c>
      <c r="O461" s="43">
        <v>1</v>
      </c>
      <c r="P461" s="1"/>
      <c r="Q461" s="1"/>
      <c r="R461" t="str">
        <f>DATA!U462</f>
        <v>Closed</v>
      </c>
    </row>
    <row r="462" spans="1:18" x14ac:dyDescent="0.25">
      <c r="A462" t="str">
        <f>edit!K462</f>
        <v>CLM2130-0004_2</v>
      </c>
      <c r="B462" t="str">
        <f>DATA!C463</f>
        <v>L500</v>
      </c>
      <c r="C462" t="str">
        <f>edit!H462</f>
        <v>776445-00D_B1</v>
      </c>
      <c r="D462" t="str">
        <f>edit!I462</f>
        <v>000212</v>
      </c>
      <c r="E462" t="str">
        <f>DATA!F463</f>
        <v>Rigid Francie</v>
      </c>
      <c r="F462">
        <f>DATA!D463</f>
        <v>1</v>
      </c>
      <c r="G462">
        <f>DATA!E463</f>
        <v>1</v>
      </c>
      <c r="H462" s="43">
        <v>1</v>
      </c>
      <c r="I462" s="43">
        <v>1</v>
      </c>
      <c r="J462" s="43">
        <v>1</v>
      </c>
      <c r="K462" s="43">
        <v>1</v>
      </c>
      <c r="L462" s="43">
        <v>1</v>
      </c>
      <c r="M462" s="43">
        <v>1</v>
      </c>
      <c r="N462" s="43">
        <v>1</v>
      </c>
      <c r="O462" s="43">
        <v>1</v>
      </c>
      <c r="P462" s="1"/>
      <c r="Q462" s="1"/>
      <c r="R462" t="str">
        <f>DATA!U463</f>
        <v>Closed</v>
      </c>
    </row>
    <row r="463" spans="1:18" x14ac:dyDescent="0.25">
      <c r="A463" t="str">
        <f>edit!K463</f>
        <v>CLM2130-0004_3</v>
      </c>
      <c r="B463" t="str">
        <f>DATA!C464</f>
        <v>L500</v>
      </c>
      <c r="C463" t="str">
        <f>edit!H463</f>
        <v>776445-00D_B1</v>
      </c>
      <c r="D463" t="str">
        <f>edit!I463</f>
        <v>002312</v>
      </c>
      <c r="E463" t="str">
        <f>DATA!F464</f>
        <v>Připravit náhradní B1 k odeslání do Francie</v>
      </c>
      <c r="F463">
        <f>DATA!D464</f>
        <v>1</v>
      </c>
      <c r="G463">
        <f>DATA!E464</f>
        <v>1</v>
      </c>
      <c r="H463" s="43">
        <v>1</v>
      </c>
      <c r="I463" s="43">
        <v>1</v>
      </c>
      <c r="J463" s="43">
        <v>1</v>
      </c>
      <c r="K463" s="43">
        <v>1</v>
      </c>
      <c r="L463" s="43">
        <v>1</v>
      </c>
      <c r="M463" s="43">
        <v>1</v>
      </c>
      <c r="N463" s="43">
        <v>1</v>
      </c>
      <c r="O463" s="43">
        <v>1</v>
      </c>
      <c r="P463" s="1"/>
      <c r="Q463" s="1"/>
      <c r="R463" t="str">
        <f>DATA!U464</f>
        <v>Closed</v>
      </c>
    </row>
    <row r="464" spans="1:18" x14ac:dyDescent="0.25">
      <c r="A464" t="str">
        <f>edit!K464</f>
        <v>CLM2130-0027_1</v>
      </c>
      <c r="B464">
        <f>DATA!C465</f>
        <v>0</v>
      </c>
      <c r="C464" t="str">
        <f>edit!H464</f>
        <v>775369-00G_A1</v>
      </c>
      <c r="D464" t="str">
        <f>edit!I464</f>
        <v>003662</v>
      </c>
      <c r="E464" t="str">
        <f>DATA!F465</f>
        <v>Analýza a oprava - 31 reklamováno</v>
      </c>
      <c r="F464">
        <f>DATA!D465</f>
        <v>1</v>
      </c>
      <c r="G464">
        <f>DATA!E465</f>
        <v>1</v>
      </c>
      <c r="H464" s="43">
        <v>1</v>
      </c>
      <c r="I464" s="43">
        <v>1</v>
      </c>
      <c r="J464" s="43">
        <v>1</v>
      </c>
      <c r="K464" s="43">
        <v>1</v>
      </c>
      <c r="L464" s="43">
        <v>1</v>
      </c>
      <c r="M464" s="43">
        <v>1</v>
      </c>
      <c r="N464" s="43">
        <v>1</v>
      </c>
      <c r="O464" s="62"/>
      <c r="P464" s="1"/>
      <c r="Q464" s="1"/>
      <c r="R464" t="str">
        <f>DATA!U465</f>
        <v>Pending</v>
      </c>
    </row>
    <row r="465" spans="1:18" x14ac:dyDescent="0.25">
      <c r="A465" t="str">
        <f>edit!K465</f>
        <v>CLM2130-0027_2</v>
      </c>
      <c r="B465" t="str">
        <f>DATA!C466</f>
        <v>L500</v>
      </c>
      <c r="C465" t="str">
        <f>edit!H465</f>
        <v>775369-00I_A1</v>
      </c>
      <c r="D465" t="str">
        <f>edit!I465</f>
        <v>003662</v>
      </c>
      <c r="E465" t="str">
        <f>DATA!F466</f>
        <v>Analýza a oprava - podruhé vadná (minule vyměněn SMU harness)</v>
      </c>
      <c r="F465">
        <f>DATA!D466</f>
        <v>1</v>
      </c>
      <c r="G465">
        <f>DATA!E466</f>
        <v>1</v>
      </c>
      <c r="H465" s="43">
        <v>1</v>
      </c>
      <c r="I465" s="43">
        <v>1</v>
      </c>
      <c r="J465" s="43">
        <v>1</v>
      </c>
      <c r="K465" s="43">
        <v>1</v>
      </c>
      <c r="L465" s="43">
        <v>1</v>
      </c>
      <c r="M465" s="43">
        <v>1</v>
      </c>
      <c r="N465" s="43">
        <v>1</v>
      </c>
      <c r="O465" s="43">
        <v>1</v>
      </c>
      <c r="P465" s="1"/>
      <c r="Q465" s="1"/>
      <c r="R465" t="str">
        <f>DATA!U466</f>
        <v>Closed</v>
      </c>
    </row>
    <row r="466" spans="1:18" x14ac:dyDescent="0.25">
      <c r="A466" t="str">
        <f>edit!K466</f>
        <v>CLM2130-0027_3</v>
      </c>
      <c r="B466" t="str">
        <f>DATA!C467</f>
        <v>L500</v>
      </c>
      <c r="C466" t="str">
        <f>edit!H466</f>
        <v>775369-00G_A1</v>
      </c>
      <c r="D466" t="str">
        <f>edit!I466</f>
        <v>000408</v>
      </c>
      <c r="E466" t="str">
        <f>DATA!F467</f>
        <v xml:space="preserve">Připravit náhradní A1 k odeslání do Itálie </v>
      </c>
      <c r="F466">
        <f>DATA!D467</f>
        <v>1</v>
      </c>
      <c r="G466">
        <f>DATA!E467</f>
        <v>1</v>
      </c>
      <c r="H466" s="43">
        <v>1</v>
      </c>
      <c r="I466" s="43">
        <v>1</v>
      </c>
      <c r="J466" s="43">
        <v>1</v>
      </c>
      <c r="K466" s="43">
        <v>1</v>
      </c>
      <c r="L466" s="43">
        <v>1</v>
      </c>
      <c r="M466" s="43">
        <v>1</v>
      </c>
      <c r="N466" s="43">
        <v>1</v>
      </c>
      <c r="O466" s="43">
        <v>1</v>
      </c>
      <c r="P466" s="1"/>
      <c r="Q466" s="1"/>
      <c r="R466" t="str">
        <f>DATA!U467</f>
        <v>Closed</v>
      </c>
    </row>
    <row r="467" spans="1:18" x14ac:dyDescent="0.25">
      <c r="A467" t="str">
        <f>edit!K467</f>
        <v>CLM2130-0027_4</v>
      </c>
      <c r="B467" t="str">
        <f>DATA!C468</f>
        <v>L500</v>
      </c>
      <c r="C467" t="str">
        <f>edit!H467</f>
        <v>775369-00G_A1</v>
      </c>
      <c r="D467" t="str">
        <f>edit!I467</f>
        <v>002290</v>
      </c>
      <c r="E467" t="str">
        <f>DATA!F468</f>
        <v>Naše náhradní baterie. Zkontrolovat a do kontejneru.</v>
      </c>
      <c r="F467">
        <f>DATA!D468</f>
        <v>1</v>
      </c>
      <c r="G467">
        <f>DATA!E468</f>
        <v>1</v>
      </c>
      <c r="H467" s="43">
        <v>1</v>
      </c>
      <c r="I467" s="43">
        <v>1</v>
      </c>
      <c r="J467" s="43">
        <v>1</v>
      </c>
      <c r="K467" s="43">
        <v>1</v>
      </c>
      <c r="L467" s="43">
        <v>1</v>
      </c>
      <c r="M467" s="43">
        <v>1</v>
      </c>
      <c r="N467" s="43">
        <v>1</v>
      </c>
      <c r="O467" s="44">
        <v>1</v>
      </c>
      <c r="P467" s="1"/>
      <c r="Q467" s="1"/>
      <c r="R467" t="str">
        <f>DATA!U468</f>
        <v>Closed</v>
      </c>
    </row>
    <row r="468" spans="1:18" x14ac:dyDescent="0.25">
      <c r="A468" t="str">
        <f>edit!K468</f>
        <v>CLM2130-0027_5</v>
      </c>
      <c r="B468" t="str">
        <f>DATA!C469</f>
        <v>L500</v>
      </c>
      <c r="C468" t="str">
        <f>edit!H468</f>
        <v>775369-00G_A1</v>
      </c>
      <c r="D468" t="str">
        <f>edit!I468</f>
        <v>003662</v>
      </c>
      <c r="E468" t="str">
        <f>DATA!F469</f>
        <v>Analýza a oprava-prosím info, jestli bude placená oprava.</v>
      </c>
      <c r="F468">
        <f>DATA!D469</f>
        <v>1</v>
      </c>
      <c r="G468">
        <f>DATA!E469</f>
        <v>1</v>
      </c>
      <c r="H468" s="43">
        <v>1</v>
      </c>
      <c r="I468" s="43">
        <v>1</v>
      </c>
      <c r="J468" s="43">
        <v>1</v>
      </c>
      <c r="K468" s="43">
        <v>1</v>
      </c>
      <c r="L468" s="43">
        <v>1</v>
      </c>
      <c r="M468" s="43">
        <v>1</v>
      </c>
      <c r="N468" s="43">
        <v>1</v>
      </c>
      <c r="O468" s="44">
        <v>1</v>
      </c>
      <c r="P468" s="1"/>
      <c r="Q468" s="1"/>
      <c r="R468" t="str">
        <f>DATA!U469</f>
        <v>Closed</v>
      </c>
    </row>
    <row r="469" spans="1:18" x14ac:dyDescent="0.25">
      <c r="A469" t="str">
        <f>edit!K469</f>
        <v>CLM2130-0027_6</v>
      </c>
      <c r="B469" t="str">
        <f>DATA!C470</f>
        <v>L500</v>
      </c>
      <c r="C469" t="str">
        <f>edit!H469</f>
        <v>775369-00I_A1</v>
      </c>
      <c r="D469" t="str">
        <f>edit!I469</f>
        <v>002290</v>
      </c>
      <c r="E469" t="str">
        <f>DATA!F470</f>
        <v xml:space="preserve">Připravit náhradní A1 k odeslání do Itálie </v>
      </c>
      <c r="F469">
        <f>DATA!D470</f>
        <v>1</v>
      </c>
      <c r="G469">
        <f>DATA!E470</f>
        <v>1</v>
      </c>
      <c r="H469" s="43">
        <v>1</v>
      </c>
      <c r="I469" s="43">
        <v>1</v>
      </c>
      <c r="J469" s="43">
        <v>1</v>
      </c>
      <c r="K469" s="43">
        <v>1</v>
      </c>
      <c r="L469" s="43">
        <v>1</v>
      </c>
      <c r="M469" s="43">
        <v>1</v>
      </c>
      <c r="N469" s="43">
        <v>1</v>
      </c>
      <c r="O469" s="44">
        <v>1</v>
      </c>
      <c r="P469" s="1"/>
      <c r="Q469" s="1"/>
      <c r="R469" t="str">
        <f>DATA!U470</f>
        <v>Closed</v>
      </c>
    </row>
    <row r="470" spans="1:18" x14ac:dyDescent="0.25">
      <c r="A470" t="str">
        <f>edit!K470</f>
        <v>CLM2132-0024_1</v>
      </c>
      <c r="B470">
        <f>DATA!C471</f>
        <v>0</v>
      </c>
      <c r="C470" t="str">
        <f>edit!H470</f>
        <v>775369-00E_A1</v>
      </c>
      <c r="D470" t="str">
        <f>edit!I470</f>
        <v>000279</v>
      </c>
      <c r="E470" t="str">
        <f>DATA!F471</f>
        <v>Naše náhradní baterie. Zkontrolovat a do kontejneru.</v>
      </c>
      <c r="F470">
        <f>DATA!D471</f>
        <v>1</v>
      </c>
      <c r="G470">
        <f>DATA!E471</f>
        <v>1</v>
      </c>
      <c r="H470" s="43">
        <v>1</v>
      </c>
      <c r="I470" s="43">
        <v>1</v>
      </c>
      <c r="J470" s="43">
        <v>1</v>
      </c>
      <c r="K470" s="43">
        <v>1</v>
      </c>
      <c r="L470" s="43">
        <v>1</v>
      </c>
      <c r="M470" s="43">
        <v>1</v>
      </c>
      <c r="N470" s="43">
        <v>1</v>
      </c>
      <c r="O470" s="44">
        <v>1</v>
      </c>
      <c r="P470" s="1"/>
      <c r="Q470" s="1"/>
      <c r="R470" t="str">
        <f>DATA!U471</f>
        <v>Closed</v>
      </c>
    </row>
    <row r="471" spans="1:18" x14ac:dyDescent="0.25">
      <c r="A471" t="str">
        <f>edit!K471</f>
        <v>CLM2132-0024_2</v>
      </c>
      <c r="B471">
        <f>DATA!C472</f>
        <v>0</v>
      </c>
      <c r="C471" t="str">
        <f>edit!H471</f>
        <v>775369-00G_A1</v>
      </c>
      <c r="D471" t="str">
        <f>edit!I471</f>
        <v>001164</v>
      </c>
      <c r="E471" t="str">
        <f>DATA!F472</f>
        <v>Naše náhradní baterie. Zkontrolovat a do kontejneru.</v>
      </c>
      <c r="F471">
        <f>DATA!D472</f>
        <v>1</v>
      </c>
      <c r="G471">
        <f>DATA!E472</f>
        <v>1</v>
      </c>
      <c r="H471" s="43">
        <v>1</v>
      </c>
      <c r="I471" s="43">
        <v>1</v>
      </c>
      <c r="J471" s="43">
        <v>1</v>
      </c>
      <c r="K471" s="43">
        <v>1</v>
      </c>
      <c r="L471" s="43">
        <v>1</v>
      </c>
      <c r="M471" s="43">
        <v>1</v>
      </c>
      <c r="N471" s="43">
        <v>1</v>
      </c>
      <c r="O471" s="44">
        <v>1</v>
      </c>
      <c r="P471" s="1"/>
      <c r="Q471" s="1"/>
      <c r="R471" t="str">
        <f>DATA!U472</f>
        <v>Closed</v>
      </c>
    </row>
    <row r="472" spans="1:18" x14ac:dyDescent="0.25">
      <c r="A472" t="str">
        <f>edit!K472</f>
        <v>CLM2132-0024_3</v>
      </c>
      <c r="B472">
        <f>DATA!C473</f>
        <v>0</v>
      </c>
      <c r="C472" t="str">
        <f>edit!H472</f>
        <v>775369-00G_A1</v>
      </c>
      <c r="D472" t="str">
        <f>edit!I472</f>
        <v>001423</v>
      </c>
      <c r="E472" t="str">
        <f>DATA!F473</f>
        <v>Analýza o oprava-low SOH 68%</v>
      </c>
      <c r="F472">
        <f>DATA!D473</f>
        <v>1</v>
      </c>
      <c r="G472">
        <f>DATA!E473</f>
        <v>1</v>
      </c>
      <c r="H472" s="43">
        <v>1</v>
      </c>
      <c r="I472" s="43">
        <v>1</v>
      </c>
      <c r="J472" s="43">
        <v>1</v>
      </c>
      <c r="K472" s="43">
        <v>1</v>
      </c>
      <c r="L472" s="43">
        <v>1</v>
      </c>
      <c r="M472" s="43">
        <v>1</v>
      </c>
      <c r="N472" s="43">
        <v>1</v>
      </c>
      <c r="O472" s="44">
        <v>1</v>
      </c>
      <c r="P472" s="1">
        <v>68.709000000000003</v>
      </c>
      <c r="Q472" s="1">
        <v>74.36</v>
      </c>
      <c r="R472" t="str">
        <f>DATA!U473</f>
        <v>Closed</v>
      </c>
    </row>
    <row r="473" spans="1:18" x14ac:dyDescent="0.25">
      <c r="A473" t="str">
        <f>edit!K473</f>
        <v>CLM2132-0024_4</v>
      </c>
      <c r="B473" t="str">
        <f>DATA!C474</f>
        <v>S500</v>
      </c>
      <c r="C473" t="str">
        <f>edit!H473</f>
        <v>775369-00G_A1</v>
      </c>
      <c r="D473" t="str">
        <f>edit!I473</f>
        <v>001164</v>
      </c>
      <c r="E473" t="str">
        <f>DATA!F474</f>
        <v>Připravit náhradní A1 k odeslání do Německa</v>
      </c>
      <c r="F473">
        <f>DATA!D474</f>
        <v>1</v>
      </c>
      <c r="G473">
        <f>DATA!E474</f>
        <v>1</v>
      </c>
      <c r="H473" s="43">
        <v>1</v>
      </c>
      <c r="I473" s="43">
        <v>1</v>
      </c>
      <c r="J473" s="43">
        <v>1</v>
      </c>
      <c r="K473" s="43">
        <v>1</v>
      </c>
      <c r="L473" s="43">
        <v>1</v>
      </c>
      <c r="M473" s="43">
        <v>1</v>
      </c>
      <c r="N473" s="43">
        <v>1</v>
      </c>
      <c r="O473" s="43">
        <v>1</v>
      </c>
      <c r="P473" s="1"/>
      <c r="Q473" s="1"/>
      <c r="R473" t="str">
        <f>DATA!U474</f>
        <v>Closed</v>
      </c>
    </row>
    <row r="474" spans="1:18" x14ac:dyDescent="0.25">
      <c r="A474" t="str">
        <f>edit!K474</f>
        <v>CLM2132-0024_5</v>
      </c>
      <c r="B474" t="str">
        <f>DATA!C475</f>
        <v>L500</v>
      </c>
      <c r="C474" t="str">
        <f>edit!H474</f>
        <v>775369-00I_A1</v>
      </c>
      <c r="D474" t="str">
        <f>edit!I474</f>
        <v>000279</v>
      </c>
      <c r="E474" t="str">
        <f>DATA!F475</f>
        <v>Připravit náhradní A1 k odeslání do Německa</v>
      </c>
      <c r="F474">
        <f>DATA!D475</f>
        <v>1</v>
      </c>
      <c r="G474">
        <f>DATA!E475</f>
        <v>1</v>
      </c>
      <c r="H474" s="43">
        <v>1</v>
      </c>
      <c r="I474" s="43">
        <v>1</v>
      </c>
      <c r="J474" s="43">
        <v>1</v>
      </c>
      <c r="K474" s="43">
        <v>1</v>
      </c>
      <c r="L474" s="43">
        <v>1</v>
      </c>
      <c r="M474" s="43">
        <v>1</v>
      </c>
      <c r="N474" s="43">
        <v>1</v>
      </c>
      <c r="O474" s="43">
        <v>1</v>
      </c>
      <c r="P474" s="1"/>
      <c r="Q474" s="1"/>
      <c r="R474" t="str">
        <f>DATA!U475</f>
        <v>Closed</v>
      </c>
    </row>
    <row r="475" spans="1:18" x14ac:dyDescent="0.25">
      <c r="A475" t="str">
        <f>edit!K475</f>
        <v>CLM2134-0114_1</v>
      </c>
      <c r="B475">
        <f>DATA!C476</f>
        <v>0</v>
      </c>
      <c r="C475" t="str">
        <f>edit!H475</f>
        <v>775369-00G_A1</v>
      </c>
      <c r="D475" t="str">
        <f>edit!I475</f>
        <v>000912</v>
      </c>
      <c r="E475" t="str">
        <f>DATA!F476</f>
        <v>Naše náhradní baterie. Zkontrolovat a do kontejneru.</v>
      </c>
      <c r="F475">
        <f>DATA!D476</f>
        <v>1</v>
      </c>
      <c r="G475">
        <f>DATA!E476</f>
        <v>1</v>
      </c>
      <c r="H475" s="43">
        <v>1</v>
      </c>
      <c r="I475" s="43">
        <v>1</v>
      </c>
      <c r="J475" s="43">
        <v>1</v>
      </c>
      <c r="K475" s="43">
        <v>1</v>
      </c>
      <c r="L475" s="43">
        <v>1</v>
      </c>
      <c r="M475" s="43">
        <v>1</v>
      </c>
      <c r="N475" s="43">
        <v>1</v>
      </c>
      <c r="O475" s="43">
        <v>1</v>
      </c>
      <c r="P475" s="1"/>
      <c r="Q475" s="1"/>
      <c r="R475" t="str">
        <f>DATA!U476</f>
        <v>Closed</v>
      </c>
    </row>
    <row r="476" spans="1:18" x14ac:dyDescent="0.25">
      <c r="A476" t="str">
        <f>edit!K476</f>
        <v>CLM2134-0114_2</v>
      </c>
      <c r="B476">
        <f>DATA!C477</f>
        <v>0</v>
      </c>
      <c r="C476" t="str">
        <f>edit!H476</f>
        <v>775369-00G_A1</v>
      </c>
      <c r="D476" t="str">
        <f>edit!I476</f>
        <v>002772</v>
      </c>
      <c r="E476" t="str">
        <f>DATA!F477</f>
        <v>Baterie k opravě</v>
      </c>
      <c r="F476">
        <f>DATA!D477</f>
        <v>1</v>
      </c>
      <c r="G476">
        <f>DATA!E477</f>
        <v>1</v>
      </c>
      <c r="H476" s="43">
        <v>1</v>
      </c>
      <c r="I476" s="43">
        <v>1</v>
      </c>
      <c r="J476" s="43">
        <v>1</v>
      </c>
      <c r="K476" s="43">
        <v>1</v>
      </c>
      <c r="L476" s="43">
        <v>1</v>
      </c>
      <c r="M476" s="43">
        <v>1</v>
      </c>
      <c r="N476" s="43">
        <v>1</v>
      </c>
      <c r="O476" s="43">
        <v>1</v>
      </c>
      <c r="P476" s="1"/>
      <c r="Q476" s="1"/>
      <c r="R476" t="str">
        <f>DATA!U477</f>
        <v>Closed</v>
      </c>
    </row>
    <row r="477" spans="1:18" x14ac:dyDescent="0.25">
      <c r="A477" t="str">
        <f>edit!K477</f>
        <v>CLM2134-0114_3</v>
      </c>
      <c r="B477" t="str">
        <f>DATA!C478</f>
        <v>L500</v>
      </c>
      <c r="C477" t="str">
        <f>edit!H477</f>
        <v>775369-00I_A1</v>
      </c>
      <c r="D477" t="str">
        <f>edit!I477</f>
        <v>000912</v>
      </c>
      <c r="E477" t="str">
        <f>DATA!F478</f>
        <v>Připravit náhradní A1 k odeslání do Francie</v>
      </c>
      <c r="F477">
        <f>DATA!D478</f>
        <v>1</v>
      </c>
      <c r="G477">
        <f>DATA!E478</f>
        <v>1</v>
      </c>
      <c r="H477" s="43">
        <v>1</v>
      </c>
      <c r="I477" s="43">
        <v>1</v>
      </c>
      <c r="J477" s="43">
        <v>1</v>
      </c>
      <c r="K477" s="43">
        <v>1</v>
      </c>
      <c r="L477" s="43">
        <v>1</v>
      </c>
      <c r="M477" s="43">
        <v>1</v>
      </c>
      <c r="N477" s="43">
        <v>1</v>
      </c>
      <c r="O477" s="43">
        <v>1</v>
      </c>
      <c r="P477" s="1"/>
      <c r="Q477" s="1"/>
      <c r="R477" t="str">
        <f>DATA!U478</f>
        <v>Closed</v>
      </c>
    </row>
    <row r="478" spans="1:18" x14ac:dyDescent="0.25">
      <c r="A478" t="str">
        <f>edit!K478</f>
        <v>CLM2136-0004_1</v>
      </c>
      <c r="B478" t="str">
        <f>DATA!C479</f>
        <v>S500</v>
      </c>
      <c r="C478" t="str">
        <f>edit!H478</f>
        <v>774100-00J_B2</v>
      </c>
      <c r="D478" t="str">
        <f>edit!I478</f>
        <v>010345</v>
      </c>
      <c r="E478" t="str">
        <f>DATA!F479</f>
        <v>Analýza a oprava. Spěchá - odvoz 17.09.!!</v>
      </c>
      <c r="F478">
        <f>DATA!D479</f>
        <v>1</v>
      </c>
      <c r="G478">
        <f>DATA!E479</f>
        <v>1</v>
      </c>
      <c r="H478" s="43">
        <v>1</v>
      </c>
      <c r="I478" s="43">
        <v>1</v>
      </c>
      <c r="J478" s="43">
        <v>1</v>
      </c>
      <c r="K478" s="43">
        <v>1</v>
      </c>
      <c r="L478" s="43">
        <v>1</v>
      </c>
      <c r="M478" s="43">
        <v>1</v>
      </c>
      <c r="N478" s="43">
        <v>1</v>
      </c>
      <c r="O478" s="43">
        <v>1</v>
      </c>
      <c r="P478" s="1"/>
      <c r="Q478" s="1"/>
      <c r="R478" t="str">
        <f>DATA!U479</f>
        <v>Closed</v>
      </c>
    </row>
    <row r="479" spans="1:18" x14ac:dyDescent="0.25">
      <c r="A479" t="str">
        <f>edit!K479</f>
        <v>CLM2136-0011_1</v>
      </c>
      <c r="B479">
        <f>DATA!C480</f>
        <v>0</v>
      </c>
      <c r="C479" t="str">
        <f>edit!H479</f>
        <v>774100-00J_B2</v>
      </c>
      <c r="D479" t="str">
        <f>edit!I479</f>
        <v>000294</v>
      </c>
      <c r="E479" t="str">
        <f>DATA!F480</f>
        <v>Naše náhradní baterie. Zkontrolovat a do kontejneru.</v>
      </c>
      <c r="F479">
        <f>DATA!D480</f>
        <v>1</v>
      </c>
      <c r="G479">
        <f>DATA!E480</f>
        <v>1</v>
      </c>
      <c r="H479" s="43">
        <v>1</v>
      </c>
      <c r="I479" s="43">
        <v>1</v>
      </c>
      <c r="J479" s="43">
        <v>1</v>
      </c>
      <c r="K479" s="43">
        <v>1</v>
      </c>
      <c r="L479" s="43">
        <v>1</v>
      </c>
      <c r="M479" s="43">
        <v>1</v>
      </c>
      <c r="N479" s="43">
        <v>1</v>
      </c>
      <c r="O479" s="43">
        <v>1</v>
      </c>
      <c r="P479" s="1"/>
      <c r="Q479" s="1"/>
      <c r="R479" t="str">
        <f>DATA!U480</f>
        <v>Closed</v>
      </c>
    </row>
    <row r="480" spans="1:18" x14ac:dyDescent="0.25">
      <c r="A480" t="str">
        <f>edit!K480</f>
        <v>CLM2136-0011_2</v>
      </c>
      <c r="B480">
        <f>DATA!C481</f>
        <v>0</v>
      </c>
      <c r="C480" t="str">
        <f>edit!H480</f>
        <v>774100-00G_B2</v>
      </c>
      <c r="D480" t="str">
        <f>edit!I480</f>
        <v>005563</v>
      </c>
      <c r="E480" t="str">
        <f>DATA!F481</f>
        <v>ANALÝZA, jestli možno opravit a dát mezi náhradní</v>
      </c>
      <c r="F480">
        <f>DATA!D481</f>
        <v>1</v>
      </c>
      <c r="G480">
        <f>DATA!E481</f>
        <v>1</v>
      </c>
      <c r="H480" s="43">
        <v>1</v>
      </c>
      <c r="I480" s="43">
        <v>1</v>
      </c>
      <c r="J480" s="43">
        <v>1</v>
      </c>
      <c r="K480" s="43">
        <v>1</v>
      </c>
      <c r="L480" s="43">
        <v>1</v>
      </c>
      <c r="M480" s="43">
        <v>1</v>
      </c>
      <c r="N480" s="43">
        <v>1</v>
      </c>
      <c r="O480" s="43">
        <v>1</v>
      </c>
      <c r="P480" s="1"/>
      <c r="Q480" s="1"/>
      <c r="R480" t="str">
        <f>DATA!U481</f>
        <v>Closed</v>
      </c>
    </row>
    <row r="481" spans="1:18" x14ac:dyDescent="0.25">
      <c r="A481" t="str">
        <f>edit!K481</f>
        <v>CLM2136-0011_3</v>
      </c>
      <c r="B481" t="str">
        <f>DATA!C482</f>
        <v>L500</v>
      </c>
      <c r="C481" t="str">
        <f>edit!H481</f>
        <v>774100-00J_B2</v>
      </c>
      <c r="D481" t="str">
        <f>edit!I481</f>
        <v>000294</v>
      </c>
      <c r="E481" t="str">
        <f>DATA!F482</f>
        <v>Připravit náhradní B2 k odeslání do Španělska</v>
      </c>
      <c r="F481">
        <f>DATA!D482</f>
        <v>1</v>
      </c>
      <c r="G481">
        <f>DATA!E482</f>
        <v>1</v>
      </c>
      <c r="H481" s="43">
        <v>1</v>
      </c>
      <c r="I481" s="43">
        <v>1</v>
      </c>
      <c r="J481" s="43">
        <v>1</v>
      </c>
      <c r="K481" s="43">
        <v>1</v>
      </c>
      <c r="L481" s="43">
        <v>1</v>
      </c>
      <c r="M481" s="43">
        <v>1</v>
      </c>
      <c r="N481" s="43">
        <v>1</v>
      </c>
      <c r="O481" s="43">
        <v>1</v>
      </c>
      <c r="P481" s="1"/>
      <c r="Q481" s="1"/>
      <c r="R481" t="str">
        <f>DATA!U482</f>
        <v>Closed</v>
      </c>
    </row>
    <row r="482" spans="1:18" x14ac:dyDescent="0.25">
      <c r="A482" t="str">
        <f>edit!K482</f>
        <v>CLM2136-0025_1</v>
      </c>
      <c r="B482">
        <f>DATA!C483</f>
        <v>0</v>
      </c>
      <c r="C482" t="str">
        <f>edit!H482</f>
        <v>776445-00E_B1</v>
      </c>
      <c r="D482" t="str">
        <f>edit!I482</f>
        <v>009776</v>
      </c>
      <c r="E482" t="str">
        <f>DATA!F483</f>
        <v>Celková kontrola+chybějící matice, placená oprava</v>
      </c>
      <c r="F482">
        <f>DATA!D483</f>
        <v>1</v>
      </c>
      <c r="G482">
        <f>DATA!E483</f>
        <v>1</v>
      </c>
      <c r="H482" s="43">
        <v>1</v>
      </c>
      <c r="I482" s="43">
        <v>1</v>
      </c>
      <c r="J482" s="43">
        <v>1</v>
      </c>
      <c r="K482" s="43">
        <v>1</v>
      </c>
      <c r="L482" s="43">
        <v>1</v>
      </c>
      <c r="M482" s="43">
        <v>1</v>
      </c>
      <c r="N482" s="43">
        <v>1</v>
      </c>
      <c r="O482" s="43">
        <v>1</v>
      </c>
      <c r="P482" s="1"/>
      <c r="Q482" s="1"/>
      <c r="R482" t="str">
        <f>DATA!U483</f>
        <v>Closed</v>
      </c>
    </row>
    <row r="483" spans="1:18" x14ac:dyDescent="0.25">
      <c r="A483" t="str">
        <f>edit!K483</f>
        <v>CLM2136-0032_1</v>
      </c>
      <c r="B483">
        <f>DATA!C484</f>
        <v>0</v>
      </c>
      <c r="C483" t="str">
        <f>edit!H483</f>
        <v>776445-00D_B1</v>
      </c>
      <c r="D483" t="str">
        <f>edit!I483</f>
        <v>000399</v>
      </c>
      <c r="E483" t="str">
        <f>DATA!F484</f>
        <v>Naše náhradní baterie. Zkontrolovat a do kontejneru.</v>
      </c>
      <c r="F483">
        <f>DATA!D484</f>
        <v>1</v>
      </c>
      <c r="G483">
        <f>DATA!E484</f>
        <v>1</v>
      </c>
      <c r="H483" s="43">
        <v>1</v>
      </c>
      <c r="I483" s="43">
        <v>1</v>
      </c>
      <c r="J483" s="43">
        <v>1</v>
      </c>
      <c r="K483" s="43">
        <v>1</v>
      </c>
      <c r="L483" s="43">
        <v>1</v>
      </c>
      <c r="M483" s="43">
        <v>1</v>
      </c>
      <c r="N483" s="43">
        <v>1</v>
      </c>
      <c r="O483" s="43">
        <v>1</v>
      </c>
      <c r="P483" s="1"/>
      <c r="Q483" s="1"/>
      <c r="R483" t="str">
        <f>DATA!U484</f>
        <v>Closed</v>
      </c>
    </row>
    <row r="484" spans="1:18" x14ac:dyDescent="0.25">
      <c r="A484" t="str">
        <f>edit!K484</f>
        <v>CLM2136-0032_2</v>
      </c>
      <c r="B484">
        <f>DATA!C485</f>
        <v>0</v>
      </c>
      <c r="C484" t="str">
        <f>edit!H484</f>
        <v>776445-00D_B1</v>
      </c>
      <c r="D484" t="str">
        <f>edit!I484</f>
        <v>000182</v>
      </c>
      <c r="E484" t="str">
        <f>DATA!F485</f>
        <v>Naše náhradní baterie. Zkontrolovat a do kontejneru.</v>
      </c>
      <c r="F484">
        <f>DATA!D485</f>
        <v>1</v>
      </c>
      <c r="G484">
        <f>DATA!E485</f>
        <v>1</v>
      </c>
      <c r="H484" s="43">
        <v>1</v>
      </c>
      <c r="I484" s="43">
        <v>1</v>
      </c>
      <c r="J484" s="43">
        <v>1</v>
      </c>
      <c r="K484" s="43">
        <v>1</v>
      </c>
      <c r="L484" s="43">
        <v>1</v>
      </c>
      <c r="M484" s="43">
        <v>1</v>
      </c>
      <c r="N484" s="43">
        <v>1</v>
      </c>
      <c r="O484" s="43">
        <v>1</v>
      </c>
      <c r="P484" s="1"/>
      <c r="Q484" s="1"/>
      <c r="R484" t="str">
        <f>DATA!U485</f>
        <v>Closed</v>
      </c>
    </row>
    <row r="485" spans="1:18" x14ac:dyDescent="0.25">
      <c r="A485" t="str">
        <f>edit!K485</f>
        <v>CLM2136-0032_3</v>
      </c>
      <c r="B485">
        <f>DATA!C486</f>
        <v>0</v>
      </c>
      <c r="C485" t="str">
        <f>edit!H485</f>
        <v>776445-00D_B1</v>
      </c>
      <c r="D485" t="str">
        <f>edit!I485</f>
        <v>000053</v>
      </c>
      <c r="E485" t="str">
        <f>DATA!F486</f>
        <v>Rigid oprava</v>
      </c>
      <c r="F485">
        <f>DATA!D486</f>
        <v>1</v>
      </c>
      <c r="G485">
        <f>DATA!E486</f>
        <v>1</v>
      </c>
      <c r="H485" s="43">
        <v>1</v>
      </c>
      <c r="I485" s="43">
        <v>1</v>
      </c>
      <c r="J485" s="43">
        <v>1</v>
      </c>
      <c r="K485" s="43">
        <v>1</v>
      </c>
      <c r="L485" s="43">
        <v>1</v>
      </c>
      <c r="M485" s="43">
        <v>1</v>
      </c>
      <c r="N485" s="43">
        <v>1</v>
      </c>
      <c r="O485" s="43">
        <v>1</v>
      </c>
      <c r="P485" s="1">
        <v>43.881999999999998</v>
      </c>
      <c r="Q485" s="1">
        <v>180.3</v>
      </c>
      <c r="R485" t="str">
        <f>DATA!U486</f>
        <v>Closed</v>
      </c>
    </row>
    <row r="486" spans="1:18" x14ac:dyDescent="0.25">
      <c r="A486" t="str">
        <f>edit!K486</f>
        <v>CLM2136-0032_4</v>
      </c>
      <c r="B486">
        <f>DATA!C487</f>
        <v>0</v>
      </c>
      <c r="C486" t="str">
        <f>edit!H486</f>
        <v>776445-00D_B1</v>
      </c>
      <c r="D486" t="str">
        <f>edit!I486</f>
        <v>000081</v>
      </c>
      <c r="E486" t="str">
        <f>DATA!F487</f>
        <v>Rigid oprava</v>
      </c>
      <c r="F486">
        <f>DATA!D487</f>
        <v>1</v>
      </c>
      <c r="G486">
        <f>DATA!E487</f>
        <v>1</v>
      </c>
      <c r="H486" s="43">
        <v>1</v>
      </c>
      <c r="I486" s="43">
        <v>1</v>
      </c>
      <c r="J486" s="43">
        <v>1</v>
      </c>
      <c r="K486" s="43">
        <v>1</v>
      </c>
      <c r="L486" s="43">
        <v>1</v>
      </c>
      <c r="M486" s="43">
        <v>1</v>
      </c>
      <c r="N486" s="43">
        <v>1</v>
      </c>
      <c r="O486" s="43">
        <v>1</v>
      </c>
      <c r="P486" s="1">
        <v>58.713000000000001</v>
      </c>
      <c r="Q486" s="1">
        <v>186</v>
      </c>
      <c r="R486" t="str">
        <f>DATA!U487</f>
        <v>Closed</v>
      </c>
    </row>
    <row r="487" spans="1:18" x14ac:dyDescent="0.25">
      <c r="A487" t="str">
        <f>edit!K487</f>
        <v>CLM2136-0032_5</v>
      </c>
      <c r="B487" t="str">
        <f>DATA!C488</f>
        <v>L500</v>
      </c>
      <c r="C487" t="str">
        <f>edit!H487</f>
        <v>776445-00E_B1</v>
      </c>
      <c r="D487" t="str">
        <f>edit!I487</f>
        <v>000182</v>
      </c>
      <c r="E487" t="str">
        <f>DATA!F488</f>
        <v>Připravit náhradní B1 k odeslání do Srbska.</v>
      </c>
      <c r="F487">
        <f>DATA!D488</f>
        <v>1</v>
      </c>
      <c r="G487">
        <f>DATA!E488</f>
        <v>1</v>
      </c>
      <c r="H487" s="43">
        <v>1</v>
      </c>
      <c r="I487" s="43">
        <v>1</v>
      </c>
      <c r="J487" s="43">
        <v>1</v>
      </c>
      <c r="K487" s="43">
        <v>1</v>
      </c>
      <c r="L487" s="43">
        <v>1</v>
      </c>
      <c r="M487" s="43">
        <v>1</v>
      </c>
      <c r="N487" s="43">
        <v>1</v>
      </c>
      <c r="O487" s="43">
        <v>1</v>
      </c>
      <c r="P487" s="1"/>
      <c r="Q487" s="1"/>
      <c r="R487" t="str">
        <f>DATA!U488</f>
        <v>Closed</v>
      </c>
    </row>
    <row r="488" spans="1:18" x14ac:dyDescent="0.25">
      <c r="A488" t="str">
        <f>edit!K488</f>
        <v>CLM2136-0032_6</v>
      </c>
      <c r="B488" t="str">
        <f>DATA!C489</f>
        <v>L500</v>
      </c>
      <c r="C488" t="str">
        <f>edit!H488</f>
        <v>776445-00E_B1</v>
      </c>
      <c r="D488" t="str">
        <f>edit!I488</f>
        <v>000399</v>
      </c>
      <c r="E488" t="str">
        <f>DATA!F489</f>
        <v>Připravit náhradní B1 k odeslání do Srbska.</v>
      </c>
      <c r="F488">
        <f>DATA!D489</f>
        <v>1</v>
      </c>
      <c r="G488">
        <f>DATA!E489</f>
        <v>1</v>
      </c>
      <c r="H488" s="43">
        <v>1</v>
      </c>
      <c r="I488" s="43">
        <v>1</v>
      </c>
      <c r="J488" s="43">
        <v>1</v>
      </c>
      <c r="K488" s="43">
        <v>1</v>
      </c>
      <c r="L488" s="43">
        <v>1</v>
      </c>
      <c r="M488" s="43">
        <v>1</v>
      </c>
      <c r="N488" s="43">
        <v>1</v>
      </c>
      <c r="O488" s="43">
        <v>1</v>
      </c>
      <c r="P488" s="1"/>
      <c r="Q488" s="1"/>
      <c r="R488" t="str">
        <f>DATA!U489</f>
        <v>Closed</v>
      </c>
    </row>
    <row r="489" spans="1:18" x14ac:dyDescent="0.25">
      <c r="A489" t="str">
        <f>edit!K489</f>
        <v>CLM2137-0012_1</v>
      </c>
      <c r="B489" t="str">
        <f>DATA!C490</f>
        <v>L500</v>
      </c>
      <c r="C489" t="str">
        <f>edit!H489</f>
        <v>776445-00E_B1</v>
      </c>
      <c r="D489" t="str">
        <f>edit!I489</f>
        <v>001989</v>
      </c>
      <c r="E489" t="str">
        <f>DATA!F490</f>
        <v>Baterie z Norska k opravě- rezave jak liška</v>
      </c>
      <c r="F489">
        <f>DATA!D490</f>
        <v>1</v>
      </c>
      <c r="G489">
        <f>DATA!E490</f>
        <v>1</v>
      </c>
      <c r="H489" s="43">
        <v>1</v>
      </c>
      <c r="I489" s="43">
        <v>1</v>
      </c>
      <c r="J489" s="43">
        <v>1</v>
      </c>
      <c r="K489" s="43">
        <v>1</v>
      </c>
      <c r="L489" s="43">
        <v>1</v>
      </c>
      <c r="M489" s="43">
        <v>1</v>
      </c>
      <c r="N489" s="43">
        <v>1</v>
      </c>
      <c r="O489" s="43">
        <v>1</v>
      </c>
      <c r="P489" s="1"/>
      <c r="Q489" s="1"/>
      <c r="R489" t="str">
        <f>DATA!U490</f>
        <v>Closed</v>
      </c>
    </row>
    <row r="490" spans="1:18" x14ac:dyDescent="0.25">
      <c r="A490" t="str">
        <f>edit!K490</f>
        <v>CLM2137-0012_2</v>
      </c>
      <c r="B490" t="str">
        <f>DATA!C491</f>
        <v>L500</v>
      </c>
      <c r="C490" t="str">
        <f>edit!H490</f>
        <v>776445-00D_B1</v>
      </c>
      <c r="D490" t="str">
        <f>edit!I490</f>
        <v>000187</v>
      </c>
      <c r="E490" t="str">
        <f>DATA!F491</f>
        <v>Připravit náhradní B1 k odeslání do Norska</v>
      </c>
      <c r="F490">
        <f>DATA!D491</f>
        <v>1</v>
      </c>
      <c r="G490">
        <f>DATA!E491</f>
        <v>1</v>
      </c>
      <c r="H490" s="43">
        <v>1</v>
      </c>
      <c r="I490" s="43">
        <v>1</v>
      </c>
      <c r="J490" s="43">
        <v>1</v>
      </c>
      <c r="K490" s="43">
        <v>1</v>
      </c>
      <c r="L490" s="43">
        <v>1</v>
      </c>
      <c r="M490" s="43">
        <v>1</v>
      </c>
      <c r="N490" s="43">
        <v>1</v>
      </c>
      <c r="O490" s="43">
        <v>1</v>
      </c>
      <c r="P490" s="1"/>
      <c r="Q490" s="1"/>
      <c r="R490" t="str">
        <f>DATA!U491</f>
        <v>Closed</v>
      </c>
    </row>
    <row r="491" spans="1:18" x14ac:dyDescent="0.25">
      <c r="A491" t="str">
        <f>edit!K491</f>
        <v>CLM2138-0001_1</v>
      </c>
      <c r="B491">
        <f>DATA!C492</f>
        <v>0</v>
      </c>
      <c r="C491" t="str">
        <f>edit!H491</f>
        <v>776445-00H_B1</v>
      </c>
      <c r="D491" t="str">
        <f>edit!I491</f>
        <v>009900</v>
      </c>
      <c r="E491" t="str">
        <f>DATA!F492</f>
        <v>Oprava-Vyměna Busbaru,BMS harness a BMS</v>
      </c>
      <c r="F491">
        <f>DATA!D492</f>
        <v>1</v>
      </c>
      <c r="G491">
        <f>DATA!E492</f>
        <v>1</v>
      </c>
      <c r="H491" s="43">
        <v>1</v>
      </c>
      <c r="I491" s="43">
        <v>1</v>
      </c>
      <c r="J491" s="43">
        <v>1</v>
      </c>
      <c r="K491" s="43">
        <v>1</v>
      </c>
      <c r="L491" s="43">
        <v>1</v>
      </c>
      <c r="M491" s="43">
        <v>1</v>
      </c>
      <c r="N491" s="43">
        <v>1</v>
      </c>
      <c r="O491" s="43">
        <v>1</v>
      </c>
      <c r="P491" s="128"/>
      <c r="Q491" s="394"/>
      <c r="R491" t="str">
        <f>DATA!U492</f>
        <v>Closed</v>
      </c>
    </row>
    <row r="492" spans="1:18" x14ac:dyDescent="0.25">
      <c r="A492" t="str">
        <f>edit!K492</f>
        <v>CLM2138-0005_1</v>
      </c>
      <c r="B492">
        <f>DATA!C493</f>
        <v>0</v>
      </c>
      <c r="C492" t="str">
        <f>edit!H492</f>
        <v>776445-00E_B1</v>
      </c>
      <c r="D492" t="str">
        <f>edit!I492</f>
        <v>001040</v>
      </c>
      <c r="E492" t="str">
        <f>DATA!F493</f>
        <v>Naše náhradní baterie. Zkontrolovat a do kontejneru.</v>
      </c>
      <c r="F492">
        <f>DATA!D493</f>
        <v>1</v>
      </c>
      <c r="G492">
        <f>DATA!E493</f>
        <v>1</v>
      </c>
      <c r="H492" s="43">
        <v>1</v>
      </c>
      <c r="I492" s="43">
        <v>1</v>
      </c>
      <c r="J492" s="43">
        <v>1</v>
      </c>
      <c r="K492" s="43">
        <v>1</v>
      </c>
      <c r="L492" s="43">
        <v>1</v>
      </c>
      <c r="M492" s="43">
        <v>1</v>
      </c>
      <c r="N492" s="43">
        <v>1</v>
      </c>
      <c r="O492" s="43">
        <v>1</v>
      </c>
      <c r="P492" s="1"/>
      <c r="Q492" s="1"/>
      <c r="R492" t="str">
        <f>DATA!U493</f>
        <v>Closed</v>
      </c>
    </row>
    <row r="493" spans="1:18" x14ac:dyDescent="0.25">
      <c r="A493" t="str">
        <f>edit!K493</f>
        <v>CLM2138-0005_2</v>
      </c>
      <c r="B493">
        <f>DATA!C494</f>
        <v>0</v>
      </c>
      <c r="C493" t="str">
        <f>edit!H493</f>
        <v>776445-00E_B1</v>
      </c>
      <c r="D493" t="str">
        <f>edit!I493</f>
        <v>000837</v>
      </c>
      <c r="E493" t="str">
        <f>DATA!F494</f>
        <v>Naše náhradní baterie. Zkontrolovat a do kontejneru.</v>
      </c>
      <c r="F493">
        <f>DATA!D494</f>
        <v>1</v>
      </c>
      <c r="G493">
        <f>DATA!E494</f>
        <v>1</v>
      </c>
      <c r="H493" s="43">
        <v>1</v>
      </c>
      <c r="I493" s="43">
        <v>1</v>
      </c>
      <c r="J493" s="43">
        <v>1</v>
      </c>
      <c r="K493" s="43">
        <v>1</v>
      </c>
      <c r="L493" s="43">
        <v>1</v>
      </c>
      <c r="M493" s="43">
        <v>1</v>
      </c>
      <c r="N493" s="43">
        <v>1</v>
      </c>
      <c r="O493" s="43">
        <v>1</v>
      </c>
      <c r="P493" s="1"/>
      <c r="Q493" s="1"/>
      <c r="R493" t="str">
        <f>DATA!U494</f>
        <v>Closed</v>
      </c>
    </row>
    <row r="494" spans="1:18" x14ac:dyDescent="0.25">
      <c r="A494" t="str">
        <f>edit!K494</f>
        <v>CLM2138-0005_3</v>
      </c>
      <c r="B494">
        <f>DATA!C495</f>
        <v>0</v>
      </c>
      <c r="C494" t="str">
        <f>edit!H494</f>
        <v>776445-00E_B1</v>
      </c>
      <c r="D494" t="str">
        <f>edit!I494</f>
        <v>000241</v>
      </c>
      <c r="E494" t="str">
        <f>DATA!F495</f>
        <v>Naše náhradní baterie. Zkontrolovat a do kontejneru.</v>
      </c>
      <c r="F494">
        <f>DATA!D495</f>
        <v>1</v>
      </c>
      <c r="G494">
        <f>DATA!E495</f>
        <v>1</v>
      </c>
      <c r="H494" s="43">
        <v>1</v>
      </c>
      <c r="I494" s="43">
        <v>1</v>
      </c>
      <c r="J494" s="43">
        <v>1</v>
      </c>
      <c r="K494" s="43">
        <v>1</v>
      </c>
      <c r="L494" s="43">
        <v>1</v>
      </c>
      <c r="M494" s="43">
        <v>1</v>
      </c>
      <c r="N494" s="43">
        <v>1</v>
      </c>
      <c r="O494" s="44">
        <v>1</v>
      </c>
      <c r="P494" s="1"/>
      <c r="Q494" s="1"/>
      <c r="R494" t="str">
        <f>DATA!U495</f>
        <v>Closed</v>
      </c>
    </row>
    <row r="495" spans="1:18" x14ac:dyDescent="0.25">
      <c r="A495" t="str">
        <f>edit!K495</f>
        <v>CLM2138-0005_4</v>
      </c>
      <c r="B495">
        <f>DATA!C496</f>
        <v>0</v>
      </c>
      <c r="C495" t="str">
        <f>edit!H495</f>
        <v>776445-00H_B1</v>
      </c>
      <c r="D495" t="str">
        <f>edit!I495</f>
        <v>000209</v>
      </c>
      <c r="E495" t="str">
        <f>DATA!F496</f>
        <v>Naše náhradní baterie. Zkontrolovat a do kontejneru.</v>
      </c>
      <c r="F495">
        <f>DATA!D496</f>
        <v>1</v>
      </c>
      <c r="G495">
        <f>DATA!E496</f>
        <v>1</v>
      </c>
      <c r="H495" s="43">
        <v>1</v>
      </c>
      <c r="I495" s="43">
        <v>1</v>
      </c>
      <c r="J495" s="43">
        <v>1</v>
      </c>
      <c r="K495" s="43">
        <v>1</v>
      </c>
      <c r="L495" s="43">
        <v>1</v>
      </c>
      <c r="M495" s="43">
        <v>1</v>
      </c>
      <c r="N495" s="43">
        <v>1</v>
      </c>
      <c r="O495" s="44">
        <v>1</v>
      </c>
      <c r="P495" s="1"/>
      <c r="Q495" s="1"/>
      <c r="R495" t="str">
        <f>DATA!U496</f>
        <v>Closed</v>
      </c>
    </row>
    <row r="496" spans="1:18" x14ac:dyDescent="0.25">
      <c r="A496" t="str">
        <f>edit!K496</f>
        <v>CLM2138-0005_5</v>
      </c>
      <c r="B496" t="str">
        <f>DATA!C497</f>
        <v>L500</v>
      </c>
      <c r="C496" t="str">
        <f>edit!H496</f>
        <v>776445-00D_B1</v>
      </c>
      <c r="D496" t="str">
        <f>edit!I496</f>
        <v>000102</v>
      </c>
      <c r="E496" t="str">
        <f>DATA!F497</f>
        <v>Rigid Francie</v>
      </c>
      <c r="F496">
        <f>DATA!D497</f>
        <v>1</v>
      </c>
      <c r="G496">
        <f>DATA!E497</f>
        <v>1</v>
      </c>
      <c r="H496" s="43">
        <v>1</v>
      </c>
      <c r="I496" s="43">
        <v>1</v>
      </c>
      <c r="J496" s="43">
        <v>1</v>
      </c>
      <c r="K496" s="43">
        <v>1</v>
      </c>
      <c r="L496" s="43">
        <v>1</v>
      </c>
      <c r="M496" s="43">
        <v>1</v>
      </c>
      <c r="N496" s="43">
        <v>1</v>
      </c>
      <c r="O496" s="44">
        <v>1</v>
      </c>
      <c r="P496" s="1">
        <v>68.703999999999994</v>
      </c>
      <c r="Q496" s="1"/>
      <c r="R496" t="str">
        <f>DATA!U497</f>
        <v>Closed</v>
      </c>
    </row>
    <row r="497" spans="1:18" x14ac:dyDescent="0.25">
      <c r="A497" t="str">
        <f>edit!K497</f>
        <v>CLM2138-0005_6</v>
      </c>
      <c r="B497" t="str">
        <f>DATA!C498</f>
        <v>L500</v>
      </c>
      <c r="C497" t="str">
        <f>edit!H497</f>
        <v>776445-00D_B1</v>
      </c>
      <c r="D497" t="str">
        <f>edit!I497</f>
        <v>000101</v>
      </c>
      <c r="E497" t="str">
        <f>DATA!F498</f>
        <v>Rigid Francie</v>
      </c>
      <c r="F497">
        <f>DATA!D498</f>
        <v>1</v>
      </c>
      <c r="G497">
        <f>DATA!E498</f>
        <v>1</v>
      </c>
      <c r="H497" s="43">
        <v>1</v>
      </c>
      <c r="I497" s="43">
        <v>1</v>
      </c>
      <c r="J497" s="43">
        <v>1</v>
      </c>
      <c r="K497" s="43">
        <v>1</v>
      </c>
      <c r="L497" s="43">
        <v>1</v>
      </c>
      <c r="M497" s="43">
        <v>1</v>
      </c>
      <c r="N497" s="43">
        <v>1</v>
      </c>
      <c r="O497" s="44">
        <v>1</v>
      </c>
      <c r="P497" s="1">
        <v>47.642000000000003</v>
      </c>
      <c r="Q497" s="1">
        <v>175.4</v>
      </c>
      <c r="R497" t="str">
        <f>DATA!U498</f>
        <v>Closed</v>
      </c>
    </row>
    <row r="498" spans="1:18" x14ac:dyDescent="0.25">
      <c r="A498" t="str">
        <f>edit!K498</f>
        <v>CLM2138-0005_7</v>
      </c>
      <c r="B498" t="str">
        <f>DATA!C499</f>
        <v>L500</v>
      </c>
      <c r="C498" t="str">
        <f>edit!H498</f>
        <v>776445-00D_B1</v>
      </c>
      <c r="D498" t="str">
        <f>edit!I498</f>
        <v>000100</v>
      </c>
      <c r="E498" t="str">
        <f>DATA!F499</f>
        <v>Rigid Francie</v>
      </c>
      <c r="F498">
        <f>DATA!D499</f>
        <v>1</v>
      </c>
      <c r="G498">
        <f>DATA!E499</f>
        <v>1</v>
      </c>
      <c r="H498" s="43">
        <v>1</v>
      </c>
      <c r="I498" s="43">
        <v>1</v>
      </c>
      <c r="J498" s="43">
        <v>1</v>
      </c>
      <c r="K498" s="43">
        <v>1</v>
      </c>
      <c r="L498" s="43">
        <v>1</v>
      </c>
      <c r="M498" s="43">
        <v>1</v>
      </c>
      <c r="N498" s="43">
        <v>1</v>
      </c>
      <c r="O498" s="44">
        <v>1</v>
      </c>
      <c r="P498" s="1">
        <v>50.037999999999997</v>
      </c>
      <c r="Q498" s="1"/>
      <c r="R498" t="str">
        <f>DATA!U499</f>
        <v>Closed</v>
      </c>
    </row>
    <row r="499" spans="1:18" x14ac:dyDescent="0.25">
      <c r="A499" t="str">
        <f>edit!K499</f>
        <v>CLM2138-0005_8</v>
      </c>
      <c r="B499" t="str">
        <f>DATA!C500</f>
        <v>L500</v>
      </c>
      <c r="C499" t="str">
        <f>edit!H499</f>
        <v>776445-00D_B1</v>
      </c>
      <c r="D499" t="str">
        <f>edit!I499</f>
        <v>000095</v>
      </c>
      <c r="E499" t="str">
        <f>DATA!F500</f>
        <v>Rigid Francie</v>
      </c>
      <c r="F499">
        <f>DATA!D500</f>
        <v>1</v>
      </c>
      <c r="G499">
        <f>DATA!E500</f>
        <v>1</v>
      </c>
      <c r="H499" s="43">
        <v>1</v>
      </c>
      <c r="I499" s="43">
        <v>1</v>
      </c>
      <c r="J499" s="43">
        <v>1</v>
      </c>
      <c r="K499" s="43">
        <v>1</v>
      </c>
      <c r="L499" s="43">
        <v>1</v>
      </c>
      <c r="M499" s="43">
        <v>1</v>
      </c>
      <c r="N499" s="43">
        <v>1</v>
      </c>
      <c r="O499" s="43">
        <v>1</v>
      </c>
      <c r="P499" s="1">
        <v>58.987000000000002</v>
      </c>
      <c r="Q499" s="1"/>
      <c r="R499" t="str">
        <f>DATA!U500</f>
        <v>Closed</v>
      </c>
    </row>
    <row r="500" spans="1:18" x14ac:dyDescent="0.25">
      <c r="A500" t="str">
        <f>edit!K500</f>
        <v>CLM2138-0005_9</v>
      </c>
      <c r="B500" t="str">
        <f>DATA!C501</f>
        <v>L500</v>
      </c>
      <c r="C500" t="str">
        <f>edit!H500</f>
        <v>776445-00E_B1</v>
      </c>
      <c r="D500" t="str">
        <f>edit!I500</f>
        <v>001040</v>
      </c>
      <c r="E500" t="str">
        <f>DATA!F501</f>
        <v>Připravit náhradní B1 k odeslání do Francie</v>
      </c>
      <c r="F500">
        <f>DATA!D501</f>
        <v>1</v>
      </c>
      <c r="G500">
        <f>DATA!E501</f>
        <v>1</v>
      </c>
      <c r="H500" s="43">
        <v>1</v>
      </c>
      <c r="I500" s="43">
        <v>1</v>
      </c>
      <c r="J500" s="43">
        <v>1</v>
      </c>
      <c r="K500" s="43">
        <v>1</v>
      </c>
      <c r="L500" s="43">
        <v>1</v>
      </c>
      <c r="M500" s="43">
        <v>1</v>
      </c>
      <c r="N500" s="43">
        <v>1</v>
      </c>
      <c r="O500" s="43">
        <v>1</v>
      </c>
      <c r="P500" s="1"/>
      <c r="Q500" s="1"/>
      <c r="R500" t="str">
        <f>DATA!U501</f>
        <v>Closed</v>
      </c>
    </row>
    <row r="501" spans="1:18" x14ac:dyDescent="0.25">
      <c r="A501" t="str">
        <f>edit!K501</f>
        <v>CLM2138-0005_10</v>
      </c>
      <c r="B501" t="str">
        <f>DATA!C502</f>
        <v>L500</v>
      </c>
      <c r="C501" t="str">
        <f>edit!H501</f>
        <v>776445-00E_B1</v>
      </c>
      <c r="D501" t="str">
        <f>edit!I501</f>
        <v>000837</v>
      </c>
      <c r="E501" t="str">
        <f>DATA!F502</f>
        <v>Připravit náhradní B1 k odeslání do Francie</v>
      </c>
      <c r="F501">
        <f>DATA!D502</f>
        <v>1</v>
      </c>
      <c r="G501">
        <f>DATA!E502</f>
        <v>1</v>
      </c>
      <c r="H501" s="43">
        <v>1</v>
      </c>
      <c r="I501" s="43">
        <v>1</v>
      </c>
      <c r="J501" s="43">
        <v>1</v>
      </c>
      <c r="K501" s="43">
        <v>1</v>
      </c>
      <c r="L501" s="43">
        <v>1</v>
      </c>
      <c r="M501" s="43">
        <v>1</v>
      </c>
      <c r="N501" s="43">
        <v>1</v>
      </c>
      <c r="O501" s="43">
        <v>1</v>
      </c>
      <c r="P501" s="1"/>
      <c r="Q501" s="1"/>
      <c r="R501" t="str">
        <f>DATA!U502</f>
        <v>Closed</v>
      </c>
    </row>
    <row r="502" spans="1:18" x14ac:dyDescent="0.25">
      <c r="A502" t="str">
        <f>edit!K502</f>
        <v>CLM2138-0005_11</v>
      </c>
      <c r="B502" t="str">
        <f>DATA!C503</f>
        <v>L500</v>
      </c>
      <c r="C502" t="str">
        <f>edit!H502</f>
        <v>776445-00E_B1</v>
      </c>
      <c r="D502" t="str">
        <f>edit!I502</f>
        <v>000241</v>
      </c>
      <c r="E502" t="str">
        <f>DATA!F503</f>
        <v>Připravit náhradní B1 k odeslání do Francie</v>
      </c>
      <c r="F502">
        <f>DATA!D503</f>
        <v>1</v>
      </c>
      <c r="G502">
        <f>DATA!E503</f>
        <v>1</v>
      </c>
      <c r="H502" s="43">
        <v>1</v>
      </c>
      <c r="I502" s="43">
        <v>1</v>
      </c>
      <c r="J502" s="43">
        <v>1</v>
      </c>
      <c r="K502" s="43">
        <v>1</v>
      </c>
      <c r="L502" s="43">
        <v>1</v>
      </c>
      <c r="M502" s="43">
        <v>1</v>
      </c>
      <c r="N502" s="43">
        <v>1</v>
      </c>
      <c r="O502" s="43">
        <v>1</v>
      </c>
      <c r="P502" s="1"/>
      <c r="Q502" s="1"/>
      <c r="R502" t="str">
        <f>DATA!U503</f>
        <v>Closed</v>
      </c>
    </row>
    <row r="503" spans="1:18" x14ac:dyDescent="0.25">
      <c r="A503" t="str">
        <f>edit!K503</f>
        <v>CLM2138-0005_12</v>
      </c>
      <c r="B503" t="str">
        <f>DATA!C504</f>
        <v>L500</v>
      </c>
      <c r="C503" t="str">
        <f>edit!H503</f>
        <v>776445-00H_B1</v>
      </c>
      <c r="D503" t="str">
        <f>edit!I503</f>
        <v>000209</v>
      </c>
      <c r="E503" t="str">
        <f>DATA!F504</f>
        <v>Připravit náhradní B1 k odeslání do Francie</v>
      </c>
      <c r="F503">
        <f>DATA!D504</f>
        <v>1</v>
      </c>
      <c r="G503">
        <f>DATA!E504</f>
        <v>1</v>
      </c>
      <c r="H503" s="43">
        <v>1</v>
      </c>
      <c r="I503" s="43">
        <v>1</v>
      </c>
      <c r="J503" s="43">
        <v>1</v>
      </c>
      <c r="K503" s="43">
        <v>1</v>
      </c>
      <c r="L503" s="43">
        <v>1</v>
      </c>
      <c r="M503" s="43">
        <v>1</v>
      </c>
      <c r="N503" s="43">
        <v>1</v>
      </c>
      <c r="O503" s="43">
        <v>1</v>
      </c>
      <c r="P503" s="1"/>
      <c r="Q503" s="1"/>
      <c r="R503" t="str">
        <f>DATA!U504</f>
        <v>Closed</v>
      </c>
    </row>
    <row r="504" spans="1:18" x14ac:dyDescent="0.25">
      <c r="A504" t="str">
        <f>edit!K504</f>
        <v>CLM2138-0041_1</v>
      </c>
      <c r="B504" t="str">
        <f>DATA!C505</f>
        <v>L500</v>
      </c>
      <c r="C504" t="str">
        <f>edit!H504</f>
        <v>776445-00H_B1</v>
      </c>
      <c r="D504" t="str">
        <f>edit!I504</f>
        <v>011078</v>
      </c>
      <c r="E504" t="str">
        <f>DATA!F505</f>
        <v>Oprava diag. plug- spěchá-odvoz 8.10.</v>
      </c>
      <c r="F504">
        <f>DATA!D505</f>
        <v>1</v>
      </c>
      <c r="G504">
        <f>DATA!E505</f>
        <v>1</v>
      </c>
      <c r="H504" s="43">
        <v>1</v>
      </c>
      <c r="I504" s="43">
        <v>1</v>
      </c>
      <c r="J504" s="43">
        <v>1</v>
      </c>
      <c r="K504" s="43">
        <v>1</v>
      </c>
      <c r="L504" s="43">
        <v>1</v>
      </c>
      <c r="M504" s="43">
        <v>1</v>
      </c>
      <c r="N504" s="43">
        <v>1</v>
      </c>
      <c r="O504" s="43">
        <v>1</v>
      </c>
      <c r="P504" s="1"/>
      <c r="Q504" s="1"/>
      <c r="R504" t="str">
        <f>DATA!U505</f>
        <v>Closed</v>
      </c>
    </row>
    <row r="505" spans="1:18" x14ac:dyDescent="0.25">
      <c r="A505" t="str">
        <f>edit!K505</f>
        <v>CLM2139-0037_1</v>
      </c>
      <c r="B505">
        <f>DATA!C506</f>
        <v>0</v>
      </c>
      <c r="C505" t="str">
        <f>edit!H505</f>
        <v>776445-00E_B1</v>
      </c>
      <c r="D505" t="str">
        <f>edit!I505</f>
        <v>001185</v>
      </c>
      <c r="E505" t="str">
        <f>DATA!F506</f>
        <v>Analýza a oprava - podruhé vadná</v>
      </c>
      <c r="F505">
        <f>DATA!D506</f>
        <v>1</v>
      </c>
      <c r="G505">
        <f>DATA!E506</f>
        <v>1</v>
      </c>
      <c r="H505" s="43">
        <v>1</v>
      </c>
      <c r="I505" s="43">
        <v>1</v>
      </c>
      <c r="J505" s="43">
        <v>1</v>
      </c>
      <c r="K505" s="43">
        <v>1</v>
      </c>
      <c r="L505" s="43">
        <v>1</v>
      </c>
      <c r="M505" s="43">
        <v>1</v>
      </c>
      <c r="N505" s="43">
        <v>1</v>
      </c>
      <c r="O505" s="43">
        <v>1</v>
      </c>
      <c r="P505" s="1"/>
      <c r="Q505" s="1"/>
      <c r="R505" t="str">
        <f>DATA!U506</f>
        <v>Closed</v>
      </c>
    </row>
    <row r="506" spans="1:18" x14ac:dyDescent="0.25">
      <c r="A506" t="str">
        <f>edit!K506</f>
        <v>CLM2139-0037_2</v>
      </c>
      <c r="B506" t="str">
        <f>DATA!C507</f>
        <v>L500</v>
      </c>
      <c r="C506" t="str">
        <f>edit!H506</f>
        <v>776445-00E_B1</v>
      </c>
      <c r="D506" t="str">
        <f>edit!I506</f>
        <v>002312</v>
      </c>
      <c r="E506" t="str">
        <f>DATA!F507</f>
        <v>Připravit náhradní B1 k odeslání do Německa</v>
      </c>
      <c r="F506">
        <f>DATA!D507</f>
        <v>1</v>
      </c>
      <c r="G506">
        <f>DATA!E507</f>
        <v>1</v>
      </c>
      <c r="H506" s="43">
        <v>1</v>
      </c>
      <c r="I506" s="43">
        <v>1</v>
      </c>
      <c r="J506" s="43">
        <v>1</v>
      </c>
      <c r="K506" s="43">
        <v>1</v>
      </c>
      <c r="L506" s="43">
        <v>1</v>
      </c>
      <c r="M506" s="43">
        <v>1</v>
      </c>
      <c r="N506" s="43">
        <v>1</v>
      </c>
      <c r="O506" s="43">
        <v>1</v>
      </c>
      <c r="P506" s="1"/>
      <c r="Q506" s="1"/>
      <c r="R506" t="str">
        <f>DATA!U507</f>
        <v>Closed</v>
      </c>
    </row>
    <row r="507" spans="1:18" x14ac:dyDescent="0.25">
      <c r="A507" t="str">
        <f>edit!K507</f>
        <v>CLM2139-0037_3</v>
      </c>
      <c r="B507">
        <f>DATA!C508</f>
        <v>0</v>
      </c>
      <c r="C507" t="str">
        <f>edit!H507</f>
        <v>776445-00E_B1</v>
      </c>
      <c r="D507" t="str">
        <f>edit!I507</f>
        <v>000802</v>
      </c>
      <c r="E507" t="str">
        <f>DATA!F508</f>
        <v>Naše náhradní baterie. Zkontrolovat a do kontejneru.</v>
      </c>
      <c r="F507">
        <f>DATA!D508</f>
        <v>1</v>
      </c>
      <c r="G507">
        <f>DATA!E508</f>
        <v>1</v>
      </c>
      <c r="H507" s="43">
        <v>1</v>
      </c>
      <c r="I507" s="43">
        <v>1</v>
      </c>
      <c r="J507" s="43">
        <v>1</v>
      </c>
      <c r="K507" s="43">
        <v>1</v>
      </c>
      <c r="L507" s="43">
        <v>1</v>
      </c>
      <c r="M507" s="43">
        <v>1</v>
      </c>
      <c r="N507" s="43">
        <v>1</v>
      </c>
      <c r="O507" s="43">
        <v>1</v>
      </c>
      <c r="P507" s="1"/>
      <c r="Q507" s="1"/>
      <c r="R507" t="str">
        <f>DATA!U508</f>
        <v>Closed</v>
      </c>
    </row>
    <row r="508" spans="1:18" x14ac:dyDescent="0.25">
      <c r="A508" t="str">
        <f>edit!K508</f>
        <v>CLM2139-0037_4</v>
      </c>
      <c r="B508">
        <f>DATA!C509</f>
        <v>0</v>
      </c>
      <c r="C508" t="str">
        <f>edit!H508</f>
        <v>776445-00E_B1</v>
      </c>
      <c r="D508" t="str">
        <f>edit!I508</f>
        <v>001185</v>
      </c>
      <c r="E508" t="str">
        <f>DATA!F509</f>
        <v>Baterie k opravě</v>
      </c>
      <c r="F508">
        <f>DATA!D509</f>
        <v>1</v>
      </c>
      <c r="G508">
        <f>DATA!E509</f>
        <v>1</v>
      </c>
      <c r="H508" s="43">
        <v>1</v>
      </c>
      <c r="I508" s="43">
        <v>1</v>
      </c>
      <c r="J508" s="43">
        <v>1</v>
      </c>
      <c r="K508" s="43">
        <v>1</v>
      </c>
      <c r="L508" s="43">
        <v>1</v>
      </c>
      <c r="M508" s="43">
        <v>1</v>
      </c>
      <c r="N508" s="43">
        <v>1</v>
      </c>
      <c r="O508" s="43">
        <v>1</v>
      </c>
      <c r="P508" s="1">
        <v>12.292</v>
      </c>
      <c r="Q508" s="1">
        <v>174.5</v>
      </c>
      <c r="R508" t="str">
        <f>DATA!U509</f>
        <v>Closed</v>
      </c>
    </row>
    <row r="509" spans="1:18" x14ac:dyDescent="0.25">
      <c r="A509" t="str">
        <f>edit!K509</f>
        <v>CLM2139-0037_5</v>
      </c>
      <c r="B509" t="str">
        <f>DATA!C510</f>
        <v>L500</v>
      </c>
      <c r="C509" t="str">
        <f>edit!H509</f>
        <v>776445-00E_B1</v>
      </c>
      <c r="D509" t="str">
        <f>edit!I509</f>
        <v>000802</v>
      </c>
      <c r="E509" t="str">
        <f>DATA!F510</f>
        <v>Připravit náhradní B1 k odeslání do Německa</v>
      </c>
      <c r="F509">
        <f>DATA!D510</f>
        <v>1</v>
      </c>
      <c r="G509">
        <f>DATA!E510</f>
        <v>1</v>
      </c>
      <c r="H509" s="43">
        <v>1</v>
      </c>
      <c r="I509" s="43">
        <v>1</v>
      </c>
      <c r="J509" s="43">
        <v>1</v>
      </c>
      <c r="K509" s="43">
        <v>1</v>
      </c>
      <c r="L509" s="43">
        <v>1</v>
      </c>
      <c r="M509" s="43">
        <v>1</v>
      </c>
      <c r="N509" s="43">
        <v>1</v>
      </c>
      <c r="O509" s="43">
        <v>1</v>
      </c>
      <c r="P509" s="1"/>
      <c r="Q509" s="1"/>
      <c r="R509" t="str">
        <f>DATA!U510</f>
        <v>Closed</v>
      </c>
    </row>
    <row r="510" spans="1:18" x14ac:dyDescent="0.25">
      <c r="A510" t="str">
        <f>edit!K510</f>
        <v>CLM2139-0054_1</v>
      </c>
      <c r="B510">
        <f>DATA!C511</f>
        <v>0</v>
      </c>
      <c r="C510" t="str">
        <f>edit!H510</f>
        <v>775369-00I_A1</v>
      </c>
      <c r="D510" t="str">
        <f>edit!I510</f>
        <v>005371</v>
      </c>
      <c r="E510" t="str">
        <f>DATA!F511</f>
        <v>Analýza a oprava. Spěchá - odvoz do Itálie 1.11.!</v>
      </c>
      <c r="F510">
        <f>DATA!D511</f>
        <v>1</v>
      </c>
      <c r="G510">
        <f>DATA!E511</f>
        <v>1</v>
      </c>
      <c r="H510" s="43">
        <v>1</v>
      </c>
      <c r="I510" s="43">
        <v>1</v>
      </c>
      <c r="J510" s="43">
        <v>1</v>
      </c>
      <c r="K510" s="43">
        <v>1</v>
      </c>
      <c r="L510" s="43">
        <v>1</v>
      </c>
      <c r="M510" s="43">
        <v>1</v>
      </c>
      <c r="N510" s="43">
        <v>1</v>
      </c>
      <c r="O510" s="43">
        <v>1</v>
      </c>
      <c r="P510" s="1"/>
      <c r="Q510" s="1"/>
      <c r="R510" t="str">
        <f>DATA!U511</f>
        <v>Closed</v>
      </c>
    </row>
    <row r="511" spans="1:18" x14ac:dyDescent="0.25">
      <c r="A511" t="str">
        <f>edit!K511</f>
        <v>CLM2139-0055_1</v>
      </c>
      <c r="B511">
        <f>DATA!C512</f>
        <v>0</v>
      </c>
      <c r="C511" t="str">
        <f>edit!H511</f>
        <v>775369-00I_A1</v>
      </c>
      <c r="D511" t="str">
        <f>edit!I511</f>
        <v>005006</v>
      </c>
      <c r="E511" t="str">
        <f>DATA!F512</f>
        <v>Analýza a oprava - odvoz STILL 18/10!</v>
      </c>
      <c r="F511">
        <f>DATA!D512</f>
        <v>1</v>
      </c>
      <c r="G511">
        <f>DATA!E512</f>
        <v>1</v>
      </c>
      <c r="H511" s="43">
        <v>1</v>
      </c>
      <c r="I511" s="43">
        <v>1</v>
      </c>
      <c r="J511" s="43">
        <v>1</v>
      </c>
      <c r="K511" s="43">
        <v>1</v>
      </c>
      <c r="L511" s="43">
        <v>1</v>
      </c>
      <c r="M511" s="43">
        <v>1</v>
      </c>
      <c r="N511" s="43">
        <v>1</v>
      </c>
      <c r="O511" s="43">
        <v>1</v>
      </c>
      <c r="P511" s="1"/>
      <c r="Q511" s="1"/>
      <c r="R511" t="str">
        <f>DATA!U512</f>
        <v>Closed</v>
      </c>
    </row>
    <row r="512" spans="1:18" x14ac:dyDescent="0.25">
      <c r="A512" t="str">
        <f>edit!K512</f>
        <v>CLM2140-0062_1</v>
      </c>
      <c r="B512">
        <f>DATA!C513</f>
        <v>0</v>
      </c>
      <c r="C512" t="str">
        <f>edit!H512</f>
        <v>774100-00G_B2</v>
      </c>
      <c r="D512" t="str">
        <f>edit!I512</f>
        <v>002911</v>
      </c>
      <c r="E512" t="str">
        <f>DATA!F513</f>
        <v>Alarm 13 a 34. Baterie z Irska - opravit.</v>
      </c>
      <c r="F512">
        <f>DATA!D513</f>
        <v>1</v>
      </c>
      <c r="G512">
        <f>DATA!E513</f>
        <v>1</v>
      </c>
      <c r="H512" s="43">
        <v>1</v>
      </c>
      <c r="I512" s="43">
        <v>1</v>
      </c>
      <c r="J512" s="43">
        <v>1</v>
      </c>
      <c r="K512" s="43">
        <v>1</v>
      </c>
      <c r="L512" s="43">
        <v>1</v>
      </c>
      <c r="M512" s="43">
        <v>1</v>
      </c>
      <c r="N512" s="43">
        <v>1</v>
      </c>
      <c r="O512" s="43">
        <v>1</v>
      </c>
      <c r="P512" s="1"/>
      <c r="Q512" s="1"/>
      <c r="R512" t="str">
        <f>DATA!U513</f>
        <v>Closed</v>
      </c>
    </row>
    <row r="513" spans="1:18" x14ac:dyDescent="0.25">
      <c r="A513" t="str">
        <f>edit!K513</f>
        <v>CLM2141-0134_1</v>
      </c>
      <c r="B513" t="str">
        <f>DATA!C514</f>
        <v>S500</v>
      </c>
      <c r="C513" t="str">
        <f>edit!H513</f>
        <v>775369-00G_A1</v>
      </c>
      <c r="D513" t="str">
        <f>edit!I513</f>
        <v>004668</v>
      </c>
      <c r="E513" t="str">
        <f>DATA!F514</f>
        <v>Opravit a analýza-vypadá to na výměnu modulu-placená oprava</v>
      </c>
      <c r="F513">
        <f>DATA!D514</f>
        <v>1</v>
      </c>
      <c r="G513">
        <f>DATA!E514</f>
        <v>1</v>
      </c>
      <c r="H513" s="43">
        <v>1</v>
      </c>
      <c r="I513" s="43">
        <v>1</v>
      </c>
      <c r="J513" s="43">
        <v>1</v>
      </c>
      <c r="K513" s="43">
        <v>1</v>
      </c>
      <c r="L513" s="43">
        <v>1</v>
      </c>
      <c r="M513" s="43">
        <v>1</v>
      </c>
      <c r="N513" s="43">
        <v>1</v>
      </c>
      <c r="O513" s="43">
        <v>1</v>
      </c>
      <c r="P513" s="1"/>
      <c r="Q513" s="1"/>
      <c r="R513" t="str">
        <f>DATA!U514</f>
        <v>Closed</v>
      </c>
    </row>
    <row r="514" spans="1:18" x14ac:dyDescent="0.25">
      <c r="A514" t="str">
        <f>edit!K514</f>
        <v>CLM2141-0137_1</v>
      </c>
      <c r="B514">
        <f>DATA!C515</f>
        <v>0</v>
      </c>
      <c r="C514" t="str">
        <f>edit!H514</f>
        <v>775369-00I_A1</v>
      </c>
      <c r="D514" t="str">
        <f>edit!I514</f>
        <v>005390</v>
      </c>
      <c r="E514" t="str">
        <f>DATA!F515</f>
        <v>Opravit a na e1pedici pro opětovný prodej, nejde zapnout</v>
      </c>
      <c r="F514">
        <f>DATA!D515</f>
        <v>1</v>
      </c>
      <c r="G514">
        <f>DATA!E515</f>
        <v>1</v>
      </c>
      <c r="H514" s="43">
        <v>1</v>
      </c>
      <c r="I514" s="43">
        <v>1</v>
      </c>
      <c r="J514" s="43">
        <v>1</v>
      </c>
      <c r="K514" s="43">
        <v>1</v>
      </c>
      <c r="L514" s="43">
        <v>1</v>
      </c>
      <c r="M514" s="43">
        <v>1</v>
      </c>
      <c r="N514" s="43">
        <v>1</v>
      </c>
      <c r="O514" s="43">
        <v>1</v>
      </c>
      <c r="P514" s="1"/>
      <c r="Q514" s="1"/>
      <c r="R514" t="str">
        <f>DATA!U515</f>
        <v>Closed</v>
      </c>
    </row>
    <row r="515" spans="1:18" x14ac:dyDescent="0.25">
      <c r="A515" t="str">
        <f>edit!K515</f>
        <v>CLM2143-0039_1</v>
      </c>
      <c r="B515">
        <f>DATA!C516</f>
        <v>0</v>
      </c>
      <c r="C515" t="str">
        <f>edit!H515</f>
        <v>776445-00E_B1</v>
      </c>
      <c r="D515" t="str">
        <f>edit!I515</f>
        <v>000754</v>
      </c>
      <c r="E515" t="str">
        <f>DATA!F516</f>
        <v>Naše náhradní baterie. Zkontrolovat a do kontejneru.</v>
      </c>
      <c r="F515">
        <f>DATA!D516</f>
        <v>1</v>
      </c>
      <c r="G515">
        <f>DATA!E516</f>
        <v>1</v>
      </c>
      <c r="H515" s="43">
        <v>1</v>
      </c>
      <c r="I515" s="43">
        <v>1</v>
      </c>
      <c r="J515" s="43">
        <v>1</v>
      </c>
      <c r="K515" s="43">
        <v>1</v>
      </c>
      <c r="L515" s="43">
        <v>1</v>
      </c>
      <c r="M515" s="43">
        <v>1</v>
      </c>
      <c r="N515" s="43">
        <v>1</v>
      </c>
      <c r="O515" s="43">
        <v>1</v>
      </c>
      <c r="P515" s="1"/>
      <c r="Q515" s="1"/>
      <c r="R515" t="str">
        <f>DATA!U516</f>
        <v>Closed</v>
      </c>
    </row>
    <row r="516" spans="1:18" x14ac:dyDescent="0.25">
      <c r="A516" t="str">
        <f>edit!K516</f>
        <v>CLM2143-0039_2</v>
      </c>
      <c r="B516" t="str">
        <f>DATA!C517</f>
        <v>L500</v>
      </c>
      <c r="C516" t="str">
        <f>edit!H516</f>
        <v>776445-00E_B1</v>
      </c>
      <c r="D516" t="str">
        <f>edit!I516</f>
        <v>000786</v>
      </c>
      <c r="E516" t="str">
        <f>DATA!F517</f>
        <v>Baterie z Německa na opravu.</v>
      </c>
      <c r="F516">
        <f>DATA!D517</f>
        <v>1</v>
      </c>
      <c r="G516">
        <f>DATA!E517</f>
        <v>1</v>
      </c>
      <c r="H516" s="43">
        <v>1</v>
      </c>
      <c r="I516" s="43">
        <v>1</v>
      </c>
      <c r="J516" s="43">
        <v>1</v>
      </c>
      <c r="K516" s="43">
        <v>1</v>
      </c>
      <c r="L516" s="43">
        <v>1</v>
      </c>
      <c r="M516" s="43">
        <v>1</v>
      </c>
      <c r="N516" s="43">
        <v>1</v>
      </c>
      <c r="O516" s="43">
        <v>1</v>
      </c>
      <c r="P516" s="1"/>
      <c r="Q516" s="1"/>
      <c r="R516" t="str">
        <f>DATA!U517</f>
        <v>Closed</v>
      </c>
    </row>
    <row r="517" spans="1:18" x14ac:dyDescent="0.25">
      <c r="A517" t="str">
        <f>edit!K517</f>
        <v>CLM2143-0039_3</v>
      </c>
      <c r="B517" t="str">
        <f>DATA!C518</f>
        <v>L500</v>
      </c>
      <c r="C517" t="str">
        <f>edit!H517</f>
        <v>776445-00E_B1</v>
      </c>
      <c r="D517" t="str">
        <f>edit!I517</f>
        <v>000754</v>
      </c>
      <c r="E517" t="str">
        <f>DATA!F518</f>
        <v>Připravit náhradní B1 k odeslání do Německa</v>
      </c>
      <c r="F517">
        <f>DATA!D518</f>
        <v>1</v>
      </c>
      <c r="G517">
        <f>DATA!E518</f>
        <v>1</v>
      </c>
      <c r="H517" s="43">
        <v>1</v>
      </c>
      <c r="I517" s="43">
        <v>1</v>
      </c>
      <c r="J517" s="43">
        <v>1</v>
      </c>
      <c r="K517" s="43">
        <v>1</v>
      </c>
      <c r="L517" s="43">
        <v>1</v>
      </c>
      <c r="M517" s="43">
        <v>1</v>
      </c>
      <c r="N517" s="43">
        <v>1</v>
      </c>
      <c r="O517" s="43">
        <v>1</v>
      </c>
      <c r="P517" s="1"/>
      <c r="Q517" s="1"/>
      <c r="R517" t="str">
        <f>DATA!U518</f>
        <v>Closed</v>
      </c>
    </row>
    <row r="518" spans="1:18" x14ac:dyDescent="0.25">
      <c r="A518" t="str">
        <f>edit!K518</f>
        <v>CLM2143-0044_1</v>
      </c>
      <c r="B518" t="str">
        <f>DATA!C519</f>
        <v>S500</v>
      </c>
      <c r="C518" t="str">
        <f>edit!H518</f>
        <v>775369-00I_A1</v>
      </c>
      <c r="D518" t="str">
        <f>edit!I518</f>
        <v>004869</v>
      </c>
      <c r="E518" t="str">
        <f>DATA!F519</f>
        <v>Zákazníkem placená výměna modulu.</v>
      </c>
      <c r="F518">
        <f>DATA!D519</f>
        <v>1</v>
      </c>
      <c r="G518">
        <f>DATA!E519</f>
        <v>1</v>
      </c>
      <c r="H518" s="43">
        <v>1</v>
      </c>
      <c r="I518" s="43">
        <v>1</v>
      </c>
      <c r="J518" s="43">
        <v>1</v>
      </c>
      <c r="K518" s="43">
        <v>1</v>
      </c>
      <c r="L518" s="43">
        <v>1</v>
      </c>
      <c r="M518" s="43">
        <v>1</v>
      </c>
      <c r="N518" s="43">
        <v>1</v>
      </c>
      <c r="O518" s="43">
        <v>1</v>
      </c>
      <c r="P518" s="1"/>
      <c r="Q518" s="1"/>
      <c r="R518" t="str">
        <f>DATA!U519</f>
        <v>Closed</v>
      </c>
    </row>
    <row r="519" spans="1:18" x14ac:dyDescent="0.25">
      <c r="A519" t="str">
        <f>edit!K519</f>
        <v>CLM2144-0004_1</v>
      </c>
      <c r="B519">
        <f>DATA!C520</f>
        <v>0</v>
      </c>
      <c r="C519" t="str">
        <f>edit!H519</f>
        <v>776445-10E_B1</v>
      </c>
      <c r="D519" t="str">
        <f>edit!I519</f>
        <v>010237</v>
      </c>
      <c r="E519" t="str">
        <f>DATA!F520</f>
        <v>Analýza a oprava</v>
      </c>
      <c r="F519">
        <f>DATA!D520</f>
        <v>1</v>
      </c>
      <c r="G519">
        <f>DATA!E520</f>
        <v>1</v>
      </c>
      <c r="H519" s="43">
        <v>1</v>
      </c>
      <c r="I519" s="43">
        <v>1</v>
      </c>
      <c r="J519" s="43">
        <v>1</v>
      </c>
      <c r="K519" s="43">
        <v>1</v>
      </c>
      <c r="L519" s="43">
        <v>1</v>
      </c>
      <c r="M519" s="43">
        <v>1</v>
      </c>
      <c r="N519" s="43">
        <v>1</v>
      </c>
      <c r="O519" s="43">
        <v>1</v>
      </c>
      <c r="P519" s="1"/>
      <c r="Q519" s="1"/>
      <c r="R519" t="str">
        <f>DATA!U520</f>
        <v>Closed</v>
      </c>
    </row>
    <row r="520" spans="1:18" x14ac:dyDescent="0.25">
      <c r="A520" t="str">
        <f>edit!K520</f>
        <v>CLM2144-0004_2</v>
      </c>
      <c r="B520">
        <f>DATA!C521</f>
        <v>0</v>
      </c>
      <c r="C520" t="str">
        <f>edit!H520</f>
        <v>776445-00E_B1</v>
      </c>
      <c r="D520" t="str">
        <f>edit!I520</f>
        <v>000197</v>
      </c>
      <c r="E520" t="str">
        <f>DATA!F521</f>
        <v>Připravit náhradní B1/LINDE 500 k odeslání do Norska</v>
      </c>
      <c r="F520">
        <f>DATA!D521</f>
        <v>1</v>
      </c>
      <c r="G520">
        <f>DATA!E521</f>
        <v>1</v>
      </c>
      <c r="H520" s="43">
        <v>1</v>
      </c>
      <c r="I520" s="43">
        <v>1</v>
      </c>
      <c r="J520" s="43">
        <v>1</v>
      </c>
      <c r="K520" s="43">
        <v>1</v>
      </c>
      <c r="L520" s="43">
        <v>1</v>
      </c>
      <c r="M520" s="43">
        <v>1</v>
      </c>
      <c r="N520" s="43">
        <v>1</v>
      </c>
      <c r="O520" s="43">
        <v>1</v>
      </c>
      <c r="P520" s="1"/>
      <c r="Q520" s="1"/>
      <c r="R520" t="str">
        <f>DATA!U521</f>
        <v>Closed</v>
      </c>
    </row>
    <row r="521" spans="1:18" x14ac:dyDescent="0.25">
      <c r="A521" t="str">
        <f>edit!K521</f>
        <v>CLM2146-0040_1</v>
      </c>
      <c r="B521">
        <f>DATA!C522</f>
        <v>0</v>
      </c>
      <c r="C521" t="str">
        <f>edit!H521</f>
        <v>776445-00E_B1</v>
      </c>
      <c r="D521" t="str">
        <f>edit!I521</f>
        <v>002312</v>
      </c>
      <c r="E521" t="str">
        <f>DATA!F522</f>
        <v>Naše náhradní baterie. Zkontrolovat a do kontejneru.</v>
      </c>
      <c r="F521">
        <f>DATA!D522</f>
        <v>1</v>
      </c>
      <c r="G521">
        <f>DATA!E522</f>
        <v>1</v>
      </c>
      <c r="H521" s="43">
        <v>1</v>
      </c>
      <c r="I521" s="43">
        <v>1</v>
      </c>
      <c r="J521" s="43">
        <v>1</v>
      </c>
      <c r="K521" s="43">
        <v>1</v>
      </c>
      <c r="L521" s="43">
        <v>1</v>
      </c>
      <c r="M521" s="43">
        <v>1</v>
      </c>
      <c r="N521" s="43">
        <v>1</v>
      </c>
      <c r="O521" s="43">
        <v>1</v>
      </c>
      <c r="P521" s="1"/>
      <c r="Q521" s="1"/>
      <c r="R521" t="str">
        <f>DATA!U522</f>
        <v>Closed</v>
      </c>
    </row>
    <row r="522" spans="1:18" x14ac:dyDescent="0.25">
      <c r="A522" t="str">
        <f>edit!K522</f>
        <v>CLM2146-0040_2</v>
      </c>
      <c r="B522">
        <f>DATA!C523</f>
        <v>0</v>
      </c>
      <c r="C522" t="str">
        <f>edit!H522</f>
        <v>776445-00D_B1</v>
      </c>
      <c r="D522" t="str">
        <f>edit!I522</f>
        <v>000069</v>
      </c>
      <c r="E522" t="str">
        <f>DATA!F523</f>
        <v>Rigid oprava</v>
      </c>
      <c r="F522">
        <f>DATA!D523</f>
        <v>1</v>
      </c>
      <c r="G522">
        <f>DATA!E523</f>
        <v>1</v>
      </c>
      <c r="H522" s="43">
        <v>1</v>
      </c>
      <c r="I522" s="43">
        <v>1</v>
      </c>
      <c r="J522" s="43">
        <v>1</v>
      </c>
      <c r="K522" s="43">
        <v>1</v>
      </c>
      <c r="L522" s="43">
        <v>1</v>
      </c>
      <c r="M522" s="43">
        <v>1</v>
      </c>
      <c r="N522" s="43">
        <v>1</v>
      </c>
      <c r="O522" s="43">
        <v>1</v>
      </c>
      <c r="P522" s="1">
        <v>65.287000000000006</v>
      </c>
      <c r="Q522" s="1"/>
      <c r="R522" t="str">
        <f>DATA!U523</f>
        <v>Closed</v>
      </c>
    </row>
    <row r="523" spans="1:18" x14ac:dyDescent="0.25">
      <c r="A523" t="str">
        <f>edit!K523</f>
        <v>CLM2146-0040_3</v>
      </c>
      <c r="B523">
        <f>DATA!C524</f>
        <v>0</v>
      </c>
      <c r="C523" t="str">
        <f>edit!H523</f>
        <v>774100-00F_B2</v>
      </c>
      <c r="D523" t="str">
        <f>edit!I523</f>
        <v>000063</v>
      </c>
      <c r="E523" t="str">
        <f>DATA!F524</f>
        <v>Rigid oprava</v>
      </c>
      <c r="F523">
        <f>DATA!D524</f>
        <v>1</v>
      </c>
      <c r="G523">
        <f>DATA!E524</f>
        <v>1</v>
      </c>
      <c r="H523" s="43">
        <v>1</v>
      </c>
      <c r="I523" s="43">
        <v>1</v>
      </c>
      <c r="J523" s="43">
        <v>1</v>
      </c>
      <c r="K523" s="43">
        <v>1</v>
      </c>
      <c r="L523" s="43">
        <v>1</v>
      </c>
      <c r="M523" s="43">
        <v>1</v>
      </c>
      <c r="N523" s="43">
        <v>1</v>
      </c>
      <c r="O523" s="43">
        <v>1</v>
      </c>
      <c r="P523" s="1">
        <v>87.304000000000002</v>
      </c>
      <c r="Q523" s="1"/>
      <c r="R523" t="str">
        <f>DATA!U524</f>
        <v>Closed</v>
      </c>
    </row>
    <row r="524" spans="1:18" x14ac:dyDescent="0.25">
      <c r="A524" t="str">
        <f>edit!K524</f>
        <v>CLM2146-0040_4</v>
      </c>
      <c r="B524" t="str">
        <f>DATA!C525</f>
        <v>L500</v>
      </c>
      <c r="C524" t="str">
        <f>edit!H524</f>
        <v>776445-00E_B1</v>
      </c>
      <c r="D524" t="str">
        <f>edit!I524</f>
        <v>002312</v>
      </c>
      <c r="E524" t="str">
        <f>DATA!F525</f>
        <v>Připravit náhradní B1 k odeslání do Německa</v>
      </c>
      <c r="F524">
        <f>DATA!D525</f>
        <v>1</v>
      </c>
      <c r="G524">
        <f>DATA!E525</f>
        <v>1</v>
      </c>
      <c r="H524" s="43">
        <v>1</v>
      </c>
      <c r="I524" s="43">
        <v>1</v>
      </c>
      <c r="J524" s="43">
        <v>1</v>
      </c>
      <c r="K524" s="43">
        <v>1</v>
      </c>
      <c r="L524" s="43">
        <v>1</v>
      </c>
      <c r="M524" s="43">
        <v>1</v>
      </c>
      <c r="N524" s="43">
        <v>1</v>
      </c>
      <c r="O524" s="43">
        <v>1</v>
      </c>
      <c r="P524" s="1"/>
      <c r="Q524" s="1"/>
      <c r="R524" t="str">
        <f>DATA!U525</f>
        <v>Closed</v>
      </c>
    </row>
    <row r="525" spans="1:18" x14ac:dyDescent="0.25">
      <c r="A525" t="str">
        <f>edit!K525</f>
        <v>CLM2147-0003_1</v>
      </c>
      <c r="B525">
        <f>DATA!C526</f>
        <v>0</v>
      </c>
      <c r="C525" t="str">
        <f>edit!H525</f>
        <v>776445-00H_B1</v>
      </c>
      <c r="D525" t="str">
        <f>edit!I525</f>
        <v>011578</v>
      </c>
      <c r="E525" t="str">
        <f>DATA!F526</f>
        <v>Analýza a oprava- zůstane u nás (opravit jako novou k prodeji)- diagnostika problem</v>
      </c>
      <c r="F525">
        <f>DATA!D526</f>
        <v>1</v>
      </c>
      <c r="G525">
        <f>DATA!E526</f>
        <v>1</v>
      </c>
      <c r="H525" s="43">
        <v>1</v>
      </c>
      <c r="I525" s="43">
        <v>1</v>
      </c>
      <c r="J525" s="43">
        <v>1</v>
      </c>
      <c r="K525" s="43">
        <v>1</v>
      </c>
      <c r="L525" s="43">
        <v>1</v>
      </c>
      <c r="M525" s="43">
        <v>1</v>
      </c>
      <c r="N525" s="43">
        <v>1</v>
      </c>
      <c r="O525" s="44">
        <v>1</v>
      </c>
      <c r="P525" s="74"/>
      <c r="Q525" s="74"/>
      <c r="R525" t="str">
        <f>DATA!U526</f>
        <v>Closed</v>
      </c>
    </row>
    <row r="526" spans="1:18" x14ac:dyDescent="0.25">
      <c r="A526" t="str">
        <f>edit!K526</f>
        <v>CLM2147-0012_1</v>
      </c>
      <c r="B526">
        <f>DATA!C527</f>
        <v>0</v>
      </c>
      <c r="C526" t="str">
        <f>edit!H526</f>
        <v>775369-00I_A1</v>
      </c>
      <c r="D526" t="str">
        <f>edit!I526</f>
        <v>005626</v>
      </c>
      <c r="E526" t="str">
        <f>DATA!F527</f>
        <v>Analýza a oprava- zůstane u nás (opravit jako novou k prodeji)-diag. konektor převracene piny</v>
      </c>
      <c r="F526">
        <f>DATA!D527</f>
        <v>1</v>
      </c>
      <c r="G526">
        <f>DATA!E527</f>
        <v>1</v>
      </c>
      <c r="H526" s="43">
        <v>1</v>
      </c>
      <c r="I526" s="43">
        <v>1</v>
      </c>
      <c r="J526" s="43">
        <v>1</v>
      </c>
      <c r="K526" s="43">
        <v>1</v>
      </c>
      <c r="L526" s="43">
        <v>1</v>
      </c>
      <c r="M526" s="43">
        <v>1</v>
      </c>
      <c r="N526" s="43">
        <v>1</v>
      </c>
      <c r="O526" s="44">
        <v>1</v>
      </c>
      <c r="P526" s="74"/>
      <c r="Q526" s="74"/>
      <c r="R526" t="str">
        <f>DATA!U527</f>
        <v>Closed</v>
      </c>
    </row>
    <row r="527" spans="1:18" x14ac:dyDescent="0.25">
      <c r="A527" t="str">
        <f>edit!K527</f>
        <v>CLM2147-0029_1</v>
      </c>
      <c r="B527" t="str">
        <f>DATA!C528</f>
        <v>L500</v>
      </c>
      <c r="C527" t="str">
        <f>edit!H527</f>
        <v>775369-00G_A1</v>
      </c>
      <c r="D527" t="str">
        <f>edit!I527</f>
        <v>002786</v>
      </c>
      <c r="E527" t="str">
        <f>DATA!F528</f>
        <v>Opravit. SN není čitelné (měřeni proudu)</v>
      </c>
      <c r="F527">
        <f>DATA!D528</f>
        <v>1</v>
      </c>
      <c r="G527">
        <f>DATA!E528</f>
        <v>1</v>
      </c>
      <c r="H527" s="43">
        <v>1</v>
      </c>
      <c r="I527" s="43">
        <v>1</v>
      </c>
      <c r="J527" s="43">
        <v>1</v>
      </c>
      <c r="K527" s="43">
        <v>1</v>
      </c>
      <c r="L527" s="43">
        <v>1</v>
      </c>
      <c r="M527" s="43">
        <v>1</v>
      </c>
      <c r="N527" s="43">
        <v>1</v>
      </c>
      <c r="O527" s="43">
        <v>1</v>
      </c>
      <c r="P527" s="1"/>
      <c r="Q527" s="1"/>
      <c r="R527" t="str">
        <f>DATA!U528</f>
        <v>Closed</v>
      </c>
    </row>
    <row r="528" spans="1:18" x14ac:dyDescent="0.25">
      <c r="A528" t="str">
        <f>edit!K528</f>
        <v>CLM2147-0040_1</v>
      </c>
      <c r="B528">
        <f>DATA!C529</f>
        <v>0</v>
      </c>
      <c r="C528" t="str">
        <f>edit!H528</f>
        <v>776445-00E_B1</v>
      </c>
      <c r="D528" t="str">
        <f>edit!I528</f>
        <v>003708</v>
      </c>
      <c r="E528" t="str">
        <f>DATA!F529</f>
        <v>Analýza a oprava - prosím zkontrolovat, zda je sn3708 -Potvrzuju , podezřeni na zapach</v>
      </c>
      <c r="F528">
        <f>DATA!D529</f>
        <v>1</v>
      </c>
      <c r="G528">
        <f>DATA!E529</f>
        <v>1</v>
      </c>
      <c r="H528" s="43">
        <v>1</v>
      </c>
      <c r="I528" s="43">
        <v>1</v>
      </c>
      <c r="J528" s="43">
        <v>1</v>
      </c>
      <c r="K528" s="43">
        <v>1</v>
      </c>
      <c r="L528" s="43">
        <v>1</v>
      </c>
      <c r="M528" s="43">
        <v>1</v>
      </c>
      <c r="N528" s="43">
        <v>1</v>
      </c>
      <c r="O528" s="43">
        <v>1</v>
      </c>
      <c r="P528" s="1"/>
      <c r="Q528" s="1"/>
      <c r="R528" t="str">
        <f>DATA!U529</f>
        <v>Closed</v>
      </c>
    </row>
    <row r="529" spans="1:18" x14ac:dyDescent="0.25">
      <c r="A529" t="str">
        <f>edit!K529</f>
        <v>CLM2147-0041_1</v>
      </c>
      <c r="B529">
        <f>DATA!C530</f>
        <v>0</v>
      </c>
      <c r="C529" t="str">
        <f>edit!H529</f>
        <v>776445-00E_B1</v>
      </c>
      <c r="D529" t="str">
        <f>edit!I529</f>
        <v>005743</v>
      </c>
      <c r="E529" t="str">
        <f>DATA!F530</f>
        <v>Naše náhradní baterie. Chtěl vidět Radim. (Zavolám ho k tomu,C.)</v>
      </c>
      <c r="F529">
        <f>DATA!D530</f>
        <v>1</v>
      </c>
      <c r="G529">
        <f>DATA!E530</f>
        <v>1</v>
      </c>
      <c r="H529" s="43">
        <v>1</v>
      </c>
      <c r="I529" s="43">
        <v>1</v>
      </c>
      <c r="J529" s="43">
        <v>1</v>
      </c>
      <c r="K529" s="43">
        <v>1</v>
      </c>
      <c r="L529" s="43">
        <v>1</v>
      </c>
      <c r="M529" s="43">
        <v>1</v>
      </c>
      <c r="N529" s="43">
        <v>1</v>
      </c>
      <c r="O529" s="43">
        <v>1</v>
      </c>
      <c r="P529" s="394">
        <v>75.716999999999999</v>
      </c>
      <c r="Q529" s="394"/>
      <c r="R529" t="str">
        <f>DATA!U530</f>
        <v>Closed</v>
      </c>
    </row>
    <row r="530" spans="1:18" x14ac:dyDescent="0.25">
      <c r="A530" t="str">
        <f>edit!K530</f>
        <v>CLM2147-0041_2</v>
      </c>
      <c r="B530">
        <f>DATA!C531</f>
        <v>0</v>
      </c>
      <c r="C530" t="str">
        <f>edit!H530</f>
        <v>776445-00E_B1</v>
      </c>
      <c r="D530" t="str">
        <f>edit!I530</f>
        <v>005714</v>
      </c>
      <c r="E530" t="str">
        <f>DATA!F531</f>
        <v>Analýza a oprava - podezření na zápach</v>
      </c>
      <c r="F530">
        <f>DATA!D531</f>
        <v>1</v>
      </c>
      <c r="G530">
        <f>DATA!E531</f>
        <v>1</v>
      </c>
      <c r="H530" s="43">
        <v>1</v>
      </c>
      <c r="I530" s="43">
        <v>1</v>
      </c>
      <c r="J530" s="43">
        <v>1</v>
      </c>
      <c r="K530" s="43">
        <v>1</v>
      </c>
      <c r="L530" s="43">
        <v>1</v>
      </c>
      <c r="M530" s="43">
        <v>1</v>
      </c>
      <c r="N530" s="43">
        <v>1</v>
      </c>
      <c r="O530" s="43">
        <v>1</v>
      </c>
      <c r="P530" s="1"/>
      <c r="Q530" s="1"/>
      <c r="R530" t="str">
        <f>DATA!U531</f>
        <v>Closed</v>
      </c>
    </row>
    <row r="531" spans="1:18" x14ac:dyDescent="0.25">
      <c r="A531" t="str">
        <f>edit!K531</f>
        <v>CLM2147-0041_3</v>
      </c>
      <c r="B531" t="str">
        <f>DATA!C532</f>
        <v>L500</v>
      </c>
      <c r="C531" t="str">
        <f>edit!H531</f>
        <v>776445-00E_B1</v>
      </c>
      <c r="D531" t="str">
        <f>edit!I531</f>
        <v>005743</v>
      </c>
      <c r="E531" t="str">
        <f>DATA!F532</f>
        <v>Připravit náhradní B1 v co nejlepším stavu-možná jim zůstane</v>
      </c>
      <c r="F531">
        <f>DATA!D532</f>
        <v>1</v>
      </c>
      <c r="G531">
        <f>DATA!E532</f>
        <v>1</v>
      </c>
      <c r="H531" s="43">
        <v>1</v>
      </c>
      <c r="I531" s="43">
        <v>1</v>
      </c>
      <c r="J531" s="43">
        <v>1</v>
      </c>
      <c r="K531" s="43">
        <v>1</v>
      </c>
      <c r="L531" s="43">
        <v>1</v>
      </c>
      <c r="M531" s="43">
        <v>1</v>
      </c>
      <c r="N531" s="43">
        <v>1</v>
      </c>
      <c r="O531" s="43">
        <v>1</v>
      </c>
      <c r="P531" s="1"/>
      <c r="Q531" s="1"/>
      <c r="R531" t="str">
        <f>DATA!U532</f>
        <v>Closed</v>
      </c>
    </row>
    <row r="532" spans="1:18" x14ac:dyDescent="0.25">
      <c r="A532" t="str">
        <f>edit!K532</f>
        <v>CLM2148-0042_1</v>
      </c>
      <c r="B532">
        <f>DATA!C533</f>
        <v>0</v>
      </c>
      <c r="C532" t="str">
        <f>edit!H532</f>
        <v>775369-00G_A1</v>
      </c>
      <c r="D532" t="str">
        <f>edit!I532</f>
        <v>004169</v>
      </c>
      <c r="E532" t="str">
        <f>DATA!F533</f>
        <v>Analýza a oprava</v>
      </c>
      <c r="F532">
        <f>DATA!D533</f>
        <v>1</v>
      </c>
      <c r="G532">
        <f>DATA!E533</f>
        <v>1</v>
      </c>
      <c r="H532" s="43">
        <v>1</v>
      </c>
      <c r="I532" s="43">
        <v>1</v>
      </c>
      <c r="J532" s="43">
        <v>1</v>
      </c>
      <c r="K532" s="43">
        <v>1</v>
      </c>
      <c r="L532" s="43">
        <v>1</v>
      </c>
      <c r="M532" s="43">
        <v>1</v>
      </c>
      <c r="N532" s="43">
        <v>1</v>
      </c>
      <c r="O532" s="43">
        <v>1</v>
      </c>
      <c r="P532" s="1"/>
      <c r="Q532" s="1"/>
      <c r="R532" t="str">
        <f>DATA!U533</f>
        <v>Closed</v>
      </c>
    </row>
    <row r="533" spans="1:18" x14ac:dyDescent="0.25">
      <c r="A533" t="str">
        <f>edit!K533</f>
        <v>CLM2151-0031_1</v>
      </c>
      <c r="B533">
        <f>DATA!C534</f>
        <v>0</v>
      </c>
      <c r="C533" t="str">
        <f>edit!H533</f>
        <v>775369-00G_A1</v>
      </c>
      <c r="D533" t="str">
        <f>edit!I533</f>
        <v>004762</v>
      </c>
      <c r="E533" t="str">
        <f>DATA!F534</f>
        <v>Analýza a oprava</v>
      </c>
      <c r="F533">
        <f>DATA!D534</f>
        <v>1</v>
      </c>
      <c r="G533">
        <f>DATA!E534</f>
        <v>1</v>
      </c>
      <c r="H533" s="43">
        <v>1</v>
      </c>
      <c r="I533" s="43">
        <v>1</v>
      </c>
      <c r="J533" s="43">
        <v>1</v>
      </c>
      <c r="K533" s="43">
        <v>1</v>
      </c>
      <c r="L533" s="43">
        <v>1</v>
      </c>
      <c r="M533" s="43">
        <v>1</v>
      </c>
      <c r="N533" s="43">
        <v>1</v>
      </c>
      <c r="O533" s="43">
        <v>1</v>
      </c>
      <c r="P533" s="1"/>
      <c r="Q533" s="1"/>
      <c r="R533" t="str">
        <f>DATA!U534</f>
        <v>Closed</v>
      </c>
    </row>
    <row r="534" spans="1:18" x14ac:dyDescent="0.25">
      <c r="A534" t="str">
        <f>edit!K534</f>
        <v>CLM2152-0011_1</v>
      </c>
      <c r="B534">
        <f>DATA!C535</f>
        <v>0</v>
      </c>
      <c r="C534" t="str">
        <f>edit!H534</f>
        <v>776445-00E_B1</v>
      </c>
      <c r="D534" t="str">
        <f>edit!I534</f>
        <v>006763</v>
      </c>
      <c r="E534" t="str">
        <f>DATA!F535</f>
        <v>Analýza a oprava, možna 4 članky KO</v>
      </c>
      <c r="F534">
        <f>DATA!D535</f>
        <v>1</v>
      </c>
      <c r="G534">
        <f>DATA!E535</f>
        <v>1</v>
      </c>
      <c r="H534" s="43">
        <v>1</v>
      </c>
      <c r="I534" s="43">
        <v>1</v>
      </c>
      <c r="J534" s="43">
        <v>1</v>
      </c>
      <c r="K534" s="43">
        <v>1</v>
      </c>
      <c r="L534" s="43">
        <v>1</v>
      </c>
      <c r="M534" s="43">
        <v>1</v>
      </c>
      <c r="N534" s="43">
        <v>1</v>
      </c>
      <c r="O534" s="43">
        <v>1</v>
      </c>
      <c r="P534" s="1"/>
      <c r="Q534" s="1"/>
      <c r="R534" t="str">
        <f>DATA!U535</f>
        <v>Closed</v>
      </c>
    </row>
    <row r="535" spans="1:18" x14ac:dyDescent="0.25">
      <c r="A535" t="str">
        <f>edit!K535</f>
        <v>CLM2152-0013_1</v>
      </c>
      <c r="B535">
        <f>DATA!C536</f>
        <v>0</v>
      </c>
      <c r="C535" t="str">
        <f>edit!H535</f>
        <v>776445-00E_B1</v>
      </c>
      <c r="D535" t="str">
        <f>edit!I535</f>
        <v>013555 ?</v>
      </c>
      <c r="E535" t="str">
        <f>DATA!F536</f>
        <v>Rozebraná baterie Spain  - prosím kontrolu sn1355 ?</v>
      </c>
      <c r="F535">
        <f>DATA!D536</f>
        <v>1</v>
      </c>
      <c r="G535">
        <f>DATA!E536</f>
        <v>1</v>
      </c>
      <c r="H535" s="43">
        <v>1</v>
      </c>
      <c r="I535" s="43">
        <v>1</v>
      </c>
      <c r="J535" s="43">
        <v>1</v>
      </c>
      <c r="K535" s="43">
        <v>1</v>
      </c>
      <c r="L535" s="43">
        <v>1</v>
      </c>
      <c r="M535" s="43">
        <v>1</v>
      </c>
      <c r="N535" s="43">
        <v>1</v>
      </c>
      <c r="O535" s="43">
        <v>1</v>
      </c>
      <c r="P535" s="1"/>
      <c r="Q535" s="1"/>
      <c r="R535" t="str">
        <f>DATA!U536</f>
        <v>Closed</v>
      </c>
    </row>
    <row r="536" spans="1:18" x14ac:dyDescent="0.25">
      <c r="A536" t="str">
        <f>edit!K536</f>
        <v>CLM2152-0013_2</v>
      </c>
      <c r="B536" t="str">
        <f>DATA!C537</f>
        <v>L500</v>
      </c>
      <c r="C536" t="str">
        <f>edit!H536</f>
        <v>776445-00E_B1</v>
      </c>
      <c r="D536" t="str">
        <f>edit!I536</f>
        <v>000232</v>
      </c>
      <c r="E536" t="str">
        <f>DATA!F537</f>
        <v>Připravit náhradní B1 - do velké nefab bedny</v>
      </c>
      <c r="F536">
        <f>DATA!D537</f>
        <v>1</v>
      </c>
      <c r="G536">
        <f>DATA!E537</f>
        <v>1</v>
      </c>
      <c r="H536" s="43">
        <v>1</v>
      </c>
      <c r="I536" s="43">
        <v>1</v>
      </c>
      <c r="J536" s="43">
        <v>1</v>
      </c>
      <c r="K536" s="43">
        <v>1</v>
      </c>
      <c r="L536" s="43">
        <v>1</v>
      </c>
      <c r="M536" s="43">
        <v>1</v>
      </c>
      <c r="N536" s="43">
        <v>1</v>
      </c>
      <c r="O536" s="43">
        <v>1</v>
      </c>
      <c r="P536" s="394"/>
      <c r="Q536" s="394"/>
      <c r="R536" t="str">
        <f>DATA!U537</f>
        <v>Closed</v>
      </c>
    </row>
    <row r="537" spans="1:18" x14ac:dyDescent="0.25">
      <c r="A537" t="str">
        <f>edit!K537</f>
        <v>CLM2202-0033_1</v>
      </c>
      <c r="B537">
        <f>DATA!C538</f>
        <v>0</v>
      </c>
      <c r="C537" t="str">
        <f>edit!H537</f>
        <v>775369-00G_A1</v>
      </c>
      <c r="D537" t="str">
        <f>edit!I537</f>
        <v>001809</v>
      </c>
      <c r="E537" t="str">
        <f>DATA!F538</f>
        <v>Naše náhradní baterie. Zkontrolovat a do kontejneru.</v>
      </c>
      <c r="F537">
        <f>DATA!D538</f>
        <v>1</v>
      </c>
      <c r="G537">
        <f>DATA!E538</f>
        <v>1</v>
      </c>
      <c r="H537" s="43">
        <v>1</v>
      </c>
      <c r="I537" s="43">
        <v>1</v>
      </c>
      <c r="J537" s="43">
        <v>1</v>
      </c>
      <c r="K537" s="43">
        <v>1</v>
      </c>
      <c r="L537" s="43">
        <v>1</v>
      </c>
      <c r="M537" s="43">
        <v>1</v>
      </c>
      <c r="N537" s="43">
        <v>1</v>
      </c>
      <c r="O537" s="43">
        <v>1</v>
      </c>
      <c r="P537" s="1"/>
      <c r="Q537" s="1"/>
      <c r="R537" t="str">
        <f>DATA!U538</f>
        <v>Closed</v>
      </c>
    </row>
    <row r="538" spans="1:18" x14ac:dyDescent="0.25">
      <c r="A538" t="str">
        <f>edit!K538</f>
        <v>CLM2202-0033_2</v>
      </c>
      <c r="B538">
        <f>DATA!C539</f>
        <v>0</v>
      </c>
      <c r="C538" t="str">
        <f>edit!H538</f>
        <v>775369-00G_A1</v>
      </c>
      <c r="D538" t="str">
        <f>edit!I538</f>
        <v>003571</v>
      </c>
      <c r="E538" t="str">
        <f>DATA!F539</f>
        <v>Analýza a oprava</v>
      </c>
      <c r="F538">
        <f>DATA!D539</f>
        <v>1</v>
      </c>
      <c r="G538">
        <f>DATA!E539</f>
        <v>1</v>
      </c>
      <c r="H538" s="43">
        <v>1</v>
      </c>
      <c r="I538" s="43">
        <v>1</v>
      </c>
      <c r="J538" s="43">
        <v>1</v>
      </c>
      <c r="K538" s="43">
        <v>1</v>
      </c>
      <c r="L538" s="43">
        <v>1</v>
      </c>
      <c r="M538" s="43">
        <v>1</v>
      </c>
      <c r="N538" s="43">
        <v>1</v>
      </c>
      <c r="O538" s="43">
        <v>1</v>
      </c>
      <c r="P538" s="1"/>
      <c r="Q538" s="1"/>
      <c r="R538" t="str">
        <f>DATA!U539</f>
        <v>Closed</v>
      </c>
    </row>
    <row r="539" spans="1:18" x14ac:dyDescent="0.25">
      <c r="A539" t="str">
        <f>edit!K539</f>
        <v>CLM2202-0033_3</v>
      </c>
      <c r="B539" t="str">
        <f>DATA!C540</f>
        <v>L500</v>
      </c>
      <c r="C539" t="str">
        <f>edit!H539</f>
        <v>775369-00G_A1</v>
      </c>
      <c r="D539" t="str">
        <f>edit!I539</f>
        <v>001809</v>
      </c>
      <c r="E539" t="str">
        <f>DATA!F540</f>
        <v>Připravit náhradní A1 k odeslání do Německa</v>
      </c>
      <c r="F539">
        <f>DATA!D540</f>
        <v>1</v>
      </c>
      <c r="G539">
        <f>DATA!E540</f>
        <v>1</v>
      </c>
      <c r="H539" s="43">
        <v>1</v>
      </c>
      <c r="I539" s="43">
        <v>1</v>
      </c>
      <c r="J539" s="43">
        <v>1</v>
      </c>
      <c r="K539" s="43">
        <v>1</v>
      </c>
      <c r="L539" s="43">
        <v>1</v>
      </c>
      <c r="M539" s="43">
        <v>1</v>
      </c>
      <c r="N539" s="43">
        <v>1</v>
      </c>
      <c r="O539" s="43">
        <v>1</v>
      </c>
      <c r="P539" s="394"/>
      <c r="Q539" s="394"/>
      <c r="R539" t="str">
        <f>DATA!U540</f>
        <v>Closed</v>
      </c>
    </row>
    <row r="540" spans="1:18" x14ac:dyDescent="0.25">
      <c r="A540" t="str">
        <f>edit!K540</f>
        <v>CLM2203-0001_1</v>
      </c>
      <c r="B540">
        <f>DATA!C541</f>
        <v>0</v>
      </c>
      <c r="C540" t="str">
        <f>edit!H540</f>
        <v>774100-00F_B2</v>
      </c>
      <c r="D540" t="str">
        <f>edit!I540</f>
        <v>000027</v>
      </c>
      <c r="E540" t="str">
        <f>DATA!F541</f>
        <v>Rigid oprava</v>
      </c>
      <c r="F540">
        <f>DATA!D541</f>
        <v>1</v>
      </c>
      <c r="G540">
        <f>DATA!E541</f>
        <v>1</v>
      </c>
      <c r="H540" s="43">
        <v>1</v>
      </c>
      <c r="I540" s="43">
        <v>1</v>
      </c>
      <c r="J540" s="43">
        <v>1</v>
      </c>
      <c r="K540" s="43">
        <v>1</v>
      </c>
      <c r="L540" s="43">
        <v>1</v>
      </c>
      <c r="M540" s="43">
        <v>1</v>
      </c>
      <c r="N540" s="43">
        <v>1</v>
      </c>
      <c r="O540" s="43">
        <v>1</v>
      </c>
      <c r="P540" s="1">
        <v>82.771000000000001</v>
      </c>
      <c r="Q540" s="1"/>
      <c r="R540" t="str">
        <f>DATA!U541</f>
        <v>Closed</v>
      </c>
    </row>
    <row r="541" spans="1:18" x14ac:dyDescent="0.25">
      <c r="A541" t="str">
        <f>edit!K541</f>
        <v>CLM2204-0071_1</v>
      </c>
      <c r="B541">
        <f>DATA!C542</f>
        <v>0</v>
      </c>
      <c r="C541" t="str">
        <f>edit!H541</f>
        <v>776445-00E_B1</v>
      </c>
      <c r="D541" t="str">
        <f>edit!I541</f>
        <v>001040</v>
      </c>
      <c r="E541" t="str">
        <f>DATA!F542</f>
        <v>Naše náhradní - měli poslat vadnou. Zjišťuji-asi omylem poslali.</v>
      </c>
      <c r="F541">
        <f>DATA!D542</f>
        <v>1</v>
      </c>
      <c r="G541">
        <f>DATA!E542</f>
        <v>1</v>
      </c>
      <c r="H541" s="43">
        <v>1</v>
      </c>
      <c r="I541" s="43">
        <v>1</v>
      </c>
      <c r="J541" s="43">
        <v>1</v>
      </c>
      <c r="K541" s="43">
        <v>1</v>
      </c>
      <c r="L541" s="43">
        <v>1</v>
      </c>
      <c r="M541" s="43">
        <v>1</v>
      </c>
      <c r="N541" s="43">
        <v>1</v>
      </c>
      <c r="O541" s="43">
        <v>1</v>
      </c>
      <c r="P541" s="1"/>
      <c r="Q541" s="1"/>
      <c r="R541" t="str">
        <f>DATA!U542</f>
        <v>Closed</v>
      </c>
    </row>
    <row r="542" spans="1:18" x14ac:dyDescent="0.25">
      <c r="A542" t="str">
        <f>edit!K542</f>
        <v>CLM2204-0071_2</v>
      </c>
      <c r="B542">
        <f>DATA!C543</f>
        <v>0</v>
      </c>
      <c r="C542" t="str">
        <f>edit!H542</f>
        <v>774100-00F_B2</v>
      </c>
      <c r="D542" t="str">
        <f>edit!I542</f>
        <v>000675</v>
      </c>
      <c r="E542" t="str">
        <f>DATA!F543</f>
        <v>Analýza a oprava -teplota</v>
      </c>
      <c r="F542">
        <f>DATA!D543</f>
        <v>1</v>
      </c>
      <c r="G542">
        <f>DATA!E543</f>
        <v>1</v>
      </c>
      <c r="H542" s="43">
        <v>1</v>
      </c>
      <c r="I542" s="43">
        <v>1</v>
      </c>
      <c r="J542" s="43">
        <v>1</v>
      </c>
      <c r="K542" s="43">
        <v>1</v>
      </c>
      <c r="L542" s="43">
        <v>1</v>
      </c>
      <c r="M542" s="43">
        <v>1</v>
      </c>
      <c r="N542" s="43">
        <v>1</v>
      </c>
      <c r="O542" s="43">
        <v>1</v>
      </c>
      <c r="P542" s="1"/>
      <c r="Q542" s="1"/>
      <c r="R542" t="str">
        <f>DATA!U543</f>
        <v>Closed</v>
      </c>
    </row>
    <row r="543" spans="1:18" x14ac:dyDescent="0.25">
      <c r="A543" t="str">
        <f>edit!K543</f>
        <v>CLM2204-0071_3</v>
      </c>
      <c r="B543">
        <f>DATA!C544</f>
        <v>0</v>
      </c>
      <c r="C543" t="str">
        <f>edit!H543</f>
        <v>774100-00F_B2</v>
      </c>
      <c r="D543" t="str">
        <f>edit!I543</f>
        <v>000719</v>
      </c>
      <c r="E543" t="str">
        <f>DATA!F544</f>
        <v>Analýza a oprava -teplota</v>
      </c>
      <c r="F543">
        <f>DATA!D544</f>
        <v>1</v>
      </c>
      <c r="G543">
        <f>DATA!E544</f>
        <v>1</v>
      </c>
      <c r="H543" s="43">
        <v>1</v>
      </c>
      <c r="I543" s="43">
        <v>1</v>
      </c>
      <c r="J543" s="43">
        <v>1</v>
      </c>
      <c r="K543" s="43">
        <v>1</v>
      </c>
      <c r="L543" s="43">
        <v>1</v>
      </c>
      <c r="M543" s="43">
        <v>1</v>
      </c>
      <c r="N543" s="43">
        <v>1</v>
      </c>
      <c r="O543" s="43">
        <v>1</v>
      </c>
      <c r="P543" s="1"/>
      <c r="Q543" s="1"/>
      <c r="R543" t="str">
        <f>DATA!U544</f>
        <v>Closed</v>
      </c>
    </row>
    <row r="544" spans="1:18" x14ac:dyDescent="0.25">
      <c r="A544" t="str">
        <f>edit!K544</f>
        <v>CLM2204-0071_4</v>
      </c>
      <c r="B544">
        <f>DATA!C545</f>
        <v>0</v>
      </c>
      <c r="C544" t="str">
        <f>edit!H544</f>
        <v>774100-00G_B2</v>
      </c>
      <c r="D544" t="str">
        <f>edit!I544</f>
        <v>001006</v>
      </c>
      <c r="E544" t="str">
        <f>DATA!F545</f>
        <v>Analýza a oprava -teplota</v>
      </c>
      <c r="F544">
        <f>DATA!D545</f>
        <v>1</v>
      </c>
      <c r="G544">
        <f>DATA!E545</f>
        <v>1</v>
      </c>
      <c r="H544" s="43">
        <v>1</v>
      </c>
      <c r="I544" s="43">
        <v>1</v>
      </c>
      <c r="J544" s="43">
        <v>1</v>
      </c>
      <c r="K544" s="43">
        <v>1</v>
      </c>
      <c r="L544" s="43">
        <v>1</v>
      </c>
      <c r="M544" s="43">
        <v>1</v>
      </c>
      <c r="N544" s="43">
        <v>1</v>
      </c>
      <c r="O544" s="43">
        <v>1</v>
      </c>
      <c r="P544" s="1"/>
      <c r="Q544" s="1"/>
      <c r="R544" t="str">
        <f>DATA!U545</f>
        <v>Closed</v>
      </c>
    </row>
    <row r="545" spans="1:18" x14ac:dyDescent="0.25">
      <c r="A545" t="str">
        <f>edit!K545</f>
        <v>CLM2204-0071_5</v>
      </c>
      <c r="B545">
        <f>DATA!C546</f>
        <v>0</v>
      </c>
      <c r="C545" t="str">
        <f>edit!H545</f>
        <v>774100-00G_B2</v>
      </c>
      <c r="D545" t="str">
        <f>edit!I545</f>
        <v>000998</v>
      </c>
      <c r="E545" t="str">
        <f>DATA!F546</f>
        <v>Analýza a oprava -teplota</v>
      </c>
      <c r="F545">
        <f>DATA!D546</f>
        <v>1</v>
      </c>
      <c r="G545">
        <f>DATA!E546</f>
        <v>1</v>
      </c>
      <c r="H545" s="43">
        <v>1</v>
      </c>
      <c r="I545" s="43">
        <v>1</v>
      </c>
      <c r="J545" s="43">
        <v>1</v>
      </c>
      <c r="K545" s="43">
        <v>1</v>
      </c>
      <c r="L545" s="43">
        <v>1</v>
      </c>
      <c r="M545" s="43">
        <v>1</v>
      </c>
      <c r="N545" s="43">
        <v>1</v>
      </c>
      <c r="O545" s="43">
        <v>1</v>
      </c>
      <c r="P545" s="1"/>
      <c r="Q545" s="1"/>
      <c r="R545" t="str">
        <f>DATA!U546</f>
        <v>Closed</v>
      </c>
    </row>
    <row r="546" spans="1:18" x14ac:dyDescent="0.25">
      <c r="A546" t="str">
        <f>edit!K546</f>
        <v>CLM2204-0071_6</v>
      </c>
      <c r="B546">
        <f>DATA!C547</f>
        <v>0</v>
      </c>
      <c r="C546" t="str">
        <f>edit!H546</f>
        <v>776445-00E_B1</v>
      </c>
      <c r="D546" t="str">
        <f>edit!I546</f>
        <v>002042</v>
      </c>
      <c r="E546" t="str">
        <f>DATA!F547</f>
        <v>Analýza a oprava - thermal issue (hlášeno poškození přepravcem)</v>
      </c>
      <c r="F546">
        <f>DATA!D547</f>
        <v>1</v>
      </c>
      <c r="G546">
        <f>DATA!E547</f>
        <v>1</v>
      </c>
      <c r="H546" s="43">
        <v>1</v>
      </c>
      <c r="I546" s="43">
        <v>1</v>
      </c>
      <c r="J546" s="43">
        <v>1</v>
      </c>
      <c r="K546" s="43">
        <v>1</v>
      </c>
      <c r="L546" s="43">
        <v>1</v>
      </c>
      <c r="M546" s="43">
        <v>1</v>
      </c>
      <c r="N546" s="43">
        <v>1</v>
      </c>
      <c r="O546" s="43">
        <v>1</v>
      </c>
      <c r="P546" s="1">
        <v>63.697000000000003</v>
      </c>
      <c r="Q546" s="1">
        <v>188.7</v>
      </c>
      <c r="R546" t="str">
        <f>DATA!U547</f>
        <v>Closed</v>
      </c>
    </row>
    <row r="547" spans="1:18" x14ac:dyDescent="0.25">
      <c r="A547" t="str">
        <f>edit!K547</f>
        <v>CLM2204-0071_7</v>
      </c>
      <c r="B547">
        <f>DATA!C548</f>
        <v>0</v>
      </c>
      <c r="C547" t="str">
        <f>edit!H547</f>
        <v>776445-00E_B1</v>
      </c>
      <c r="D547" t="str">
        <f>edit!I547</f>
        <v>001988</v>
      </c>
      <c r="E547" t="str">
        <f>DATA!F548</f>
        <v>Analýza a oprava - thermal issue</v>
      </c>
      <c r="F547">
        <f>DATA!D548</f>
        <v>1</v>
      </c>
      <c r="G547">
        <f>DATA!E548</f>
        <v>1</v>
      </c>
      <c r="H547" s="1"/>
      <c r="I547" s="1"/>
      <c r="J547" s="43">
        <v>1</v>
      </c>
      <c r="K547" s="1"/>
      <c r="L547" s="1"/>
      <c r="M547" s="1"/>
      <c r="N547" s="1"/>
      <c r="O547" s="1"/>
      <c r="P547" s="1"/>
      <c r="Q547" s="1"/>
      <c r="R547" t="str">
        <f>DATA!U548</f>
        <v>Closed</v>
      </c>
    </row>
    <row r="548" spans="1:18" x14ac:dyDescent="0.25">
      <c r="A548" t="str">
        <f>edit!K548</f>
        <v>CLM2204-0071_8</v>
      </c>
      <c r="B548">
        <f>DATA!C549</f>
        <v>0</v>
      </c>
      <c r="C548" t="str">
        <f>edit!H548</f>
        <v>774100-00G_B2</v>
      </c>
      <c r="D548" t="str">
        <f>edit!I548</f>
        <v>001007 </v>
      </c>
      <c r="E548" t="str">
        <f>DATA!F549</f>
        <v>Analýza a oprava - prosím zkontrolovat SN (Potvrzuji 001007,Candy)</v>
      </c>
      <c r="F548">
        <f>DATA!D549</f>
        <v>1</v>
      </c>
      <c r="G548">
        <f>DATA!E549</f>
        <v>1</v>
      </c>
      <c r="H548" s="43">
        <v>1</v>
      </c>
      <c r="I548" s="43">
        <v>1</v>
      </c>
      <c r="J548" s="43">
        <v>1</v>
      </c>
      <c r="K548" s="43">
        <v>1</v>
      </c>
      <c r="L548" s="43">
        <v>1</v>
      </c>
      <c r="M548" s="43">
        <v>1</v>
      </c>
      <c r="N548" s="43">
        <v>1</v>
      </c>
      <c r="O548" s="43">
        <v>1</v>
      </c>
      <c r="P548" s="1"/>
      <c r="Q548" s="1"/>
      <c r="R548" t="str">
        <f>DATA!U549</f>
        <v>Closed</v>
      </c>
    </row>
    <row r="549" spans="1:18" x14ac:dyDescent="0.25">
      <c r="A549" t="str">
        <f>edit!K549</f>
        <v>CLM2204-0071_9</v>
      </c>
      <c r="B549">
        <f>DATA!C550</f>
        <v>0</v>
      </c>
      <c r="C549" t="str">
        <f>edit!H549</f>
        <v>776445-00E_B1</v>
      </c>
      <c r="D549" t="str">
        <f>edit!I549</f>
        <v>001987</v>
      </c>
      <c r="E549" t="str">
        <f>DATA!F550</f>
        <v>Analýza a oprava - prosím zkontrolovat SN</v>
      </c>
      <c r="F549">
        <f>DATA!D550</f>
        <v>1</v>
      </c>
      <c r="G549">
        <f>DATA!E550</f>
        <v>1</v>
      </c>
      <c r="H549" s="43">
        <v>1</v>
      </c>
      <c r="I549" s="43">
        <v>1</v>
      </c>
      <c r="J549" s="43">
        <v>1</v>
      </c>
      <c r="K549" s="43">
        <v>1</v>
      </c>
      <c r="L549" s="43">
        <v>1</v>
      </c>
      <c r="M549" s="43">
        <v>1</v>
      </c>
      <c r="N549" s="43">
        <v>1</v>
      </c>
      <c r="O549" s="43">
        <v>1</v>
      </c>
      <c r="P549" s="1"/>
      <c r="Q549" s="1"/>
      <c r="R549" t="str">
        <f>DATA!U550</f>
        <v>Closed</v>
      </c>
    </row>
    <row r="550" spans="1:18" x14ac:dyDescent="0.25">
      <c r="A550" t="str">
        <f>edit!K550</f>
        <v>CLM2204-0071_10</v>
      </c>
      <c r="B550">
        <f>DATA!C551</f>
        <v>0</v>
      </c>
      <c r="C550" t="str">
        <f>edit!H550</f>
        <v>776445-00E_B1</v>
      </c>
      <c r="D550" t="str">
        <f>edit!I550</f>
        <v>000837</v>
      </c>
      <c r="E550" t="str">
        <f>DATA!F551</f>
        <v>Připravit 10 1 B1, ID+brand bude upřesněno</v>
      </c>
      <c r="F550">
        <f>DATA!D551</f>
        <v>1</v>
      </c>
      <c r="G550">
        <f>DATA!E551</f>
        <v>1</v>
      </c>
      <c r="H550" s="43">
        <v>1</v>
      </c>
      <c r="I550" s="43">
        <v>1</v>
      </c>
      <c r="J550" s="43">
        <v>1</v>
      </c>
      <c r="K550" s="43">
        <v>1</v>
      </c>
      <c r="L550" s="43">
        <v>1</v>
      </c>
      <c r="M550" s="43">
        <v>1</v>
      </c>
      <c r="N550" s="43">
        <v>1</v>
      </c>
      <c r="O550" s="43">
        <v>1</v>
      </c>
      <c r="P550" s="1"/>
      <c r="Q550" s="1"/>
      <c r="R550" t="str">
        <f>DATA!U551</f>
        <v>Closed</v>
      </c>
    </row>
    <row r="551" spans="1:18" x14ac:dyDescent="0.25">
      <c r="A551" t="str">
        <f>edit!K551</f>
        <v>CLM2204-0071_11</v>
      </c>
      <c r="B551">
        <f>DATA!C552</f>
        <v>0</v>
      </c>
      <c r="C551" t="str">
        <f>edit!H551</f>
        <v>776445-00E_B1</v>
      </c>
      <c r="D551" t="str">
        <f>edit!I551</f>
        <v>000182</v>
      </c>
      <c r="E551">
        <f>DATA!F552</f>
        <v>0</v>
      </c>
      <c r="F551">
        <f>DATA!D552</f>
        <v>1</v>
      </c>
      <c r="G551">
        <f>DATA!E552</f>
        <v>1</v>
      </c>
      <c r="H551" s="384">
        <v>1</v>
      </c>
      <c r="I551" s="384">
        <v>1</v>
      </c>
      <c r="J551" s="384">
        <v>1</v>
      </c>
      <c r="K551" s="384">
        <v>1</v>
      </c>
      <c r="L551" s="384">
        <v>1</v>
      </c>
      <c r="M551" s="384">
        <v>1</v>
      </c>
      <c r="N551" s="384">
        <v>1</v>
      </c>
      <c r="O551" s="384">
        <v>1</v>
      </c>
      <c r="P551" s="1"/>
      <c r="Q551" s="1"/>
      <c r="R551" t="str">
        <f>DATA!U552</f>
        <v>Closed</v>
      </c>
    </row>
    <row r="552" spans="1:18" x14ac:dyDescent="0.25">
      <c r="A552" t="str">
        <f>edit!K552</f>
        <v>CLM2204-0071_12</v>
      </c>
      <c r="B552">
        <f>DATA!C553</f>
        <v>0</v>
      </c>
      <c r="C552" t="str">
        <f>edit!H552</f>
        <v>776445-00E_B1</v>
      </c>
      <c r="D552" t="str">
        <f>edit!I552</f>
        <v>000188</v>
      </c>
      <c r="E552">
        <f>DATA!F553</f>
        <v>0</v>
      </c>
      <c r="F552">
        <f>DATA!D553</f>
        <v>1</v>
      </c>
      <c r="G552">
        <f>DATA!E553</f>
        <v>1</v>
      </c>
      <c r="H552" s="43">
        <v>1</v>
      </c>
      <c r="I552" s="43">
        <v>1</v>
      </c>
      <c r="J552" s="43">
        <v>1</v>
      </c>
      <c r="K552" s="43">
        <v>1</v>
      </c>
      <c r="L552" s="43">
        <v>1</v>
      </c>
      <c r="M552" s="43">
        <v>1</v>
      </c>
      <c r="N552" s="43">
        <v>1</v>
      </c>
      <c r="O552" s="43">
        <v>1</v>
      </c>
      <c r="P552" s="1"/>
      <c r="Q552" s="1"/>
      <c r="R552" t="str">
        <f>DATA!U553</f>
        <v>Closed</v>
      </c>
    </row>
    <row r="553" spans="1:18" x14ac:dyDescent="0.25">
      <c r="A553" t="str">
        <f>edit!K553</f>
        <v>CLM2204-0071_13</v>
      </c>
      <c r="B553">
        <f>DATA!C554</f>
        <v>0</v>
      </c>
      <c r="C553" t="str">
        <f>edit!H553</f>
        <v>776445-00E_B1</v>
      </c>
      <c r="D553" t="str">
        <f>edit!I553</f>
        <v>000195</v>
      </c>
      <c r="E553">
        <f>DATA!F554</f>
        <v>0</v>
      </c>
      <c r="F553">
        <f>DATA!D554</f>
        <v>1</v>
      </c>
      <c r="G553">
        <f>DATA!E554</f>
        <v>1</v>
      </c>
      <c r="H553" s="43">
        <v>1</v>
      </c>
      <c r="I553" s="43">
        <v>1</v>
      </c>
      <c r="J553" s="43">
        <v>1</v>
      </c>
      <c r="K553" s="43">
        <v>1</v>
      </c>
      <c r="L553" s="43">
        <v>1</v>
      </c>
      <c r="M553" s="43">
        <v>1</v>
      </c>
      <c r="N553" s="43">
        <v>1</v>
      </c>
      <c r="O553" s="43">
        <v>1</v>
      </c>
      <c r="P553" s="1"/>
      <c r="Q553" s="1"/>
      <c r="R553" t="str">
        <f>DATA!U554</f>
        <v>Closed</v>
      </c>
    </row>
    <row r="554" spans="1:18" x14ac:dyDescent="0.25">
      <c r="A554" t="str">
        <f>edit!K554</f>
        <v>CLM2204-0071_14</v>
      </c>
      <c r="B554">
        <f>DATA!C555</f>
        <v>0</v>
      </c>
      <c r="C554" t="str">
        <f>edit!H554</f>
        <v>776445-00H_B1</v>
      </c>
      <c r="D554" t="str">
        <f>edit!I554</f>
        <v>000209</v>
      </c>
      <c r="E554">
        <f>DATA!F555</f>
        <v>0</v>
      </c>
      <c r="F554">
        <f>DATA!D555</f>
        <v>1</v>
      </c>
      <c r="G554">
        <f>DATA!E555</f>
        <v>1</v>
      </c>
      <c r="H554" s="43">
        <v>1</v>
      </c>
      <c r="I554" s="43">
        <v>1</v>
      </c>
      <c r="J554" s="43">
        <v>1</v>
      </c>
      <c r="K554" s="43">
        <v>1</v>
      </c>
      <c r="L554" s="43">
        <v>1</v>
      </c>
      <c r="M554" s="43">
        <v>1</v>
      </c>
      <c r="N554" s="43">
        <v>1</v>
      </c>
      <c r="O554" s="43">
        <v>1</v>
      </c>
      <c r="P554" s="1"/>
      <c r="Q554" s="1"/>
      <c r="R554" t="str">
        <f>DATA!U555</f>
        <v>Closed</v>
      </c>
    </row>
    <row r="555" spans="1:18" x14ac:dyDescent="0.25">
      <c r="A555" t="str">
        <f>edit!K555</f>
        <v>CLM2204-0071_15</v>
      </c>
      <c r="B555">
        <f>DATA!C556</f>
        <v>0</v>
      </c>
      <c r="C555" t="str">
        <f>edit!H555</f>
        <v>776445-00E_B1</v>
      </c>
      <c r="D555" t="str">
        <f>edit!I555</f>
        <v>000399</v>
      </c>
      <c r="E555">
        <f>DATA!F556</f>
        <v>0</v>
      </c>
      <c r="F555">
        <f>DATA!D556</f>
        <v>1</v>
      </c>
      <c r="G555">
        <f>DATA!E556</f>
        <v>1</v>
      </c>
      <c r="H555" s="43">
        <v>1</v>
      </c>
      <c r="I555" s="43">
        <v>1</v>
      </c>
      <c r="J555" s="43">
        <v>1</v>
      </c>
      <c r="K555" s="43">
        <v>1</v>
      </c>
      <c r="L555" s="43">
        <v>1</v>
      </c>
      <c r="M555" s="43">
        <v>1</v>
      </c>
      <c r="N555" s="43">
        <v>1</v>
      </c>
      <c r="O555" s="43">
        <v>1</v>
      </c>
      <c r="P555" s="1"/>
      <c r="Q555" s="1"/>
      <c r="R555" t="str">
        <f>DATA!U556</f>
        <v>Closed</v>
      </c>
    </row>
    <row r="556" spans="1:18" x14ac:dyDescent="0.25">
      <c r="A556" t="str">
        <f>edit!K556</f>
        <v>CLM2204-0071_16</v>
      </c>
      <c r="B556">
        <f>DATA!C557</f>
        <v>0</v>
      </c>
      <c r="C556" t="str">
        <f>edit!H556</f>
        <v>776445-00E_B1</v>
      </c>
      <c r="D556" t="str">
        <f>edit!I556</f>
        <v>000748</v>
      </c>
      <c r="E556">
        <f>DATA!F557</f>
        <v>0</v>
      </c>
      <c r="F556">
        <f>DATA!D557</f>
        <v>1</v>
      </c>
      <c r="G556">
        <f>DATA!E557</f>
        <v>1</v>
      </c>
      <c r="H556" s="43">
        <v>1</v>
      </c>
      <c r="I556" s="43">
        <v>1</v>
      </c>
      <c r="J556" s="43">
        <v>1</v>
      </c>
      <c r="K556" s="43">
        <v>1</v>
      </c>
      <c r="L556" s="43">
        <v>1</v>
      </c>
      <c r="M556" s="43">
        <v>1</v>
      </c>
      <c r="N556" s="43">
        <v>1</v>
      </c>
      <c r="O556" s="43">
        <v>1</v>
      </c>
      <c r="P556" s="1"/>
      <c r="Q556" s="1"/>
      <c r="R556" t="str">
        <f>DATA!U557</f>
        <v>Closed</v>
      </c>
    </row>
    <row r="557" spans="1:18" x14ac:dyDescent="0.25">
      <c r="A557" t="str">
        <f>edit!K557</f>
        <v>CLM2204-0071_17</v>
      </c>
      <c r="B557">
        <f>DATA!C558</f>
        <v>0</v>
      </c>
      <c r="C557" t="str">
        <f>edit!H557</f>
        <v>776445-00E_B1</v>
      </c>
      <c r="D557" t="str">
        <f>edit!I557</f>
        <v>000796</v>
      </c>
      <c r="E557">
        <f>DATA!F558</f>
        <v>0</v>
      </c>
      <c r="F557">
        <f>DATA!D558</f>
        <v>1</v>
      </c>
      <c r="G557">
        <f>DATA!E558</f>
        <v>1</v>
      </c>
      <c r="H557" s="43">
        <v>1</v>
      </c>
      <c r="I557" s="43">
        <v>1</v>
      </c>
      <c r="J557" s="43">
        <v>1</v>
      </c>
      <c r="K557" s="43">
        <v>1</v>
      </c>
      <c r="L557" s="43">
        <v>1</v>
      </c>
      <c r="M557" s="43">
        <v>1</v>
      </c>
      <c r="N557" s="43">
        <v>1</v>
      </c>
      <c r="O557" s="43">
        <v>1</v>
      </c>
      <c r="P557" s="1"/>
      <c r="Q557" s="1"/>
      <c r="R557" t="str">
        <f>DATA!U558</f>
        <v>Closed</v>
      </c>
    </row>
    <row r="558" spans="1:18" x14ac:dyDescent="0.25">
      <c r="A558" t="str">
        <f>edit!K558</f>
        <v>CLM2204-0071_18</v>
      </c>
      <c r="B558">
        <f>DATA!C559</f>
        <v>0</v>
      </c>
      <c r="C558" t="str">
        <f>edit!H558</f>
        <v>776445-00E_B1</v>
      </c>
      <c r="D558" t="str">
        <f>edit!I558</f>
        <v>000802</v>
      </c>
      <c r="E558">
        <f>DATA!F559</f>
        <v>0</v>
      </c>
      <c r="F558">
        <f>DATA!D559</f>
        <v>1</v>
      </c>
      <c r="G558">
        <f>DATA!E559</f>
        <v>1</v>
      </c>
      <c r="H558" s="43">
        <v>1</v>
      </c>
      <c r="I558" s="43">
        <v>1</v>
      </c>
      <c r="J558" s="43">
        <v>1</v>
      </c>
      <c r="K558" s="43">
        <v>1</v>
      </c>
      <c r="L558" s="43">
        <v>1</v>
      </c>
      <c r="M558" s="43">
        <v>1</v>
      </c>
      <c r="N558" s="43">
        <v>1</v>
      </c>
      <c r="O558" s="43">
        <v>1</v>
      </c>
      <c r="P558" s="1"/>
      <c r="Q558" s="1"/>
      <c r="R558" t="str">
        <f>DATA!U559</f>
        <v>Closed</v>
      </c>
    </row>
    <row r="559" spans="1:18" x14ac:dyDescent="0.25">
      <c r="A559" t="str">
        <f>edit!K559</f>
        <v>CLM2204-0071_19</v>
      </c>
      <c r="B559">
        <f>DATA!C560</f>
        <v>0</v>
      </c>
      <c r="C559" t="str">
        <f>edit!H559</f>
        <v>776445-00E_B1</v>
      </c>
      <c r="D559" t="str">
        <f>edit!I559</f>
        <v>000814</v>
      </c>
      <c r="E559">
        <f>DATA!F560</f>
        <v>0</v>
      </c>
      <c r="F559">
        <f>DATA!D560</f>
        <v>1</v>
      </c>
      <c r="G559">
        <f>DATA!E560</f>
        <v>1</v>
      </c>
      <c r="H559" s="43">
        <v>1</v>
      </c>
      <c r="I559" s="43">
        <v>1</v>
      </c>
      <c r="J559" s="43">
        <v>1</v>
      </c>
      <c r="K559" s="43">
        <v>1</v>
      </c>
      <c r="L559" s="43">
        <v>1</v>
      </c>
      <c r="M559" s="43">
        <v>1</v>
      </c>
      <c r="N559" s="43">
        <v>1</v>
      </c>
      <c r="O559" s="43">
        <v>1</v>
      </c>
      <c r="P559" s="1"/>
      <c r="Q559" s="1"/>
      <c r="R559" t="str">
        <f>DATA!U560</f>
        <v>Closed</v>
      </c>
    </row>
    <row r="560" spans="1:18" x14ac:dyDescent="0.25">
      <c r="A560" t="str">
        <f>edit!K560</f>
        <v>CLM2204-0071_20</v>
      </c>
      <c r="B560" t="str">
        <f>DATA!C561</f>
        <v>L500</v>
      </c>
      <c r="C560" t="str">
        <f>edit!H560</f>
        <v>776445-00E_B1</v>
      </c>
      <c r="D560" t="str">
        <f>edit!I560</f>
        <v>001040</v>
      </c>
      <c r="E560" t="str">
        <f>DATA!F561</f>
        <v>Připravit náhradní B1  k odeslání do UK - do nefab bedny</v>
      </c>
      <c r="F560">
        <f>DATA!D561</f>
        <v>1</v>
      </c>
      <c r="G560">
        <f>DATA!E561</f>
        <v>1</v>
      </c>
      <c r="H560" s="43">
        <v>1</v>
      </c>
      <c r="I560" s="43">
        <v>1</v>
      </c>
      <c r="J560" s="43">
        <v>1</v>
      </c>
      <c r="K560" s="43">
        <v>1</v>
      </c>
      <c r="L560" s="43">
        <v>1</v>
      </c>
      <c r="M560" s="43">
        <v>1</v>
      </c>
      <c r="N560" s="43">
        <v>1</v>
      </c>
      <c r="O560" s="43">
        <v>1</v>
      </c>
      <c r="P560" s="394"/>
      <c r="Q560" s="394"/>
      <c r="R560" t="str">
        <f>DATA!U561</f>
        <v>Closed</v>
      </c>
    </row>
    <row r="561" spans="1:18" x14ac:dyDescent="0.25">
      <c r="A561" t="str">
        <f>edit!K561</f>
        <v>CLM2205-0024_1</v>
      </c>
      <c r="B561">
        <f>DATA!C562</f>
        <v>0</v>
      </c>
      <c r="C561" t="str">
        <f>edit!H561</f>
        <v>775369-00G_A1</v>
      </c>
      <c r="D561" t="str">
        <f>edit!I561</f>
        <v>001000</v>
      </c>
      <c r="E561" t="str">
        <f>DATA!F562</f>
        <v>Analýza a oprava</v>
      </c>
      <c r="F561">
        <f>DATA!D562</f>
        <v>1</v>
      </c>
      <c r="G561">
        <f>DATA!E562</f>
        <v>1</v>
      </c>
      <c r="H561" s="43">
        <v>1</v>
      </c>
      <c r="I561" s="43">
        <v>1</v>
      </c>
      <c r="J561" s="43">
        <v>1</v>
      </c>
      <c r="K561" s="43">
        <v>1</v>
      </c>
      <c r="L561" s="43">
        <v>1</v>
      </c>
      <c r="M561" s="43">
        <v>1</v>
      </c>
      <c r="N561" s="43">
        <v>1</v>
      </c>
      <c r="O561" s="43">
        <v>1</v>
      </c>
      <c r="P561" s="1"/>
      <c r="Q561" s="1"/>
      <c r="R561" t="str">
        <f>DATA!U562</f>
        <v>Closed</v>
      </c>
    </row>
    <row r="562" spans="1:18" x14ac:dyDescent="0.25">
      <c r="A562" t="str">
        <f>edit!K562</f>
        <v>CLM2206-0019_1</v>
      </c>
      <c r="B562">
        <f>DATA!C563</f>
        <v>0</v>
      </c>
      <c r="C562" t="str">
        <f>edit!H562</f>
        <v>776445-00E_B1</v>
      </c>
      <c r="D562" t="str">
        <f>edit!I562</f>
        <v>006154</v>
      </c>
      <c r="E562" t="str">
        <f>DATA!F563</f>
        <v>Analýza a oprava - zřejmě nové BMS, nefunguje diagnostika</v>
      </c>
      <c r="F562">
        <f>DATA!D563</f>
        <v>1</v>
      </c>
      <c r="G562">
        <f>DATA!E563</f>
        <v>1</v>
      </c>
      <c r="H562" s="43">
        <v>1</v>
      </c>
      <c r="I562" s="43">
        <v>1</v>
      </c>
      <c r="J562" s="43">
        <v>1</v>
      </c>
      <c r="K562" s="43">
        <v>1</v>
      </c>
      <c r="L562" s="43">
        <v>1</v>
      </c>
      <c r="M562" s="43">
        <v>1</v>
      </c>
      <c r="N562" s="43">
        <v>1</v>
      </c>
      <c r="O562" s="43">
        <v>1</v>
      </c>
      <c r="P562" s="1"/>
      <c r="Q562" s="1"/>
      <c r="R562" t="str">
        <f>DATA!U563</f>
        <v>Closed</v>
      </c>
    </row>
    <row r="563" spans="1:18" x14ac:dyDescent="0.25">
      <c r="A563" t="str">
        <f>edit!K563</f>
        <v>CLM2207-0074_1</v>
      </c>
      <c r="B563">
        <f>DATA!C564</f>
        <v>0</v>
      </c>
      <c r="C563" t="str">
        <f>edit!H563</f>
        <v>775369-00I_A1</v>
      </c>
      <c r="D563" t="str">
        <f>edit!I563</f>
        <v>005861</v>
      </c>
      <c r="E563" t="str">
        <f>DATA!F564</f>
        <v>Analýza a oprava -button OFF/ON is not function-Francie</v>
      </c>
      <c r="F563">
        <f>DATA!D564</f>
        <v>1</v>
      </c>
      <c r="G563">
        <f>DATA!E564</f>
        <v>1</v>
      </c>
      <c r="H563" s="43">
        <v>1</v>
      </c>
      <c r="I563" s="43">
        <v>1</v>
      </c>
      <c r="J563" s="43">
        <v>1</v>
      </c>
      <c r="K563" s="43">
        <v>1</v>
      </c>
      <c r="L563" s="43">
        <v>1</v>
      </c>
      <c r="M563" s="43">
        <v>1</v>
      </c>
      <c r="N563" s="43">
        <v>1</v>
      </c>
      <c r="O563" s="43">
        <v>1</v>
      </c>
      <c r="P563" s="1"/>
      <c r="Q563" s="1"/>
      <c r="R563" t="str">
        <f>DATA!U564</f>
        <v>Closed</v>
      </c>
    </row>
    <row r="564" spans="1:18" x14ac:dyDescent="0.25">
      <c r="A564" t="str">
        <f>edit!K564</f>
        <v>CLM2209-0190_1</v>
      </c>
      <c r="B564">
        <f>DATA!C565</f>
        <v>0</v>
      </c>
      <c r="C564" t="str">
        <f>edit!H564</f>
        <v>775369-00I_A1</v>
      </c>
      <c r="D564" t="str">
        <f>edit!I564</f>
        <v>006035</v>
      </c>
      <c r="E564" t="str">
        <f>DATA!F565</f>
        <v>Analýza a oprava - předat na výrobu</v>
      </c>
      <c r="F564">
        <f>DATA!D565</f>
        <v>1</v>
      </c>
      <c r="G564">
        <f>DATA!E565</f>
        <v>1</v>
      </c>
      <c r="H564" s="43">
        <v>1</v>
      </c>
      <c r="I564" s="43">
        <v>1</v>
      </c>
      <c r="J564" s="43">
        <v>1</v>
      </c>
      <c r="K564" s="43">
        <v>1</v>
      </c>
      <c r="L564" s="43">
        <v>1</v>
      </c>
      <c r="M564" s="43">
        <v>1</v>
      </c>
      <c r="N564" s="43">
        <v>1</v>
      </c>
      <c r="O564" s="43">
        <v>1</v>
      </c>
      <c r="P564" s="1"/>
      <c r="Q564" s="1"/>
      <c r="R564" t="str">
        <f>DATA!U565</f>
        <v>Closed</v>
      </c>
    </row>
    <row r="565" spans="1:18" x14ac:dyDescent="0.25">
      <c r="A565" t="str">
        <f>edit!K565</f>
        <v>CLM2209-0204_1</v>
      </c>
      <c r="B565">
        <f>DATA!C566</f>
        <v>0</v>
      </c>
      <c r="C565" t="str">
        <f>edit!H565</f>
        <v>775369-00E_A1</v>
      </c>
      <c r="D565" t="str">
        <f>edit!I565</f>
        <v>000634</v>
      </c>
      <c r="E565" t="str">
        <f>DATA!F566</f>
        <v>Naše náhradní baterie. Zkontrolovat a do kontejneru.</v>
      </c>
      <c r="F565">
        <f>DATA!D566</f>
        <v>1</v>
      </c>
      <c r="G565">
        <f>DATA!E566</f>
        <v>1</v>
      </c>
      <c r="H565" s="43">
        <v>1</v>
      </c>
      <c r="I565" s="43">
        <v>1</v>
      </c>
      <c r="J565" s="43">
        <v>1</v>
      </c>
      <c r="K565" s="43">
        <v>1</v>
      </c>
      <c r="L565" s="43">
        <v>1</v>
      </c>
      <c r="M565" s="43">
        <v>1</v>
      </c>
      <c r="N565" s="43">
        <v>1</v>
      </c>
      <c r="O565" s="43">
        <v>1</v>
      </c>
      <c r="P565" s="1"/>
      <c r="Q565" s="1"/>
      <c r="R565" t="str">
        <f>DATA!U566</f>
        <v>Closed</v>
      </c>
    </row>
    <row r="566" spans="1:18" x14ac:dyDescent="0.25">
      <c r="A566" t="str">
        <f>edit!K566</f>
        <v>CLM2209-0204_2</v>
      </c>
      <c r="B566">
        <f>DATA!C567</f>
        <v>0</v>
      </c>
      <c r="C566" t="str">
        <f>edit!H566</f>
        <v>775369-00G_A1</v>
      </c>
      <c r="D566" t="str">
        <f>edit!I566</f>
        <v>001022</v>
      </c>
      <c r="E566" t="str">
        <f>DATA!F567</f>
        <v xml:space="preserve">Analýza a oprava - poptávají se </v>
      </c>
      <c r="F566">
        <f>DATA!D567</f>
        <v>1</v>
      </c>
      <c r="G566">
        <f>DATA!E567</f>
        <v>1</v>
      </c>
      <c r="H566" s="43">
        <v>1</v>
      </c>
      <c r="I566" s="43">
        <v>1</v>
      </c>
      <c r="J566" s="43">
        <v>1</v>
      </c>
      <c r="K566" s="43">
        <v>1</v>
      </c>
      <c r="L566" s="43">
        <v>1</v>
      </c>
      <c r="M566" s="43">
        <v>1</v>
      </c>
      <c r="N566" s="43">
        <v>1</v>
      </c>
      <c r="O566" s="43">
        <v>1</v>
      </c>
      <c r="P566" s="394"/>
      <c r="Q566" s="394"/>
      <c r="R566" t="str">
        <f>DATA!U567</f>
        <v>Closed</v>
      </c>
    </row>
    <row r="567" spans="1:18" x14ac:dyDescent="0.25">
      <c r="A567" t="str">
        <f>edit!K567</f>
        <v>CLM2209-0204_3</v>
      </c>
      <c r="B567">
        <f>DATA!C568</f>
        <v>0</v>
      </c>
      <c r="C567" t="str">
        <f>edit!H567</f>
        <v>775369-00I_A1</v>
      </c>
      <c r="D567" t="str">
        <f>edit!I567</f>
        <v>000634</v>
      </c>
      <c r="E567" t="str">
        <f>DATA!F568</f>
        <v>Připravit náhradní A1, Brand STILL // 500 kbs</v>
      </c>
      <c r="F567">
        <f>DATA!D568</f>
        <v>1</v>
      </c>
      <c r="G567">
        <f>DATA!E568</f>
        <v>1</v>
      </c>
      <c r="H567" s="43">
        <v>1</v>
      </c>
      <c r="I567" s="43">
        <v>1</v>
      </c>
      <c r="J567" s="43">
        <v>1</v>
      </c>
      <c r="K567" s="43">
        <v>1</v>
      </c>
      <c r="L567" s="43">
        <v>1</v>
      </c>
      <c r="M567" s="43">
        <v>1</v>
      </c>
      <c r="N567" s="43">
        <v>1</v>
      </c>
      <c r="O567" s="43">
        <v>1</v>
      </c>
      <c r="P567" s="394"/>
      <c r="Q567" s="394"/>
      <c r="R567" t="str">
        <f>DATA!U568</f>
        <v>Closed</v>
      </c>
    </row>
    <row r="568" spans="1:18" x14ac:dyDescent="0.25">
      <c r="A568" t="str">
        <f>edit!K568</f>
        <v>CLM2211-0070_1</v>
      </c>
      <c r="B568">
        <f>DATA!C569</f>
        <v>0</v>
      </c>
      <c r="C568" t="str">
        <f>edit!H568</f>
        <v>774100-00J_B2</v>
      </c>
      <c r="D568" t="str">
        <f>edit!I568</f>
        <v>013208</v>
      </c>
      <c r="E568" t="str">
        <f>DATA!F569</f>
        <v>Analýza a oprava -  Cenon 14.04.</v>
      </c>
      <c r="F568">
        <f>DATA!D569</f>
        <v>1</v>
      </c>
      <c r="G568">
        <f>DATA!E569</f>
        <v>1</v>
      </c>
      <c r="H568" s="43">
        <v>1</v>
      </c>
      <c r="I568" s="43">
        <v>1</v>
      </c>
      <c r="J568" s="43">
        <v>1</v>
      </c>
      <c r="K568" s="43">
        <v>1</v>
      </c>
      <c r="L568" s="43">
        <v>1</v>
      </c>
      <c r="M568" s="43">
        <v>1</v>
      </c>
      <c r="N568" s="43">
        <v>1</v>
      </c>
      <c r="O568" s="43">
        <v>1</v>
      </c>
      <c r="P568" s="1"/>
      <c r="Q568" s="1"/>
      <c r="R568" t="str">
        <f>DATA!U569</f>
        <v>Closed</v>
      </c>
    </row>
    <row r="569" spans="1:18" x14ac:dyDescent="0.25">
      <c r="A569" t="str">
        <f>edit!K569</f>
        <v>CLM2212-0009_1</v>
      </c>
      <c r="B569">
        <f>DATA!C570</f>
        <v>0</v>
      </c>
      <c r="C569" t="str">
        <f>edit!H569</f>
        <v>775369-00I_A1</v>
      </c>
      <c r="D569" t="str">
        <f>edit!I569</f>
        <v>006126</v>
      </c>
      <c r="E569" t="str">
        <f>DATA!F570</f>
        <v>Analýza a oprava - button OFF/ON-odvoz 01.04. do Cenonu</v>
      </c>
      <c r="F569">
        <f>DATA!D570</f>
        <v>1</v>
      </c>
      <c r="G569">
        <f>DATA!E570</f>
        <v>1</v>
      </c>
      <c r="H569" s="43">
        <v>1</v>
      </c>
      <c r="I569" s="43">
        <v>1</v>
      </c>
      <c r="J569" s="43">
        <v>1</v>
      </c>
      <c r="K569" s="43">
        <v>1</v>
      </c>
      <c r="L569" s="43">
        <v>1</v>
      </c>
      <c r="M569" s="43">
        <v>1</v>
      </c>
      <c r="N569" s="43">
        <v>1</v>
      </c>
      <c r="O569" s="43">
        <v>1</v>
      </c>
      <c r="P569" s="1"/>
      <c r="Q569" s="1"/>
      <c r="R569" t="str">
        <f>DATA!U570</f>
        <v>Closed</v>
      </c>
    </row>
    <row r="570" spans="1:18" x14ac:dyDescent="0.25">
      <c r="A570" t="str">
        <f>edit!K570</f>
        <v>CLM2212-0012_1</v>
      </c>
      <c r="B570">
        <f>DATA!C571</f>
        <v>0</v>
      </c>
      <c r="C570" t="str">
        <f>edit!H570</f>
        <v>775369-00I_A1</v>
      </c>
      <c r="D570" t="str">
        <f>edit!I570</f>
        <v>006147</v>
      </c>
      <c r="E570" t="str">
        <f>DATA!F571</f>
        <v>Analýza a oprava - předat na výrobu</v>
      </c>
      <c r="F570">
        <f>DATA!D571</f>
        <v>1</v>
      </c>
      <c r="G570">
        <f>DATA!E571</f>
        <v>1</v>
      </c>
      <c r="H570" s="43">
        <v>1</v>
      </c>
      <c r="I570" s="43">
        <v>1</v>
      </c>
      <c r="J570" s="43">
        <v>1</v>
      </c>
      <c r="K570" s="43">
        <v>1</v>
      </c>
      <c r="L570" s="43">
        <v>1</v>
      </c>
      <c r="M570" s="43">
        <v>1</v>
      </c>
      <c r="N570" s="43">
        <v>1</v>
      </c>
      <c r="O570" s="43">
        <v>1</v>
      </c>
      <c r="P570" s="1"/>
      <c r="Q570" s="1"/>
      <c r="R570" t="str">
        <f>DATA!U571</f>
        <v>Closed</v>
      </c>
    </row>
    <row r="571" spans="1:18" x14ac:dyDescent="0.25">
      <c r="A571" t="str">
        <f>edit!K571</f>
        <v>CLM2212-0044_1</v>
      </c>
      <c r="B571">
        <f>DATA!C572</f>
        <v>0</v>
      </c>
      <c r="C571" t="str">
        <f>edit!H571</f>
        <v>774166-00J_A2</v>
      </c>
      <c r="D571" t="str">
        <f>edit!I571</f>
        <v>005908</v>
      </c>
      <c r="E571" t="str">
        <f>DATA!F572</f>
        <v>Analýza a oprava - předat na výrobu</v>
      </c>
      <c r="F571">
        <f>DATA!D572</f>
        <v>1</v>
      </c>
      <c r="G571">
        <f>DATA!E572</f>
        <v>1</v>
      </c>
      <c r="H571" s="43">
        <v>1</v>
      </c>
      <c r="I571" s="43">
        <v>1</v>
      </c>
      <c r="J571" s="43">
        <v>1</v>
      </c>
      <c r="K571" s="43">
        <v>1</v>
      </c>
      <c r="L571" s="43">
        <v>1</v>
      </c>
      <c r="M571" s="43">
        <v>1</v>
      </c>
      <c r="N571" s="43">
        <v>1</v>
      </c>
      <c r="O571" s="43">
        <v>1</v>
      </c>
      <c r="P571" s="1"/>
      <c r="Q571" s="1"/>
      <c r="R571" t="str">
        <f>DATA!U572</f>
        <v>Closed</v>
      </c>
    </row>
    <row r="572" spans="1:18" x14ac:dyDescent="0.25">
      <c r="A572" t="str">
        <f>edit!K572</f>
        <v>CLM2217-0025_1</v>
      </c>
      <c r="B572">
        <f>DATA!C573</f>
        <v>0</v>
      </c>
      <c r="C572" t="str">
        <f>edit!H572</f>
        <v>776445-00E_B1</v>
      </c>
      <c r="D572" t="str">
        <f>edit!I572</f>
        <v>000188</v>
      </c>
      <c r="E572" t="str">
        <f>DATA!F573</f>
        <v>Naše náhradní baterie. Zkontrolovat a do kontejneru.</v>
      </c>
      <c r="F572">
        <f>DATA!D573</f>
        <v>1</v>
      </c>
      <c r="G572">
        <f>DATA!E573</f>
        <v>1</v>
      </c>
      <c r="H572" s="43">
        <v>1</v>
      </c>
      <c r="I572" s="43">
        <v>1</v>
      </c>
      <c r="J572" s="43">
        <v>1</v>
      </c>
      <c r="K572" s="43">
        <v>1</v>
      </c>
      <c r="L572" s="43">
        <v>1</v>
      </c>
      <c r="M572" s="43">
        <v>1</v>
      </c>
      <c r="N572" s="43">
        <v>1</v>
      </c>
      <c r="O572" s="43">
        <v>1</v>
      </c>
      <c r="P572" s="1"/>
      <c r="Q572" s="1"/>
      <c r="R572" t="str">
        <f>DATA!U573</f>
        <v>Closed</v>
      </c>
    </row>
    <row r="573" spans="1:18" x14ac:dyDescent="0.25">
      <c r="A573" t="str">
        <f>edit!K573</f>
        <v>CLM2217-0025_2</v>
      </c>
      <c r="B573">
        <f>DATA!C574</f>
        <v>0</v>
      </c>
      <c r="C573" t="str">
        <f>edit!H573</f>
        <v>776445-00E_B1</v>
      </c>
      <c r="D573" t="str">
        <f>edit!I573</f>
        <v>005063</v>
      </c>
      <c r="E573" t="str">
        <f>DATA!F574</f>
        <v>Analýza a oprava- problemy s nabijenim, sledovat SOC při nabiti a vybiti</v>
      </c>
      <c r="F573">
        <f>DATA!D574</f>
        <v>1</v>
      </c>
      <c r="G573">
        <f>DATA!E574</f>
        <v>1</v>
      </c>
      <c r="H573" s="43">
        <v>1</v>
      </c>
      <c r="I573" s="43">
        <v>1</v>
      </c>
      <c r="J573" s="43">
        <v>1</v>
      </c>
      <c r="K573" s="43">
        <v>1</v>
      </c>
      <c r="L573" s="43">
        <v>1</v>
      </c>
      <c r="M573" s="43">
        <v>1</v>
      </c>
      <c r="N573" s="43">
        <v>1</v>
      </c>
      <c r="O573" s="43">
        <v>1</v>
      </c>
      <c r="P573" s="1"/>
      <c r="Q573" s="1"/>
      <c r="R573" t="str">
        <f>DATA!U574</f>
        <v>Closed</v>
      </c>
    </row>
    <row r="574" spans="1:18" x14ac:dyDescent="0.25">
      <c r="A574" t="str">
        <f>edit!K574</f>
        <v>CLM2217-0025_3</v>
      </c>
      <c r="B574" t="str">
        <f>DATA!C575</f>
        <v>L500</v>
      </c>
      <c r="C574" t="str">
        <f>edit!H574</f>
        <v>776445-00E_B1</v>
      </c>
      <c r="D574" t="str">
        <f>edit!I574</f>
        <v>000188</v>
      </c>
      <c r="E574" t="str">
        <f>DATA!F575</f>
        <v>Připravit náhradní B1 k odeslání do Německa</v>
      </c>
      <c r="F574">
        <f>DATA!D575</f>
        <v>1</v>
      </c>
      <c r="G574">
        <f>DATA!E575</f>
        <v>1</v>
      </c>
      <c r="H574" s="43">
        <v>1</v>
      </c>
      <c r="I574" s="43">
        <v>1</v>
      </c>
      <c r="J574" s="43">
        <v>1</v>
      </c>
      <c r="K574" s="43">
        <v>1</v>
      </c>
      <c r="L574" s="43">
        <v>1</v>
      </c>
      <c r="M574" s="43">
        <v>1</v>
      </c>
      <c r="N574" s="43">
        <v>1</v>
      </c>
      <c r="O574" s="43">
        <v>1</v>
      </c>
      <c r="P574" s="1"/>
      <c r="Q574" s="1"/>
      <c r="R574" t="str">
        <f>DATA!U575</f>
        <v>Closed</v>
      </c>
    </row>
    <row r="575" spans="1:18" x14ac:dyDescent="0.25">
      <c r="A575" t="str">
        <f>edit!K575</f>
        <v>CLM2217-0042_1</v>
      </c>
      <c r="B575">
        <f>DATA!C576</f>
        <v>0</v>
      </c>
      <c r="C575" t="str">
        <f>edit!H575</f>
        <v>774100-00G_B2</v>
      </c>
      <c r="D575" t="str">
        <f>edit!I575</f>
        <v>002897</v>
      </c>
      <c r="E575" t="str">
        <f>DATA!F576</f>
        <v>Analýza a oprava</v>
      </c>
      <c r="F575">
        <f>DATA!D576</f>
        <v>1</v>
      </c>
      <c r="G575">
        <f>DATA!E576</f>
        <v>1</v>
      </c>
      <c r="H575" s="43">
        <v>1</v>
      </c>
      <c r="I575" s="43">
        <v>1</v>
      </c>
      <c r="J575" s="43">
        <v>1</v>
      </c>
      <c r="K575" s="43">
        <v>1</v>
      </c>
      <c r="L575" s="43">
        <v>1</v>
      </c>
      <c r="M575" s="43">
        <v>1</v>
      </c>
      <c r="N575" s="43">
        <v>1</v>
      </c>
      <c r="O575" s="43">
        <v>1</v>
      </c>
      <c r="P575" s="1"/>
      <c r="Q575" s="1"/>
      <c r="R575" t="str">
        <f>DATA!U576</f>
        <v>Closed</v>
      </c>
    </row>
    <row r="576" spans="1:18" x14ac:dyDescent="0.25">
      <c r="A576" t="str">
        <f>edit!K576</f>
        <v>CLM2217-0042_2</v>
      </c>
      <c r="B576">
        <f>DATA!C577</f>
        <v>0</v>
      </c>
      <c r="C576" t="str">
        <f>edit!H576</f>
        <v>776445-00E_B1</v>
      </c>
      <c r="D576" t="str">
        <f>edit!I576</f>
        <v>000852</v>
      </c>
      <c r="E576" t="str">
        <f>DATA!F577</f>
        <v>Naše náhradní. Zkontrolovat a do kontejneru.</v>
      </c>
      <c r="F576">
        <f>DATA!D577</f>
        <v>1</v>
      </c>
      <c r="G576">
        <f>DATA!E577</f>
        <v>1</v>
      </c>
      <c r="H576" s="43">
        <v>1</v>
      </c>
      <c r="I576" s="43">
        <v>1</v>
      </c>
      <c r="J576" s="43">
        <v>1</v>
      </c>
      <c r="K576" s="43">
        <v>1</v>
      </c>
      <c r="L576" s="43">
        <v>1</v>
      </c>
      <c r="M576" s="43">
        <v>1</v>
      </c>
      <c r="N576" s="43">
        <v>1</v>
      </c>
      <c r="O576" s="43">
        <v>1</v>
      </c>
      <c r="P576" s="1"/>
      <c r="Q576" s="1"/>
      <c r="R576" t="str">
        <f>DATA!U577</f>
        <v>Closed</v>
      </c>
    </row>
    <row r="577" spans="1:18" x14ac:dyDescent="0.25">
      <c r="A577" t="str">
        <f>edit!K577</f>
        <v>CLM2217-0042_3</v>
      </c>
      <c r="B577">
        <f>DATA!C578</f>
        <v>0</v>
      </c>
      <c r="C577" t="str">
        <f>edit!H577</f>
        <v>776445-00E_B1</v>
      </c>
      <c r="D577" t="str">
        <f>edit!I577</f>
        <v>005743</v>
      </c>
      <c r="E577" t="str">
        <f>DATA!F578</f>
        <v>Naše náhradní. Zkontrolovat a do kontejneru.</v>
      </c>
      <c r="F577">
        <f>DATA!D578</f>
        <v>1</v>
      </c>
      <c r="G577">
        <f>DATA!E578</f>
        <v>1</v>
      </c>
      <c r="H577" s="43">
        <v>1</v>
      </c>
      <c r="I577" s="43">
        <v>1</v>
      </c>
      <c r="J577" s="43">
        <v>1</v>
      </c>
      <c r="K577" s="43">
        <v>1</v>
      </c>
      <c r="L577" s="43">
        <v>1</v>
      </c>
      <c r="M577" s="43">
        <v>1</v>
      </c>
      <c r="N577" s="43">
        <v>1</v>
      </c>
      <c r="O577" s="43">
        <v>1</v>
      </c>
      <c r="P577" s="1"/>
      <c r="Q577" s="1"/>
      <c r="R577" t="str">
        <f>DATA!U578</f>
        <v>Closed</v>
      </c>
    </row>
    <row r="578" spans="1:18" x14ac:dyDescent="0.25">
      <c r="A578" t="str">
        <f>edit!K578</f>
        <v>CLM2217-0042_4</v>
      </c>
      <c r="B578">
        <f>DATA!C579</f>
        <v>0</v>
      </c>
      <c r="C578" t="str">
        <f>edit!H578</f>
        <v>776455-00E</v>
      </c>
      <c r="D578" t="str">
        <f>edit!I578</f>
        <v>000908</v>
      </c>
      <c r="E578" t="str">
        <f>DATA!F579</f>
        <v>Rozebraná bat. k analýze</v>
      </c>
      <c r="F578">
        <f>DATA!D579</f>
        <v>0</v>
      </c>
      <c r="G578">
        <f>DATA!E579</f>
        <v>0</v>
      </c>
      <c r="H578" s="1"/>
      <c r="I578" s="1"/>
      <c r="J578" s="1"/>
      <c r="K578" s="1"/>
      <c r="L578" s="1"/>
      <c r="M578" s="1"/>
      <c r="N578" s="1"/>
      <c r="O578" s="1"/>
      <c r="P578" s="1"/>
      <c r="Q578" s="1"/>
      <c r="R578" t="str">
        <f>DATA!U579</f>
        <v>Closed</v>
      </c>
    </row>
    <row r="579" spans="1:18" x14ac:dyDescent="0.25">
      <c r="A579" t="str">
        <f>edit!K579</f>
        <v>CLM2217-0042_5</v>
      </c>
      <c r="B579" t="str">
        <f>DATA!C580</f>
        <v xml:space="preserve">L500 </v>
      </c>
      <c r="C579" t="str">
        <f>edit!H579</f>
        <v>776445-00E_B1</v>
      </c>
      <c r="D579" t="str">
        <f>edit!I579</f>
        <v>000195</v>
      </c>
      <c r="E579" t="str">
        <f>DATA!F580</f>
        <v xml:space="preserve">Připravit náhradní B1 k odeslání do Německa- spěchá </v>
      </c>
      <c r="F579">
        <f>DATA!D580</f>
        <v>1</v>
      </c>
      <c r="G579">
        <f>DATA!E580</f>
        <v>1</v>
      </c>
      <c r="H579" s="43">
        <v>1</v>
      </c>
      <c r="I579" s="43">
        <v>1</v>
      </c>
      <c r="J579" s="43">
        <v>1</v>
      </c>
      <c r="K579" s="43">
        <v>1</v>
      </c>
      <c r="L579" s="43">
        <v>1</v>
      </c>
      <c r="M579" s="43">
        <v>1</v>
      </c>
      <c r="N579" s="43">
        <v>1</v>
      </c>
      <c r="O579" s="43">
        <v>1</v>
      </c>
      <c r="P579" s="1"/>
      <c r="Q579" s="1"/>
      <c r="R579" t="str">
        <f>DATA!U580</f>
        <v>Closed</v>
      </c>
    </row>
    <row r="580" spans="1:18" x14ac:dyDescent="0.25">
      <c r="A580" t="str">
        <f>edit!K580</f>
        <v>CLM2219-0034_1</v>
      </c>
      <c r="B580">
        <f>DATA!C581</f>
        <v>0</v>
      </c>
      <c r="C580" t="str">
        <f>edit!H580</f>
        <v>775369-00F_A1</v>
      </c>
      <c r="D580" t="str">
        <f>edit!I580</f>
        <v>000659</v>
      </c>
      <c r="E580" t="str">
        <f>DATA!F581</f>
        <v>Analýza a oprava - modul (zřejmě placená opr.)</v>
      </c>
      <c r="F580">
        <f>DATA!D581</f>
        <v>1</v>
      </c>
      <c r="G580">
        <f>DATA!E581</f>
        <v>1</v>
      </c>
      <c r="H580" s="43">
        <v>1</v>
      </c>
      <c r="I580" s="43">
        <v>1</v>
      </c>
      <c r="J580" s="43">
        <v>1</v>
      </c>
      <c r="K580" s="43">
        <v>1</v>
      </c>
      <c r="L580" s="43">
        <v>1</v>
      </c>
      <c r="M580" s="43">
        <v>1</v>
      </c>
      <c r="N580" s="43">
        <v>1</v>
      </c>
      <c r="O580" s="43">
        <v>1</v>
      </c>
      <c r="P580" s="1"/>
      <c r="Q580" s="1"/>
      <c r="R580" t="str">
        <f>DATA!U581</f>
        <v>Closed</v>
      </c>
    </row>
    <row r="581" spans="1:18" x14ac:dyDescent="0.25">
      <c r="A581" t="str">
        <f>edit!K581</f>
        <v>CLM2219-0046_1</v>
      </c>
      <c r="B581">
        <f>DATA!C582</f>
        <v>0</v>
      </c>
      <c r="C581" t="str">
        <f>edit!H581</f>
        <v>775369-00G_A1</v>
      </c>
      <c r="D581" t="str">
        <f>edit!I581</f>
        <v>001619</v>
      </c>
      <c r="E581" t="str">
        <f>DATA!F582</f>
        <v>Analýza a oprava - undervoltage (zaplatí si)</v>
      </c>
      <c r="F581">
        <f>DATA!D582</f>
        <v>1</v>
      </c>
      <c r="G581">
        <f>DATA!E582</f>
        <v>1</v>
      </c>
      <c r="H581" s="43">
        <v>1</v>
      </c>
      <c r="I581" s="43">
        <v>1</v>
      </c>
      <c r="J581" s="43">
        <v>1</v>
      </c>
      <c r="K581" s="43">
        <v>1</v>
      </c>
      <c r="L581" s="43">
        <v>1</v>
      </c>
      <c r="M581" s="43">
        <v>1</v>
      </c>
      <c r="N581" s="43">
        <v>1</v>
      </c>
      <c r="O581" s="43">
        <v>1</v>
      </c>
      <c r="P581" s="1"/>
      <c r="Q581" s="1"/>
      <c r="R581" t="str">
        <f>DATA!U582</f>
        <v>Closed</v>
      </c>
    </row>
    <row r="582" spans="1:18" x14ac:dyDescent="0.25">
      <c r="A582" t="str">
        <f>edit!K582</f>
        <v>CLM2220-0056_1</v>
      </c>
      <c r="B582">
        <f>DATA!C583</f>
        <v>0</v>
      </c>
      <c r="C582" t="str">
        <f>edit!H582</f>
        <v>776445-00D_B1</v>
      </c>
      <c r="D582" t="str">
        <f>edit!I582</f>
        <v>000117</v>
      </c>
      <c r="E582" t="str">
        <f>DATA!F583</f>
        <v>Rigid oprava</v>
      </c>
      <c r="F582">
        <f>DATA!D583</f>
        <v>1</v>
      </c>
      <c r="G582">
        <f>DATA!E583</f>
        <v>1</v>
      </c>
      <c r="H582" s="43">
        <v>1</v>
      </c>
      <c r="I582" s="43">
        <v>1</v>
      </c>
      <c r="J582" s="43">
        <v>1</v>
      </c>
      <c r="K582" s="43">
        <v>1</v>
      </c>
      <c r="L582" s="43">
        <v>1</v>
      </c>
      <c r="M582" s="43">
        <v>1</v>
      </c>
      <c r="N582" s="43">
        <v>1</v>
      </c>
      <c r="O582" s="43">
        <v>1</v>
      </c>
      <c r="P582" s="1"/>
      <c r="Q582" s="1"/>
      <c r="R582" t="str">
        <f>DATA!U583</f>
        <v>Closed</v>
      </c>
    </row>
    <row r="583" spans="1:18" x14ac:dyDescent="0.25">
      <c r="A583" t="str">
        <f>edit!K583</f>
        <v>CLM2220-0057_1</v>
      </c>
      <c r="B583">
        <f>DATA!C584</f>
        <v>0</v>
      </c>
      <c r="C583" t="str">
        <f>edit!H583</f>
        <v>776645-00E</v>
      </c>
      <c r="D583" t="str">
        <f>edit!I583</f>
        <v xml:space="preserve">000799 </v>
      </c>
      <c r="E583" t="str">
        <f>DATA!F584</f>
        <v>Naše náhradní. Zkontrolovat a do kontejneru.</v>
      </c>
      <c r="F583">
        <f>DATA!D584</f>
        <v>1</v>
      </c>
      <c r="G583">
        <f>DATA!E584</f>
        <v>1</v>
      </c>
      <c r="H583" s="43">
        <v>1</v>
      </c>
      <c r="I583" s="43">
        <v>1</v>
      </c>
      <c r="J583" s="43">
        <v>1</v>
      </c>
      <c r="K583" s="43">
        <v>1</v>
      </c>
      <c r="L583" s="43">
        <v>1</v>
      </c>
      <c r="M583" s="43">
        <v>1</v>
      </c>
      <c r="N583" s="43">
        <v>1</v>
      </c>
      <c r="O583" s="43">
        <v>1</v>
      </c>
      <c r="P583" s="1"/>
      <c r="Q583" s="1"/>
      <c r="R583" t="str">
        <f>DATA!U584</f>
        <v>Closed</v>
      </c>
    </row>
    <row r="584" spans="1:18" x14ac:dyDescent="0.25">
      <c r="A584" t="str">
        <f>edit!K584</f>
        <v>CLM2220-0057_2</v>
      </c>
      <c r="B584">
        <f>DATA!C585</f>
        <v>0</v>
      </c>
      <c r="C584" t="str">
        <f>edit!H584</f>
        <v>774100-00F_B2</v>
      </c>
      <c r="D584" t="str">
        <f>edit!I584</f>
        <v>000092</v>
      </c>
      <c r="E584" t="str">
        <f>DATA!F585</f>
        <v>Rigid oprava</v>
      </c>
      <c r="F584">
        <f>DATA!D585</f>
        <v>1</v>
      </c>
      <c r="G584">
        <f>DATA!E585</f>
        <v>1</v>
      </c>
      <c r="H584" s="43">
        <v>1</v>
      </c>
      <c r="I584" s="43">
        <v>1</v>
      </c>
      <c r="J584" s="43">
        <v>1</v>
      </c>
      <c r="K584" s="43">
        <v>1</v>
      </c>
      <c r="L584" s="43">
        <v>1</v>
      </c>
      <c r="M584" s="43">
        <v>1</v>
      </c>
      <c r="N584" s="43">
        <v>1</v>
      </c>
      <c r="O584" s="43">
        <v>1</v>
      </c>
      <c r="P584" s="394">
        <v>65.234999999999999</v>
      </c>
      <c r="Q584" s="1"/>
      <c r="R584" t="str">
        <f>DATA!U585</f>
        <v>Closed</v>
      </c>
    </row>
    <row r="585" spans="1:18" x14ac:dyDescent="0.25">
      <c r="A585" t="str">
        <f>edit!K585</f>
        <v>CLM2220-0057_3</v>
      </c>
      <c r="B585" t="str">
        <f>DATA!C586</f>
        <v>L500</v>
      </c>
      <c r="C585" t="str">
        <f>edit!H585</f>
        <v>776645-00E</v>
      </c>
      <c r="D585" t="str">
        <f>edit!I585</f>
        <v>000799</v>
      </c>
      <c r="E585" t="str">
        <f>DATA!F586</f>
        <v>Připravit 1 1 B1 k odeslání do Švýcarska.</v>
      </c>
      <c r="F585">
        <f>DATA!D586</f>
        <v>1</v>
      </c>
      <c r="G585">
        <f>DATA!E586</f>
        <v>1</v>
      </c>
      <c r="H585" s="43">
        <v>1</v>
      </c>
      <c r="I585" s="43">
        <v>1</v>
      </c>
      <c r="J585" s="43">
        <v>1</v>
      </c>
      <c r="K585" s="43">
        <v>1</v>
      </c>
      <c r="L585" s="43">
        <v>1</v>
      </c>
      <c r="M585" s="43">
        <v>1</v>
      </c>
      <c r="N585" s="43">
        <v>1</v>
      </c>
      <c r="O585" s="43">
        <v>1</v>
      </c>
      <c r="P585" s="1"/>
      <c r="Q585" s="1"/>
      <c r="R585" t="str">
        <f>DATA!U586</f>
        <v>Closed</v>
      </c>
    </row>
    <row r="586" spans="1:18" x14ac:dyDescent="0.25">
      <c r="A586" t="str">
        <f>edit!K586</f>
        <v>CLM2220-0058_1</v>
      </c>
      <c r="B586">
        <f>DATA!C587</f>
        <v>0</v>
      </c>
      <c r="C586" t="str">
        <f>edit!H586</f>
        <v>776445-00E_B1</v>
      </c>
      <c r="D586" t="str">
        <f>edit!I586</f>
        <v>000246</v>
      </c>
      <c r="E586" t="str">
        <f>DATA!F587</f>
        <v>Naše náhradní. Zkontrolovat a do kontejneru.</v>
      </c>
      <c r="F586">
        <f>DATA!D587</f>
        <v>1</v>
      </c>
      <c r="G586">
        <f>DATA!E587</f>
        <v>1</v>
      </c>
      <c r="H586" s="43">
        <v>1</v>
      </c>
      <c r="I586" s="43">
        <v>1</v>
      </c>
      <c r="J586" s="43">
        <v>1</v>
      </c>
      <c r="K586" s="43">
        <v>1</v>
      </c>
      <c r="L586" s="43">
        <v>1</v>
      </c>
      <c r="M586" s="43">
        <v>1</v>
      </c>
      <c r="N586" s="43">
        <v>1</v>
      </c>
      <c r="O586" s="43">
        <v>1</v>
      </c>
      <c r="P586" s="1"/>
      <c r="Q586" s="1"/>
      <c r="R586" t="str">
        <f>DATA!U587</f>
        <v>Closed</v>
      </c>
    </row>
    <row r="587" spans="1:18" x14ac:dyDescent="0.25">
      <c r="A587" t="str">
        <f>edit!K587</f>
        <v>CLM2220-0058_2</v>
      </c>
      <c r="B587">
        <f>DATA!C588</f>
        <v>0</v>
      </c>
      <c r="C587" t="str">
        <f>edit!H587</f>
        <v>776445-00E_B1</v>
      </c>
      <c r="D587" t="str">
        <f>edit!I587</f>
        <v>000848</v>
      </c>
      <c r="E587" t="str">
        <f>DATA!F588</f>
        <v>Naše náhradní. Zkontrolovat a do kontejneru.</v>
      </c>
      <c r="F587">
        <f>DATA!D588</f>
        <v>1</v>
      </c>
      <c r="G587">
        <f>DATA!E588</f>
        <v>1</v>
      </c>
      <c r="H587" s="43">
        <v>1</v>
      </c>
      <c r="I587" s="43">
        <v>1</v>
      </c>
      <c r="J587" s="43">
        <v>1</v>
      </c>
      <c r="K587" s="43">
        <v>1</v>
      </c>
      <c r="L587" s="43">
        <v>1</v>
      </c>
      <c r="M587" s="43">
        <v>1</v>
      </c>
      <c r="N587" s="43">
        <v>1</v>
      </c>
      <c r="O587" s="43">
        <v>1</v>
      </c>
      <c r="P587" s="1"/>
      <c r="Q587" s="1"/>
      <c r="R587" t="str">
        <f>DATA!U588</f>
        <v>Closed</v>
      </c>
    </row>
    <row r="588" spans="1:18" x14ac:dyDescent="0.25">
      <c r="A588" t="str">
        <f>edit!K588</f>
        <v>CLM2220-0058_3</v>
      </c>
      <c r="B588">
        <f>DATA!C589</f>
        <v>0</v>
      </c>
      <c r="C588" t="str">
        <f>edit!H588</f>
        <v>776445-00E_B1</v>
      </c>
      <c r="D588" t="str">
        <f>edit!I588</f>
        <v>000980</v>
      </c>
      <c r="E588" t="str">
        <f>DATA!F589</f>
        <v>Naše náhradní. Zkontrolovat a do kontejneru.</v>
      </c>
      <c r="F588">
        <f>DATA!D589</f>
        <v>1</v>
      </c>
      <c r="G588">
        <f>DATA!E589</f>
        <v>1</v>
      </c>
      <c r="H588" s="43">
        <v>1</v>
      </c>
      <c r="I588" s="43">
        <v>1</v>
      </c>
      <c r="J588" s="43">
        <v>1</v>
      </c>
      <c r="K588" s="43">
        <v>1</v>
      </c>
      <c r="L588" s="43">
        <v>1</v>
      </c>
      <c r="M588" s="43">
        <v>1</v>
      </c>
      <c r="N588" s="43">
        <v>1</v>
      </c>
      <c r="O588" s="43">
        <v>1</v>
      </c>
      <c r="P588" s="1"/>
      <c r="Q588" s="1"/>
      <c r="R588" t="str">
        <f>DATA!U589</f>
        <v>Closed</v>
      </c>
    </row>
    <row r="589" spans="1:18" x14ac:dyDescent="0.25">
      <c r="A589" t="str">
        <f>edit!K589</f>
        <v>CLM2220-0058_4</v>
      </c>
      <c r="B589">
        <f>DATA!C590</f>
        <v>0</v>
      </c>
      <c r="C589" t="str">
        <f>edit!H589</f>
        <v>776445-00E_B1</v>
      </c>
      <c r="D589" t="str">
        <f>edit!I589</f>
        <v>000214</v>
      </c>
      <c r="E589" t="str">
        <f>DATA!F590</f>
        <v>Rigid oprava</v>
      </c>
      <c r="F589">
        <f>DATA!D590</f>
        <v>1</v>
      </c>
      <c r="G589">
        <f>DATA!E590</f>
        <v>1</v>
      </c>
      <c r="H589" s="43">
        <v>1</v>
      </c>
      <c r="I589" s="43">
        <v>1</v>
      </c>
      <c r="J589" s="43">
        <v>1</v>
      </c>
      <c r="K589" s="43">
        <v>1</v>
      </c>
      <c r="L589" s="43">
        <v>1</v>
      </c>
      <c r="M589" s="43">
        <v>1</v>
      </c>
      <c r="N589" s="43">
        <v>1</v>
      </c>
      <c r="O589" s="43">
        <v>1</v>
      </c>
      <c r="P589" s="1"/>
      <c r="Q589" s="1"/>
      <c r="R589" t="str">
        <f>DATA!U590</f>
        <v>Closed</v>
      </c>
    </row>
    <row r="590" spans="1:18" x14ac:dyDescent="0.25">
      <c r="A590" t="str">
        <f>edit!K590</f>
        <v>CLM2220-0058_5</v>
      </c>
      <c r="B590">
        <f>DATA!C591</f>
        <v>0</v>
      </c>
      <c r="C590" t="str">
        <f>edit!H590</f>
        <v>776445-00E_B1</v>
      </c>
      <c r="D590" t="str">
        <f>edit!I590</f>
        <v>000226</v>
      </c>
      <c r="E590" t="str">
        <f>DATA!F591</f>
        <v>Rigid oprava</v>
      </c>
      <c r="F590">
        <f>DATA!D591</f>
        <v>1</v>
      </c>
      <c r="G590">
        <f>DATA!E591</f>
        <v>1</v>
      </c>
      <c r="H590" s="43">
        <v>1</v>
      </c>
      <c r="I590" s="43">
        <v>1</v>
      </c>
      <c r="J590" s="43">
        <v>1</v>
      </c>
      <c r="K590" s="43">
        <v>1</v>
      </c>
      <c r="L590" s="43">
        <v>1</v>
      </c>
      <c r="M590" s="43">
        <v>1</v>
      </c>
      <c r="N590" s="43">
        <v>1</v>
      </c>
      <c r="O590" s="43">
        <v>1</v>
      </c>
      <c r="P590" s="394">
        <v>46.439</v>
      </c>
      <c r="Q590" s="1"/>
      <c r="R590" t="str">
        <f>DATA!U591</f>
        <v>Closed</v>
      </c>
    </row>
    <row r="591" spans="1:18" x14ac:dyDescent="0.25">
      <c r="A591" t="str">
        <f>edit!K591</f>
        <v>CLM2220-0058_6</v>
      </c>
      <c r="B591">
        <f>DATA!C592</f>
        <v>0</v>
      </c>
      <c r="C591" t="str">
        <f>edit!H591</f>
        <v>776445-00E_B1</v>
      </c>
      <c r="D591" t="str">
        <f>edit!I591</f>
        <v>000217</v>
      </c>
      <c r="E591" t="str">
        <f>DATA!F592</f>
        <v>Rigid oprava</v>
      </c>
      <c r="F591">
        <f>DATA!D592</f>
        <v>1</v>
      </c>
      <c r="G591">
        <f>DATA!E592</f>
        <v>1</v>
      </c>
      <c r="H591" s="43">
        <v>1</v>
      </c>
      <c r="I591" s="43">
        <v>1</v>
      </c>
      <c r="J591" s="43">
        <v>1</v>
      </c>
      <c r="K591" s="43">
        <v>1</v>
      </c>
      <c r="L591" s="43">
        <v>1</v>
      </c>
      <c r="M591" s="43">
        <v>1</v>
      </c>
      <c r="N591" s="43">
        <v>1</v>
      </c>
      <c r="O591" s="43">
        <v>1</v>
      </c>
      <c r="P591" s="394">
        <v>57.293999999999997</v>
      </c>
      <c r="Q591" s="1"/>
      <c r="R591" t="str">
        <f>DATA!U592</f>
        <v>Closed</v>
      </c>
    </row>
    <row r="592" spans="1:18" x14ac:dyDescent="0.25">
      <c r="A592" t="str">
        <f>edit!K592</f>
        <v>CLM2220-0058_7</v>
      </c>
      <c r="B592" t="str">
        <f>DATA!C593</f>
        <v>L500</v>
      </c>
      <c r="C592" t="str">
        <f>edit!H592</f>
        <v>776445-00E_B1</v>
      </c>
      <c r="D592" t="str">
        <f>edit!I592</f>
        <v>000246</v>
      </c>
      <c r="E592" t="str">
        <f>DATA!F593</f>
        <v>Připravit 3 1 B1 k odeslání do Švýcarska-nedávat zatím na e1pedici</v>
      </c>
      <c r="F592">
        <f>DATA!D593</f>
        <v>1</v>
      </c>
      <c r="G592">
        <f>DATA!E593</f>
        <v>1</v>
      </c>
      <c r="H592" s="43">
        <v>1</v>
      </c>
      <c r="I592" s="43">
        <v>1</v>
      </c>
      <c r="J592" s="43">
        <v>1</v>
      </c>
      <c r="K592" s="43">
        <v>1</v>
      </c>
      <c r="L592" s="43">
        <v>1</v>
      </c>
      <c r="M592" s="43">
        <v>1</v>
      </c>
      <c r="N592" s="43">
        <v>1</v>
      </c>
      <c r="O592" s="43">
        <v>1</v>
      </c>
      <c r="P592" s="1"/>
      <c r="Q592" s="1"/>
      <c r="R592" t="str">
        <f>DATA!U593</f>
        <v>Closed</v>
      </c>
    </row>
    <row r="593" spans="1:18" x14ac:dyDescent="0.25">
      <c r="A593" t="str">
        <f>edit!K593</f>
        <v>CLM2220-0058_8</v>
      </c>
      <c r="B593" t="str">
        <f>DATA!C594</f>
        <v>L500</v>
      </c>
      <c r="C593" t="str">
        <f>edit!H593</f>
        <v>776445-00E_B1</v>
      </c>
      <c r="D593" t="str">
        <f>edit!I593</f>
        <v>000848</v>
      </c>
      <c r="E593">
        <f>DATA!F594</f>
        <v>0</v>
      </c>
      <c r="F593">
        <f>DATA!D594</f>
        <v>1</v>
      </c>
      <c r="G593">
        <f>DATA!E594</f>
        <v>1</v>
      </c>
      <c r="H593" s="43">
        <v>1</v>
      </c>
      <c r="I593" s="43">
        <v>1</v>
      </c>
      <c r="J593" s="43">
        <v>1</v>
      </c>
      <c r="K593" s="43">
        <v>1</v>
      </c>
      <c r="L593" s="43">
        <v>1</v>
      </c>
      <c r="M593" s="43">
        <v>1</v>
      </c>
      <c r="N593" s="43">
        <v>1</v>
      </c>
      <c r="O593" s="43">
        <v>1</v>
      </c>
      <c r="P593" s="1"/>
      <c r="Q593" s="1"/>
      <c r="R593" t="str">
        <f>DATA!U594</f>
        <v>Closed</v>
      </c>
    </row>
    <row r="594" spans="1:18" x14ac:dyDescent="0.25">
      <c r="A594" t="str">
        <f>edit!K594</f>
        <v>CLM2220-0058_9</v>
      </c>
      <c r="B594" t="str">
        <f>DATA!C595</f>
        <v>L500</v>
      </c>
      <c r="C594" t="str">
        <f>edit!H594</f>
        <v>776445-00E_B1</v>
      </c>
      <c r="D594" t="str">
        <f>edit!I594</f>
        <v>000980</v>
      </c>
      <c r="E594">
        <f>DATA!F595</f>
        <v>0</v>
      </c>
      <c r="F594">
        <f>DATA!D595</f>
        <v>1</v>
      </c>
      <c r="G594">
        <f>DATA!E595</f>
        <v>1</v>
      </c>
      <c r="H594" s="43">
        <v>1</v>
      </c>
      <c r="I594" s="43">
        <v>1</v>
      </c>
      <c r="J594" s="43">
        <v>1</v>
      </c>
      <c r="K594" s="43">
        <v>1</v>
      </c>
      <c r="L594" s="43">
        <v>1</v>
      </c>
      <c r="M594" s="43">
        <v>1</v>
      </c>
      <c r="N594" s="43">
        <v>1</v>
      </c>
      <c r="O594" s="43">
        <v>1</v>
      </c>
      <c r="P594" s="1"/>
      <c r="Q594" s="1"/>
      <c r="R594" t="str">
        <f>DATA!U595</f>
        <v>Closed</v>
      </c>
    </row>
    <row r="595" spans="1:18" x14ac:dyDescent="0.25">
      <c r="A595" t="str">
        <f>edit!K595</f>
        <v>CLM2221-0102_1</v>
      </c>
      <c r="B595">
        <f>DATA!C596</f>
        <v>0</v>
      </c>
      <c r="C595" t="str">
        <f>edit!H595</f>
        <v>775369-00I_A1</v>
      </c>
      <c r="D595" t="str">
        <f>edit!I595</f>
        <v>006392</v>
      </c>
      <c r="E595" t="str">
        <f>DATA!F596</f>
        <v>Placená oprava - narovnat ohnutou část + otestovat</v>
      </c>
      <c r="F595">
        <f>DATA!D596</f>
        <v>1</v>
      </c>
      <c r="G595">
        <f>DATA!E596</f>
        <v>1</v>
      </c>
      <c r="H595" s="43">
        <v>1</v>
      </c>
      <c r="I595" s="43">
        <v>1</v>
      </c>
      <c r="J595" s="43">
        <v>1</v>
      </c>
      <c r="K595" s="43">
        <v>1</v>
      </c>
      <c r="L595" s="43">
        <v>1</v>
      </c>
      <c r="M595" s="43">
        <v>1</v>
      </c>
      <c r="N595" s="43">
        <v>1</v>
      </c>
      <c r="O595" s="43">
        <v>1</v>
      </c>
      <c r="P595" s="1"/>
      <c r="Q595" s="1"/>
      <c r="R595" t="str">
        <f>DATA!U596</f>
        <v>Closed</v>
      </c>
    </row>
    <row r="596" spans="1:18" x14ac:dyDescent="0.25">
      <c r="A596" t="str">
        <f>edit!K596</f>
        <v>CLM2221-0109_1</v>
      </c>
      <c r="B596">
        <f>DATA!C597</f>
        <v>0</v>
      </c>
      <c r="C596" t="str">
        <f>edit!H596</f>
        <v>774100-00J_B2</v>
      </c>
      <c r="D596" t="str">
        <f>edit!I596</f>
        <v>000779</v>
      </c>
      <c r="E596" t="str">
        <f>DATA!F597</f>
        <v>Naše náhradní baterie. Zkontrolovat a do kontejneru. Ověřit sn</v>
      </c>
      <c r="F596">
        <f>DATA!D597</f>
        <v>1</v>
      </c>
      <c r="G596">
        <f>DATA!E597</f>
        <v>1</v>
      </c>
      <c r="H596" s="43">
        <v>1</v>
      </c>
      <c r="I596" s="43">
        <v>1</v>
      </c>
      <c r="J596" s="43">
        <v>1</v>
      </c>
      <c r="K596" s="43">
        <v>1</v>
      </c>
      <c r="L596" s="43">
        <v>1</v>
      </c>
      <c r="M596" s="43">
        <v>1</v>
      </c>
      <c r="N596" s="43">
        <v>1</v>
      </c>
      <c r="O596" s="43">
        <v>1</v>
      </c>
      <c r="P596" s="1"/>
      <c r="Q596" s="1"/>
      <c r="R596" t="str">
        <f>DATA!U597</f>
        <v>Closed</v>
      </c>
    </row>
    <row r="597" spans="1:18" x14ac:dyDescent="0.25">
      <c r="A597" t="str">
        <f>edit!K597</f>
        <v>CLM2221-0109_2</v>
      </c>
      <c r="B597">
        <f>DATA!C598</f>
        <v>0</v>
      </c>
      <c r="C597" t="str">
        <f>edit!H597</f>
        <v>774100-00J_B2</v>
      </c>
      <c r="D597" t="str">
        <f>edit!I597</f>
        <v>000294</v>
      </c>
      <c r="E597" t="str">
        <f>DATA!F598</f>
        <v>Naše náhradní baterie. Zkontrolovat a do kontejneru. Ověřit sn</v>
      </c>
      <c r="F597">
        <f>DATA!D598</f>
        <v>1</v>
      </c>
      <c r="G597">
        <f>DATA!E598</f>
        <v>1</v>
      </c>
      <c r="H597" s="43">
        <v>1</v>
      </c>
      <c r="I597" s="43">
        <v>1</v>
      </c>
      <c r="J597" s="43">
        <v>1</v>
      </c>
      <c r="K597" s="43">
        <v>1</v>
      </c>
      <c r="L597" s="43">
        <v>1</v>
      </c>
      <c r="M597" s="43">
        <v>1</v>
      </c>
      <c r="N597" s="43">
        <v>1</v>
      </c>
      <c r="O597" s="43">
        <v>1</v>
      </c>
      <c r="P597" s="1"/>
      <c r="Q597" s="1"/>
      <c r="R597" t="str">
        <f>DATA!U598</f>
        <v>Closed</v>
      </c>
    </row>
    <row r="598" spans="1:18" x14ac:dyDescent="0.25">
      <c r="A598" t="str">
        <f>edit!K598</f>
        <v>CLM2221-0109_3</v>
      </c>
      <c r="B598">
        <f>DATA!C599</f>
        <v>0</v>
      </c>
      <c r="C598" t="str">
        <f>edit!H598</f>
        <v>774100-00G_B2</v>
      </c>
      <c r="D598" t="str">
        <f>edit!I598</f>
        <v>004109</v>
      </c>
      <c r="E598" t="str">
        <f>DATA!F599</f>
        <v>Analýza a oprava</v>
      </c>
      <c r="F598">
        <f>DATA!D599</f>
        <v>1</v>
      </c>
      <c r="G598">
        <f>DATA!E599</f>
        <v>1</v>
      </c>
      <c r="H598" s="43">
        <v>1</v>
      </c>
      <c r="I598" s="43">
        <v>1</v>
      </c>
      <c r="J598" s="43">
        <v>1</v>
      </c>
      <c r="K598" s="43">
        <v>1</v>
      </c>
      <c r="L598" s="43">
        <v>1</v>
      </c>
      <c r="M598" s="43">
        <v>1</v>
      </c>
      <c r="N598" s="43">
        <v>1</v>
      </c>
      <c r="O598" s="43">
        <v>1</v>
      </c>
      <c r="P598" s="1"/>
      <c r="Q598" s="1"/>
      <c r="R598" t="str">
        <f>DATA!U599</f>
        <v>Closed</v>
      </c>
    </row>
    <row r="599" spans="1:18" x14ac:dyDescent="0.25">
      <c r="A599" t="str">
        <f>edit!K599</f>
        <v>CLM2221-0109_4</v>
      </c>
      <c r="B599">
        <f>DATA!C600</f>
        <v>0</v>
      </c>
      <c r="C599" t="str">
        <f>edit!H599</f>
        <v>774100-00G_B2</v>
      </c>
      <c r="D599" t="str">
        <f>edit!I599</f>
        <v>004105</v>
      </c>
      <c r="E599" t="str">
        <f>DATA!F600</f>
        <v>Analýza a oprava</v>
      </c>
      <c r="F599">
        <f>DATA!D600</f>
        <v>1</v>
      </c>
      <c r="G599">
        <f>DATA!E600</f>
        <v>1</v>
      </c>
      <c r="H599" s="43">
        <v>1</v>
      </c>
      <c r="I599" s="43">
        <v>1</v>
      </c>
      <c r="J599" s="43">
        <v>1</v>
      </c>
      <c r="K599" s="43">
        <v>1</v>
      </c>
      <c r="L599" s="43">
        <v>1</v>
      </c>
      <c r="M599" s="43">
        <v>1</v>
      </c>
      <c r="N599" s="43">
        <v>1</v>
      </c>
      <c r="O599" s="43">
        <v>1</v>
      </c>
      <c r="P599" s="1"/>
      <c r="Q599" s="1"/>
      <c r="R599" t="str">
        <f>DATA!U600</f>
        <v>Closed</v>
      </c>
    </row>
    <row r="600" spans="1:18" x14ac:dyDescent="0.25">
      <c r="A600" t="str">
        <f>edit!K600</f>
        <v>CLM2221-0109_5</v>
      </c>
      <c r="B600" t="str">
        <f>DATA!C601</f>
        <v>L500</v>
      </c>
      <c r="C600" t="str">
        <f>edit!H600</f>
        <v>774100-00G_B2</v>
      </c>
      <c r="D600" t="str">
        <f>edit!I600</f>
        <v>000779</v>
      </c>
      <c r="E600" t="str">
        <f>DATA!F601</f>
        <v>Připravit 2 1 B2 k odeslání do Nizozemska</v>
      </c>
      <c r="F600">
        <f>DATA!D601</f>
        <v>1</v>
      </c>
      <c r="G600">
        <f>DATA!E601</f>
        <v>1</v>
      </c>
      <c r="H600" s="43">
        <v>1</v>
      </c>
      <c r="I600" s="43">
        <v>1</v>
      </c>
      <c r="J600" s="43">
        <v>1</v>
      </c>
      <c r="K600" s="43">
        <v>1</v>
      </c>
      <c r="L600" s="43">
        <v>1</v>
      </c>
      <c r="M600" s="43">
        <v>1</v>
      </c>
      <c r="N600" s="43">
        <v>1</v>
      </c>
      <c r="O600" s="43">
        <v>1</v>
      </c>
      <c r="P600" s="1"/>
      <c r="Q600" s="1"/>
      <c r="R600" t="str">
        <f>DATA!U601</f>
        <v>Closed</v>
      </c>
    </row>
    <row r="601" spans="1:18" x14ac:dyDescent="0.25">
      <c r="A601" t="str">
        <f>edit!K601</f>
        <v>CLM2221-0109_6</v>
      </c>
      <c r="B601" t="str">
        <f>DATA!C602</f>
        <v>L500</v>
      </c>
      <c r="C601" t="str">
        <f>edit!H601</f>
        <v>774100-00J_B2</v>
      </c>
      <c r="D601" t="str">
        <f>edit!I601</f>
        <v>000294</v>
      </c>
      <c r="E601">
        <f>DATA!F602</f>
        <v>0</v>
      </c>
      <c r="F601">
        <f>DATA!D602</f>
        <v>1</v>
      </c>
      <c r="G601">
        <f>DATA!E602</f>
        <v>1</v>
      </c>
      <c r="H601" s="43">
        <v>1</v>
      </c>
      <c r="I601" s="43">
        <v>1</v>
      </c>
      <c r="J601" s="43">
        <v>1</v>
      </c>
      <c r="K601" s="43">
        <v>1</v>
      </c>
      <c r="L601" s="43">
        <v>1</v>
      </c>
      <c r="M601" s="43">
        <v>1</v>
      </c>
      <c r="N601" s="43">
        <v>1</v>
      </c>
      <c r="O601" s="43">
        <v>1</v>
      </c>
      <c r="P601" s="1"/>
      <c r="Q601" s="1"/>
      <c r="R601" t="str">
        <f>DATA!U602</f>
        <v>Closed</v>
      </c>
    </row>
    <row r="602" spans="1:18" x14ac:dyDescent="0.25">
      <c r="A602" t="str">
        <f>edit!K602</f>
        <v>CLM2222-0001_1</v>
      </c>
      <c r="B602">
        <f>DATA!C603</f>
        <v>0</v>
      </c>
      <c r="C602" t="str">
        <f>edit!H602</f>
        <v>776445-00E_B1</v>
      </c>
      <c r="D602" t="str">
        <f>edit!I602</f>
        <v>000754</v>
      </c>
      <c r="E602" t="str">
        <f>DATA!F603</f>
        <v>Naše náhradní. Zkontrolovat a do kontejneru.</v>
      </c>
      <c r="F602">
        <f>DATA!D603</f>
        <v>1</v>
      </c>
      <c r="G602">
        <f>DATA!E603</f>
        <v>1</v>
      </c>
      <c r="H602" s="43">
        <v>1</v>
      </c>
      <c r="I602" s="43">
        <v>1</v>
      </c>
      <c r="J602" s="43">
        <v>1</v>
      </c>
      <c r="K602" s="43">
        <v>1</v>
      </c>
      <c r="L602" s="43">
        <v>1</v>
      </c>
      <c r="M602" s="43">
        <v>1</v>
      </c>
      <c r="N602" s="43">
        <v>1</v>
      </c>
      <c r="O602" s="43">
        <v>1</v>
      </c>
      <c r="P602" s="1"/>
      <c r="Q602" s="1"/>
      <c r="R602" t="str">
        <f>DATA!U603</f>
        <v>Closed</v>
      </c>
    </row>
    <row r="603" spans="1:18" x14ac:dyDescent="0.25">
      <c r="A603" t="str">
        <f>edit!K603</f>
        <v>CLM2222-0001_2</v>
      </c>
      <c r="B603" t="str">
        <f>DATA!C604</f>
        <v>S500</v>
      </c>
      <c r="C603" t="str">
        <f>edit!H603</f>
        <v>776445-00E_B1</v>
      </c>
      <c r="D603" t="str">
        <f>edit!I603</f>
        <v>008999</v>
      </c>
      <c r="E603" t="str">
        <f>DATA!F604</f>
        <v>Analýza a oprava</v>
      </c>
      <c r="F603">
        <f>DATA!D604</f>
        <v>1</v>
      </c>
      <c r="G603">
        <f>DATA!E604</f>
        <v>1</v>
      </c>
      <c r="H603" s="43">
        <v>1</v>
      </c>
      <c r="I603" s="43">
        <v>1</v>
      </c>
      <c r="J603" s="43">
        <v>1</v>
      </c>
      <c r="K603" s="43">
        <v>1</v>
      </c>
      <c r="L603" s="43">
        <v>1</v>
      </c>
      <c r="M603" s="43">
        <v>1</v>
      </c>
      <c r="N603" s="43">
        <v>1</v>
      </c>
      <c r="O603" s="43">
        <v>1</v>
      </c>
      <c r="P603" s="1"/>
      <c r="Q603" s="1"/>
      <c r="R603" t="str">
        <f>DATA!U604</f>
        <v>Closed</v>
      </c>
    </row>
    <row r="604" spans="1:18" x14ac:dyDescent="0.25">
      <c r="A604" t="str">
        <f>edit!K604</f>
        <v>CLM2222-0001_3</v>
      </c>
      <c r="B604" t="str">
        <f>DATA!C605</f>
        <v>S500</v>
      </c>
      <c r="C604" t="str">
        <f>edit!H604</f>
        <v>776445-00E_B1</v>
      </c>
      <c r="D604" t="str">
        <f>edit!I604</f>
        <v>000754</v>
      </c>
      <c r="E604" t="str">
        <f>DATA!F605</f>
        <v>Připravit B1 k odeslání do Německa.</v>
      </c>
      <c r="F604">
        <f>DATA!D605</f>
        <v>1</v>
      </c>
      <c r="G604">
        <f>DATA!E605</f>
        <v>1</v>
      </c>
      <c r="H604" s="43">
        <v>1</v>
      </c>
      <c r="I604" s="43">
        <v>1</v>
      </c>
      <c r="J604" s="43">
        <v>1</v>
      </c>
      <c r="K604" s="43">
        <v>1</v>
      </c>
      <c r="L604" s="43">
        <v>1</v>
      </c>
      <c r="M604" s="43">
        <v>1</v>
      </c>
      <c r="N604" s="43">
        <v>1</v>
      </c>
      <c r="O604" s="43">
        <v>1</v>
      </c>
      <c r="P604" s="1"/>
      <c r="Q604" s="1"/>
      <c r="R604" t="str">
        <f>DATA!U605</f>
        <v>Closed</v>
      </c>
    </row>
    <row r="605" spans="1:18" x14ac:dyDescent="0.25">
      <c r="A605" t="str">
        <f>edit!K605</f>
        <v>CLM2222-0014_1</v>
      </c>
      <c r="B605">
        <f>DATA!C606</f>
        <v>0</v>
      </c>
      <c r="C605" t="str">
        <f>edit!H605</f>
        <v>776445-00D_B1</v>
      </c>
      <c r="D605" t="str">
        <f>edit!I605</f>
        <v>000190</v>
      </c>
      <c r="E605" t="str">
        <f>DATA!F606</f>
        <v>Naše náhradní baterie. Zkontrolovat a do kontejneru. Ověřit sn</v>
      </c>
      <c r="F605">
        <f>DATA!D606</f>
        <v>1</v>
      </c>
      <c r="G605">
        <f>DATA!E606</f>
        <v>1</v>
      </c>
      <c r="H605" s="43">
        <v>1</v>
      </c>
      <c r="I605" s="43">
        <v>1</v>
      </c>
      <c r="J605" s="43">
        <v>1</v>
      </c>
      <c r="K605" s="43">
        <v>1</v>
      </c>
      <c r="L605" s="43">
        <v>1</v>
      </c>
      <c r="M605" s="43">
        <v>1</v>
      </c>
      <c r="N605" s="43">
        <v>1</v>
      </c>
      <c r="O605" s="43">
        <v>1</v>
      </c>
      <c r="P605" s="1"/>
      <c r="Q605" s="1"/>
      <c r="R605" t="str">
        <f>DATA!U606</f>
        <v>Closed</v>
      </c>
    </row>
    <row r="606" spans="1:18" x14ac:dyDescent="0.25">
      <c r="A606" t="str">
        <f>edit!K606</f>
        <v>CLM2222-0014_2</v>
      </c>
      <c r="B606">
        <f>DATA!C607</f>
        <v>0</v>
      </c>
      <c r="C606" t="str">
        <f>edit!H606</f>
        <v>776445-00E_B1</v>
      </c>
      <c r="D606" t="str">
        <f>edit!I606</f>
        <v>007661</v>
      </c>
      <c r="E606" t="str">
        <f>DATA!F607</f>
        <v>Analýza a oprava - temperature sensor ko</v>
      </c>
      <c r="F606">
        <f>DATA!D607</f>
        <v>1</v>
      </c>
      <c r="G606">
        <f>DATA!E607</f>
        <v>1</v>
      </c>
      <c r="H606" s="43">
        <v>1</v>
      </c>
      <c r="I606" s="43">
        <v>1</v>
      </c>
      <c r="J606" s="43">
        <v>1</v>
      </c>
      <c r="K606" s="43">
        <v>1</v>
      </c>
      <c r="L606" s="43">
        <v>1</v>
      </c>
      <c r="M606" s="43">
        <v>1</v>
      </c>
      <c r="N606" s="43">
        <v>1</v>
      </c>
      <c r="O606" s="43">
        <v>1</v>
      </c>
      <c r="P606" s="1"/>
      <c r="Q606" s="1"/>
      <c r="R606" t="str">
        <f>DATA!U607</f>
        <v>Closed</v>
      </c>
    </row>
    <row r="607" spans="1:18" x14ac:dyDescent="0.25">
      <c r="A607" t="str">
        <f>edit!K607</f>
        <v>CLM2222-0014_3</v>
      </c>
      <c r="B607" t="str">
        <f>DATA!C608</f>
        <v>L500</v>
      </c>
      <c r="C607" t="str">
        <f>edit!H607</f>
        <v>776445-00D_B1</v>
      </c>
      <c r="D607" t="str">
        <f>edit!I607</f>
        <v>000190</v>
      </c>
      <c r="E607" t="str">
        <f>DATA!F608</f>
        <v>Připravit náhradní B1 k odeslání do Německa</v>
      </c>
      <c r="F607">
        <f>DATA!D608</f>
        <v>1</v>
      </c>
      <c r="G607">
        <f>DATA!E608</f>
        <v>1</v>
      </c>
      <c r="H607" s="43">
        <v>1</v>
      </c>
      <c r="I607" s="43">
        <v>1</v>
      </c>
      <c r="J607" s="43">
        <v>1</v>
      </c>
      <c r="K607" s="43">
        <v>1</v>
      </c>
      <c r="L607" s="43">
        <v>1</v>
      </c>
      <c r="M607" s="43">
        <v>1</v>
      </c>
      <c r="N607" s="43">
        <v>1</v>
      </c>
      <c r="O607" s="43">
        <v>1</v>
      </c>
      <c r="P607" s="1"/>
      <c r="Q607" s="1"/>
      <c r="R607" t="str">
        <f>DATA!U608</f>
        <v>Closed</v>
      </c>
    </row>
    <row r="608" spans="1:18" x14ac:dyDescent="0.25">
      <c r="A608" t="str">
        <f>edit!K608</f>
        <v>CLM2223-0061_1</v>
      </c>
      <c r="B608" t="str">
        <f>DATA!C609</f>
        <v>L500</v>
      </c>
      <c r="C608" t="str">
        <f>edit!H608</f>
        <v>774166-00J_A2</v>
      </c>
      <c r="D608" t="str">
        <f>edit!I608</f>
        <v>006038</v>
      </c>
      <c r="E608" t="str">
        <f>DATA!F609</f>
        <v>Analýza a oprava - urgent!!</v>
      </c>
      <c r="F608">
        <f>DATA!D609</f>
        <v>1</v>
      </c>
      <c r="G608">
        <f>DATA!E609</f>
        <v>1</v>
      </c>
      <c r="H608" s="43">
        <v>1</v>
      </c>
      <c r="I608" s="43">
        <v>1</v>
      </c>
      <c r="J608" s="43">
        <v>1</v>
      </c>
      <c r="K608" s="43">
        <v>1</v>
      </c>
      <c r="L608" s="43">
        <v>1</v>
      </c>
      <c r="M608" s="43">
        <v>1</v>
      </c>
      <c r="N608" s="43">
        <v>1</v>
      </c>
      <c r="O608" s="43">
        <v>1</v>
      </c>
      <c r="P608" s="1"/>
      <c r="Q608" s="1"/>
      <c r="R608" t="str">
        <f>DATA!U609</f>
        <v>Closed</v>
      </c>
    </row>
    <row r="609" spans="1:18" x14ac:dyDescent="0.25">
      <c r="A609" t="str">
        <f>edit!K609</f>
        <v>CLM2225-0209_1</v>
      </c>
      <c r="B609" t="str">
        <f>DATA!C610</f>
        <v>SN-OK</v>
      </c>
      <c r="C609" t="str">
        <f>edit!H609</f>
        <v>776445-00E_B1</v>
      </c>
      <c r="D609" t="str">
        <f>edit!I609</f>
        <v>001122</v>
      </c>
      <c r="E609" t="str">
        <f>DATA!F610</f>
        <v>Analýza - rozebraná bat. v nefab bedně (prosím zkontrolovat sn)</v>
      </c>
      <c r="F609">
        <f>DATA!D610</f>
        <v>0</v>
      </c>
      <c r="G609">
        <f>DATA!E610</f>
        <v>0</v>
      </c>
      <c r="H609" s="1"/>
      <c r="I609" s="1"/>
      <c r="J609" s="1"/>
      <c r="K609" s="1"/>
      <c r="L609" s="1"/>
      <c r="M609" s="1"/>
      <c r="N609" s="1"/>
      <c r="O609" s="1"/>
      <c r="P609" s="1"/>
      <c r="Q609" s="1"/>
      <c r="R609" t="str">
        <f>DATA!U610</f>
        <v>Pending</v>
      </c>
    </row>
    <row r="610" spans="1:18" x14ac:dyDescent="0.25">
      <c r="A610" t="str">
        <f>edit!K610</f>
        <v>CLM2225-0209_2</v>
      </c>
      <c r="B610" t="str">
        <f>DATA!C611</f>
        <v>L500</v>
      </c>
      <c r="C610" t="str">
        <f>edit!H610</f>
        <v>774100-00G_B2</v>
      </c>
      <c r="D610" t="str">
        <f>edit!I610</f>
        <v>000208</v>
      </c>
      <c r="E610" t="str">
        <f>DATA!F611</f>
        <v>Připravit náhradní B2 k odeslání do UK - nefab bedna</v>
      </c>
      <c r="F610">
        <f>DATA!D611</f>
        <v>1</v>
      </c>
      <c r="G610">
        <f>DATA!E611</f>
        <v>1</v>
      </c>
      <c r="H610" s="43">
        <v>1</v>
      </c>
      <c r="I610" s="43">
        <v>1</v>
      </c>
      <c r="J610" s="43">
        <v>1</v>
      </c>
      <c r="K610" s="43">
        <v>1</v>
      </c>
      <c r="L610" s="43">
        <v>1</v>
      </c>
      <c r="M610" s="43">
        <v>1</v>
      </c>
      <c r="N610" s="43">
        <v>1</v>
      </c>
      <c r="O610" s="43">
        <v>1</v>
      </c>
      <c r="P610" s="1"/>
      <c r="Q610" s="1"/>
      <c r="R610" t="str">
        <f>DATA!U611</f>
        <v>Closed</v>
      </c>
    </row>
    <row r="611" spans="1:18" x14ac:dyDescent="0.25">
      <c r="A611" t="str">
        <f>edit!K611</f>
        <v>CLM2226-0212_1</v>
      </c>
      <c r="B611">
        <f>DATA!C612</f>
        <v>0</v>
      </c>
      <c r="C611" t="str">
        <f>edit!H611</f>
        <v>776445-00H_B1</v>
      </c>
      <c r="D611" t="str">
        <f>edit!I611</f>
        <v>014197</v>
      </c>
      <c r="E611" t="str">
        <f>DATA!F612</f>
        <v>Analýza a oprava-spěchá (on/off) -STILL na 15.7.</v>
      </c>
      <c r="F611">
        <f>DATA!D612</f>
        <v>1</v>
      </c>
      <c r="G611">
        <f>DATA!E612</f>
        <v>1</v>
      </c>
      <c r="H611" s="43">
        <v>1</v>
      </c>
      <c r="I611" s="43">
        <v>1</v>
      </c>
      <c r="J611" s="43">
        <v>1</v>
      </c>
      <c r="K611" s="43">
        <v>1</v>
      </c>
      <c r="L611" s="43">
        <v>1</v>
      </c>
      <c r="M611" s="43">
        <v>1</v>
      </c>
      <c r="N611" s="43">
        <v>1</v>
      </c>
      <c r="O611" s="43">
        <v>1</v>
      </c>
      <c r="P611" s="1"/>
      <c r="Q611" s="1"/>
      <c r="R611" t="str">
        <f>DATA!U612</f>
        <v>Closed</v>
      </c>
    </row>
    <row r="612" spans="1:18" x14ac:dyDescent="0.25">
      <c r="A612" t="str">
        <f>edit!K612</f>
        <v>CLM2228-0014_1</v>
      </c>
      <c r="B612">
        <f>DATA!C613</f>
        <v>0</v>
      </c>
      <c r="C612" t="str">
        <f>edit!H612</f>
        <v>775369-00G_A1</v>
      </c>
      <c r="D612" t="str">
        <f>edit!I612</f>
        <v>004418</v>
      </c>
      <c r="E612" t="str">
        <f>DATA!F613</f>
        <v>Analýza a oprava - deep discharge</v>
      </c>
      <c r="F612">
        <f>DATA!D613</f>
        <v>1</v>
      </c>
      <c r="G612">
        <f>DATA!E613</f>
        <v>1</v>
      </c>
      <c r="H612" s="43">
        <v>1</v>
      </c>
      <c r="I612" s="43">
        <v>1</v>
      </c>
      <c r="J612" s="43">
        <v>1</v>
      </c>
      <c r="K612" s="43">
        <v>1</v>
      </c>
      <c r="L612" s="43">
        <v>1</v>
      </c>
      <c r="M612" s="43">
        <v>1</v>
      </c>
      <c r="N612" s="43">
        <v>1</v>
      </c>
      <c r="O612" s="43">
        <v>1</v>
      </c>
      <c r="P612" s="1"/>
      <c r="Q612" s="1"/>
      <c r="R612" t="str">
        <f>DATA!U613</f>
        <v>Closed</v>
      </c>
    </row>
    <row r="613" spans="1:18" x14ac:dyDescent="0.25">
      <c r="A613" t="str">
        <f>edit!K613</f>
        <v>CLM2228-0045_1</v>
      </c>
      <c r="B613">
        <f>DATA!C614</f>
        <v>0</v>
      </c>
      <c r="C613" t="str">
        <f>edit!H613</f>
        <v>774100-00J_B2</v>
      </c>
      <c r="D613" t="str">
        <f>edit!I613</f>
        <v>014574</v>
      </c>
      <c r="E613" t="str">
        <f>DATA!F614</f>
        <v>Analýza a oprava - pro další prodej, pokud bude 100%</v>
      </c>
      <c r="F613">
        <f>DATA!D614</f>
        <v>1</v>
      </c>
      <c r="G613">
        <f>DATA!E614</f>
        <v>1</v>
      </c>
      <c r="H613" s="43">
        <v>1</v>
      </c>
      <c r="I613" s="43">
        <v>1</v>
      </c>
      <c r="J613" s="43">
        <v>1</v>
      </c>
      <c r="K613" s="43">
        <v>1</v>
      </c>
      <c r="L613" s="43">
        <v>1</v>
      </c>
      <c r="M613" s="43">
        <v>1</v>
      </c>
      <c r="N613" s="43">
        <v>1</v>
      </c>
      <c r="O613" s="43">
        <v>1</v>
      </c>
      <c r="P613" s="1"/>
      <c r="Q613" s="1"/>
      <c r="R613" t="str">
        <f>DATA!U614</f>
        <v>Closed</v>
      </c>
    </row>
    <row r="614" spans="1:18" x14ac:dyDescent="0.25">
      <c r="A614" t="str">
        <f>edit!K614</f>
        <v>CLM2229-0056_1</v>
      </c>
      <c r="B614" t="str">
        <f>DATA!C615</f>
        <v>L500</v>
      </c>
      <c r="C614" t="str">
        <f>edit!H614</f>
        <v>776445-00E_B1</v>
      </c>
      <c r="D614" t="str">
        <f>edit!I614</f>
        <v>000848</v>
      </c>
      <c r="E614" t="str">
        <f>DATA!F615</f>
        <v>Připravit náhradní B1  k odeslání do Německa</v>
      </c>
      <c r="F614">
        <f>DATA!D615</f>
        <v>1</v>
      </c>
      <c r="G614">
        <f>DATA!E615</f>
        <v>1</v>
      </c>
      <c r="H614" s="43">
        <v>1</v>
      </c>
      <c r="I614" s="43">
        <v>1</v>
      </c>
      <c r="J614" s="43">
        <v>1</v>
      </c>
      <c r="K614" s="43">
        <v>1</v>
      </c>
      <c r="L614" s="43">
        <v>1</v>
      </c>
      <c r="M614" s="43">
        <v>1</v>
      </c>
      <c r="N614" s="43">
        <v>1</v>
      </c>
      <c r="O614" s="43">
        <v>1</v>
      </c>
      <c r="P614" s="74"/>
      <c r="Q614" s="1"/>
      <c r="R614" t="str">
        <f>DATA!U615</f>
        <v>Closed</v>
      </c>
    </row>
    <row r="615" spans="1:18" x14ac:dyDescent="0.25">
      <c r="A615" t="str">
        <f>edit!K615</f>
        <v>CLM2229-0056_2</v>
      </c>
      <c r="B615" t="str">
        <f>DATA!C616</f>
        <v>L500</v>
      </c>
      <c r="C615" t="str">
        <f>edit!H615</f>
        <v>776445-00H_B1</v>
      </c>
      <c r="D615" t="str">
        <f>edit!I615</f>
        <v>001185</v>
      </c>
      <c r="E615" t="str">
        <f>DATA!F616</f>
        <v>Připravit náhradní B1  k odeslání do Německa</v>
      </c>
      <c r="F615">
        <f>DATA!D616</f>
        <v>1</v>
      </c>
      <c r="G615">
        <f>DATA!E616</f>
        <v>1</v>
      </c>
      <c r="H615" s="43">
        <v>1</v>
      </c>
      <c r="I615" s="43">
        <v>1</v>
      </c>
      <c r="J615" s="43">
        <v>1</v>
      </c>
      <c r="K615" s="43">
        <v>1</v>
      </c>
      <c r="L615" s="43">
        <v>1</v>
      </c>
      <c r="M615" s="43">
        <v>1</v>
      </c>
      <c r="N615" s="43">
        <v>1</v>
      </c>
      <c r="O615" s="43">
        <v>1</v>
      </c>
      <c r="P615" s="1"/>
      <c r="Q615" s="1"/>
      <c r="R615" t="str">
        <f>DATA!U616</f>
        <v>Closed</v>
      </c>
    </row>
    <row r="616" spans="1:18" x14ac:dyDescent="0.25">
      <c r="A616" t="str">
        <f>edit!K616</f>
        <v>CLM2229-0057_1</v>
      </c>
      <c r="B616">
        <f>DATA!C617</f>
        <v>0</v>
      </c>
      <c r="C616" t="str">
        <f>edit!H616</f>
        <v>776445-00D_B1</v>
      </c>
      <c r="D616" t="str">
        <f>edit!I616</f>
        <v>000048</v>
      </c>
      <c r="E616" t="str">
        <f>DATA!F617</f>
        <v>Rigid oprava</v>
      </c>
      <c r="F616">
        <f>DATA!D617</f>
        <v>1</v>
      </c>
      <c r="G616">
        <f>DATA!E617</f>
        <v>1</v>
      </c>
      <c r="H616" s="43">
        <v>1</v>
      </c>
      <c r="I616" s="43">
        <v>1</v>
      </c>
      <c r="J616" s="43">
        <v>1</v>
      </c>
      <c r="K616" s="43">
        <v>1</v>
      </c>
      <c r="L616" s="43">
        <v>1</v>
      </c>
      <c r="M616" s="43">
        <v>1</v>
      </c>
      <c r="N616" s="43">
        <v>1</v>
      </c>
      <c r="O616" s="43">
        <v>1</v>
      </c>
      <c r="P616" s="1">
        <v>80.325000000000003</v>
      </c>
      <c r="Q616" s="1"/>
      <c r="R616" t="str">
        <f>DATA!U617</f>
        <v>Closed</v>
      </c>
    </row>
    <row r="617" spans="1:18" x14ac:dyDescent="0.25">
      <c r="A617" t="str">
        <f>edit!K617</f>
        <v>CLM2229-0057_2</v>
      </c>
      <c r="B617" t="str">
        <f>DATA!C618</f>
        <v>S500</v>
      </c>
      <c r="C617" t="str">
        <f>edit!H617</f>
        <v>776445-00E_B1</v>
      </c>
      <c r="D617" t="str">
        <f>edit!I617</f>
        <v>000200</v>
      </c>
      <c r="E617" t="str">
        <f>DATA!F618</f>
        <v>Připravit náhradní B1 k odvozu do Německa -doveze se z TQM</v>
      </c>
      <c r="F617">
        <f>DATA!D618</f>
        <v>1</v>
      </c>
      <c r="G617">
        <f>DATA!E618</f>
        <v>1</v>
      </c>
      <c r="H617" s="43">
        <v>1</v>
      </c>
      <c r="I617" s="43">
        <v>1</v>
      </c>
      <c r="J617" s="43">
        <v>1</v>
      </c>
      <c r="K617" s="43">
        <v>1</v>
      </c>
      <c r="L617" s="43">
        <v>1</v>
      </c>
      <c r="M617" s="43">
        <v>1</v>
      </c>
      <c r="N617" s="43">
        <v>1</v>
      </c>
      <c r="O617" s="43">
        <v>1</v>
      </c>
      <c r="P617" s="1"/>
      <c r="Q617" s="1"/>
      <c r="R617" t="str">
        <f>DATA!U618</f>
        <v>Closed</v>
      </c>
    </row>
    <row r="618" spans="1:18" x14ac:dyDescent="0.25">
      <c r="A618" t="str">
        <f>edit!K618</f>
        <v>CLM2230-0018_1</v>
      </c>
      <c r="B618" t="str">
        <f>DATA!C619</f>
        <v>L500</v>
      </c>
      <c r="C618" t="str">
        <f>edit!H618</f>
        <v>775369-00G_A1</v>
      </c>
      <c r="D618" t="str">
        <f>edit!I618</f>
        <v>002069</v>
      </c>
      <c r="E618" t="str">
        <f>DATA!F619</f>
        <v>Analýza a oprava-under voltage (platí si)</v>
      </c>
      <c r="F618">
        <f>DATA!D619</f>
        <v>1</v>
      </c>
      <c r="G618">
        <f>DATA!E619</f>
        <v>1</v>
      </c>
      <c r="H618" s="43">
        <v>1</v>
      </c>
      <c r="I618" s="43">
        <v>1</v>
      </c>
      <c r="J618" s="43">
        <v>1</v>
      </c>
      <c r="K618" s="43">
        <v>1</v>
      </c>
      <c r="L618" s="43">
        <v>1</v>
      </c>
      <c r="M618" s="43">
        <v>1</v>
      </c>
      <c r="N618" s="43">
        <v>1</v>
      </c>
      <c r="O618" s="43">
        <v>1</v>
      </c>
      <c r="P618" s="1"/>
      <c r="Q618" s="1"/>
      <c r="R618" t="str">
        <f>DATA!U619</f>
        <v>Closed</v>
      </c>
    </row>
    <row r="619" spans="1:18" x14ac:dyDescent="0.25">
      <c r="A619" t="str">
        <f>edit!K619</f>
        <v>CLM2230-0036_1</v>
      </c>
      <c r="B619">
        <f>DATA!C620</f>
        <v>0</v>
      </c>
      <c r="C619" t="str">
        <f>edit!H619</f>
        <v>776445-00E_B1</v>
      </c>
      <c r="D619" t="str">
        <f>edit!I619</f>
        <v>007569</v>
      </c>
      <c r="E619" t="str">
        <f>DATA!F620</f>
        <v>Analýza a oprava - defective module connection</v>
      </c>
      <c r="F619">
        <f>DATA!D620</f>
        <v>1</v>
      </c>
      <c r="G619">
        <f>DATA!E620</f>
        <v>1</v>
      </c>
      <c r="H619" s="43">
        <v>1</v>
      </c>
      <c r="I619" s="43">
        <v>1</v>
      </c>
      <c r="J619" s="43">
        <v>1</v>
      </c>
      <c r="K619" s="43">
        <v>1</v>
      </c>
      <c r="L619" s="43">
        <v>1</v>
      </c>
      <c r="M619" s="43">
        <v>1</v>
      </c>
      <c r="N619" s="43">
        <v>1</v>
      </c>
      <c r="O619" s="43">
        <v>1</v>
      </c>
      <c r="P619" s="1"/>
      <c r="Q619" s="1"/>
      <c r="R619" t="str">
        <f>DATA!U620</f>
        <v>Closed</v>
      </c>
    </row>
    <row r="620" spans="1:18" x14ac:dyDescent="0.25">
      <c r="A620" t="str">
        <f>edit!K620</f>
        <v>CLM2231-0022_1</v>
      </c>
      <c r="B620">
        <f>DATA!C621</f>
        <v>0</v>
      </c>
      <c r="C620" t="str">
        <f>edit!H620</f>
        <v>776445-00H_B1</v>
      </c>
      <c r="D620" t="str">
        <f>edit!I620</f>
        <v>012854</v>
      </c>
      <c r="E620" t="str">
        <f>DATA!F621</f>
        <v>Analýza a oprava - undervoltage (prosím zkontrolovat sn)</v>
      </c>
      <c r="F620">
        <f>DATA!D621</f>
        <v>1</v>
      </c>
      <c r="G620">
        <f>DATA!E621</f>
        <v>1</v>
      </c>
      <c r="H620" s="43">
        <v>1</v>
      </c>
      <c r="I620" s="43">
        <v>1</v>
      </c>
      <c r="J620" s="43">
        <v>1</v>
      </c>
      <c r="K620" s="43">
        <v>1</v>
      </c>
      <c r="L620" s="43">
        <v>1</v>
      </c>
      <c r="M620" s="43">
        <v>1</v>
      </c>
      <c r="N620" s="43">
        <v>1</v>
      </c>
      <c r="O620" s="43">
        <v>1</v>
      </c>
      <c r="P620" s="1"/>
      <c r="Q620" s="1"/>
      <c r="R620" t="str">
        <f>DATA!U621</f>
        <v>Closed</v>
      </c>
    </row>
    <row r="621" spans="1:18" x14ac:dyDescent="0.25">
      <c r="A621" t="str">
        <f>edit!K621</f>
        <v>CLM2232-0025_1</v>
      </c>
      <c r="B621">
        <f>DATA!C622</f>
        <v>0</v>
      </c>
      <c r="C621" t="str">
        <f>edit!H621</f>
        <v>776445-00E_B1</v>
      </c>
      <c r="D621" t="str">
        <f>edit!I621</f>
        <v>002336</v>
      </c>
      <c r="E621" t="str">
        <f>DATA!F622</f>
        <v>Analýza a oprava</v>
      </c>
      <c r="F621">
        <f>DATA!D622</f>
        <v>1</v>
      </c>
      <c r="G621">
        <f>DATA!E622</f>
        <v>1</v>
      </c>
      <c r="H621" s="43">
        <v>1</v>
      </c>
      <c r="I621" s="43">
        <v>1</v>
      </c>
      <c r="J621" s="43">
        <v>1</v>
      </c>
      <c r="K621" s="43">
        <v>1</v>
      </c>
      <c r="L621" s="43">
        <v>1</v>
      </c>
      <c r="M621" s="43">
        <v>1</v>
      </c>
      <c r="N621" s="43">
        <v>1</v>
      </c>
      <c r="O621" s="43">
        <v>1</v>
      </c>
      <c r="P621" s="1"/>
      <c r="Q621" s="1"/>
      <c r="R621" t="str">
        <f>DATA!U622</f>
        <v>Closed</v>
      </c>
    </row>
    <row r="622" spans="1:18" x14ac:dyDescent="0.25">
      <c r="A622" t="str">
        <f>edit!K622</f>
        <v>CLM2232-0025_2</v>
      </c>
      <c r="B622" t="str">
        <f>DATA!C623</f>
        <v>L500</v>
      </c>
      <c r="C622" t="str">
        <f>edit!H622</f>
        <v>776445-00E_B1</v>
      </c>
      <c r="D622" t="str">
        <f>edit!I622</f>
        <v>000188</v>
      </c>
      <c r="E622" t="str">
        <f>DATA!F623</f>
        <v>Připravit náhradní B1 k odeslání do Polska</v>
      </c>
      <c r="F622">
        <f>DATA!D623</f>
        <v>1</v>
      </c>
      <c r="G622">
        <f>DATA!E623</f>
        <v>1</v>
      </c>
      <c r="H622" s="43">
        <v>1</v>
      </c>
      <c r="I622" s="43">
        <v>1</v>
      </c>
      <c r="J622" s="43">
        <v>1</v>
      </c>
      <c r="K622" s="43">
        <v>1</v>
      </c>
      <c r="L622" s="43">
        <v>1</v>
      </c>
      <c r="M622" s="43">
        <v>1</v>
      </c>
      <c r="N622" s="43">
        <v>1</v>
      </c>
      <c r="O622" s="43">
        <v>1</v>
      </c>
      <c r="P622" s="1"/>
      <c r="Q622" s="1"/>
      <c r="R622" t="str">
        <f>DATA!U623</f>
        <v>Closed</v>
      </c>
    </row>
    <row r="623" spans="1:18" x14ac:dyDescent="0.25">
      <c r="A623" t="str">
        <f>edit!K623</f>
        <v>CLM2233-0012_1</v>
      </c>
      <c r="B623">
        <f>DATA!C624</f>
        <v>0</v>
      </c>
      <c r="C623" t="str">
        <f>edit!H623</f>
        <v>776445-00E_B1</v>
      </c>
      <c r="D623" t="str">
        <f>edit!I623</f>
        <v>001992</v>
      </c>
      <c r="E623" t="str">
        <f>DATA!F624</f>
        <v>Analýza a oprava (rezavá z Norska) Potvrzuju- 001992 C</v>
      </c>
      <c r="F623">
        <f>DATA!D624</f>
        <v>1</v>
      </c>
      <c r="G623">
        <f>DATA!E624</f>
        <v>1</v>
      </c>
      <c r="H623" s="1"/>
      <c r="I623" s="1"/>
      <c r="J623" s="1"/>
      <c r="K623" s="1"/>
      <c r="L623" s="1"/>
      <c r="M623" s="1"/>
      <c r="N623" s="1"/>
      <c r="O623" s="1"/>
      <c r="P623" s="1"/>
      <c r="Q623" s="1"/>
      <c r="R623" t="str">
        <f>DATA!U624</f>
        <v>Pending</v>
      </c>
    </row>
    <row r="624" spans="1:18" x14ac:dyDescent="0.25">
      <c r="A624" t="str">
        <f>edit!K624</f>
        <v>CLM2235-0044_1</v>
      </c>
      <c r="B624">
        <f>DATA!C625</f>
        <v>0</v>
      </c>
      <c r="C624" t="str">
        <f>edit!H624</f>
        <v>774100-00J_B2</v>
      </c>
      <c r="D624" t="str">
        <f>edit!I624</f>
        <v>000159</v>
      </c>
      <c r="E624" t="str">
        <f>DATA!F625</f>
        <v>Naše náhradní. Zkontrolovat a do kontejneru.</v>
      </c>
      <c r="F624">
        <f>DATA!D625</f>
        <v>1</v>
      </c>
      <c r="G624">
        <f>DATA!E625</f>
        <v>1</v>
      </c>
      <c r="H624" s="43">
        <v>1</v>
      </c>
      <c r="I624" s="43">
        <v>1</v>
      </c>
      <c r="J624" s="43">
        <v>1</v>
      </c>
      <c r="K624" s="43">
        <v>1</v>
      </c>
      <c r="L624" s="43">
        <v>1</v>
      </c>
      <c r="M624" s="43">
        <v>1</v>
      </c>
      <c r="N624" s="43">
        <v>1</v>
      </c>
      <c r="O624" s="43">
        <v>1</v>
      </c>
      <c r="P624" s="1"/>
      <c r="Q624" s="1"/>
      <c r="R624" t="str">
        <f>DATA!U625</f>
        <v>Closed</v>
      </c>
    </row>
    <row r="625" spans="1:18" x14ac:dyDescent="0.25">
      <c r="A625" t="str">
        <f>edit!K625</f>
        <v>CLM2235-0044_2</v>
      </c>
      <c r="B625">
        <f>DATA!C626</f>
        <v>0</v>
      </c>
      <c r="C625" t="str">
        <f>edit!H625</f>
        <v>774100-00G_B2</v>
      </c>
      <c r="D625" t="str">
        <f>edit!I625</f>
        <v>007426</v>
      </c>
      <c r="E625" t="str">
        <f>DATA!F626</f>
        <v>Prosím připravit k odvozu do Belgie - omylem poslali jinou</v>
      </c>
      <c r="F625">
        <f>DATA!D626</f>
        <v>1</v>
      </c>
      <c r="G625">
        <f>DATA!E626</f>
        <v>1</v>
      </c>
      <c r="H625" s="43">
        <v>1</v>
      </c>
      <c r="I625" s="43">
        <v>1</v>
      </c>
      <c r="J625" s="43">
        <v>1</v>
      </c>
      <c r="K625" s="43">
        <v>1</v>
      </c>
      <c r="L625" s="43">
        <v>1</v>
      </c>
      <c r="M625" s="43">
        <v>1</v>
      </c>
      <c r="N625" s="43">
        <v>1</v>
      </c>
      <c r="O625" s="43">
        <v>1</v>
      </c>
      <c r="P625" s="1"/>
      <c r="Q625" s="1"/>
      <c r="R625" t="str">
        <f>DATA!U626</f>
        <v>Closed</v>
      </c>
    </row>
    <row r="626" spans="1:18" x14ac:dyDescent="0.25">
      <c r="A626" t="str">
        <f>edit!K626</f>
        <v>CLM2235-0044_3</v>
      </c>
      <c r="B626">
        <f>DATA!C627</f>
        <v>0</v>
      </c>
      <c r="C626" t="str">
        <f>edit!H626</f>
        <v>774100-00G_B2</v>
      </c>
      <c r="D626" t="str">
        <f>edit!I626</f>
        <v>008753</v>
      </c>
      <c r="E626" t="str">
        <f>DATA!F627</f>
        <v>Analýza a oprava</v>
      </c>
      <c r="F626">
        <f>DATA!D627</f>
        <v>1</v>
      </c>
      <c r="G626">
        <f>DATA!E627</f>
        <v>1</v>
      </c>
      <c r="H626" s="43">
        <v>1</v>
      </c>
      <c r="I626" s="43">
        <v>1</v>
      </c>
      <c r="J626" s="43">
        <v>1</v>
      </c>
      <c r="K626" s="43">
        <v>1</v>
      </c>
      <c r="L626" s="43">
        <v>1</v>
      </c>
      <c r="M626" s="43">
        <v>1</v>
      </c>
      <c r="N626" s="43">
        <v>1</v>
      </c>
      <c r="O626" s="43">
        <v>1</v>
      </c>
      <c r="P626" s="1"/>
      <c r="Q626" s="1"/>
      <c r="R626" t="str">
        <f>DATA!U627</f>
        <v>Closed</v>
      </c>
    </row>
    <row r="627" spans="1:18" x14ac:dyDescent="0.25">
      <c r="A627" t="str">
        <f>edit!K627</f>
        <v>CLM2235-0044_4</v>
      </c>
      <c r="B627" t="str">
        <f>DATA!C628</f>
        <v>S500</v>
      </c>
      <c r="C627" t="str">
        <f>edit!H627</f>
        <v>774100-00J_B2</v>
      </c>
      <c r="D627" t="str">
        <f>edit!I627</f>
        <v>000159</v>
      </c>
      <c r="E627" t="str">
        <f>DATA!F628</f>
        <v>Připravit náhradní 11B2 k odeslání do Belgie</v>
      </c>
      <c r="F627">
        <f>DATA!D628</f>
        <v>1</v>
      </c>
      <c r="G627">
        <f>DATA!E628</f>
        <v>1</v>
      </c>
      <c r="H627" s="43">
        <v>1</v>
      </c>
      <c r="I627" s="43">
        <v>1</v>
      </c>
      <c r="J627" s="43">
        <v>1</v>
      </c>
      <c r="K627" s="43">
        <v>1</v>
      </c>
      <c r="L627" s="43">
        <v>1</v>
      </c>
      <c r="M627" s="43">
        <v>1</v>
      </c>
      <c r="N627" s="43">
        <v>1</v>
      </c>
      <c r="O627" s="43">
        <v>1</v>
      </c>
      <c r="P627" s="1"/>
      <c r="Q627" s="1"/>
      <c r="R627" t="str">
        <f>DATA!U628</f>
        <v>Closed</v>
      </c>
    </row>
    <row r="628" spans="1:18" x14ac:dyDescent="0.25">
      <c r="A628" t="str">
        <f>edit!K628</f>
        <v>CLM2236-0076_1</v>
      </c>
      <c r="B628">
        <f>DATA!C629</f>
        <v>0</v>
      </c>
      <c r="C628" t="str">
        <f>edit!H628</f>
        <v>775369-00G_A1</v>
      </c>
      <c r="D628" t="str">
        <f>edit!I628</f>
        <v>000816</v>
      </c>
      <c r="E628" t="str">
        <f>DATA!F629</f>
        <v>Analýza a oprava- leakage Spain</v>
      </c>
      <c r="F628">
        <f>DATA!D629</f>
        <v>0</v>
      </c>
      <c r="G628">
        <f>DATA!E629</f>
        <v>0</v>
      </c>
      <c r="H628" s="1"/>
      <c r="I628" s="1"/>
      <c r="J628" s="1"/>
      <c r="K628" s="1"/>
      <c r="L628" s="1"/>
      <c r="M628" s="1"/>
      <c r="N628" s="1"/>
      <c r="O628" s="1"/>
      <c r="P628" s="1"/>
      <c r="Q628" s="1"/>
      <c r="R628" t="str">
        <f>DATA!U629</f>
        <v>Pending</v>
      </c>
    </row>
    <row r="629" spans="1:18" x14ac:dyDescent="0.25">
      <c r="A629" t="str">
        <f>edit!K629</f>
        <v>CLM2236-0076_2</v>
      </c>
      <c r="B629" t="str">
        <f>DATA!C630</f>
        <v>L500</v>
      </c>
      <c r="C629" t="str">
        <f>edit!H629</f>
        <v>775369-00I_A1</v>
      </c>
      <c r="D629" t="str">
        <f>edit!I629</f>
        <v>000634</v>
      </c>
      <c r="E629" t="str">
        <f>DATA!F630</f>
        <v>Připravit náhradní A1 do nefab bedny k odeslání do Španělska</v>
      </c>
      <c r="F629">
        <f>DATA!D630</f>
        <v>1</v>
      </c>
      <c r="G629">
        <f>DATA!E630</f>
        <v>1</v>
      </c>
      <c r="H629" s="43">
        <v>1</v>
      </c>
      <c r="I629" s="43">
        <v>1</v>
      </c>
      <c r="J629" s="43">
        <v>1</v>
      </c>
      <c r="K629" s="43">
        <v>1</v>
      </c>
      <c r="L629" s="43">
        <v>1</v>
      </c>
      <c r="M629" s="43">
        <v>1</v>
      </c>
      <c r="N629" s="43">
        <v>1</v>
      </c>
      <c r="O629" s="43">
        <v>1</v>
      </c>
      <c r="P629" s="1"/>
      <c r="Q629" s="1"/>
      <c r="R629" t="str">
        <f>DATA!U630</f>
        <v>Closed</v>
      </c>
    </row>
    <row r="630" spans="1:18" x14ac:dyDescent="0.25">
      <c r="A630" t="str">
        <f>edit!K630</f>
        <v>CLM2237-0024_1</v>
      </c>
      <c r="B630">
        <f>DATA!C631</f>
        <v>0</v>
      </c>
      <c r="C630" t="str">
        <f>edit!H630</f>
        <v>776445-00E_B1</v>
      </c>
      <c r="D630" t="str">
        <f>edit!I630</f>
        <v>001524</v>
      </c>
      <c r="E630" t="str">
        <f>DATA!F631</f>
        <v>Analýza a oprava - prosím zkontrolovat sn (zabaleno v kartonu) podobna jako 776445-00E-005714</v>
      </c>
      <c r="F630">
        <f>DATA!D631</f>
        <v>1</v>
      </c>
      <c r="G630">
        <f>DATA!E631</f>
        <v>1</v>
      </c>
      <c r="H630" s="43">
        <v>1</v>
      </c>
      <c r="I630" s="43">
        <v>1</v>
      </c>
      <c r="J630" s="43">
        <v>1</v>
      </c>
      <c r="K630" s="43">
        <v>1</v>
      </c>
      <c r="L630" s="43">
        <v>1</v>
      </c>
      <c r="M630" s="43">
        <v>1</v>
      </c>
      <c r="N630" s="43">
        <v>1</v>
      </c>
      <c r="O630" s="43">
        <v>1</v>
      </c>
      <c r="P630" s="1"/>
      <c r="Q630" s="1"/>
      <c r="R630" t="str">
        <f>DATA!U631</f>
        <v>Closed</v>
      </c>
    </row>
    <row r="631" spans="1:18" x14ac:dyDescent="0.25">
      <c r="A631" t="str">
        <f>edit!K631</f>
        <v>CLM2237-0027_1</v>
      </c>
      <c r="B631" t="str">
        <f>DATA!C632</f>
        <v>L500</v>
      </c>
      <c r="C631" t="str">
        <f>edit!H631</f>
        <v>775369-00I_A1</v>
      </c>
      <c r="D631" t="str">
        <f>edit!I631</f>
        <v>006668</v>
      </c>
      <c r="E631" t="str">
        <f>DATA!F632</f>
        <v>Analýza a oprava - pro další prodej, pokud bude 100%</v>
      </c>
      <c r="F631">
        <f>DATA!D632</f>
        <v>1</v>
      </c>
      <c r="G631">
        <f>DATA!E632</f>
        <v>1</v>
      </c>
      <c r="H631" s="43">
        <v>1</v>
      </c>
      <c r="I631" s="43">
        <v>1</v>
      </c>
      <c r="J631" s="43">
        <v>1</v>
      </c>
      <c r="K631" s="43">
        <v>1</v>
      </c>
      <c r="L631" s="43">
        <v>1</v>
      </c>
      <c r="M631" s="43">
        <v>1</v>
      </c>
      <c r="N631" s="43">
        <v>1</v>
      </c>
      <c r="O631" s="1"/>
      <c r="P631" s="1">
        <v>90.290999999999997</v>
      </c>
      <c r="Q631" s="1">
        <v>80.263000000000005</v>
      </c>
      <c r="R631" t="str">
        <f>DATA!U632</f>
        <v>Closed</v>
      </c>
    </row>
    <row r="632" spans="1:18" x14ac:dyDescent="0.25">
      <c r="A632" t="str">
        <f>edit!K632</f>
        <v>CLM2237-0038_1</v>
      </c>
      <c r="B632" t="str">
        <f>DATA!C633</f>
        <v>S500</v>
      </c>
      <c r="C632" t="str">
        <f>edit!H632</f>
        <v>776445-00H_B1</v>
      </c>
      <c r="D632" t="str">
        <f>edit!I632</f>
        <v>011578</v>
      </c>
      <c r="E632" t="str">
        <f>DATA!F633</f>
        <v>Analýza a oprava</v>
      </c>
      <c r="F632">
        <f>DATA!D633</f>
        <v>1</v>
      </c>
      <c r="G632">
        <f>DATA!E633</f>
        <v>1</v>
      </c>
      <c r="H632" s="43">
        <v>1</v>
      </c>
      <c r="I632" s="43">
        <v>1</v>
      </c>
      <c r="J632" s="43">
        <v>1</v>
      </c>
      <c r="K632" s="43">
        <v>1</v>
      </c>
      <c r="L632" s="43">
        <v>1</v>
      </c>
      <c r="M632" s="43">
        <v>1</v>
      </c>
      <c r="N632" s="43">
        <v>1</v>
      </c>
      <c r="O632" s="43">
        <v>1</v>
      </c>
      <c r="P632" s="1"/>
      <c r="Q632" s="1"/>
      <c r="R632" t="str">
        <f>DATA!U633</f>
        <v>Closed</v>
      </c>
    </row>
    <row r="633" spans="1:18" x14ac:dyDescent="0.25">
      <c r="A633" t="str">
        <f>edit!K633</f>
        <v>CLM2237-0048_1</v>
      </c>
      <c r="B633" t="str">
        <f>DATA!C634</f>
        <v>L500</v>
      </c>
      <c r="C633" t="str">
        <f>edit!H633</f>
        <v>774100-00F_B2</v>
      </c>
      <c r="D633" t="str">
        <f>edit!I633</f>
        <v>000298</v>
      </c>
      <c r="E633" t="str">
        <f>DATA!F634</f>
        <v>Připravit náhradní 31 B2 k odeslání do Španělska</v>
      </c>
      <c r="F633">
        <f>DATA!D634</f>
        <v>1</v>
      </c>
      <c r="G633">
        <f>DATA!E634</f>
        <v>1</v>
      </c>
      <c r="H633" s="43">
        <v>1</v>
      </c>
      <c r="I633" s="43">
        <v>1</v>
      </c>
      <c r="J633" s="43">
        <v>1</v>
      </c>
      <c r="K633" s="43">
        <v>1</v>
      </c>
      <c r="L633" s="43">
        <v>1</v>
      </c>
      <c r="M633" s="43">
        <v>1</v>
      </c>
      <c r="N633" s="43">
        <v>1</v>
      </c>
      <c r="O633" s="43">
        <v>1</v>
      </c>
      <c r="P633" s="1"/>
      <c r="Q633" s="1"/>
      <c r="R633" t="str">
        <f>DATA!U634</f>
        <v>Closed</v>
      </c>
    </row>
    <row r="634" spans="1:18" x14ac:dyDescent="0.25">
      <c r="A634" t="str">
        <f>edit!K634</f>
        <v>CLM2237-0048_2</v>
      </c>
      <c r="B634" t="str">
        <f>DATA!C635</f>
        <v>L500</v>
      </c>
      <c r="C634" t="str">
        <f>edit!H634</f>
        <v>774100-00J_B2</v>
      </c>
      <c r="D634" t="str">
        <f>edit!I634</f>
        <v>000779</v>
      </c>
      <c r="E634">
        <f>DATA!F635</f>
        <v>0</v>
      </c>
      <c r="F634">
        <f>DATA!D635</f>
        <v>1</v>
      </c>
      <c r="G634">
        <f>DATA!E635</f>
        <v>1</v>
      </c>
      <c r="H634" s="43">
        <v>1</v>
      </c>
      <c r="I634" s="43">
        <v>1</v>
      </c>
      <c r="J634" s="43">
        <v>1</v>
      </c>
      <c r="K634" s="43">
        <v>1</v>
      </c>
      <c r="L634" s="43">
        <v>1</v>
      </c>
      <c r="M634" s="43">
        <v>1</v>
      </c>
      <c r="N634" s="43">
        <v>1</v>
      </c>
      <c r="O634" s="43">
        <v>1</v>
      </c>
      <c r="P634" s="1"/>
      <c r="Q634" s="1"/>
      <c r="R634" t="str">
        <f>DATA!U635</f>
        <v>Closed</v>
      </c>
    </row>
    <row r="635" spans="1:18" x14ac:dyDescent="0.25">
      <c r="A635" t="str">
        <f>edit!K635</f>
        <v>CLM2237-0048_3</v>
      </c>
      <c r="B635" t="str">
        <f>DATA!C636</f>
        <v>L500</v>
      </c>
      <c r="C635" t="str">
        <f>edit!H635</f>
        <v>774100-00J_B2</v>
      </c>
      <c r="D635" t="str">
        <f>edit!I635</f>
        <v>000159</v>
      </c>
      <c r="E635">
        <f>DATA!F636</f>
        <v>0</v>
      </c>
      <c r="F635">
        <f>DATA!D636</f>
        <v>1</v>
      </c>
      <c r="G635">
        <f>DATA!E636</f>
        <v>1</v>
      </c>
      <c r="H635" s="43">
        <v>1</v>
      </c>
      <c r="I635" s="43">
        <v>1</v>
      </c>
      <c r="J635" s="43">
        <v>1</v>
      </c>
      <c r="K635" s="43">
        <v>1</v>
      </c>
      <c r="L635" s="43">
        <v>1</v>
      </c>
      <c r="M635" s="43">
        <v>1</v>
      </c>
      <c r="N635" s="43">
        <v>1</v>
      </c>
      <c r="O635" s="43">
        <v>1</v>
      </c>
      <c r="P635" s="1"/>
      <c r="Q635" s="1"/>
      <c r="R635" t="str">
        <f>DATA!U636</f>
        <v>Closed</v>
      </c>
    </row>
    <row r="636" spans="1:18" x14ac:dyDescent="0.25">
      <c r="A636" t="str">
        <f>edit!K636</f>
        <v>CLM2237-0048_4</v>
      </c>
      <c r="B636">
        <f>DATA!C637</f>
        <v>0</v>
      </c>
      <c r="C636" t="str">
        <f>edit!H636</f>
        <v>776445-00E_B1</v>
      </c>
      <c r="D636" t="str">
        <f>edit!I636</f>
        <v>001311</v>
      </c>
      <c r="E636" t="str">
        <f>DATA!F637</f>
        <v>Analýza a oprava</v>
      </c>
      <c r="F636">
        <f>DATA!D637</f>
        <v>0</v>
      </c>
      <c r="G636">
        <f>DATA!E637</f>
        <v>0</v>
      </c>
      <c r="H636" s="1"/>
      <c r="I636" s="1"/>
      <c r="J636" s="1"/>
      <c r="K636" s="1"/>
      <c r="L636" s="1"/>
      <c r="M636" s="1"/>
      <c r="N636" s="1"/>
      <c r="O636" s="1"/>
      <c r="P636" s="1"/>
      <c r="Q636" s="1"/>
      <c r="R636" t="str">
        <f>DATA!U637</f>
        <v>Pending</v>
      </c>
    </row>
    <row r="637" spans="1:18" x14ac:dyDescent="0.25">
      <c r="A637" t="str">
        <f>edit!K637</f>
        <v>CLM2237-0048_5</v>
      </c>
      <c r="B637">
        <f>DATA!C638</f>
        <v>0</v>
      </c>
      <c r="C637" t="str">
        <f>edit!H637</f>
        <v>776445-00E_B1</v>
      </c>
      <c r="D637" t="str">
        <f>edit!I637</f>
        <v>001365</v>
      </c>
      <c r="E637" t="str">
        <f>DATA!F638</f>
        <v>Analýza a oprava</v>
      </c>
      <c r="F637">
        <f>DATA!D638</f>
        <v>0</v>
      </c>
      <c r="G637">
        <f>DATA!E638</f>
        <v>0</v>
      </c>
      <c r="H637" s="1"/>
      <c r="I637" s="1"/>
      <c r="J637" s="1"/>
      <c r="K637" s="1"/>
      <c r="L637" s="1"/>
      <c r="M637" s="1"/>
      <c r="N637" s="1"/>
      <c r="O637" s="1"/>
      <c r="P637" s="1"/>
      <c r="Q637" s="1"/>
      <c r="R637" t="str">
        <f>DATA!U638</f>
        <v>Pending</v>
      </c>
    </row>
    <row r="638" spans="1:18" x14ac:dyDescent="0.25">
      <c r="A638" t="str">
        <f>edit!K638</f>
        <v>CLM2237-0048_6</v>
      </c>
      <c r="B638">
        <f>DATA!C639</f>
        <v>0</v>
      </c>
      <c r="C638" t="str">
        <f>edit!H638</f>
        <v>776445-00E_B1</v>
      </c>
      <c r="D638" t="str">
        <f>edit!I638</f>
        <v>001364</v>
      </c>
      <c r="E638" t="str">
        <f>DATA!F639</f>
        <v>Analýza a oprava</v>
      </c>
      <c r="F638">
        <f>DATA!D639</f>
        <v>0</v>
      </c>
      <c r="G638">
        <f>DATA!E639</f>
        <v>0</v>
      </c>
      <c r="H638" s="1"/>
      <c r="I638" s="1"/>
      <c r="J638" s="1"/>
      <c r="K638" s="1"/>
      <c r="L638" s="1"/>
      <c r="M638" s="1"/>
      <c r="N638" s="1"/>
      <c r="O638" s="1"/>
      <c r="P638" s="1"/>
      <c r="Q638" s="1"/>
      <c r="R638" t="str">
        <f>DATA!U639</f>
        <v>Pending</v>
      </c>
    </row>
    <row r="639" spans="1:18" x14ac:dyDescent="0.25">
      <c r="A639" t="str">
        <f>edit!K639</f>
        <v>CLM2237-0048_7</v>
      </c>
      <c r="B639">
        <f>DATA!C640</f>
        <v>0</v>
      </c>
      <c r="C639" t="str">
        <f>edit!H639</f>
        <v>776445-00E_B1</v>
      </c>
      <c r="D639" t="str">
        <f>edit!I639</f>
        <v>001363</v>
      </c>
      <c r="E639" t="str">
        <f>DATA!F640</f>
        <v>Analýza a oprava</v>
      </c>
      <c r="F639">
        <f>DATA!D640</f>
        <v>0</v>
      </c>
      <c r="G639">
        <f>DATA!E640</f>
        <v>0</v>
      </c>
      <c r="H639" s="1"/>
      <c r="I639" s="1"/>
      <c r="J639" s="1"/>
      <c r="K639" s="1"/>
      <c r="L639" s="1"/>
      <c r="M639" s="1"/>
      <c r="N639" s="1"/>
      <c r="O639" s="1"/>
      <c r="P639" s="1"/>
      <c r="Q639" s="1"/>
      <c r="R639" t="str">
        <f>DATA!U640</f>
        <v>Pending</v>
      </c>
    </row>
    <row r="640" spans="1:18" x14ac:dyDescent="0.25">
      <c r="A640" t="str">
        <f>edit!K640</f>
        <v>CLM2237-0048_8</v>
      </c>
      <c r="B640">
        <f>DATA!C641</f>
        <v>0</v>
      </c>
      <c r="C640" t="str">
        <f>edit!H640</f>
        <v>776445-00E_B1</v>
      </c>
      <c r="D640" t="str">
        <f>edit!I640</f>
        <v>001374</v>
      </c>
      <c r="E640" t="str">
        <f>DATA!F641</f>
        <v>Analýza a oprava</v>
      </c>
      <c r="F640">
        <f>DATA!D641</f>
        <v>0</v>
      </c>
      <c r="G640">
        <f>DATA!E641</f>
        <v>0</v>
      </c>
      <c r="H640" s="1"/>
      <c r="I640" s="1"/>
      <c r="J640" s="1"/>
      <c r="K640" s="1"/>
      <c r="L640" s="1"/>
      <c r="M640" s="1"/>
      <c r="N640" s="1"/>
      <c r="O640" s="1"/>
      <c r="P640" s="1"/>
      <c r="Q640" s="1"/>
      <c r="R640" t="str">
        <f>DATA!U641</f>
        <v>Pending</v>
      </c>
    </row>
    <row r="641" spans="1:18" x14ac:dyDescent="0.25">
      <c r="A641" t="str">
        <f>edit!K641</f>
        <v>CLM2237-0048_9</v>
      </c>
      <c r="B641">
        <f>DATA!C642</f>
        <v>0</v>
      </c>
      <c r="C641" t="str">
        <f>edit!H641</f>
        <v>776445-00E_B1</v>
      </c>
      <c r="D641" t="str">
        <f>edit!I641</f>
        <v>001363</v>
      </c>
      <c r="E641" t="str">
        <f>DATA!F642</f>
        <v xml:space="preserve">Analýza a oprava - rozebraná bat. Spain </v>
      </c>
      <c r="F641">
        <f>DATA!D642</f>
        <v>0</v>
      </c>
      <c r="G641">
        <f>DATA!E642</f>
        <v>0</v>
      </c>
      <c r="H641" s="1"/>
      <c r="I641" s="1"/>
      <c r="J641" s="1"/>
      <c r="K641" s="1"/>
      <c r="L641" s="1"/>
      <c r="M641" s="1"/>
      <c r="N641" s="1"/>
      <c r="O641" s="1"/>
      <c r="P641" s="1"/>
      <c r="Q641" s="1"/>
      <c r="R641" t="str">
        <f>DATA!U642</f>
        <v>Pending</v>
      </c>
    </row>
    <row r="642" spans="1:18" x14ac:dyDescent="0.25">
      <c r="A642" t="str">
        <f>edit!K642</f>
        <v>CLM2237-0048_10</v>
      </c>
      <c r="B642" t="str">
        <f>DATA!C643</f>
        <v>L500</v>
      </c>
      <c r="C642" t="str">
        <f>edit!H642</f>
        <v>776445-00E_B1</v>
      </c>
      <c r="D642" t="str">
        <f>edit!I642</f>
        <v>000847</v>
      </c>
      <c r="E642" t="str">
        <f>DATA!F643</f>
        <v>Připravit k odeslání 41 B1 do Španělska</v>
      </c>
      <c r="F642">
        <f>DATA!D643</f>
        <v>1</v>
      </c>
      <c r="G642">
        <f>DATA!E643</f>
        <v>1</v>
      </c>
      <c r="H642" s="43">
        <v>1</v>
      </c>
      <c r="I642" s="43">
        <v>1</v>
      </c>
      <c r="J642" s="43">
        <v>1</v>
      </c>
      <c r="K642" s="43">
        <v>1</v>
      </c>
      <c r="L642" s="43">
        <v>1</v>
      </c>
      <c r="M642" s="43">
        <v>1</v>
      </c>
      <c r="N642" s="43">
        <v>1</v>
      </c>
      <c r="O642" s="43">
        <v>1</v>
      </c>
      <c r="P642" s="1"/>
      <c r="Q642" s="1"/>
      <c r="R642" t="str">
        <f>DATA!U643</f>
        <v>Closed</v>
      </c>
    </row>
    <row r="643" spans="1:18" x14ac:dyDescent="0.25">
      <c r="A643" t="str">
        <f>edit!K643</f>
        <v>CLM2237-0048_11</v>
      </c>
      <c r="B643" t="str">
        <f>DATA!C644</f>
        <v>L500</v>
      </c>
      <c r="C643" t="str">
        <f>edit!H643</f>
        <v>776445-00H_B1</v>
      </c>
      <c r="D643" t="str">
        <f>edit!I643</f>
        <v>000184</v>
      </c>
      <c r="E643">
        <f>DATA!F644</f>
        <v>0</v>
      </c>
      <c r="F643">
        <f>DATA!D644</f>
        <v>1</v>
      </c>
      <c r="G643">
        <f>DATA!E644</f>
        <v>1</v>
      </c>
      <c r="H643" s="43">
        <v>1</v>
      </c>
      <c r="I643" s="43">
        <v>1</v>
      </c>
      <c r="J643" s="43">
        <v>1</v>
      </c>
      <c r="K643" s="43">
        <v>1</v>
      </c>
      <c r="L643" s="43">
        <v>1</v>
      </c>
      <c r="M643" s="43">
        <v>1</v>
      </c>
      <c r="N643" s="43">
        <v>1</v>
      </c>
      <c r="O643" s="43">
        <v>1</v>
      </c>
      <c r="P643" s="1"/>
      <c r="Q643" s="1"/>
      <c r="R643" t="str">
        <f>DATA!U644</f>
        <v>Closed</v>
      </c>
    </row>
    <row r="644" spans="1:18" x14ac:dyDescent="0.25">
      <c r="A644" t="str">
        <f>edit!K644</f>
        <v>CLM2237-0048_12</v>
      </c>
      <c r="B644" t="str">
        <f>DATA!C645</f>
        <v>L500</v>
      </c>
      <c r="C644" t="str">
        <f>edit!H644</f>
        <v>776445-00H_B1</v>
      </c>
      <c r="D644" t="str">
        <f>edit!I644</f>
        <v>000199</v>
      </c>
      <c r="E644">
        <f>DATA!F645</f>
        <v>0</v>
      </c>
      <c r="F644">
        <f>DATA!D645</f>
        <v>1</v>
      </c>
      <c r="G644">
        <f>DATA!E645</f>
        <v>1</v>
      </c>
      <c r="H644" s="43">
        <v>1</v>
      </c>
      <c r="I644" s="43">
        <v>1</v>
      </c>
      <c r="J644" s="43">
        <v>1</v>
      </c>
      <c r="K644" s="43">
        <v>1</v>
      </c>
      <c r="L644" s="43">
        <v>1</v>
      </c>
      <c r="M644" s="43">
        <v>1</v>
      </c>
      <c r="N644" s="43">
        <v>1</v>
      </c>
      <c r="O644" s="43">
        <v>1</v>
      </c>
      <c r="P644" s="1"/>
      <c r="Q644" s="1"/>
      <c r="R644" t="str">
        <f>DATA!U645</f>
        <v>Closed</v>
      </c>
    </row>
    <row r="645" spans="1:18" x14ac:dyDescent="0.25">
      <c r="A645" t="str">
        <f>edit!K645</f>
        <v>CLM2237-0048_13</v>
      </c>
      <c r="B645" t="str">
        <f>DATA!C646</f>
        <v>L500</v>
      </c>
      <c r="C645" t="str">
        <f>edit!H645</f>
        <v>776445-00H_B1</v>
      </c>
      <c r="D645" t="str">
        <f>edit!I645</f>
        <v>000870</v>
      </c>
      <c r="E645">
        <f>DATA!F646</f>
        <v>0</v>
      </c>
      <c r="F645">
        <f>DATA!D646</f>
        <v>1</v>
      </c>
      <c r="G645">
        <f>DATA!E646</f>
        <v>1</v>
      </c>
      <c r="H645" s="43">
        <v>1</v>
      </c>
      <c r="I645" s="43">
        <v>1</v>
      </c>
      <c r="J645" s="43">
        <v>1</v>
      </c>
      <c r="K645" s="43">
        <v>1</v>
      </c>
      <c r="L645" s="43">
        <v>1</v>
      </c>
      <c r="M645" s="43">
        <v>1</v>
      </c>
      <c r="N645" s="43">
        <v>1</v>
      </c>
      <c r="O645" s="43">
        <v>1</v>
      </c>
      <c r="P645" s="1"/>
      <c r="Q645" s="1"/>
      <c r="R645" t="str">
        <f>DATA!U646</f>
        <v>Closed</v>
      </c>
    </row>
    <row r="646" spans="1:18" x14ac:dyDescent="0.25">
      <c r="A646" t="str">
        <f>edit!K646</f>
        <v>CLM2238-0001_1</v>
      </c>
      <c r="B646">
        <f>DATA!C647</f>
        <v>0</v>
      </c>
      <c r="C646" t="str">
        <f>edit!H646</f>
        <v>775369-00I_A1</v>
      </c>
      <c r="D646" t="str">
        <f>edit!I646</f>
        <v>005173</v>
      </c>
      <c r="E646" t="str">
        <f>DATA!F647</f>
        <v>Analýza a oprava.</v>
      </c>
      <c r="F646">
        <f>DATA!D647</f>
        <v>1</v>
      </c>
      <c r="G646">
        <f>DATA!E647</f>
        <v>1</v>
      </c>
      <c r="H646" s="43">
        <v>1</v>
      </c>
      <c r="I646" s="43">
        <v>1</v>
      </c>
      <c r="J646" s="43">
        <v>1</v>
      </c>
      <c r="K646" s="43">
        <v>1</v>
      </c>
      <c r="L646" s="43">
        <v>1</v>
      </c>
      <c r="M646" s="43">
        <v>1</v>
      </c>
      <c r="N646" s="43">
        <v>1</v>
      </c>
      <c r="O646" s="43">
        <v>1</v>
      </c>
      <c r="P646" s="1"/>
      <c r="Q646" s="1"/>
      <c r="R646" t="str">
        <f>DATA!U647</f>
        <v>Closed</v>
      </c>
    </row>
    <row r="647" spans="1:18" x14ac:dyDescent="0.25">
      <c r="A647" t="str">
        <f>edit!K647</f>
        <v>CLM2238-0003_1</v>
      </c>
      <c r="B647">
        <f>DATA!C648</f>
        <v>0</v>
      </c>
      <c r="C647" t="str">
        <f>edit!H647</f>
        <v>775369-00G_A1</v>
      </c>
      <c r="D647" t="str">
        <f>edit!I647</f>
        <v>003703</v>
      </c>
      <c r="E647" t="str">
        <f>DATA!F648</f>
        <v>Analýza a oprava - výměna modulu (budou si asi platit)</v>
      </c>
      <c r="F647">
        <f>DATA!D648</f>
        <v>1</v>
      </c>
      <c r="G647">
        <f>DATA!E648</f>
        <v>1</v>
      </c>
      <c r="H647" s="43">
        <v>1</v>
      </c>
      <c r="I647" s="43">
        <v>1</v>
      </c>
      <c r="J647" s="43">
        <v>1</v>
      </c>
      <c r="K647" s="43">
        <v>1</v>
      </c>
      <c r="L647" s="43">
        <v>1</v>
      </c>
      <c r="M647" s="43">
        <v>1</v>
      </c>
      <c r="N647" s="43">
        <v>1</v>
      </c>
      <c r="O647" s="43">
        <v>1</v>
      </c>
      <c r="P647" s="1"/>
      <c r="Q647" s="1"/>
      <c r="R647" t="str">
        <f>DATA!U648</f>
        <v>Closed</v>
      </c>
    </row>
    <row r="648" spans="1:18" x14ac:dyDescent="0.25">
      <c r="A648" t="str">
        <f>edit!K648</f>
        <v>CLM2238-0004_1</v>
      </c>
      <c r="B648">
        <f>DATA!C649</f>
        <v>0</v>
      </c>
      <c r="C648" t="str">
        <f>edit!H648</f>
        <v>776445-00E_B1</v>
      </c>
      <c r="D648" t="str">
        <f>edit!I648</f>
        <v>002692</v>
      </c>
      <c r="E648" t="str">
        <f>DATA!F649</f>
        <v>Analýza a oprava (problém s teplotou)</v>
      </c>
      <c r="F648">
        <f>DATA!D649</f>
        <v>1</v>
      </c>
      <c r="G648">
        <f>DATA!E649</f>
        <v>1</v>
      </c>
      <c r="H648" s="43">
        <v>1</v>
      </c>
      <c r="I648" s="43">
        <v>1</v>
      </c>
      <c r="J648" s="43">
        <v>1</v>
      </c>
      <c r="K648" s="43">
        <v>1</v>
      </c>
      <c r="L648" s="43">
        <v>1</v>
      </c>
      <c r="M648" s="43">
        <v>1</v>
      </c>
      <c r="N648" s="43">
        <v>1</v>
      </c>
      <c r="O648" s="43">
        <v>1</v>
      </c>
      <c r="P648" s="1"/>
      <c r="Q648" s="1"/>
      <c r="R648" t="str">
        <f>DATA!U649</f>
        <v>Closed</v>
      </c>
    </row>
    <row r="649" spans="1:18" x14ac:dyDescent="0.25">
      <c r="A649" t="str">
        <f>edit!K649</f>
        <v>CLM2240-0024_1</v>
      </c>
      <c r="B649">
        <f>DATA!C650</f>
        <v>0</v>
      </c>
      <c r="C649" t="str">
        <f>edit!H649</f>
        <v>776445-00D_B1</v>
      </c>
      <c r="D649" t="str">
        <f>edit!I649</f>
        <v>000362</v>
      </c>
      <c r="E649" t="str">
        <f>DATA!F650</f>
        <v>Rigid oprava</v>
      </c>
      <c r="F649">
        <f>DATA!D650</f>
        <v>1</v>
      </c>
      <c r="G649">
        <f>DATA!E650</f>
        <v>1</v>
      </c>
      <c r="H649" s="43">
        <v>1</v>
      </c>
      <c r="I649" s="43">
        <v>1</v>
      </c>
      <c r="J649" s="43">
        <v>1</v>
      </c>
      <c r="K649" s="43">
        <v>1</v>
      </c>
      <c r="L649" s="43">
        <v>1</v>
      </c>
      <c r="M649" s="43">
        <v>1</v>
      </c>
      <c r="N649" s="43">
        <v>1</v>
      </c>
      <c r="O649" s="43">
        <v>1</v>
      </c>
      <c r="P649" s="1">
        <v>53.066000000000003</v>
      </c>
      <c r="Q649" s="1"/>
      <c r="R649" t="str">
        <f>DATA!U650</f>
        <v>Closed</v>
      </c>
    </row>
    <row r="650" spans="1:18" x14ac:dyDescent="0.25">
      <c r="A650" t="str">
        <f>edit!K650</f>
        <v>CLM2240-0024_2</v>
      </c>
      <c r="B650" t="str">
        <f>DATA!C651</f>
        <v>L500</v>
      </c>
      <c r="C650" t="str">
        <f>edit!H650</f>
        <v>776445-00D_B1</v>
      </c>
      <c r="D650" t="str">
        <f>edit!I650</f>
        <v>000747</v>
      </c>
      <c r="E650" t="str">
        <f>DATA!F651</f>
        <v>Připravit náhradní B1 k odeslání do Německa</v>
      </c>
      <c r="F650">
        <f>DATA!D651</f>
        <v>1</v>
      </c>
      <c r="G650">
        <f>DATA!E651</f>
        <v>1</v>
      </c>
      <c r="H650" s="43">
        <v>1</v>
      </c>
      <c r="I650" s="43">
        <v>1</v>
      </c>
      <c r="J650" s="43">
        <v>1</v>
      </c>
      <c r="K650" s="43">
        <v>1</v>
      </c>
      <c r="L650" s="43">
        <v>1</v>
      </c>
      <c r="M650" s="43">
        <v>1</v>
      </c>
      <c r="N650" s="43">
        <v>1</v>
      </c>
      <c r="O650" s="43">
        <v>1</v>
      </c>
      <c r="P650" s="1"/>
      <c r="Q650" s="1"/>
      <c r="R650" t="str">
        <f>DATA!U651</f>
        <v>Closed</v>
      </c>
    </row>
    <row r="651" spans="1:18" x14ac:dyDescent="0.25">
      <c r="A651" t="str">
        <f>edit!K651</f>
        <v>CLM2241-0019_1</v>
      </c>
      <c r="B651" t="str">
        <f>DATA!C652</f>
        <v>S500</v>
      </c>
      <c r="C651" t="str">
        <f>edit!H651</f>
        <v>775369-00I_A1</v>
      </c>
      <c r="D651" t="str">
        <f>edit!I651</f>
        <v>006633</v>
      </c>
      <c r="E651" t="str">
        <f>DATA!F652</f>
        <v>Analýza a oprava - další prodej, pokud bude 100%</v>
      </c>
      <c r="F651">
        <f>DATA!D652</f>
        <v>1</v>
      </c>
      <c r="G651">
        <f>DATA!E652</f>
        <v>1</v>
      </c>
      <c r="H651" s="1"/>
      <c r="I651" s="1"/>
      <c r="J651" s="1"/>
      <c r="K651" s="1"/>
      <c r="L651" s="1"/>
      <c r="M651" s="1"/>
      <c r="N651" s="1"/>
      <c r="O651" s="1"/>
      <c r="P651" s="1"/>
      <c r="Q651" s="1"/>
      <c r="R651" t="str">
        <f>DATA!U652</f>
        <v>Pending</v>
      </c>
    </row>
    <row r="652" spans="1:18" x14ac:dyDescent="0.25">
      <c r="A652" t="str">
        <f>edit!K652</f>
        <v>CLM2241-0020_1</v>
      </c>
      <c r="B652" t="str">
        <f>DATA!C653</f>
        <v>S500</v>
      </c>
      <c r="C652" t="str">
        <f>edit!H652</f>
        <v>774161-00J</v>
      </c>
      <c r="D652" t="str">
        <f>edit!I652</f>
        <v>006491</v>
      </c>
      <c r="E652" t="str">
        <f>DATA!F653</f>
        <v>Analýza a oprava - další prodej, pokud bude 100%</v>
      </c>
      <c r="F652">
        <f>DATA!D653</f>
        <v>1</v>
      </c>
      <c r="G652">
        <f>DATA!E653</f>
        <v>1</v>
      </c>
      <c r="H652" s="1"/>
      <c r="I652" s="1"/>
      <c r="J652" s="1"/>
      <c r="K652" s="1"/>
      <c r="L652" s="1"/>
      <c r="M652" s="1"/>
      <c r="N652" s="1"/>
      <c r="O652" s="1"/>
      <c r="P652" s="1"/>
      <c r="Q652" s="1"/>
      <c r="R652" t="str">
        <f>DATA!U653</f>
        <v>Pending</v>
      </c>
    </row>
    <row r="653" spans="1:18" x14ac:dyDescent="0.25">
      <c r="A653" t="str">
        <f>edit!K653</f>
        <v>CLM2241-0021_1</v>
      </c>
      <c r="B653" t="str">
        <f>DATA!C654</f>
        <v>S500</v>
      </c>
      <c r="C653" t="str">
        <f>edit!H653</f>
        <v>775369-00I_A1</v>
      </c>
      <c r="D653" t="str">
        <f>edit!I653</f>
        <v>006562</v>
      </c>
      <c r="E653" t="str">
        <f>DATA!F654</f>
        <v>Analýza a oprava - další prodej, pokud bude 100%</v>
      </c>
      <c r="F653">
        <f>DATA!D654</f>
        <v>1</v>
      </c>
      <c r="G653">
        <f>DATA!E654</f>
        <v>1</v>
      </c>
      <c r="H653" s="1"/>
      <c r="I653" s="1"/>
      <c r="J653" s="1"/>
      <c r="K653" s="1"/>
      <c r="L653" s="1"/>
      <c r="M653" s="1"/>
      <c r="N653" s="1"/>
      <c r="O653" s="1"/>
      <c r="P653" s="1"/>
      <c r="Q653" s="1"/>
      <c r="R653" t="str">
        <f>DATA!U654</f>
        <v>Pending</v>
      </c>
    </row>
    <row r="654" spans="1:18" x14ac:dyDescent="0.25">
      <c r="A654" t="str">
        <f>edit!K654</f>
        <v>CLM2241-0024_1</v>
      </c>
      <c r="B654">
        <f>DATA!C655</f>
        <v>0</v>
      </c>
      <c r="C654" t="str">
        <f>edit!H654</f>
        <v>776445-00H_B1</v>
      </c>
      <c r="D654" t="str">
        <f>edit!I654</f>
        <v>014930</v>
      </c>
      <c r="E654" t="str">
        <f>DATA!F655</f>
        <v>Analýza a oprava - další prodej, pokud bude 100%</v>
      </c>
      <c r="F654">
        <f>DATA!D655</f>
        <v>0</v>
      </c>
      <c r="G654">
        <f>DATA!E655</f>
        <v>0</v>
      </c>
      <c r="H654" s="1"/>
      <c r="I654" s="1"/>
      <c r="J654" s="1"/>
      <c r="K654" s="1"/>
      <c r="L654" s="1"/>
      <c r="M654" s="1"/>
      <c r="N654" s="1"/>
      <c r="O654" s="1"/>
      <c r="P654" s="1"/>
      <c r="Q654" s="1"/>
      <c r="R654" t="str">
        <f>DATA!U655</f>
        <v>Pending</v>
      </c>
    </row>
    <row r="655" spans="1:18" x14ac:dyDescent="0.25">
      <c r="A655" t="str">
        <f>edit!K655</f>
        <v>CLM2242-0056_1</v>
      </c>
      <c r="B655">
        <f>DATA!C656</f>
        <v>0</v>
      </c>
      <c r="C655" t="str">
        <f>edit!H655</f>
        <v>775369-00G_A1</v>
      </c>
      <c r="D655" t="str">
        <f>edit!I655</f>
        <v>002306</v>
      </c>
      <c r="E655" t="str">
        <f>DATA!F656</f>
        <v>Analýza a oprava - modul (zřejmě placená opr.)</v>
      </c>
      <c r="F655">
        <f>DATA!D656</f>
        <v>1</v>
      </c>
      <c r="G655">
        <f>DATA!E656</f>
        <v>1</v>
      </c>
      <c r="H655" s="43">
        <v>1</v>
      </c>
      <c r="I655" s="43">
        <v>1</v>
      </c>
      <c r="J655" s="43">
        <v>1</v>
      </c>
      <c r="K655" s="43">
        <v>1</v>
      </c>
      <c r="L655" s="43">
        <v>1</v>
      </c>
      <c r="M655" s="43">
        <v>1</v>
      </c>
      <c r="N655" s="43">
        <v>1</v>
      </c>
      <c r="O655" s="43">
        <v>1</v>
      </c>
      <c r="P655" s="1"/>
      <c r="Q655" s="1"/>
      <c r="R655" t="str">
        <f>DATA!U656</f>
        <v>Closed</v>
      </c>
    </row>
    <row r="656" spans="1:18" x14ac:dyDescent="0.25">
      <c r="A656" t="str">
        <f>edit!K656</f>
        <v>CLM2243-0008_1</v>
      </c>
      <c r="B656">
        <f>DATA!C657</f>
        <v>0</v>
      </c>
      <c r="C656" t="str">
        <f>edit!H656</f>
        <v>776445-00H_B1</v>
      </c>
      <c r="D656" t="str">
        <f>edit!I656</f>
        <v>014987</v>
      </c>
      <c r="E656" t="str">
        <f>DATA!F657</f>
        <v>Analýza a oprava  - další prodej, pokud bude 100%    Změna SN!</v>
      </c>
      <c r="F656">
        <f>DATA!D657</f>
        <v>1</v>
      </c>
      <c r="G656">
        <f>DATA!E657</f>
        <v>1</v>
      </c>
      <c r="H656" s="43">
        <v>1</v>
      </c>
      <c r="I656" s="43">
        <v>1</v>
      </c>
      <c r="J656" s="43">
        <v>1</v>
      </c>
      <c r="K656" s="43">
        <v>1</v>
      </c>
      <c r="L656" s="43">
        <v>1</v>
      </c>
      <c r="M656" s="43">
        <v>1</v>
      </c>
      <c r="N656" s="43">
        <v>1</v>
      </c>
      <c r="O656" s="43">
        <v>1</v>
      </c>
      <c r="P656" s="65"/>
      <c r="Q656" s="1"/>
      <c r="R656" t="str">
        <f>DATA!U657</f>
        <v>Closed</v>
      </c>
    </row>
    <row r="657" spans="1:18" x14ac:dyDescent="0.25">
      <c r="A657" t="str">
        <f>edit!K657</f>
        <v>CLM2244-0014_1</v>
      </c>
      <c r="B657">
        <f>DATA!C658</f>
        <v>0</v>
      </c>
      <c r="C657" t="str">
        <f>edit!H657</f>
        <v>776445-00H_B1</v>
      </c>
      <c r="D657" t="str">
        <f>edit!I657</f>
        <v>014980</v>
      </c>
      <c r="E657" t="str">
        <f>DATA!F658</f>
        <v>Analýza a oprava  - další prodej, pokud bude 100%    Změna SN!</v>
      </c>
      <c r="F657">
        <f>DATA!D658</f>
        <v>1</v>
      </c>
      <c r="G657">
        <f>DATA!E658</f>
        <v>1</v>
      </c>
      <c r="H657" s="43">
        <v>1</v>
      </c>
      <c r="I657" s="43">
        <v>1</v>
      </c>
      <c r="J657" s="43">
        <v>1</v>
      </c>
      <c r="K657" s="43">
        <v>1</v>
      </c>
      <c r="L657" s="43">
        <v>1</v>
      </c>
      <c r="M657" s="43">
        <v>1</v>
      </c>
      <c r="N657" s="43">
        <v>1</v>
      </c>
      <c r="O657" s="43">
        <v>1</v>
      </c>
      <c r="P657" s="65"/>
      <c r="Q657" s="1"/>
      <c r="R657" t="str">
        <f>DATA!U658</f>
        <v>Closed</v>
      </c>
    </row>
    <row r="658" spans="1:18" x14ac:dyDescent="0.25">
      <c r="A658" t="str">
        <f>edit!K658</f>
        <v>CLM2246-0009_1</v>
      </c>
      <c r="B658" t="str">
        <f>DATA!C659</f>
        <v>L500</v>
      </c>
      <c r="C658" t="str">
        <f>edit!H658</f>
        <v>774100-00F_B2</v>
      </c>
      <c r="D658" t="str">
        <f>edit!I658</f>
        <v>000110</v>
      </c>
      <c r="E658" t="str">
        <f>DATA!F659</f>
        <v>Rigid oprava</v>
      </c>
      <c r="F658">
        <f>DATA!D659</f>
        <v>1</v>
      </c>
      <c r="G658">
        <f>DATA!E659</f>
        <v>1</v>
      </c>
      <c r="H658" s="43">
        <v>1</v>
      </c>
      <c r="I658" s="43">
        <v>1</v>
      </c>
      <c r="J658" s="43">
        <v>1</v>
      </c>
      <c r="K658" s="43">
        <v>1</v>
      </c>
      <c r="L658" s="43">
        <v>1</v>
      </c>
      <c r="M658" s="43">
        <v>1</v>
      </c>
      <c r="N658" s="43">
        <v>1</v>
      </c>
      <c r="O658" s="43">
        <v>1</v>
      </c>
      <c r="P658" s="1">
        <v>69.471999999999994</v>
      </c>
      <c r="Q658" s="1"/>
      <c r="R658" t="str">
        <f>DATA!U659</f>
        <v>Closed</v>
      </c>
    </row>
    <row r="659" spans="1:18" x14ac:dyDescent="0.25">
      <c r="A659" t="str">
        <f>edit!K659</f>
        <v>CLM2247-0017_1</v>
      </c>
      <c r="B659">
        <f>DATA!C660</f>
        <v>0</v>
      </c>
      <c r="C659" t="str">
        <f>edit!H659</f>
        <v>775369-00I_A1</v>
      </c>
      <c r="D659" t="str">
        <f>edit!I659</f>
        <v>007148</v>
      </c>
      <c r="E659" t="str">
        <f>DATA!F660</f>
        <v>Analýza a oprava  - další prodej, pokud bude 100%</v>
      </c>
      <c r="F659">
        <f>DATA!D660</f>
        <v>0</v>
      </c>
      <c r="G659">
        <f>DATA!E660</f>
        <v>0</v>
      </c>
      <c r="H659" s="1"/>
      <c r="I659" s="1"/>
      <c r="J659" s="1"/>
      <c r="K659" s="1"/>
      <c r="L659" s="1"/>
      <c r="M659" s="1"/>
      <c r="N659" s="1"/>
      <c r="O659" s="1"/>
      <c r="P659" s="1"/>
      <c r="Q659" s="1"/>
      <c r="R659" t="str">
        <f>DATA!U660</f>
        <v>Pending</v>
      </c>
    </row>
    <row r="660" spans="1:18" x14ac:dyDescent="0.25">
      <c r="A660" t="str">
        <f>edit!K660</f>
        <v>CLM2247-0018_1</v>
      </c>
      <c r="B660">
        <f>DATA!C661</f>
        <v>0</v>
      </c>
      <c r="C660" t="str">
        <f>edit!H660</f>
        <v>775369-00I_A1</v>
      </c>
      <c r="D660" t="str">
        <f>edit!I660</f>
        <v>007152</v>
      </c>
      <c r="E660" t="str">
        <f>DATA!F661</f>
        <v>Analýza a oprava  - další prodej, pokud bude 100%</v>
      </c>
      <c r="F660">
        <f>DATA!D661</f>
        <v>0</v>
      </c>
      <c r="G660">
        <f>DATA!E661</f>
        <v>0</v>
      </c>
      <c r="H660" s="1"/>
      <c r="I660" s="1"/>
      <c r="J660" s="1"/>
      <c r="K660" s="1"/>
      <c r="L660" s="1"/>
      <c r="M660" s="1"/>
      <c r="N660" s="1"/>
      <c r="O660" s="1"/>
      <c r="P660" s="1"/>
      <c r="Q660" s="1"/>
      <c r="R660" t="str">
        <f>DATA!U661</f>
        <v>Pending</v>
      </c>
    </row>
    <row r="661" spans="1:18" x14ac:dyDescent="0.25">
      <c r="A661" t="str">
        <f>edit!K661</f>
        <v>CLM2247-0026_1</v>
      </c>
      <c r="B661">
        <f>DATA!C662</f>
        <v>0</v>
      </c>
      <c r="C661" t="str">
        <f>edit!H661</f>
        <v>776445-00H_B1</v>
      </c>
      <c r="D661" t="str">
        <f>edit!I661</f>
        <v>015038</v>
      </c>
      <c r="E661" t="str">
        <f>DATA!F662</f>
        <v>Analýza a oprava  - další prodej, pokud bude 100%</v>
      </c>
      <c r="F661">
        <f>DATA!D662</f>
        <v>0</v>
      </c>
      <c r="G661">
        <f>DATA!E662</f>
        <v>0</v>
      </c>
      <c r="H661" s="1"/>
      <c r="I661" s="1"/>
      <c r="J661" s="1"/>
      <c r="K661" s="1"/>
      <c r="L661" s="1"/>
      <c r="M661" s="1"/>
      <c r="N661" s="1"/>
      <c r="O661" s="1"/>
      <c r="P661" s="1"/>
      <c r="Q661" s="1"/>
      <c r="R661" t="str">
        <f>DATA!U662</f>
        <v>Pending</v>
      </c>
    </row>
    <row r="662" spans="1:18" x14ac:dyDescent="0.25">
      <c r="A662" t="str">
        <f>edit!K662</f>
        <v>CLM2247-0029_1</v>
      </c>
      <c r="B662">
        <f>DATA!C663</f>
        <v>0</v>
      </c>
      <c r="C662" t="str">
        <f>edit!H662</f>
        <v>776445-00E_B1</v>
      </c>
      <c r="D662" t="str">
        <f>edit!I662</f>
        <v>002653</v>
      </c>
      <c r="E662" t="str">
        <f>DATA!F663</f>
        <v>Analýza a oprava - trog-prosím o kontrolu čísla bat.</v>
      </c>
      <c r="F662">
        <f>DATA!D663</f>
        <v>1</v>
      </c>
      <c r="G662">
        <f>DATA!E663</f>
        <v>1</v>
      </c>
      <c r="H662" s="1"/>
      <c r="I662" s="1"/>
      <c r="J662" s="1"/>
      <c r="K662" s="1"/>
      <c r="L662" s="1"/>
      <c r="M662" s="1"/>
      <c r="N662" s="1"/>
      <c r="O662" s="1"/>
      <c r="P662" s="1"/>
      <c r="Q662" s="1"/>
      <c r="R662" t="str">
        <f>DATA!U663</f>
        <v>Proccesing</v>
      </c>
    </row>
    <row r="663" spans="1:18" x14ac:dyDescent="0.25">
      <c r="A663" t="str">
        <f>edit!K663</f>
        <v>CLM2247-0051_1</v>
      </c>
      <c r="B663" t="str">
        <f>DATA!C664</f>
        <v>L500</v>
      </c>
      <c r="C663" t="str">
        <f>edit!H663</f>
        <v>774100-00G_B2</v>
      </c>
      <c r="D663" t="str">
        <f>edit!I663</f>
        <v>003889</v>
      </c>
      <c r="E663" t="str">
        <f>DATA!F664</f>
        <v>Analýza a oprava</v>
      </c>
      <c r="F663">
        <f>DATA!D664</f>
        <v>1</v>
      </c>
      <c r="G663">
        <f>DATA!E664</f>
        <v>1</v>
      </c>
      <c r="H663" s="1"/>
      <c r="I663" s="1"/>
      <c r="J663" s="43">
        <v>1</v>
      </c>
      <c r="K663" s="1"/>
      <c r="L663" s="1"/>
      <c r="M663" s="1"/>
      <c r="N663" s="1"/>
      <c r="O663" s="1"/>
      <c r="P663" s="1"/>
      <c r="Q663" s="1"/>
      <c r="R663" t="str">
        <f>DATA!U664</f>
        <v>Proccesing</v>
      </c>
    </row>
    <row r="664" spans="1:18" x14ac:dyDescent="0.25">
      <c r="A664" t="str">
        <f>edit!K664</f>
        <v>CLM2247-0052_1</v>
      </c>
      <c r="B664">
        <f>DATA!C665</f>
        <v>0</v>
      </c>
      <c r="C664" t="str">
        <f>edit!H664</f>
        <v>776445-00H_B1</v>
      </c>
      <c r="D664" t="str">
        <f>edit!I664</f>
        <v>013908</v>
      </c>
      <c r="E664" t="str">
        <f>DATA!F665</f>
        <v>Analýza a oprava</v>
      </c>
      <c r="F664">
        <f>DATA!D665</f>
        <v>1</v>
      </c>
      <c r="G664">
        <f>DATA!E665</f>
        <v>1</v>
      </c>
      <c r="H664" s="43">
        <v>1</v>
      </c>
      <c r="I664" s="43">
        <v>1</v>
      </c>
      <c r="J664" s="43">
        <v>1</v>
      </c>
      <c r="K664" s="43">
        <v>1</v>
      </c>
      <c r="L664" s="43">
        <v>1</v>
      </c>
      <c r="M664" s="43">
        <v>1</v>
      </c>
      <c r="N664" s="43">
        <v>1</v>
      </c>
      <c r="O664" s="43">
        <v>1</v>
      </c>
      <c r="P664" s="1"/>
      <c r="Q664" s="1"/>
      <c r="R664" t="str">
        <f>DATA!U665</f>
        <v>Closed</v>
      </c>
    </row>
    <row r="665" spans="1:18" x14ac:dyDescent="0.25">
      <c r="A665" t="str">
        <f>edit!K665</f>
        <v>CLM2248-0002_1</v>
      </c>
      <c r="B665">
        <f>DATA!C666</f>
        <v>0</v>
      </c>
      <c r="C665" t="str">
        <f>edit!H665</f>
        <v>774100-00J_B2</v>
      </c>
      <c r="D665" t="str">
        <f>edit!I665</f>
        <v>000779</v>
      </c>
      <c r="E665" t="str">
        <f>DATA!F666</f>
        <v>Naše náhradní. Zkontrolovat a do kontejneru.</v>
      </c>
      <c r="F665">
        <f>DATA!D666</f>
        <v>1</v>
      </c>
      <c r="G665">
        <f>DATA!E666</f>
        <v>1</v>
      </c>
      <c r="H665" s="43">
        <v>1</v>
      </c>
      <c r="I665" s="43">
        <v>1</v>
      </c>
      <c r="J665" s="43">
        <v>1</v>
      </c>
      <c r="K665" s="43">
        <v>1</v>
      </c>
      <c r="L665" s="43">
        <v>1</v>
      </c>
      <c r="M665" s="43">
        <v>1</v>
      </c>
      <c r="N665" s="43">
        <v>1</v>
      </c>
      <c r="O665" s="43">
        <v>1</v>
      </c>
      <c r="P665" s="1"/>
      <c r="Q665" s="1"/>
      <c r="R665" t="str">
        <f>DATA!U666</f>
        <v>Closed</v>
      </c>
    </row>
    <row r="666" spans="1:18" x14ac:dyDescent="0.25">
      <c r="A666" t="str">
        <f>edit!K666</f>
        <v>CLM2248-0002_2</v>
      </c>
      <c r="B666" t="str">
        <f>DATA!C667</f>
        <v>L500</v>
      </c>
      <c r="C666" t="str">
        <f>edit!H666</f>
        <v>774100-00J_B2</v>
      </c>
      <c r="D666" t="str">
        <f>edit!I666</f>
        <v>000779</v>
      </c>
      <c r="E666" t="str">
        <f>DATA!F667</f>
        <v>Připravit náhradní B2 k odeslání do Německa</v>
      </c>
      <c r="F666">
        <f>DATA!D667</f>
        <v>1</v>
      </c>
      <c r="G666">
        <f>DATA!E667</f>
        <v>1</v>
      </c>
      <c r="H666" s="43">
        <v>1</v>
      </c>
      <c r="I666" s="43">
        <v>1</v>
      </c>
      <c r="J666" s="43">
        <v>1</v>
      </c>
      <c r="K666" s="43">
        <v>1</v>
      </c>
      <c r="L666" s="43">
        <v>1</v>
      </c>
      <c r="M666" s="43">
        <v>1</v>
      </c>
      <c r="N666" s="43">
        <v>1</v>
      </c>
      <c r="O666" s="43">
        <v>1</v>
      </c>
      <c r="P666" s="1"/>
      <c r="Q666" s="1"/>
      <c r="R666" t="str">
        <f>DATA!U667</f>
        <v>Closed</v>
      </c>
    </row>
    <row r="667" spans="1:18" x14ac:dyDescent="0.25">
      <c r="A667" t="str">
        <f>edit!K667</f>
        <v>CLM2248-0002_3</v>
      </c>
      <c r="B667">
        <f>DATA!C668</f>
        <v>0</v>
      </c>
      <c r="C667" t="str">
        <f>edit!H667</f>
        <v>774100-00F_B2</v>
      </c>
      <c r="D667" t="str">
        <f>edit!I667</f>
        <v>000111</v>
      </c>
      <c r="E667" t="str">
        <f>DATA!F668</f>
        <v>Rigid oprava</v>
      </c>
      <c r="F667">
        <f>DATA!D668</f>
        <v>1</v>
      </c>
      <c r="G667">
        <f>DATA!E668</f>
        <v>1</v>
      </c>
      <c r="H667" s="43">
        <v>1</v>
      </c>
      <c r="I667" s="43">
        <v>1</v>
      </c>
      <c r="J667" s="43">
        <v>1</v>
      </c>
      <c r="K667" s="43">
        <v>1</v>
      </c>
      <c r="L667" s="43">
        <v>1</v>
      </c>
      <c r="M667" s="43">
        <v>1</v>
      </c>
      <c r="N667" s="43">
        <v>1</v>
      </c>
      <c r="O667" s="43">
        <v>1</v>
      </c>
      <c r="P667" s="74">
        <v>84.673000000000002</v>
      </c>
      <c r="Q667" s="1"/>
      <c r="R667" t="str">
        <f>DATA!U668</f>
        <v>Closed</v>
      </c>
    </row>
    <row r="668" spans="1:18" x14ac:dyDescent="0.25">
      <c r="A668" t="str">
        <f>edit!K668</f>
        <v>CLM2248-0012 _1</v>
      </c>
      <c r="B668" t="str">
        <f>DATA!C669</f>
        <v>L500</v>
      </c>
      <c r="C668" t="str">
        <f>edit!H668</f>
        <v>776445-00E_B1</v>
      </c>
      <c r="D668" t="str">
        <f>edit!I668</f>
        <v>000980</v>
      </c>
      <c r="E668" t="str">
        <f>DATA!F669</f>
        <v>Připravit k odeslání 11 B1 do Španělska</v>
      </c>
      <c r="F668">
        <f>DATA!D669</f>
        <v>1</v>
      </c>
      <c r="G668">
        <f>DATA!E669</f>
        <v>1</v>
      </c>
      <c r="H668" s="43">
        <v>1</v>
      </c>
      <c r="I668" s="43">
        <v>1</v>
      </c>
      <c r="J668" s="43">
        <v>1</v>
      </c>
      <c r="K668" s="43">
        <v>1</v>
      </c>
      <c r="L668" s="43">
        <v>1</v>
      </c>
      <c r="M668" s="43">
        <v>1</v>
      </c>
      <c r="N668" s="43">
        <v>1</v>
      </c>
      <c r="O668" s="43">
        <v>1</v>
      </c>
      <c r="P668" s="1"/>
      <c r="Q668" s="1"/>
      <c r="R668" t="str">
        <f>DATA!U669</f>
        <v>Closed</v>
      </c>
    </row>
    <row r="669" spans="1:18" x14ac:dyDescent="0.25">
      <c r="A669" t="str">
        <f>edit!K669</f>
        <v>CLM2250-0048_1</v>
      </c>
      <c r="B669">
        <f>DATA!C670</f>
        <v>0</v>
      </c>
      <c r="C669" t="str">
        <f>edit!H669</f>
        <v>775369-00I_A1</v>
      </c>
      <c r="D669" t="str">
        <f>edit!I669</f>
        <v>005769</v>
      </c>
      <c r="E669" t="str">
        <f>DATA!F670</f>
        <v>Analýza a oprava</v>
      </c>
      <c r="F669">
        <f>DATA!D670</f>
        <v>0</v>
      </c>
      <c r="G669">
        <f>DATA!E670</f>
        <v>0</v>
      </c>
      <c r="H669" s="1"/>
      <c r="I669" s="1"/>
      <c r="J669" s="1"/>
      <c r="K669" s="1"/>
      <c r="L669" s="1"/>
      <c r="M669" s="1"/>
      <c r="N669" s="1"/>
      <c r="O669" s="1"/>
      <c r="P669" s="1"/>
      <c r="Q669" s="1"/>
      <c r="R669" t="str">
        <f>DATA!U670</f>
        <v>Pending</v>
      </c>
    </row>
    <row r="670" spans="1:18" x14ac:dyDescent="0.25">
      <c r="A670" t="str">
        <f>edit!K670</f>
        <v>CLM2251-0018_1</v>
      </c>
      <c r="B670">
        <f>DATA!C671</f>
        <v>0</v>
      </c>
      <c r="C670" t="str">
        <f>edit!H670</f>
        <v>775369-00I_A1</v>
      </c>
      <c r="D670" t="str">
        <f>edit!I670</f>
        <v>006554</v>
      </c>
      <c r="E670" t="str">
        <f>DATA!F671</f>
        <v>Analýza a oprava  - další prodej, pokud bude 100% Nové SN!!</v>
      </c>
      <c r="F670">
        <f>DATA!D671</f>
        <v>1</v>
      </c>
      <c r="G670">
        <f>DATA!E671</f>
        <v>1</v>
      </c>
      <c r="H670" s="43">
        <v>1</v>
      </c>
      <c r="I670" s="43">
        <v>1</v>
      </c>
      <c r="J670" s="43">
        <v>1</v>
      </c>
      <c r="K670" s="43">
        <v>1</v>
      </c>
      <c r="L670" s="43">
        <v>1</v>
      </c>
      <c r="M670" s="43">
        <v>1</v>
      </c>
      <c r="N670" s="43">
        <v>1</v>
      </c>
      <c r="O670" s="62"/>
      <c r="P670" s="65"/>
      <c r="Q670" s="1"/>
      <c r="R670" t="str">
        <f>DATA!U671</f>
        <v>Proccesing</v>
      </c>
    </row>
    <row r="671" spans="1:18" x14ac:dyDescent="0.25">
      <c r="A671" t="str">
        <f>edit!K671</f>
        <v>CLM2302-0036_1</v>
      </c>
      <c r="B671">
        <f>DATA!C672</f>
        <v>0</v>
      </c>
      <c r="C671" t="str">
        <f>edit!H671</f>
        <v>774100-00G_B2</v>
      </c>
      <c r="D671" t="str">
        <f>edit!I671</f>
        <v>007150</v>
      </c>
      <c r="E671" t="str">
        <f>DATA!F672</f>
        <v>Analýza a oprava</v>
      </c>
      <c r="F671">
        <f>DATA!D672</f>
        <v>0</v>
      </c>
      <c r="G671">
        <f>DATA!E672</f>
        <v>0</v>
      </c>
      <c r="H671" s="1"/>
      <c r="I671" s="1"/>
      <c r="J671" s="1"/>
      <c r="K671" s="1"/>
      <c r="L671" s="1"/>
      <c r="M671" s="1"/>
      <c r="N671" s="1"/>
      <c r="O671" s="1"/>
      <c r="P671" s="1"/>
      <c r="Q671" s="1"/>
      <c r="R671" t="str">
        <f>DATA!U672</f>
        <v>Pending</v>
      </c>
    </row>
    <row r="672" spans="1:18" x14ac:dyDescent="0.25">
      <c r="A672" t="str">
        <f>edit!K672</f>
        <v>CLM2302-0036_2</v>
      </c>
      <c r="B672" t="str">
        <f>DATA!C673</f>
        <v>L500</v>
      </c>
      <c r="C672" t="str">
        <f>edit!H672</f>
        <v>774100-00J_B2</v>
      </c>
      <c r="D672" t="str">
        <f>edit!I672</f>
        <v>000294</v>
      </c>
      <c r="E672" t="str">
        <f>DATA!F673</f>
        <v>Připravit náhradní B2 k odeslání do Itálie</v>
      </c>
      <c r="F672">
        <f>DATA!D673</f>
        <v>1</v>
      </c>
      <c r="G672">
        <f>DATA!E673</f>
        <v>1</v>
      </c>
      <c r="H672" s="43">
        <v>1</v>
      </c>
      <c r="I672" s="43">
        <v>1</v>
      </c>
      <c r="J672" s="43">
        <v>1</v>
      </c>
      <c r="K672" s="43">
        <v>1</v>
      </c>
      <c r="L672" s="43">
        <v>1</v>
      </c>
      <c r="M672" s="43">
        <v>1</v>
      </c>
      <c r="N672" s="43">
        <v>1</v>
      </c>
      <c r="O672" s="43">
        <v>1</v>
      </c>
      <c r="P672" s="394"/>
      <c r="Q672" s="394"/>
      <c r="R672" t="str">
        <f>DATA!U673</f>
        <v>Closed</v>
      </c>
    </row>
    <row r="673" spans="1:18" x14ac:dyDescent="0.25">
      <c r="A673" t="str">
        <f>edit!K673</f>
        <v>CLM2304-0015_1</v>
      </c>
      <c r="B673" t="str">
        <f>DATA!C674</f>
        <v>L500</v>
      </c>
      <c r="C673" t="str">
        <f>edit!H673</f>
        <v>774100-00J_B2</v>
      </c>
      <c r="D673" t="str">
        <f>edit!I673</f>
        <v>000293</v>
      </c>
      <c r="E673" t="str">
        <f>DATA!F674</f>
        <v>Připravit náhradní B2 k odeslání do Francie</v>
      </c>
      <c r="F673">
        <f>DATA!D674</f>
        <v>1</v>
      </c>
      <c r="G673">
        <f>DATA!E674</f>
        <v>1</v>
      </c>
      <c r="H673" s="43">
        <v>1</v>
      </c>
      <c r="I673" s="43">
        <v>1</v>
      </c>
      <c r="J673" s="43">
        <v>1</v>
      </c>
      <c r="K673" s="43">
        <v>1</v>
      </c>
      <c r="L673" s="43">
        <v>1</v>
      </c>
      <c r="M673" s="43">
        <v>1</v>
      </c>
      <c r="N673" s="43">
        <v>1</v>
      </c>
      <c r="O673" s="43">
        <v>1</v>
      </c>
      <c r="P673" s="1"/>
      <c r="Q673" s="1"/>
      <c r="R673" t="str">
        <f>DATA!U674</f>
        <v>Closed</v>
      </c>
    </row>
    <row r="674" spans="1:18" x14ac:dyDescent="0.25">
      <c r="A674" t="str">
        <f>edit!K674</f>
        <v>CLM2305-0039_1</v>
      </c>
      <c r="B674">
        <f>DATA!C675</f>
        <v>0</v>
      </c>
      <c r="C674" t="str">
        <f>edit!H674</f>
        <v>775369-00H_A1</v>
      </c>
      <c r="D674" t="str">
        <f>edit!I674</f>
        <v>006634</v>
      </c>
      <c r="E674" t="str">
        <f>DATA!F675</f>
        <v>Analýza a oprava</v>
      </c>
      <c r="F674">
        <f>DATA!D675</f>
        <v>0</v>
      </c>
      <c r="G674">
        <f>DATA!E675</f>
        <v>0</v>
      </c>
      <c r="H674" s="1"/>
      <c r="I674" s="1"/>
      <c r="J674" s="1"/>
      <c r="K674" s="1"/>
      <c r="L674" s="1"/>
      <c r="M674" s="1"/>
      <c r="N674" s="1"/>
      <c r="O674" s="1"/>
      <c r="P674" s="1"/>
      <c r="Q674" s="1"/>
      <c r="R674" t="str">
        <f>DATA!U675</f>
        <v>Pending</v>
      </c>
    </row>
    <row r="675" spans="1:18" x14ac:dyDescent="0.25">
      <c r="A675" t="str">
        <f>edit!K675</f>
        <v>CLM2307-0014_1</v>
      </c>
      <c r="B675" t="str">
        <f>DATA!C676</f>
        <v>L500</v>
      </c>
      <c r="C675" t="str">
        <f>edit!H675</f>
        <v>775369-00I_A1</v>
      </c>
      <c r="D675" t="str">
        <f>edit!I675</f>
        <v>002290</v>
      </c>
      <c r="E675" t="str">
        <f>DATA!F676</f>
        <v>Připravit náhradní 21 A1 k odvozu do UK + NEFAB bedna</v>
      </c>
      <c r="F675">
        <f>DATA!D676</f>
        <v>1</v>
      </c>
      <c r="G675">
        <f>DATA!E676</f>
        <v>1</v>
      </c>
      <c r="H675" s="43">
        <v>1</v>
      </c>
      <c r="I675" s="43">
        <v>1</v>
      </c>
      <c r="J675" s="43">
        <v>1</v>
      </c>
      <c r="K675" s="43">
        <v>1</v>
      </c>
      <c r="L675" s="43">
        <v>1</v>
      </c>
      <c r="M675" s="43">
        <v>1</v>
      </c>
      <c r="N675" s="43">
        <v>1</v>
      </c>
      <c r="O675" s="43">
        <v>1</v>
      </c>
      <c r="P675" s="1"/>
      <c r="Q675" s="1"/>
      <c r="R675" t="str">
        <f>DATA!U676</f>
        <v>Closed</v>
      </c>
    </row>
    <row r="676" spans="1:18" x14ac:dyDescent="0.25">
      <c r="A676" t="str">
        <f>edit!K676</f>
        <v>CLM2307-0014_2</v>
      </c>
      <c r="B676" t="str">
        <f>DATA!C677</f>
        <v>L500</v>
      </c>
      <c r="C676" t="str">
        <f>edit!H676</f>
        <v>775369-00G_A1</v>
      </c>
      <c r="D676" t="str">
        <f>edit!I676</f>
        <v>001809</v>
      </c>
      <c r="E676">
        <f>DATA!F677</f>
        <v>0</v>
      </c>
      <c r="F676">
        <f>DATA!D677</f>
        <v>1</v>
      </c>
      <c r="G676">
        <f>DATA!E677</f>
        <v>1</v>
      </c>
      <c r="H676" s="43">
        <v>1</v>
      </c>
      <c r="I676" s="43">
        <v>1</v>
      </c>
      <c r="J676" s="43">
        <v>1</v>
      </c>
      <c r="K676" s="43">
        <v>1</v>
      </c>
      <c r="L676" s="43">
        <v>1</v>
      </c>
      <c r="M676" s="43">
        <v>1</v>
      </c>
      <c r="N676" s="43">
        <v>1</v>
      </c>
      <c r="O676" s="43">
        <v>1</v>
      </c>
      <c r="P676" s="1"/>
      <c r="Q676" s="1"/>
      <c r="R676" t="str">
        <f>DATA!U677</f>
        <v>Closed</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CB87-2F46-42F2-9B61-E09025B99384}">
  <dimension ref="A1:U677"/>
  <sheetViews>
    <sheetView workbookViewId="0">
      <selection activeCell="U2" sqref="U2"/>
    </sheetView>
  </sheetViews>
  <sheetFormatPr defaultRowHeight="15" x14ac:dyDescent="0.25"/>
  <cols>
    <col min="1" max="1" width="16.85546875" bestFit="1" customWidth="1"/>
    <col min="2" max="2" width="45.42578125" bestFit="1" customWidth="1"/>
    <col min="6" max="6" width="14.85546875" customWidth="1"/>
    <col min="15" max="16" width="11" customWidth="1"/>
    <col min="18" max="18" width="12.140625" customWidth="1"/>
    <col min="19" max="19" width="19.5703125" customWidth="1"/>
    <col min="20" max="20" width="16.140625" customWidth="1"/>
  </cols>
  <sheetData>
    <row r="1" spans="1:21" x14ac:dyDescent="0.25">
      <c r="A1" s="1" t="s">
        <v>0</v>
      </c>
      <c r="B1" s="2" t="s">
        <v>1</v>
      </c>
      <c r="C1" s="1" t="s">
        <v>2</v>
      </c>
      <c r="D1" s="3" t="s">
        <v>3</v>
      </c>
      <c r="E1" s="1" t="s">
        <v>4</v>
      </c>
      <c r="F1" s="1" t="s">
        <v>5</v>
      </c>
      <c r="G1" s="1" t="s">
        <v>6</v>
      </c>
      <c r="H1" s="1" t="s">
        <v>7</v>
      </c>
      <c r="I1" s="1" t="s">
        <v>8</v>
      </c>
      <c r="J1" s="1" t="s">
        <v>9</v>
      </c>
      <c r="K1" s="1" t="s">
        <v>10</v>
      </c>
      <c r="L1" s="1" t="s">
        <v>11</v>
      </c>
      <c r="M1" s="1" t="s">
        <v>12</v>
      </c>
      <c r="N1" s="1" t="s">
        <v>13</v>
      </c>
      <c r="O1" s="1" t="s">
        <v>14</v>
      </c>
      <c r="P1" s="1" t="s">
        <v>15</v>
      </c>
      <c r="Q1" s="2" t="s">
        <v>1422</v>
      </c>
      <c r="R1" s="1" t="s">
        <v>16</v>
      </c>
      <c r="S1" s="1" t="s">
        <v>17</v>
      </c>
      <c r="T1" s="1" t="s">
        <v>18</v>
      </c>
      <c r="U1" s="4" t="s">
        <v>19</v>
      </c>
    </row>
    <row r="2" spans="1:21" ht="15.75" thickBot="1" x14ac:dyDescent="0.3">
      <c r="A2" s="7">
        <v>0</v>
      </c>
      <c r="B2" s="7" t="s">
        <v>368</v>
      </c>
      <c r="C2" s="6"/>
      <c r="D2" s="225">
        <v>1</v>
      </c>
      <c r="E2" s="108">
        <v>1</v>
      </c>
      <c r="F2" s="36" t="s">
        <v>1423</v>
      </c>
      <c r="G2" s="108">
        <v>1</v>
      </c>
      <c r="H2" s="108">
        <v>1</v>
      </c>
      <c r="I2" s="108">
        <v>1</v>
      </c>
      <c r="J2" s="108">
        <v>1</v>
      </c>
      <c r="K2" s="108">
        <v>1</v>
      </c>
      <c r="L2" s="108">
        <v>1</v>
      </c>
      <c r="M2" s="108">
        <v>1</v>
      </c>
      <c r="N2" s="108">
        <v>1</v>
      </c>
      <c r="O2" s="123" t="s">
        <v>369</v>
      </c>
      <c r="P2" s="49"/>
      <c r="Q2" s="73" t="s">
        <v>46</v>
      </c>
      <c r="R2" s="1"/>
      <c r="S2" s="1"/>
      <c r="T2" s="1"/>
      <c r="U2" t="s">
        <v>29</v>
      </c>
    </row>
    <row r="3" spans="1:21" x14ac:dyDescent="0.25">
      <c r="A3" s="302">
        <v>0</v>
      </c>
      <c r="B3" s="12" t="s">
        <v>366</v>
      </c>
      <c r="C3" s="116"/>
      <c r="D3" s="13">
        <v>1</v>
      </c>
      <c r="E3" s="13">
        <v>1</v>
      </c>
      <c r="F3" s="14" t="s">
        <v>1088</v>
      </c>
      <c r="G3" s="13">
        <v>1</v>
      </c>
      <c r="H3" s="13">
        <v>1</v>
      </c>
      <c r="I3" s="13">
        <v>1</v>
      </c>
      <c r="J3" s="13">
        <v>1</v>
      </c>
      <c r="K3" s="13">
        <v>1</v>
      </c>
      <c r="L3" s="13">
        <v>1</v>
      </c>
      <c r="M3" s="13">
        <v>1</v>
      </c>
      <c r="N3" s="15">
        <v>1</v>
      </c>
      <c r="O3" s="197"/>
      <c r="P3" s="333"/>
      <c r="Q3" s="337"/>
      <c r="R3" s="18"/>
      <c r="S3" s="290"/>
      <c r="T3" s="66"/>
      <c r="U3" t="s">
        <v>29</v>
      </c>
    </row>
    <row r="4" spans="1:21" x14ac:dyDescent="0.25">
      <c r="A4" s="300">
        <v>0</v>
      </c>
      <c r="B4" s="19" t="s">
        <v>641</v>
      </c>
      <c r="C4" s="1"/>
      <c r="D4" s="21">
        <v>1</v>
      </c>
      <c r="E4" s="21">
        <v>1</v>
      </c>
      <c r="F4" s="305" t="s">
        <v>1089</v>
      </c>
      <c r="G4" s="21">
        <v>1</v>
      </c>
      <c r="H4" s="21">
        <v>1</v>
      </c>
      <c r="I4" s="21">
        <v>1</v>
      </c>
      <c r="J4" s="21">
        <v>1</v>
      </c>
      <c r="K4" s="21">
        <v>1</v>
      </c>
      <c r="L4" s="21">
        <v>1</v>
      </c>
      <c r="M4" s="21">
        <v>1</v>
      </c>
      <c r="N4" s="23">
        <v>1</v>
      </c>
      <c r="O4" s="309" t="s">
        <v>1090</v>
      </c>
      <c r="P4" s="82"/>
      <c r="Q4" s="2"/>
      <c r="R4" s="26"/>
      <c r="S4" s="290"/>
      <c r="T4" s="66"/>
      <c r="U4" t="s">
        <v>29</v>
      </c>
    </row>
    <row r="5" spans="1:21" ht="15.75" thickBot="1" x14ac:dyDescent="0.3">
      <c r="A5" s="27">
        <v>0</v>
      </c>
      <c r="B5" s="117" t="s">
        <v>1229</v>
      </c>
      <c r="C5" s="28" t="s">
        <v>1227</v>
      </c>
      <c r="D5" s="29">
        <v>1</v>
      </c>
      <c r="E5" s="29">
        <v>1</v>
      </c>
      <c r="F5" s="30" t="s">
        <v>1141</v>
      </c>
      <c r="G5" s="29">
        <v>1</v>
      </c>
      <c r="H5" s="29">
        <v>1</v>
      </c>
      <c r="I5" s="29">
        <v>1</v>
      </c>
      <c r="J5" s="29">
        <v>1</v>
      </c>
      <c r="K5" s="29">
        <v>1</v>
      </c>
      <c r="L5" s="29">
        <v>1</v>
      </c>
      <c r="M5" s="29">
        <v>1</v>
      </c>
      <c r="N5" s="31">
        <v>1</v>
      </c>
      <c r="O5" s="199"/>
      <c r="P5" s="282"/>
      <c r="Q5" s="336" t="s">
        <v>1228</v>
      </c>
      <c r="R5" s="34"/>
      <c r="S5" s="290"/>
      <c r="T5" s="66"/>
      <c r="U5" t="s">
        <v>29</v>
      </c>
    </row>
    <row r="6" spans="1:21" x14ac:dyDescent="0.25">
      <c r="A6" s="35">
        <v>0</v>
      </c>
      <c r="B6" s="212" t="s">
        <v>1230</v>
      </c>
      <c r="C6" s="8" t="s">
        <v>1227</v>
      </c>
      <c r="D6" s="21">
        <v>1</v>
      </c>
      <c r="E6" s="21">
        <v>1</v>
      </c>
      <c r="F6" s="36" t="s">
        <v>1141</v>
      </c>
      <c r="G6" s="21">
        <v>1</v>
      </c>
      <c r="H6" s="21">
        <v>1</v>
      </c>
      <c r="I6" s="21">
        <v>1</v>
      </c>
      <c r="J6" s="21">
        <v>1</v>
      </c>
      <c r="K6" s="21">
        <v>1</v>
      </c>
      <c r="L6" s="21">
        <v>1</v>
      </c>
      <c r="M6" s="21">
        <v>1</v>
      </c>
      <c r="N6" s="23">
        <v>1</v>
      </c>
      <c r="O6" s="315"/>
      <c r="P6" s="330"/>
      <c r="Q6" s="232" t="s">
        <v>1228</v>
      </c>
      <c r="R6" s="40"/>
      <c r="S6" s="66"/>
      <c r="T6" s="66"/>
      <c r="U6" t="s">
        <v>29</v>
      </c>
    </row>
    <row r="7" spans="1:21" ht="15.75" thickBot="1" x14ac:dyDescent="0.3">
      <c r="A7" s="41">
        <v>0</v>
      </c>
      <c r="B7" s="221" t="s">
        <v>1231</v>
      </c>
      <c r="C7" s="42" t="s">
        <v>1227</v>
      </c>
      <c r="D7" s="43">
        <v>1</v>
      </c>
      <c r="E7" s="43">
        <v>1</v>
      </c>
      <c r="F7" s="78" t="s">
        <v>1141</v>
      </c>
      <c r="G7" s="43">
        <v>1</v>
      </c>
      <c r="H7" s="43">
        <v>1</v>
      </c>
      <c r="I7" s="43">
        <v>1</v>
      </c>
      <c r="J7" s="43">
        <v>1</v>
      </c>
      <c r="K7" s="43">
        <v>1</v>
      </c>
      <c r="L7" s="43">
        <v>1</v>
      </c>
      <c r="M7" s="43">
        <v>1</v>
      </c>
      <c r="N7" s="44">
        <v>1</v>
      </c>
      <c r="O7" s="199"/>
      <c r="P7" s="82"/>
      <c r="Q7" s="95" t="s">
        <v>1228</v>
      </c>
      <c r="R7" s="1"/>
      <c r="S7" s="66"/>
      <c r="T7" s="66"/>
      <c r="U7" t="s">
        <v>29</v>
      </c>
    </row>
    <row r="8" spans="1:21" x14ac:dyDescent="0.25">
      <c r="A8" s="46">
        <v>0</v>
      </c>
      <c r="B8" s="46" t="s">
        <v>1232</v>
      </c>
      <c r="C8" s="46" t="s">
        <v>1227</v>
      </c>
      <c r="D8" s="227">
        <v>1</v>
      </c>
      <c r="E8" s="21">
        <v>1</v>
      </c>
      <c r="F8" s="307" t="s">
        <v>1141</v>
      </c>
      <c r="G8" s="21">
        <v>1</v>
      </c>
      <c r="H8" s="21">
        <v>1</v>
      </c>
      <c r="I8" s="21">
        <v>1</v>
      </c>
      <c r="J8" s="21">
        <v>1</v>
      </c>
      <c r="K8" s="21">
        <v>1</v>
      </c>
      <c r="L8" s="21">
        <v>1</v>
      </c>
      <c r="M8" s="21">
        <v>1</v>
      </c>
      <c r="N8" s="21">
        <v>1</v>
      </c>
      <c r="O8" s="4"/>
      <c r="P8" s="6"/>
      <c r="Q8" s="95" t="s">
        <v>1228</v>
      </c>
      <c r="R8" s="1"/>
      <c r="S8" s="66"/>
      <c r="T8" s="66"/>
      <c r="U8" t="s">
        <v>29</v>
      </c>
    </row>
    <row r="9" spans="1:21" x14ac:dyDescent="0.25">
      <c r="A9" s="20">
        <v>0</v>
      </c>
      <c r="B9" s="20" t="s">
        <v>1233</v>
      </c>
      <c r="C9" s="20" t="s">
        <v>1227</v>
      </c>
      <c r="D9" s="226">
        <v>1</v>
      </c>
      <c r="E9" s="43">
        <v>1</v>
      </c>
      <c r="F9" s="53" t="s">
        <v>1141</v>
      </c>
      <c r="G9" s="43">
        <v>1</v>
      </c>
      <c r="H9" s="43">
        <v>1</v>
      </c>
      <c r="I9" s="43">
        <v>1</v>
      </c>
      <c r="J9" s="43">
        <v>1</v>
      </c>
      <c r="K9" s="43">
        <v>1</v>
      </c>
      <c r="L9" s="43">
        <v>1</v>
      </c>
      <c r="M9" s="43">
        <v>1</v>
      </c>
      <c r="N9" s="43">
        <v>1</v>
      </c>
      <c r="O9" s="6" t="s">
        <v>1424</v>
      </c>
      <c r="P9" s="6"/>
      <c r="Q9" s="95" t="s">
        <v>1228</v>
      </c>
      <c r="R9" s="1"/>
      <c r="S9" s="66"/>
      <c r="T9" s="66"/>
      <c r="U9" t="s">
        <v>29</v>
      </c>
    </row>
    <row r="10" spans="1:21" x14ac:dyDescent="0.25">
      <c r="A10" s="20">
        <v>0</v>
      </c>
      <c r="B10" s="20" t="s">
        <v>1234</v>
      </c>
      <c r="C10" s="20" t="s">
        <v>1227</v>
      </c>
      <c r="D10" s="226">
        <v>1</v>
      </c>
      <c r="E10" s="43">
        <v>1</v>
      </c>
      <c r="F10" s="53" t="s">
        <v>1141</v>
      </c>
      <c r="G10" s="43">
        <v>1</v>
      </c>
      <c r="H10" s="43">
        <v>1</v>
      </c>
      <c r="I10" s="43">
        <v>1</v>
      </c>
      <c r="J10" s="43">
        <v>1</v>
      </c>
      <c r="K10" s="43">
        <v>1</v>
      </c>
      <c r="L10" s="43">
        <v>1</v>
      </c>
      <c r="M10" s="43">
        <v>1</v>
      </c>
      <c r="N10" s="43">
        <v>1</v>
      </c>
      <c r="O10" s="6"/>
      <c r="P10" s="6"/>
      <c r="Q10" s="95" t="s">
        <v>1228</v>
      </c>
      <c r="R10" s="1"/>
      <c r="S10" s="66"/>
      <c r="T10" s="66"/>
      <c r="U10" t="s">
        <v>29</v>
      </c>
    </row>
    <row r="11" spans="1:21" x14ac:dyDescent="0.25">
      <c r="A11" s="20">
        <v>0</v>
      </c>
      <c r="B11" s="20" t="s">
        <v>1235</v>
      </c>
      <c r="C11" s="20" t="s">
        <v>1227</v>
      </c>
      <c r="D11" s="226">
        <v>1</v>
      </c>
      <c r="E11" s="43">
        <v>1</v>
      </c>
      <c r="F11" s="53" t="s">
        <v>1141</v>
      </c>
      <c r="G11" s="43">
        <v>1</v>
      </c>
      <c r="H11" s="43">
        <v>1</v>
      </c>
      <c r="I11" s="43">
        <v>1</v>
      </c>
      <c r="J11" s="43">
        <v>1</v>
      </c>
      <c r="K11" s="43">
        <v>1</v>
      </c>
      <c r="L11" s="43">
        <v>1</v>
      </c>
      <c r="M11" s="43">
        <v>1</v>
      </c>
      <c r="N11" s="43">
        <v>1</v>
      </c>
      <c r="O11" s="6"/>
      <c r="P11" s="6"/>
      <c r="Q11" s="95" t="s">
        <v>1228</v>
      </c>
      <c r="R11" s="1"/>
      <c r="S11" s="66"/>
      <c r="T11" s="66"/>
      <c r="U11" t="s">
        <v>29</v>
      </c>
    </row>
    <row r="12" spans="1:21" x14ac:dyDescent="0.25">
      <c r="A12" s="20">
        <v>0</v>
      </c>
      <c r="B12" s="20" t="s">
        <v>1236</v>
      </c>
      <c r="C12" s="20" t="s">
        <v>1227</v>
      </c>
      <c r="D12" s="226">
        <v>1</v>
      </c>
      <c r="E12" s="43">
        <v>1</v>
      </c>
      <c r="F12" s="53" t="s">
        <v>1141</v>
      </c>
      <c r="G12" s="43">
        <v>1</v>
      </c>
      <c r="H12" s="43">
        <v>1</v>
      </c>
      <c r="I12" s="43">
        <v>1</v>
      </c>
      <c r="J12" s="43">
        <v>1</v>
      </c>
      <c r="K12" s="43">
        <v>1</v>
      </c>
      <c r="L12" s="43">
        <v>1</v>
      </c>
      <c r="M12" s="43">
        <v>1</v>
      </c>
      <c r="N12" s="43">
        <v>1</v>
      </c>
      <c r="O12" s="6"/>
      <c r="P12" s="6"/>
      <c r="Q12" s="95" t="s">
        <v>1228</v>
      </c>
      <c r="R12" s="1"/>
      <c r="S12" s="66"/>
      <c r="T12" s="66"/>
      <c r="U12" t="s">
        <v>29</v>
      </c>
    </row>
    <row r="13" spans="1:21" x14ac:dyDescent="0.25">
      <c r="A13" s="20">
        <v>0</v>
      </c>
      <c r="B13" s="20" t="s">
        <v>1237</v>
      </c>
      <c r="C13" s="20" t="s">
        <v>1227</v>
      </c>
      <c r="D13" s="226">
        <v>1</v>
      </c>
      <c r="E13" s="43">
        <v>1</v>
      </c>
      <c r="F13" s="22" t="s">
        <v>1141</v>
      </c>
      <c r="G13" s="43">
        <v>1</v>
      </c>
      <c r="H13" s="43">
        <v>1</v>
      </c>
      <c r="I13" s="43">
        <v>1</v>
      </c>
      <c r="J13" s="43">
        <v>1</v>
      </c>
      <c r="K13" s="43">
        <v>1</v>
      </c>
      <c r="L13" s="43">
        <v>1</v>
      </c>
      <c r="M13" s="43">
        <v>1</v>
      </c>
      <c r="N13" s="43">
        <v>1</v>
      </c>
      <c r="O13" s="6"/>
      <c r="P13" s="6"/>
      <c r="Q13" s="95" t="s">
        <v>1228</v>
      </c>
      <c r="R13" s="1"/>
      <c r="S13" s="66"/>
      <c r="T13" s="66"/>
      <c r="U13" t="s">
        <v>29</v>
      </c>
    </row>
    <row r="14" spans="1:21" x14ac:dyDescent="0.25">
      <c r="A14" s="20">
        <v>0</v>
      </c>
      <c r="B14" s="19" t="s">
        <v>1238</v>
      </c>
      <c r="C14" s="20" t="s">
        <v>1227</v>
      </c>
      <c r="D14" s="43">
        <v>1</v>
      </c>
      <c r="E14" s="43">
        <v>1</v>
      </c>
      <c r="F14" s="22" t="s">
        <v>1141</v>
      </c>
      <c r="G14" s="43">
        <v>1</v>
      </c>
      <c r="H14" s="43">
        <v>1</v>
      </c>
      <c r="I14" s="43">
        <v>1</v>
      </c>
      <c r="J14" s="43">
        <v>1</v>
      </c>
      <c r="K14" s="43">
        <v>1</v>
      </c>
      <c r="L14" s="43">
        <v>1</v>
      </c>
      <c r="M14" s="43">
        <v>1</v>
      </c>
      <c r="N14" s="43">
        <v>1</v>
      </c>
      <c r="O14" s="1"/>
      <c r="P14" s="6"/>
      <c r="Q14" s="95" t="s">
        <v>1228</v>
      </c>
      <c r="R14" s="1"/>
      <c r="S14" s="66"/>
      <c r="T14" s="66"/>
      <c r="U14" t="s">
        <v>29</v>
      </c>
    </row>
    <row r="15" spans="1:21" x14ac:dyDescent="0.25">
      <c r="A15" s="20">
        <v>0</v>
      </c>
      <c r="B15" s="50" t="s">
        <v>1239</v>
      </c>
      <c r="C15" s="20" t="s">
        <v>1227</v>
      </c>
      <c r="D15" s="43">
        <v>1</v>
      </c>
      <c r="E15" s="43">
        <v>1</v>
      </c>
      <c r="F15" s="22" t="s">
        <v>1141</v>
      </c>
      <c r="G15" s="43">
        <v>1</v>
      </c>
      <c r="H15" s="43">
        <v>1</v>
      </c>
      <c r="I15" s="43">
        <v>1</v>
      </c>
      <c r="J15" s="43">
        <v>1</v>
      </c>
      <c r="K15" s="43">
        <v>1</v>
      </c>
      <c r="L15" s="43">
        <v>1</v>
      </c>
      <c r="M15" s="43">
        <v>1</v>
      </c>
      <c r="N15" s="43">
        <v>1</v>
      </c>
      <c r="O15" s="1"/>
      <c r="P15" s="6"/>
      <c r="Q15" s="95" t="s">
        <v>1228</v>
      </c>
      <c r="R15" s="1"/>
      <c r="S15" s="66"/>
      <c r="T15" s="66"/>
      <c r="U15" t="s">
        <v>29</v>
      </c>
    </row>
    <row r="16" spans="1:21" ht="45" x14ac:dyDescent="0.25">
      <c r="A16" s="20">
        <v>0</v>
      </c>
      <c r="B16" s="20" t="s">
        <v>1240</v>
      </c>
      <c r="C16" s="52"/>
      <c r="D16" s="226">
        <v>1</v>
      </c>
      <c r="E16" s="43">
        <v>1</v>
      </c>
      <c r="F16" s="22" t="s">
        <v>1241</v>
      </c>
      <c r="G16" s="43">
        <v>1</v>
      </c>
      <c r="H16" s="43">
        <v>1</v>
      </c>
      <c r="I16" s="43">
        <v>1</v>
      </c>
      <c r="J16" s="43">
        <v>1</v>
      </c>
      <c r="K16" s="43">
        <v>1</v>
      </c>
      <c r="L16" s="43">
        <v>1</v>
      </c>
      <c r="M16" s="43">
        <v>1</v>
      </c>
      <c r="N16" s="43">
        <v>1</v>
      </c>
      <c r="O16" s="63"/>
      <c r="P16" s="63"/>
      <c r="Q16" s="2" t="s">
        <v>46</v>
      </c>
      <c r="R16" s="1"/>
      <c r="S16" s="66"/>
      <c r="T16" s="66"/>
      <c r="U16" t="s">
        <v>29</v>
      </c>
    </row>
    <row r="17" spans="1:21" ht="45" x14ac:dyDescent="0.25">
      <c r="A17" s="20">
        <v>0</v>
      </c>
      <c r="B17" s="202" t="s">
        <v>1454</v>
      </c>
      <c r="C17" s="20" t="s">
        <v>1243</v>
      </c>
      <c r="D17" s="43">
        <v>1</v>
      </c>
      <c r="E17" s="43">
        <v>1</v>
      </c>
      <c r="F17" s="22" t="s">
        <v>1244</v>
      </c>
      <c r="G17" s="43">
        <v>1</v>
      </c>
      <c r="H17" s="43">
        <v>1</v>
      </c>
      <c r="I17" s="43">
        <v>1</v>
      </c>
      <c r="J17" s="43">
        <v>1</v>
      </c>
      <c r="K17" s="43">
        <v>1</v>
      </c>
      <c r="L17" s="43">
        <v>1</v>
      </c>
      <c r="M17" s="43">
        <v>1</v>
      </c>
      <c r="N17" s="43">
        <v>1</v>
      </c>
      <c r="O17" s="57" t="s">
        <v>1246</v>
      </c>
      <c r="P17" s="268"/>
      <c r="Q17" s="95" t="s">
        <v>1245</v>
      </c>
      <c r="R17" s="1"/>
      <c r="S17" s="66"/>
      <c r="T17" s="66"/>
      <c r="U17" t="s">
        <v>29</v>
      </c>
    </row>
    <row r="18" spans="1:21" x14ac:dyDescent="0.25">
      <c r="A18" s="20">
        <v>0</v>
      </c>
      <c r="B18" s="20" t="s">
        <v>1247</v>
      </c>
      <c r="C18" s="20" t="s">
        <v>1243</v>
      </c>
      <c r="D18" s="43">
        <v>1</v>
      </c>
      <c r="E18" s="43">
        <v>1</v>
      </c>
      <c r="F18" s="22" t="s">
        <v>1425</v>
      </c>
      <c r="G18" s="43">
        <v>1</v>
      </c>
      <c r="H18" s="43">
        <v>1</v>
      </c>
      <c r="I18" s="43">
        <v>1</v>
      </c>
      <c r="J18" s="43">
        <v>1</v>
      </c>
      <c r="K18" s="43">
        <v>1</v>
      </c>
      <c r="L18" s="43">
        <v>1</v>
      </c>
      <c r="M18" s="43">
        <v>1</v>
      </c>
      <c r="N18" s="43">
        <v>1</v>
      </c>
      <c r="O18" s="57"/>
      <c r="P18" s="268"/>
      <c r="Q18" s="95" t="s">
        <v>1245</v>
      </c>
      <c r="R18" s="1"/>
      <c r="S18" s="66"/>
      <c r="T18" s="66"/>
      <c r="U18" t="s">
        <v>29</v>
      </c>
    </row>
    <row r="19" spans="1:21" x14ac:dyDescent="0.25">
      <c r="A19" s="20">
        <v>0</v>
      </c>
      <c r="B19" s="20" t="s">
        <v>646</v>
      </c>
      <c r="C19" s="20"/>
      <c r="D19" s="43">
        <v>1</v>
      </c>
      <c r="E19" s="43">
        <v>1</v>
      </c>
      <c r="F19" s="22" t="s">
        <v>1263</v>
      </c>
      <c r="G19" s="43">
        <v>1</v>
      </c>
      <c r="H19" s="43">
        <v>1</v>
      </c>
      <c r="I19" s="43">
        <v>1</v>
      </c>
      <c r="J19" s="43">
        <v>1</v>
      </c>
      <c r="K19" s="43">
        <v>1</v>
      </c>
      <c r="L19" s="43">
        <v>1</v>
      </c>
      <c r="M19" s="43">
        <v>1</v>
      </c>
      <c r="N19" s="43">
        <v>1</v>
      </c>
      <c r="O19" s="1"/>
      <c r="P19" s="6"/>
      <c r="Q19" s="95" t="s">
        <v>1221</v>
      </c>
      <c r="R19" s="1"/>
      <c r="S19" s="66"/>
      <c r="T19" s="66"/>
      <c r="U19" t="s">
        <v>29</v>
      </c>
    </row>
    <row r="20" spans="1:21" x14ac:dyDescent="0.25">
      <c r="A20" s="20">
        <v>0</v>
      </c>
      <c r="B20" s="20" t="s">
        <v>1264</v>
      </c>
      <c r="C20" s="20"/>
      <c r="D20" s="43">
        <v>1</v>
      </c>
      <c r="E20" s="43">
        <v>1</v>
      </c>
      <c r="F20" s="22" t="s">
        <v>1263</v>
      </c>
      <c r="G20" s="43">
        <v>1</v>
      </c>
      <c r="H20" s="43">
        <v>1</v>
      </c>
      <c r="I20" s="43">
        <v>1</v>
      </c>
      <c r="J20" s="43">
        <v>1</v>
      </c>
      <c r="K20" s="43">
        <v>1</v>
      </c>
      <c r="L20" s="43">
        <v>1</v>
      </c>
      <c r="M20" s="43">
        <v>1</v>
      </c>
      <c r="N20" s="43">
        <v>1</v>
      </c>
      <c r="O20" s="6"/>
      <c r="P20" s="6"/>
      <c r="Q20" s="95" t="s">
        <v>1221</v>
      </c>
      <c r="R20" s="1"/>
      <c r="S20" s="66"/>
      <c r="T20" s="66"/>
      <c r="U20" t="s">
        <v>29</v>
      </c>
    </row>
    <row r="21" spans="1:21" x14ac:dyDescent="0.25">
      <c r="A21" s="20">
        <v>0</v>
      </c>
      <c r="B21" s="20" t="s">
        <v>1284</v>
      </c>
      <c r="C21" s="20" t="s">
        <v>1227</v>
      </c>
      <c r="D21" s="43">
        <v>1</v>
      </c>
      <c r="E21" s="43">
        <v>1</v>
      </c>
      <c r="F21" s="22" t="s">
        <v>1141</v>
      </c>
      <c r="G21" s="43">
        <v>1</v>
      </c>
      <c r="H21" s="43">
        <v>1</v>
      </c>
      <c r="I21" s="43">
        <v>1</v>
      </c>
      <c r="J21" s="43">
        <v>1</v>
      </c>
      <c r="K21" s="43">
        <v>1</v>
      </c>
      <c r="L21" s="43">
        <v>1</v>
      </c>
      <c r="M21" s="43">
        <v>1</v>
      </c>
      <c r="N21" s="43">
        <v>1</v>
      </c>
      <c r="O21" s="7"/>
      <c r="P21" s="7"/>
      <c r="Q21" s="95" t="s">
        <v>440</v>
      </c>
      <c r="R21" s="20"/>
      <c r="S21" s="66"/>
      <c r="T21" s="66"/>
      <c r="U21" t="s">
        <v>29</v>
      </c>
    </row>
    <row r="22" spans="1:21" ht="45" x14ac:dyDescent="0.25">
      <c r="A22" s="20">
        <v>0</v>
      </c>
      <c r="B22" s="202" t="s">
        <v>1301</v>
      </c>
      <c r="C22" s="20" t="s">
        <v>1249</v>
      </c>
      <c r="D22" s="43">
        <v>1</v>
      </c>
      <c r="E22" s="43">
        <v>1</v>
      </c>
      <c r="F22" s="22" t="s">
        <v>1273</v>
      </c>
      <c r="G22" s="43">
        <v>1</v>
      </c>
      <c r="H22" s="43">
        <v>1</v>
      </c>
      <c r="I22" s="43">
        <v>1</v>
      </c>
      <c r="J22" s="43">
        <v>1</v>
      </c>
      <c r="K22" s="43">
        <v>1</v>
      </c>
      <c r="L22" s="43">
        <v>1</v>
      </c>
      <c r="M22" s="43">
        <v>1</v>
      </c>
      <c r="N22" s="43">
        <v>1</v>
      </c>
      <c r="O22" s="320" t="s">
        <v>1274</v>
      </c>
      <c r="P22" s="320"/>
      <c r="Q22" s="95" t="s">
        <v>1252</v>
      </c>
      <c r="R22" s="1"/>
      <c r="S22" s="66"/>
      <c r="T22" s="66"/>
      <c r="U22" t="s">
        <v>29</v>
      </c>
    </row>
    <row r="23" spans="1:21" x14ac:dyDescent="0.25">
      <c r="A23" s="20">
        <v>0</v>
      </c>
      <c r="B23" s="20" t="s">
        <v>1302</v>
      </c>
      <c r="C23" s="20" t="s">
        <v>1249</v>
      </c>
      <c r="D23" s="43">
        <v>1</v>
      </c>
      <c r="E23" s="43">
        <v>1</v>
      </c>
      <c r="F23" s="22" t="s">
        <v>1273</v>
      </c>
      <c r="G23" s="43">
        <v>1</v>
      </c>
      <c r="H23" s="43">
        <v>1</v>
      </c>
      <c r="I23" s="43">
        <v>1</v>
      </c>
      <c r="J23" s="43">
        <v>1</v>
      </c>
      <c r="K23" s="43">
        <v>1</v>
      </c>
      <c r="L23" s="43">
        <v>1</v>
      </c>
      <c r="M23" s="43">
        <v>1</v>
      </c>
      <c r="N23" s="43">
        <v>1</v>
      </c>
      <c r="O23" s="192" t="s">
        <v>1274</v>
      </c>
      <c r="P23" s="320"/>
      <c r="Q23" s="95" t="s">
        <v>1252</v>
      </c>
      <c r="R23" s="1"/>
      <c r="S23" s="66"/>
      <c r="T23" s="66"/>
      <c r="U23" t="s">
        <v>29</v>
      </c>
    </row>
    <row r="24" spans="1:21" x14ac:dyDescent="0.25">
      <c r="A24" s="20">
        <v>0</v>
      </c>
      <c r="B24" s="20" t="s">
        <v>1307</v>
      </c>
      <c r="C24" s="20" t="s">
        <v>1227</v>
      </c>
      <c r="D24" s="43">
        <v>1</v>
      </c>
      <c r="E24" s="43">
        <v>1</v>
      </c>
      <c r="F24" s="22" t="s">
        <v>1141</v>
      </c>
      <c r="G24" s="43">
        <v>1</v>
      </c>
      <c r="H24" s="43">
        <v>1</v>
      </c>
      <c r="I24" s="43">
        <v>1</v>
      </c>
      <c r="J24" s="43">
        <v>1</v>
      </c>
      <c r="K24" s="43">
        <v>1</v>
      </c>
      <c r="L24" s="43">
        <v>1</v>
      </c>
      <c r="M24" s="43">
        <v>1</v>
      </c>
      <c r="N24" s="43">
        <v>1</v>
      </c>
      <c r="O24" s="52"/>
      <c r="P24" s="70"/>
      <c r="Q24" s="95" t="s">
        <v>1306</v>
      </c>
      <c r="R24" s="1"/>
      <c r="S24" s="66"/>
      <c r="T24" s="66"/>
      <c r="U24" t="s">
        <v>29</v>
      </c>
    </row>
    <row r="25" spans="1:21" x14ac:dyDescent="0.25">
      <c r="A25" s="20">
        <v>0</v>
      </c>
      <c r="B25" s="20" t="s">
        <v>1308</v>
      </c>
      <c r="C25" s="20" t="s">
        <v>1227</v>
      </c>
      <c r="D25" s="43">
        <v>1</v>
      </c>
      <c r="E25" s="43">
        <v>1</v>
      </c>
      <c r="F25" s="22" t="s">
        <v>1141</v>
      </c>
      <c r="G25" s="43">
        <v>1</v>
      </c>
      <c r="H25" s="43">
        <v>1</v>
      </c>
      <c r="I25" s="43">
        <v>1</v>
      </c>
      <c r="J25" s="43">
        <v>1</v>
      </c>
      <c r="K25" s="43">
        <v>1</v>
      </c>
      <c r="L25" s="43">
        <v>1</v>
      </c>
      <c r="M25" s="43">
        <v>1</v>
      </c>
      <c r="N25" s="43">
        <v>1</v>
      </c>
      <c r="O25" s="20"/>
      <c r="P25" s="7"/>
      <c r="Q25" s="95" t="s">
        <v>1306</v>
      </c>
      <c r="R25" s="1"/>
      <c r="S25" s="66"/>
      <c r="T25" s="66"/>
      <c r="U25" t="s">
        <v>29</v>
      </c>
    </row>
    <row r="26" spans="1:21" ht="45" x14ac:dyDescent="0.25">
      <c r="A26" s="20">
        <v>0</v>
      </c>
      <c r="B26" s="20" t="s">
        <v>1309</v>
      </c>
      <c r="C26" s="20" t="s">
        <v>1227</v>
      </c>
      <c r="D26" s="43">
        <v>1</v>
      </c>
      <c r="E26" s="43">
        <v>1</v>
      </c>
      <c r="F26" s="53" t="s">
        <v>1141</v>
      </c>
      <c r="G26" s="43">
        <v>1</v>
      </c>
      <c r="H26" s="43">
        <v>1</v>
      </c>
      <c r="I26" s="43">
        <v>1</v>
      </c>
      <c r="J26" s="43">
        <v>1</v>
      </c>
      <c r="K26" s="43">
        <v>1</v>
      </c>
      <c r="L26" s="43">
        <v>1</v>
      </c>
      <c r="M26" s="43">
        <v>1</v>
      </c>
      <c r="N26" s="43">
        <v>1</v>
      </c>
      <c r="O26" s="7"/>
      <c r="P26" s="7"/>
      <c r="Q26" s="95" t="s">
        <v>1306</v>
      </c>
      <c r="R26" s="1"/>
      <c r="S26" s="66"/>
      <c r="T26" s="66"/>
      <c r="U26" t="s">
        <v>29</v>
      </c>
    </row>
    <row r="27" spans="1:21" x14ac:dyDescent="0.25">
      <c r="A27" s="20">
        <v>0</v>
      </c>
      <c r="B27" s="20" t="s">
        <v>1310</v>
      </c>
      <c r="C27" s="20" t="s">
        <v>1227</v>
      </c>
      <c r="D27" s="43">
        <v>1</v>
      </c>
      <c r="E27" s="43">
        <v>1</v>
      </c>
      <c r="F27" s="53" t="s">
        <v>1141</v>
      </c>
      <c r="G27" s="43">
        <v>1</v>
      </c>
      <c r="H27" s="43">
        <v>1</v>
      </c>
      <c r="I27" s="43">
        <v>1</v>
      </c>
      <c r="J27" s="43">
        <v>1</v>
      </c>
      <c r="K27" s="43">
        <v>1</v>
      </c>
      <c r="L27" s="43">
        <v>1</v>
      </c>
      <c r="M27" s="43">
        <v>1</v>
      </c>
      <c r="N27" s="43">
        <v>1</v>
      </c>
      <c r="O27" s="20"/>
      <c r="P27" s="7"/>
      <c r="Q27" s="95" t="s">
        <v>1306</v>
      </c>
      <c r="R27" s="1"/>
      <c r="S27" s="66"/>
      <c r="T27" s="66"/>
      <c r="U27" t="s">
        <v>29</v>
      </c>
    </row>
    <row r="28" spans="1:21" x14ac:dyDescent="0.25">
      <c r="A28" s="20">
        <v>0</v>
      </c>
      <c r="B28" s="20" t="s">
        <v>1311</v>
      </c>
      <c r="C28" s="20" t="s">
        <v>1227</v>
      </c>
      <c r="D28" s="43">
        <v>1</v>
      </c>
      <c r="E28" s="43">
        <v>1</v>
      </c>
      <c r="F28" s="53" t="s">
        <v>1141</v>
      </c>
      <c r="G28" s="43">
        <v>1</v>
      </c>
      <c r="H28" s="43">
        <v>1</v>
      </c>
      <c r="I28" s="43">
        <v>1</v>
      </c>
      <c r="J28" s="43">
        <v>1</v>
      </c>
      <c r="K28" s="43">
        <v>1</v>
      </c>
      <c r="L28" s="43">
        <v>1</v>
      </c>
      <c r="M28" s="43">
        <v>1</v>
      </c>
      <c r="N28" s="43">
        <v>1</v>
      </c>
      <c r="O28" s="20"/>
      <c r="P28" s="7"/>
      <c r="Q28" s="95" t="s">
        <v>1306</v>
      </c>
      <c r="R28" s="1"/>
      <c r="S28" s="66"/>
      <c r="T28" s="66"/>
      <c r="U28" t="s">
        <v>29</v>
      </c>
    </row>
    <row r="29" spans="1:21" x14ac:dyDescent="0.25">
      <c r="A29" s="20">
        <v>0</v>
      </c>
      <c r="B29" s="20" t="s">
        <v>1312</v>
      </c>
      <c r="C29" s="20" t="s">
        <v>1227</v>
      </c>
      <c r="D29" s="43">
        <v>1</v>
      </c>
      <c r="E29" s="43">
        <v>1</v>
      </c>
      <c r="F29" s="77" t="s">
        <v>1141</v>
      </c>
      <c r="G29" s="43">
        <v>1</v>
      </c>
      <c r="H29" s="43">
        <v>1</v>
      </c>
      <c r="I29" s="43">
        <v>1</v>
      </c>
      <c r="J29" s="43">
        <v>1</v>
      </c>
      <c r="K29" s="43">
        <v>1</v>
      </c>
      <c r="L29" s="43">
        <v>1</v>
      </c>
      <c r="M29" s="43">
        <v>1</v>
      </c>
      <c r="N29" s="43">
        <v>1</v>
      </c>
      <c r="O29" s="20"/>
      <c r="P29" s="7"/>
      <c r="Q29" s="95" t="s">
        <v>1306</v>
      </c>
      <c r="R29" s="1"/>
      <c r="S29" s="66"/>
      <c r="T29" s="66"/>
      <c r="U29" t="s">
        <v>29</v>
      </c>
    </row>
    <row r="30" spans="1:21" ht="45" x14ac:dyDescent="0.25">
      <c r="A30" s="20">
        <v>0</v>
      </c>
      <c r="B30" s="20" t="s">
        <v>1313</v>
      </c>
      <c r="C30" s="20" t="s">
        <v>1227</v>
      </c>
      <c r="D30" s="226">
        <v>1</v>
      </c>
      <c r="E30" s="43">
        <v>1</v>
      </c>
      <c r="F30" s="53" t="s">
        <v>1141</v>
      </c>
      <c r="G30" s="43">
        <v>1</v>
      </c>
      <c r="H30" s="43">
        <v>1</v>
      </c>
      <c r="I30" s="43">
        <v>1</v>
      </c>
      <c r="J30" s="43">
        <v>1</v>
      </c>
      <c r="K30" s="43">
        <v>1</v>
      </c>
      <c r="L30" s="43">
        <v>1</v>
      </c>
      <c r="M30" s="43">
        <v>1</v>
      </c>
      <c r="N30" s="43">
        <v>1</v>
      </c>
      <c r="O30" s="7"/>
      <c r="P30" s="7"/>
      <c r="Q30" s="95" t="s">
        <v>1306</v>
      </c>
      <c r="R30" s="1"/>
      <c r="S30" s="66"/>
      <c r="T30" s="66"/>
      <c r="U30" t="s">
        <v>29</v>
      </c>
    </row>
    <row r="31" spans="1:21" ht="45" x14ac:dyDescent="0.25">
      <c r="A31" s="20">
        <v>0</v>
      </c>
      <c r="B31" s="20" t="s">
        <v>1314</v>
      </c>
      <c r="C31" s="7" t="s">
        <v>1227</v>
      </c>
      <c r="D31" s="225">
        <v>1</v>
      </c>
      <c r="E31" s="108">
        <v>1</v>
      </c>
      <c r="F31" s="53" t="s">
        <v>1141</v>
      </c>
      <c r="G31" s="108">
        <v>1</v>
      </c>
      <c r="H31" s="108">
        <v>1</v>
      </c>
      <c r="I31" s="108">
        <v>1</v>
      </c>
      <c r="J31" s="108">
        <v>1</v>
      </c>
      <c r="K31" s="108">
        <v>1</v>
      </c>
      <c r="L31" s="108">
        <v>1</v>
      </c>
      <c r="M31" s="108">
        <v>1</v>
      </c>
      <c r="N31" s="108">
        <v>1</v>
      </c>
      <c r="O31" s="7"/>
      <c r="P31" s="7"/>
      <c r="Q31" s="286" t="s">
        <v>1306</v>
      </c>
      <c r="R31" s="6"/>
      <c r="S31" s="66"/>
      <c r="T31" s="66"/>
      <c r="U31" t="s">
        <v>29</v>
      </c>
    </row>
    <row r="32" spans="1:21" ht="45" x14ac:dyDescent="0.25">
      <c r="A32" s="20">
        <v>0</v>
      </c>
      <c r="B32" s="20" t="s">
        <v>1315</v>
      </c>
      <c r="C32" s="7" t="s">
        <v>1227</v>
      </c>
      <c r="D32" s="225">
        <v>1</v>
      </c>
      <c r="E32" s="108">
        <v>1</v>
      </c>
      <c r="F32" s="22" t="s">
        <v>1141</v>
      </c>
      <c r="G32" s="108">
        <v>1</v>
      </c>
      <c r="H32" s="108">
        <v>1</v>
      </c>
      <c r="I32" s="108">
        <v>1</v>
      </c>
      <c r="J32" s="108">
        <v>1</v>
      </c>
      <c r="K32" s="108">
        <v>1</v>
      </c>
      <c r="L32" s="108">
        <v>1</v>
      </c>
      <c r="M32" s="108">
        <v>1</v>
      </c>
      <c r="N32" s="108">
        <v>1</v>
      </c>
      <c r="O32" s="7"/>
      <c r="P32" s="7"/>
      <c r="Q32" s="286" t="s">
        <v>1306</v>
      </c>
      <c r="R32" s="6"/>
      <c r="S32" s="66"/>
      <c r="T32" s="66"/>
      <c r="U32" t="s">
        <v>29</v>
      </c>
    </row>
    <row r="33" spans="1:21" x14ac:dyDescent="0.25">
      <c r="A33" s="7">
        <v>0</v>
      </c>
      <c r="B33" s="20" t="s">
        <v>1316</v>
      </c>
      <c r="C33" s="7" t="s">
        <v>1227</v>
      </c>
      <c r="D33" s="225">
        <v>1</v>
      </c>
      <c r="E33" s="108">
        <v>1</v>
      </c>
      <c r="F33" s="67" t="s">
        <v>1141</v>
      </c>
      <c r="G33" s="108">
        <v>1</v>
      </c>
      <c r="H33" s="108">
        <v>1</v>
      </c>
      <c r="I33" s="108">
        <v>1</v>
      </c>
      <c r="J33" s="108">
        <v>1</v>
      </c>
      <c r="K33" s="108">
        <v>1</v>
      </c>
      <c r="L33" s="108">
        <v>1</v>
      </c>
      <c r="M33" s="108">
        <v>1</v>
      </c>
      <c r="N33" s="108">
        <v>1</v>
      </c>
      <c r="O33" s="7"/>
      <c r="P33" s="7"/>
      <c r="Q33" s="286" t="s">
        <v>1306</v>
      </c>
      <c r="R33" s="6"/>
      <c r="S33" s="66"/>
      <c r="T33" s="66"/>
      <c r="U33" t="s">
        <v>29</v>
      </c>
    </row>
    <row r="34" spans="1:21" x14ac:dyDescent="0.25">
      <c r="A34" s="7">
        <v>0</v>
      </c>
      <c r="B34" s="75" t="s">
        <v>1317</v>
      </c>
      <c r="C34" s="7" t="s">
        <v>1227</v>
      </c>
      <c r="D34" s="43">
        <v>1</v>
      </c>
      <c r="E34" s="43">
        <v>1</v>
      </c>
      <c r="F34" s="67" t="s">
        <v>1141</v>
      </c>
      <c r="G34" s="43">
        <v>1</v>
      </c>
      <c r="H34" s="43">
        <v>1</v>
      </c>
      <c r="I34" s="43">
        <v>1</v>
      </c>
      <c r="J34" s="43">
        <v>1</v>
      </c>
      <c r="K34" s="43">
        <v>1</v>
      </c>
      <c r="L34" s="43">
        <v>1</v>
      </c>
      <c r="M34" s="43">
        <v>1</v>
      </c>
      <c r="N34" s="43">
        <v>1</v>
      </c>
      <c r="O34" s="20"/>
      <c r="P34" s="7"/>
      <c r="Q34" s="286" t="s">
        <v>1306</v>
      </c>
      <c r="R34" s="6"/>
      <c r="S34" s="66"/>
      <c r="T34" s="66"/>
      <c r="U34" t="s">
        <v>29</v>
      </c>
    </row>
    <row r="35" spans="1:21" x14ac:dyDescent="0.25">
      <c r="A35" s="7">
        <v>0</v>
      </c>
      <c r="B35" s="75" t="s">
        <v>1318</v>
      </c>
      <c r="C35" s="7" t="s">
        <v>1227</v>
      </c>
      <c r="D35" s="43">
        <v>1</v>
      </c>
      <c r="E35" s="43">
        <v>1</v>
      </c>
      <c r="F35" s="67" t="s">
        <v>1141</v>
      </c>
      <c r="G35" s="43">
        <v>1</v>
      </c>
      <c r="H35" s="43">
        <v>1</v>
      </c>
      <c r="I35" s="43">
        <v>1</v>
      </c>
      <c r="J35" s="43">
        <v>1</v>
      </c>
      <c r="K35" s="43">
        <v>1</v>
      </c>
      <c r="L35" s="43">
        <v>1</v>
      </c>
      <c r="M35" s="43">
        <v>1</v>
      </c>
      <c r="N35" s="43">
        <v>1</v>
      </c>
      <c r="O35" s="7"/>
      <c r="P35" s="7"/>
      <c r="Q35" s="286" t="s">
        <v>1306</v>
      </c>
      <c r="R35" s="6"/>
      <c r="S35" s="66"/>
      <c r="T35" s="66"/>
      <c r="U35" t="s">
        <v>29</v>
      </c>
    </row>
    <row r="36" spans="1:21" ht="15.75" thickBot="1" x14ac:dyDescent="0.3">
      <c r="A36" s="20">
        <v>0</v>
      </c>
      <c r="B36" s="20" t="s">
        <v>1346</v>
      </c>
      <c r="C36" s="7" t="s">
        <v>1227</v>
      </c>
      <c r="D36" s="71">
        <v>1</v>
      </c>
      <c r="E36" s="71"/>
      <c r="F36" s="67" t="s">
        <v>1347</v>
      </c>
      <c r="G36" s="71">
        <v>1</v>
      </c>
      <c r="H36" s="71">
        <v>1</v>
      </c>
      <c r="I36" s="71">
        <v>1</v>
      </c>
      <c r="J36" s="71">
        <v>1</v>
      </c>
      <c r="K36" s="71">
        <v>1</v>
      </c>
      <c r="L36" s="71">
        <v>1</v>
      </c>
      <c r="M36" s="71">
        <v>1</v>
      </c>
      <c r="N36" s="71">
        <v>1</v>
      </c>
      <c r="O36" s="20"/>
      <c r="P36" s="7"/>
      <c r="Q36" s="338" t="s">
        <v>1345</v>
      </c>
      <c r="R36" s="288"/>
      <c r="S36" s="66"/>
      <c r="T36" s="66"/>
      <c r="U36" t="s">
        <v>29</v>
      </c>
    </row>
    <row r="37" spans="1:21" x14ac:dyDescent="0.25">
      <c r="A37" s="207">
        <v>0</v>
      </c>
      <c r="B37" s="80" t="s">
        <v>1365</v>
      </c>
      <c r="C37" s="224" t="s">
        <v>1227</v>
      </c>
      <c r="D37" s="43">
        <v>1</v>
      </c>
      <c r="E37" s="43">
        <v>1</v>
      </c>
      <c r="F37" s="145" t="s">
        <v>1141</v>
      </c>
      <c r="G37" s="43">
        <v>1</v>
      </c>
      <c r="H37" s="43">
        <v>1</v>
      </c>
      <c r="I37" s="43">
        <v>1</v>
      </c>
      <c r="J37" s="43">
        <v>1</v>
      </c>
      <c r="K37" s="43">
        <v>1</v>
      </c>
      <c r="L37" s="43">
        <v>1</v>
      </c>
      <c r="M37" s="43">
        <v>1</v>
      </c>
      <c r="N37" s="44">
        <v>1</v>
      </c>
      <c r="O37" s="234"/>
      <c r="P37" s="69"/>
      <c r="Q37" s="193" t="s">
        <v>1364</v>
      </c>
      <c r="R37" s="288"/>
      <c r="S37" s="66"/>
      <c r="T37" s="66"/>
      <c r="U37" t="s">
        <v>29</v>
      </c>
    </row>
    <row r="38" spans="1:21" x14ac:dyDescent="0.25">
      <c r="A38" s="201">
        <v>0</v>
      </c>
      <c r="B38" s="75" t="s">
        <v>1366</v>
      </c>
      <c r="C38" s="7" t="s">
        <v>1227</v>
      </c>
      <c r="D38" s="71">
        <v>1</v>
      </c>
      <c r="E38" s="71">
        <v>1</v>
      </c>
      <c r="F38" s="67" t="s">
        <v>1141</v>
      </c>
      <c r="G38" s="43">
        <v>1</v>
      </c>
      <c r="H38" s="43">
        <v>1</v>
      </c>
      <c r="I38" s="43">
        <v>1</v>
      </c>
      <c r="J38" s="43">
        <v>1</v>
      </c>
      <c r="K38" s="43">
        <v>1</v>
      </c>
      <c r="L38" s="43">
        <v>1</v>
      </c>
      <c r="M38" s="43">
        <v>1</v>
      </c>
      <c r="N38" s="44">
        <v>1</v>
      </c>
      <c r="O38" s="236"/>
      <c r="P38" s="69"/>
      <c r="Q38" s="193" t="s">
        <v>1364</v>
      </c>
      <c r="R38" s="288"/>
      <c r="S38" s="66"/>
      <c r="T38" s="66"/>
      <c r="U38" t="s">
        <v>29</v>
      </c>
    </row>
    <row r="39" spans="1:21" x14ac:dyDescent="0.25">
      <c r="A39" s="201">
        <v>0</v>
      </c>
      <c r="B39" s="75" t="s">
        <v>1367</v>
      </c>
      <c r="C39" s="7" t="s">
        <v>1227</v>
      </c>
      <c r="D39" s="43">
        <v>1</v>
      </c>
      <c r="E39" s="43">
        <v>1</v>
      </c>
      <c r="F39" s="67" t="s">
        <v>1141</v>
      </c>
      <c r="G39" s="71">
        <v>1</v>
      </c>
      <c r="H39" s="43">
        <v>1</v>
      </c>
      <c r="I39" s="71">
        <v>1</v>
      </c>
      <c r="J39" s="43">
        <v>1</v>
      </c>
      <c r="K39" s="43">
        <v>1</v>
      </c>
      <c r="L39" s="43">
        <v>1</v>
      </c>
      <c r="M39" s="43">
        <v>1</v>
      </c>
      <c r="N39" s="44">
        <v>1</v>
      </c>
      <c r="O39" s="236"/>
      <c r="P39" s="69"/>
      <c r="Q39" s="193" t="s">
        <v>1364</v>
      </c>
      <c r="R39" s="288"/>
      <c r="S39" s="66"/>
      <c r="T39" s="66"/>
      <c r="U39" t="s">
        <v>29</v>
      </c>
    </row>
    <row r="40" spans="1:21" ht="15.75" thickBot="1" x14ac:dyDescent="0.3">
      <c r="A40" s="27">
        <v>0</v>
      </c>
      <c r="B40" s="117" t="s">
        <v>1108</v>
      </c>
      <c r="C40" s="28" t="s">
        <v>1227</v>
      </c>
      <c r="D40" s="71">
        <v>1</v>
      </c>
      <c r="E40" s="71">
        <v>1</v>
      </c>
      <c r="F40" s="30" t="s">
        <v>1141</v>
      </c>
      <c r="G40" s="71">
        <v>1</v>
      </c>
      <c r="H40" s="71">
        <v>1</v>
      </c>
      <c r="I40" s="71">
        <v>1</v>
      </c>
      <c r="J40" s="71">
        <v>1</v>
      </c>
      <c r="K40" s="71">
        <v>1</v>
      </c>
      <c r="L40" s="71">
        <v>1</v>
      </c>
      <c r="M40" s="71">
        <v>1</v>
      </c>
      <c r="N40" s="95">
        <v>1</v>
      </c>
      <c r="O40" s="249"/>
      <c r="P40" s="69"/>
      <c r="Q40" s="193" t="s">
        <v>1364</v>
      </c>
      <c r="R40" s="288"/>
      <c r="S40" s="66"/>
      <c r="T40" s="66"/>
      <c r="U40" t="s">
        <v>29</v>
      </c>
    </row>
    <row r="41" spans="1:21" x14ac:dyDescent="0.25">
      <c r="A41" s="79">
        <v>0</v>
      </c>
      <c r="B41" s="80" t="s">
        <v>1368</v>
      </c>
      <c r="C41" s="79" t="s">
        <v>1227</v>
      </c>
      <c r="D41" s="71">
        <v>1</v>
      </c>
      <c r="E41" s="71">
        <v>1</v>
      </c>
      <c r="F41" s="106" t="s">
        <v>1141</v>
      </c>
      <c r="G41" s="71">
        <v>1</v>
      </c>
      <c r="H41" s="71">
        <v>1</v>
      </c>
      <c r="I41" s="71">
        <v>1</v>
      </c>
      <c r="J41" s="71">
        <v>1</v>
      </c>
      <c r="K41" s="71">
        <v>1</v>
      </c>
      <c r="L41" s="71">
        <v>1</v>
      </c>
      <c r="M41" s="71">
        <v>1</v>
      </c>
      <c r="N41" s="71">
        <v>1</v>
      </c>
      <c r="O41" s="20"/>
      <c r="P41" s="7"/>
      <c r="Q41" s="285" t="s">
        <v>1364</v>
      </c>
      <c r="R41" s="288"/>
      <c r="S41" s="66"/>
      <c r="T41" s="66"/>
      <c r="U41" t="s">
        <v>29</v>
      </c>
    </row>
    <row r="42" spans="1:21" x14ac:dyDescent="0.25">
      <c r="A42" s="20">
        <v>0</v>
      </c>
      <c r="B42" s="20" t="s">
        <v>1369</v>
      </c>
      <c r="C42" s="7" t="s">
        <v>1227</v>
      </c>
      <c r="D42" s="229">
        <v>1</v>
      </c>
      <c r="E42" s="54">
        <v>1</v>
      </c>
      <c r="F42" s="67" t="s">
        <v>1141</v>
      </c>
      <c r="G42" s="54">
        <v>1</v>
      </c>
      <c r="H42" s="54">
        <v>1</v>
      </c>
      <c r="I42" s="54">
        <v>1</v>
      </c>
      <c r="J42" s="54">
        <v>1</v>
      </c>
      <c r="K42" s="54">
        <v>1</v>
      </c>
      <c r="L42" s="54">
        <v>1</v>
      </c>
      <c r="M42" s="54">
        <v>1</v>
      </c>
      <c r="N42" s="286">
        <v>1</v>
      </c>
      <c r="O42" s="52"/>
      <c r="P42" s="279"/>
      <c r="Q42" s="285" t="s">
        <v>1364</v>
      </c>
      <c r="R42" s="288"/>
      <c r="S42" s="66"/>
      <c r="T42" s="66"/>
      <c r="U42" t="s">
        <v>29</v>
      </c>
    </row>
    <row r="43" spans="1:21" x14ac:dyDescent="0.25">
      <c r="A43" s="7">
        <v>0</v>
      </c>
      <c r="B43" s="75" t="s">
        <v>1370</v>
      </c>
      <c r="C43" s="7" t="s">
        <v>1227</v>
      </c>
      <c r="D43" s="71">
        <v>1</v>
      </c>
      <c r="E43" s="71">
        <v>1</v>
      </c>
      <c r="F43" s="67" t="s">
        <v>1371</v>
      </c>
      <c r="G43" s="71">
        <v>1</v>
      </c>
      <c r="H43" s="71">
        <v>1</v>
      </c>
      <c r="I43" s="71">
        <v>1</v>
      </c>
      <c r="J43" s="71">
        <v>1</v>
      </c>
      <c r="K43" s="71">
        <v>1</v>
      </c>
      <c r="L43" s="71">
        <v>1</v>
      </c>
      <c r="M43" s="71">
        <v>1</v>
      </c>
      <c r="N43" s="71">
        <v>1</v>
      </c>
      <c r="O43" s="52"/>
      <c r="P43" s="70"/>
      <c r="Q43" s="285" t="s">
        <v>1364</v>
      </c>
      <c r="R43" s="288"/>
      <c r="S43" s="66"/>
      <c r="T43" s="66"/>
      <c r="U43" t="s">
        <v>29</v>
      </c>
    </row>
    <row r="44" spans="1:21" x14ac:dyDescent="0.25">
      <c r="A44" s="7">
        <v>0</v>
      </c>
      <c r="B44" s="75" t="s">
        <v>1372</v>
      </c>
      <c r="C44" s="7" t="s">
        <v>1227</v>
      </c>
      <c r="D44" s="71">
        <v>1</v>
      </c>
      <c r="E44" s="71">
        <v>1</v>
      </c>
      <c r="F44" s="67" t="s">
        <v>1141</v>
      </c>
      <c r="G44" s="71">
        <v>1</v>
      </c>
      <c r="H44" s="71">
        <v>1</v>
      </c>
      <c r="I44" s="71">
        <v>1</v>
      </c>
      <c r="J44" s="71">
        <v>1</v>
      </c>
      <c r="K44" s="71">
        <v>1</v>
      </c>
      <c r="L44" s="71">
        <v>1</v>
      </c>
      <c r="M44" s="71">
        <v>1</v>
      </c>
      <c r="N44" s="71">
        <v>1</v>
      </c>
      <c r="O44" s="20"/>
      <c r="P44" s="7"/>
      <c r="Q44" s="285" t="s">
        <v>1364</v>
      </c>
      <c r="R44" s="288"/>
      <c r="S44" s="66"/>
      <c r="T44" s="66"/>
      <c r="U44" t="s">
        <v>29</v>
      </c>
    </row>
    <row r="45" spans="1:21" x14ac:dyDescent="0.25">
      <c r="A45" s="7">
        <v>0</v>
      </c>
      <c r="B45" s="75" t="s">
        <v>1373</v>
      </c>
      <c r="C45" s="7" t="s">
        <v>1227</v>
      </c>
      <c r="D45" s="71">
        <v>1</v>
      </c>
      <c r="E45" s="71">
        <v>1</v>
      </c>
      <c r="F45" s="67" t="s">
        <v>1141</v>
      </c>
      <c r="G45" s="71">
        <v>1</v>
      </c>
      <c r="H45" s="71">
        <v>1</v>
      </c>
      <c r="I45" s="71">
        <v>1</v>
      </c>
      <c r="J45" s="71">
        <v>1</v>
      </c>
      <c r="K45" s="71">
        <v>1</v>
      </c>
      <c r="L45" s="71">
        <v>1</v>
      </c>
      <c r="M45" s="71">
        <v>1</v>
      </c>
      <c r="N45" s="71">
        <v>1</v>
      </c>
      <c r="O45" s="20"/>
      <c r="P45" s="7"/>
      <c r="Q45" s="285" t="s">
        <v>1364</v>
      </c>
      <c r="R45" s="288"/>
      <c r="S45" s="66"/>
      <c r="T45" s="66"/>
      <c r="U45" t="s">
        <v>29</v>
      </c>
    </row>
    <row r="46" spans="1:21" x14ac:dyDescent="0.25">
      <c r="A46" s="7">
        <v>0</v>
      </c>
      <c r="B46" s="75" t="s">
        <v>1374</v>
      </c>
      <c r="C46" s="7" t="s">
        <v>1227</v>
      </c>
      <c r="D46" s="71">
        <v>1</v>
      </c>
      <c r="E46" s="71">
        <v>1</v>
      </c>
      <c r="F46" s="67" t="s">
        <v>1141</v>
      </c>
      <c r="G46" s="71">
        <v>1</v>
      </c>
      <c r="H46" s="71">
        <v>1</v>
      </c>
      <c r="I46" s="71">
        <v>1</v>
      </c>
      <c r="J46" s="71">
        <v>1</v>
      </c>
      <c r="K46" s="71">
        <v>1</v>
      </c>
      <c r="L46" s="71">
        <v>1</v>
      </c>
      <c r="M46" s="71">
        <v>1</v>
      </c>
      <c r="N46" s="71">
        <v>1</v>
      </c>
      <c r="O46" s="20"/>
      <c r="P46" s="7"/>
      <c r="Q46" s="285" t="s">
        <v>1364</v>
      </c>
      <c r="R46" s="288"/>
      <c r="S46" s="66"/>
      <c r="T46" s="66"/>
      <c r="U46" t="s">
        <v>29</v>
      </c>
    </row>
    <row r="47" spans="1:21" x14ac:dyDescent="0.25">
      <c r="A47" s="7">
        <v>0</v>
      </c>
      <c r="B47" s="75" t="s">
        <v>1375</v>
      </c>
      <c r="C47" s="7" t="s">
        <v>1227</v>
      </c>
      <c r="D47" s="71">
        <v>1</v>
      </c>
      <c r="E47" s="71">
        <v>1</v>
      </c>
      <c r="F47" s="22" t="s">
        <v>1141</v>
      </c>
      <c r="G47" s="71">
        <v>1</v>
      </c>
      <c r="H47" s="71">
        <v>1</v>
      </c>
      <c r="I47" s="71">
        <v>1</v>
      </c>
      <c r="J47" s="71">
        <v>1</v>
      </c>
      <c r="K47" s="71">
        <v>1</v>
      </c>
      <c r="L47" s="71">
        <v>1</v>
      </c>
      <c r="M47" s="71">
        <v>1</v>
      </c>
      <c r="N47" s="71">
        <v>1</v>
      </c>
      <c r="O47" s="20"/>
      <c r="P47" s="7"/>
      <c r="Q47" s="285" t="s">
        <v>1364</v>
      </c>
      <c r="R47" s="288"/>
      <c r="S47" s="66"/>
      <c r="T47" s="66"/>
      <c r="U47" t="s">
        <v>29</v>
      </c>
    </row>
    <row r="48" spans="1:21" x14ac:dyDescent="0.25">
      <c r="A48" s="20">
        <v>0</v>
      </c>
      <c r="B48" s="50" t="s">
        <v>1376</v>
      </c>
      <c r="C48" s="7" t="s">
        <v>1227</v>
      </c>
      <c r="D48" s="71">
        <v>1</v>
      </c>
      <c r="E48" s="71">
        <v>1</v>
      </c>
      <c r="F48" s="22" t="s">
        <v>1141</v>
      </c>
      <c r="G48" s="71">
        <v>1</v>
      </c>
      <c r="H48" s="71">
        <v>1</v>
      </c>
      <c r="I48" s="71">
        <v>1</v>
      </c>
      <c r="J48" s="71">
        <v>1</v>
      </c>
      <c r="K48" s="71">
        <v>1</v>
      </c>
      <c r="L48" s="71">
        <v>1</v>
      </c>
      <c r="M48" s="71">
        <v>1</v>
      </c>
      <c r="N48" s="71">
        <v>1</v>
      </c>
      <c r="O48" s="20"/>
      <c r="P48" s="7"/>
      <c r="Q48" s="193" t="s">
        <v>1364</v>
      </c>
      <c r="R48" s="288"/>
      <c r="S48" s="66"/>
      <c r="T48" s="66"/>
      <c r="U48" t="s">
        <v>29</v>
      </c>
    </row>
    <row r="49" spans="1:21" x14ac:dyDescent="0.25">
      <c r="A49" s="20">
        <v>0</v>
      </c>
      <c r="B49" s="50" t="s">
        <v>1384</v>
      </c>
      <c r="C49" s="7" t="s">
        <v>1227</v>
      </c>
      <c r="D49" s="71">
        <v>1</v>
      </c>
      <c r="E49" s="71">
        <v>1</v>
      </c>
      <c r="F49" s="22" t="s">
        <v>1383</v>
      </c>
      <c r="G49" s="71">
        <v>1</v>
      </c>
      <c r="H49" s="71">
        <v>1</v>
      </c>
      <c r="I49" s="71">
        <v>1</v>
      </c>
      <c r="J49" s="71">
        <v>1</v>
      </c>
      <c r="K49" s="71">
        <v>1</v>
      </c>
      <c r="L49" s="71">
        <v>1</v>
      </c>
      <c r="M49" s="71">
        <v>1</v>
      </c>
      <c r="N49" s="71">
        <v>1</v>
      </c>
      <c r="O49" s="20"/>
      <c r="P49" s="7"/>
      <c r="Q49" s="193" t="s">
        <v>280</v>
      </c>
      <c r="R49" s="288"/>
      <c r="S49" s="66"/>
      <c r="T49" s="66"/>
      <c r="U49" t="s">
        <v>29</v>
      </c>
    </row>
    <row r="50" spans="1:21" x14ac:dyDescent="0.25">
      <c r="A50" s="20">
        <v>0</v>
      </c>
      <c r="B50" s="50" t="s">
        <v>1385</v>
      </c>
      <c r="C50" s="7" t="s">
        <v>1227</v>
      </c>
      <c r="D50" s="71">
        <v>1</v>
      </c>
      <c r="E50" s="71">
        <v>1</v>
      </c>
      <c r="F50" s="22" t="s">
        <v>1386</v>
      </c>
      <c r="G50" s="71">
        <v>1</v>
      </c>
      <c r="H50" s="71">
        <v>1</v>
      </c>
      <c r="I50" s="71">
        <v>1</v>
      </c>
      <c r="J50" s="71">
        <v>1</v>
      </c>
      <c r="K50" s="71">
        <v>1</v>
      </c>
      <c r="L50" s="71">
        <v>1</v>
      </c>
      <c r="M50" s="71">
        <v>1</v>
      </c>
      <c r="N50" s="71">
        <v>1</v>
      </c>
      <c r="O50" s="20"/>
      <c r="P50" s="7"/>
      <c r="Q50" s="193" t="s">
        <v>280</v>
      </c>
      <c r="R50" s="288"/>
      <c r="S50" s="66"/>
      <c r="T50" s="66"/>
      <c r="U50" t="s">
        <v>29</v>
      </c>
    </row>
    <row r="51" spans="1:21" x14ac:dyDescent="0.25">
      <c r="A51" s="20">
        <v>0</v>
      </c>
      <c r="B51" s="50" t="s">
        <v>586</v>
      </c>
      <c r="C51" s="20" t="s">
        <v>1227</v>
      </c>
      <c r="D51" s="43">
        <v>1</v>
      </c>
      <c r="E51" s="43">
        <v>1</v>
      </c>
      <c r="F51" s="22" t="s">
        <v>1387</v>
      </c>
      <c r="G51" s="43">
        <v>1</v>
      </c>
      <c r="H51" s="43">
        <v>1</v>
      </c>
      <c r="I51" s="43">
        <v>1</v>
      </c>
      <c r="J51" s="43">
        <v>1</v>
      </c>
      <c r="K51" s="43">
        <v>1</v>
      </c>
      <c r="L51" s="43">
        <v>1</v>
      </c>
      <c r="M51" s="43">
        <v>1</v>
      </c>
      <c r="N51" s="43">
        <v>1</v>
      </c>
      <c r="O51" s="20"/>
      <c r="P51" s="7"/>
      <c r="Q51" s="285" t="s">
        <v>1388</v>
      </c>
      <c r="R51" s="288"/>
      <c r="S51" s="66"/>
      <c r="T51" s="66"/>
      <c r="U51" t="s">
        <v>29</v>
      </c>
    </row>
    <row r="52" spans="1:21" x14ac:dyDescent="0.25">
      <c r="A52" s="7">
        <v>0</v>
      </c>
      <c r="B52" s="75" t="s">
        <v>1389</v>
      </c>
      <c r="C52" s="7" t="s">
        <v>1227</v>
      </c>
      <c r="D52" s="43">
        <v>1</v>
      </c>
      <c r="E52" s="43">
        <v>1</v>
      </c>
      <c r="F52" s="22" t="s">
        <v>1387</v>
      </c>
      <c r="G52" s="43">
        <v>1</v>
      </c>
      <c r="H52" s="43">
        <v>1</v>
      </c>
      <c r="I52" s="43">
        <v>1</v>
      </c>
      <c r="J52" s="43">
        <v>1</v>
      </c>
      <c r="K52" s="43">
        <v>1</v>
      </c>
      <c r="L52" s="43">
        <v>1</v>
      </c>
      <c r="M52" s="43">
        <v>1</v>
      </c>
      <c r="N52" s="43">
        <v>1</v>
      </c>
      <c r="O52" s="20"/>
      <c r="P52" s="7"/>
      <c r="Q52" s="285" t="s">
        <v>1388</v>
      </c>
      <c r="R52" s="288"/>
      <c r="S52" s="66"/>
      <c r="T52" s="66"/>
      <c r="U52" t="s">
        <v>29</v>
      </c>
    </row>
    <row r="53" spans="1:21" x14ac:dyDescent="0.25">
      <c r="A53" s="7">
        <v>0</v>
      </c>
      <c r="B53" s="75" t="s">
        <v>279</v>
      </c>
      <c r="C53" s="7" t="s">
        <v>1227</v>
      </c>
      <c r="D53" s="43">
        <v>1</v>
      </c>
      <c r="E53" s="43">
        <v>1</v>
      </c>
      <c r="F53" s="22" t="s">
        <v>1387</v>
      </c>
      <c r="G53" s="43">
        <v>1</v>
      </c>
      <c r="H53" s="43">
        <v>1</v>
      </c>
      <c r="I53" s="43">
        <v>1</v>
      </c>
      <c r="J53" s="43">
        <v>1</v>
      </c>
      <c r="K53" s="43">
        <v>1</v>
      </c>
      <c r="L53" s="43">
        <v>1</v>
      </c>
      <c r="M53" s="43">
        <v>1</v>
      </c>
      <c r="N53" s="43">
        <v>1</v>
      </c>
      <c r="O53" s="20"/>
      <c r="P53" s="7"/>
      <c r="Q53" s="285" t="s">
        <v>1388</v>
      </c>
      <c r="R53" s="288"/>
      <c r="S53" s="66"/>
      <c r="T53" s="66"/>
      <c r="U53" t="s">
        <v>29</v>
      </c>
    </row>
    <row r="54" spans="1:21" x14ac:dyDescent="0.25">
      <c r="A54" s="20">
        <v>0</v>
      </c>
      <c r="B54" s="75" t="s">
        <v>589</v>
      </c>
      <c r="C54" s="7" t="s">
        <v>1227</v>
      </c>
      <c r="D54" s="43">
        <v>1</v>
      </c>
      <c r="E54" s="43">
        <v>1</v>
      </c>
      <c r="F54" s="22" t="s">
        <v>1387</v>
      </c>
      <c r="G54" s="43">
        <v>1</v>
      </c>
      <c r="H54" s="43">
        <v>1</v>
      </c>
      <c r="I54" s="43">
        <v>1</v>
      </c>
      <c r="J54" s="43">
        <v>1</v>
      </c>
      <c r="K54" s="43">
        <v>1</v>
      </c>
      <c r="L54" s="43">
        <v>1</v>
      </c>
      <c r="M54" s="43">
        <v>1</v>
      </c>
      <c r="N54" s="43">
        <v>1</v>
      </c>
      <c r="O54" s="20"/>
      <c r="P54" s="7"/>
      <c r="Q54" s="285" t="s">
        <v>1388</v>
      </c>
      <c r="R54" s="288"/>
      <c r="S54" s="66"/>
      <c r="T54" s="66"/>
      <c r="U54" t="s">
        <v>29</v>
      </c>
    </row>
    <row r="55" spans="1:21" ht="30" x14ac:dyDescent="0.25">
      <c r="A55" s="20">
        <v>0</v>
      </c>
      <c r="B55" s="20" t="s">
        <v>591</v>
      </c>
      <c r="C55" s="7" t="s">
        <v>1227</v>
      </c>
      <c r="D55" s="225">
        <v>1</v>
      </c>
      <c r="E55" s="108">
        <v>1</v>
      </c>
      <c r="F55" s="67" t="s">
        <v>1387</v>
      </c>
      <c r="G55" s="108">
        <v>1</v>
      </c>
      <c r="H55" s="108">
        <v>1</v>
      </c>
      <c r="I55" s="108">
        <v>1</v>
      </c>
      <c r="J55" s="108">
        <v>1</v>
      </c>
      <c r="K55" s="108">
        <v>1</v>
      </c>
      <c r="L55" s="108">
        <v>1</v>
      </c>
      <c r="M55" s="108">
        <v>1</v>
      </c>
      <c r="N55" s="108">
        <v>1</v>
      </c>
      <c r="O55" s="7"/>
      <c r="P55" s="7"/>
      <c r="Q55" s="285" t="s">
        <v>1388</v>
      </c>
      <c r="R55" s="288"/>
      <c r="S55" s="66"/>
      <c r="T55" s="66"/>
      <c r="U55" t="s">
        <v>29</v>
      </c>
    </row>
    <row r="56" spans="1:21" ht="45" x14ac:dyDescent="0.25">
      <c r="A56" s="20">
        <v>0</v>
      </c>
      <c r="B56" s="20" t="s">
        <v>200</v>
      </c>
      <c r="C56" s="7" t="s">
        <v>1227</v>
      </c>
      <c r="D56" s="43">
        <v>1</v>
      </c>
      <c r="E56" s="43">
        <v>1</v>
      </c>
      <c r="F56" s="67" t="s">
        <v>1387</v>
      </c>
      <c r="G56" s="108">
        <v>1</v>
      </c>
      <c r="H56" s="108">
        <v>1</v>
      </c>
      <c r="I56" s="108">
        <v>1</v>
      </c>
      <c r="J56" s="108">
        <v>1</v>
      </c>
      <c r="K56" s="108">
        <v>1</v>
      </c>
      <c r="L56" s="108">
        <v>1</v>
      </c>
      <c r="M56" s="108">
        <v>1</v>
      </c>
      <c r="N56" s="108">
        <v>1</v>
      </c>
      <c r="O56" s="7"/>
      <c r="P56" s="7"/>
      <c r="Q56" s="285" t="s">
        <v>1388</v>
      </c>
      <c r="R56" s="288"/>
      <c r="S56" s="66"/>
      <c r="T56" s="66"/>
      <c r="U56" t="s">
        <v>29</v>
      </c>
    </row>
    <row r="57" spans="1:21" ht="30" x14ac:dyDescent="0.25">
      <c r="A57" s="20">
        <v>0</v>
      </c>
      <c r="B57" s="20" t="s">
        <v>135</v>
      </c>
      <c r="C57" s="7" t="s">
        <v>1227</v>
      </c>
      <c r="D57" s="43">
        <v>1</v>
      </c>
      <c r="E57" s="43">
        <v>1</v>
      </c>
      <c r="F57" s="67" t="s">
        <v>1387</v>
      </c>
      <c r="G57" s="108">
        <v>1</v>
      </c>
      <c r="H57" s="108">
        <v>1</v>
      </c>
      <c r="I57" s="108">
        <v>1</v>
      </c>
      <c r="J57" s="108">
        <v>1</v>
      </c>
      <c r="K57" s="108">
        <v>1</v>
      </c>
      <c r="L57" s="108">
        <v>1</v>
      </c>
      <c r="M57" s="108">
        <v>1</v>
      </c>
      <c r="N57" s="108">
        <v>1</v>
      </c>
      <c r="O57" s="7"/>
      <c r="P57" s="7"/>
      <c r="Q57" s="285" t="s">
        <v>1388</v>
      </c>
      <c r="R57" s="288"/>
      <c r="S57" s="66"/>
      <c r="T57" s="66"/>
      <c r="U57" t="s">
        <v>29</v>
      </c>
    </row>
    <row r="58" spans="1:21" ht="30" x14ac:dyDescent="0.25">
      <c r="A58" s="20">
        <v>0</v>
      </c>
      <c r="B58" s="20" t="s">
        <v>1180</v>
      </c>
      <c r="C58" s="7" t="s">
        <v>1249</v>
      </c>
      <c r="D58" s="43">
        <v>1</v>
      </c>
      <c r="E58" s="43">
        <v>1</v>
      </c>
      <c r="F58" s="67" t="s">
        <v>1387</v>
      </c>
      <c r="G58" s="108">
        <v>1</v>
      </c>
      <c r="H58" s="108">
        <v>1</v>
      </c>
      <c r="I58" s="108">
        <v>1</v>
      </c>
      <c r="J58" s="108">
        <v>1</v>
      </c>
      <c r="K58" s="108">
        <v>1</v>
      </c>
      <c r="L58" s="108">
        <v>1</v>
      </c>
      <c r="M58" s="108">
        <v>1</v>
      </c>
      <c r="N58" s="108">
        <v>1</v>
      </c>
      <c r="O58" s="7"/>
      <c r="P58" s="7"/>
      <c r="Q58" s="285" t="s">
        <v>1408</v>
      </c>
      <c r="R58" s="288"/>
      <c r="S58" s="66"/>
      <c r="T58" s="66"/>
      <c r="U58" t="s">
        <v>29</v>
      </c>
    </row>
    <row r="59" spans="1:21" ht="45" x14ac:dyDescent="0.25">
      <c r="A59" s="20">
        <v>0</v>
      </c>
      <c r="B59" s="20" t="s">
        <v>464</v>
      </c>
      <c r="C59" s="7" t="s">
        <v>1249</v>
      </c>
      <c r="D59" s="43">
        <v>1</v>
      </c>
      <c r="E59" s="43">
        <v>1</v>
      </c>
      <c r="F59" s="22" t="s">
        <v>1387</v>
      </c>
      <c r="G59" s="43">
        <v>1</v>
      </c>
      <c r="H59" s="43">
        <v>1</v>
      </c>
      <c r="I59" s="43">
        <v>1</v>
      </c>
      <c r="J59" s="43">
        <v>1</v>
      </c>
      <c r="K59" s="43">
        <v>1</v>
      </c>
      <c r="L59" s="43">
        <v>1</v>
      </c>
      <c r="M59" s="43">
        <v>1</v>
      </c>
      <c r="N59" s="43">
        <v>1</v>
      </c>
      <c r="O59" s="7"/>
      <c r="P59" s="7"/>
      <c r="Q59" s="285" t="s">
        <v>1408</v>
      </c>
      <c r="R59" s="288"/>
      <c r="S59" s="66"/>
      <c r="T59" s="66"/>
      <c r="U59" t="s">
        <v>29</v>
      </c>
    </row>
    <row r="60" spans="1:21" ht="45" x14ac:dyDescent="0.25">
      <c r="A60" s="20">
        <v>0</v>
      </c>
      <c r="B60" s="20" t="s">
        <v>36</v>
      </c>
      <c r="C60" s="7" t="s">
        <v>1249</v>
      </c>
      <c r="D60" s="43">
        <v>1</v>
      </c>
      <c r="E60" s="43">
        <v>1</v>
      </c>
      <c r="F60" s="22" t="s">
        <v>1387</v>
      </c>
      <c r="G60" s="43">
        <v>1</v>
      </c>
      <c r="H60" s="43">
        <v>1</v>
      </c>
      <c r="I60" s="43">
        <v>1</v>
      </c>
      <c r="J60" s="43">
        <v>1</v>
      </c>
      <c r="K60" s="43">
        <v>1</v>
      </c>
      <c r="L60" s="43">
        <v>1</v>
      </c>
      <c r="M60" s="43">
        <v>1</v>
      </c>
      <c r="N60" s="43">
        <v>1</v>
      </c>
      <c r="O60" s="7"/>
      <c r="P60" s="7"/>
      <c r="Q60" s="285" t="s">
        <v>1408</v>
      </c>
      <c r="R60" s="288"/>
      <c r="S60" s="66"/>
      <c r="T60" s="66"/>
      <c r="U60" t="s">
        <v>29</v>
      </c>
    </row>
    <row r="61" spans="1:21" x14ac:dyDescent="0.25">
      <c r="A61" s="7">
        <v>0</v>
      </c>
      <c r="B61" s="75" t="s">
        <v>1169</v>
      </c>
      <c r="C61" s="20" t="s">
        <v>1249</v>
      </c>
      <c r="D61" s="43">
        <v>1</v>
      </c>
      <c r="E61" s="43">
        <v>1</v>
      </c>
      <c r="F61" s="67"/>
      <c r="G61" s="43">
        <v>1</v>
      </c>
      <c r="H61" s="43">
        <v>1</v>
      </c>
      <c r="I61" s="43">
        <v>1</v>
      </c>
      <c r="J61" s="43">
        <v>1</v>
      </c>
      <c r="K61" s="43">
        <v>1</v>
      </c>
      <c r="L61" s="43">
        <v>1</v>
      </c>
      <c r="M61" s="43">
        <v>1</v>
      </c>
      <c r="N61" s="43">
        <v>1</v>
      </c>
      <c r="O61" s="7"/>
      <c r="P61" s="7"/>
      <c r="Q61" s="285" t="s">
        <v>1410</v>
      </c>
      <c r="R61" s="288"/>
      <c r="S61" s="66"/>
      <c r="T61" s="66"/>
      <c r="U61" t="s">
        <v>29</v>
      </c>
    </row>
    <row r="62" spans="1:21" x14ac:dyDescent="0.25">
      <c r="A62" s="7">
        <v>0</v>
      </c>
      <c r="B62" s="201" t="s">
        <v>458</v>
      </c>
      <c r="C62" s="20" t="s">
        <v>1249</v>
      </c>
      <c r="D62" s="43">
        <v>1</v>
      </c>
      <c r="E62" s="43">
        <v>1</v>
      </c>
      <c r="F62" s="54"/>
      <c r="G62" s="43">
        <v>1</v>
      </c>
      <c r="H62" s="43">
        <v>1</v>
      </c>
      <c r="I62" s="43">
        <v>1</v>
      </c>
      <c r="J62" s="43">
        <v>1</v>
      </c>
      <c r="K62" s="43">
        <v>1</v>
      </c>
      <c r="L62" s="43">
        <v>1</v>
      </c>
      <c r="M62" s="43">
        <v>1</v>
      </c>
      <c r="N62" s="43">
        <v>1</v>
      </c>
      <c r="O62" s="20"/>
      <c r="P62" s="7"/>
      <c r="Q62" s="193" t="s">
        <v>1410</v>
      </c>
      <c r="R62" s="288"/>
      <c r="S62" s="66"/>
      <c r="T62" s="66"/>
      <c r="U62" t="s">
        <v>29</v>
      </c>
    </row>
    <row r="63" spans="1:21" x14ac:dyDescent="0.25">
      <c r="A63" s="46" t="s">
        <v>1455</v>
      </c>
      <c r="B63" s="20" t="s">
        <v>1181</v>
      </c>
      <c r="C63" s="40"/>
      <c r="D63" s="43">
        <v>1</v>
      </c>
      <c r="E63" s="43">
        <v>1</v>
      </c>
      <c r="F63" s="88" t="s">
        <v>18</v>
      </c>
      <c r="G63" s="43">
        <v>1</v>
      </c>
      <c r="H63" s="43">
        <v>1</v>
      </c>
      <c r="I63" s="43">
        <v>1</v>
      </c>
      <c r="J63" s="43">
        <v>1</v>
      </c>
      <c r="K63" s="43">
        <v>1</v>
      </c>
      <c r="L63" s="43">
        <v>1</v>
      </c>
      <c r="M63" s="43">
        <v>1</v>
      </c>
      <c r="N63" s="43">
        <v>1</v>
      </c>
      <c r="O63" s="20" t="s">
        <v>1182</v>
      </c>
      <c r="P63" s="79"/>
      <c r="Q63" s="2"/>
      <c r="R63" s="40"/>
      <c r="S63" s="66"/>
      <c r="T63" s="66"/>
      <c r="U63" t="s">
        <v>29</v>
      </c>
    </row>
    <row r="64" spans="1:21" x14ac:dyDescent="0.25">
      <c r="A64" s="20" t="s">
        <v>1455</v>
      </c>
      <c r="B64" s="19" t="s">
        <v>1183</v>
      </c>
      <c r="C64" s="40"/>
      <c r="D64" s="43">
        <v>1</v>
      </c>
      <c r="E64" s="43">
        <v>1</v>
      </c>
      <c r="F64" s="71" t="s">
        <v>18</v>
      </c>
      <c r="G64" s="43">
        <v>1</v>
      </c>
      <c r="H64" s="43">
        <v>1</v>
      </c>
      <c r="I64" s="43">
        <v>1</v>
      </c>
      <c r="J64" s="43">
        <v>1</v>
      </c>
      <c r="K64" s="43">
        <v>1</v>
      </c>
      <c r="L64" s="43">
        <v>1</v>
      </c>
      <c r="M64" s="43">
        <v>1</v>
      </c>
      <c r="N64" s="43">
        <v>1</v>
      </c>
      <c r="O64" s="1"/>
      <c r="P64" s="6"/>
      <c r="Q64" s="2"/>
      <c r="R64" s="1"/>
      <c r="S64" s="66"/>
      <c r="T64" s="66"/>
      <c r="U64" t="s">
        <v>29</v>
      </c>
    </row>
    <row r="65" spans="1:21" x14ac:dyDescent="0.25">
      <c r="A65" s="20" t="s">
        <v>1455</v>
      </c>
      <c r="B65" s="50" t="s">
        <v>1184</v>
      </c>
      <c r="C65" s="1"/>
      <c r="D65" s="43">
        <v>1</v>
      </c>
      <c r="E65" s="43">
        <v>1</v>
      </c>
      <c r="F65" s="22" t="s">
        <v>18</v>
      </c>
      <c r="G65" s="43">
        <v>1</v>
      </c>
      <c r="H65" s="43">
        <v>1</v>
      </c>
      <c r="I65" s="43">
        <v>1</v>
      </c>
      <c r="J65" s="43">
        <v>1</v>
      </c>
      <c r="K65" s="43">
        <v>1</v>
      </c>
      <c r="L65" s="43">
        <v>1</v>
      </c>
      <c r="M65" s="43">
        <v>1</v>
      </c>
      <c r="N65" s="43">
        <v>1</v>
      </c>
      <c r="O65" s="1"/>
      <c r="P65" s="6"/>
      <c r="Q65" s="2"/>
      <c r="R65" s="1"/>
      <c r="S65" s="66"/>
      <c r="T65" s="66"/>
      <c r="U65" t="s">
        <v>29</v>
      </c>
    </row>
    <row r="66" spans="1:21" x14ac:dyDescent="0.25">
      <c r="A66" s="20" t="s">
        <v>1455</v>
      </c>
      <c r="B66" s="50" t="s">
        <v>1185</v>
      </c>
      <c r="C66" s="1"/>
      <c r="D66" s="43">
        <v>1</v>
      </c>
      <c r="E66" s="43">
        <v>1</v>
      </c>
      <c r="F66" s="22" t="s">
        <v>18</v>
      </c>
      <c r="G66" s="43">
        <v>1</v>
      </c>
      <c r="H66" s="43">
        <v>1</v>
      </c>
      <c r="I66" s="43">
        <v>1</v>
      </c>
      <c r="J66" s="43">
        <v>1</v>
      </c>
      <c r="K66" s="43">
        <v>1</v>
      </c>
      <c r="L66" s="43">
        <v>1</v>
      </c>
      <c r="M66" s="43">
        <v>1</v>
      </c>
      <c r="N66" s="43">
        <v>1</v>
      </c>
      <c r="O66" s="6"/>
      <c r="P66" s="6"/>
      <c r="Q66" s="2"/>
      <c r="R66" s="1"/>
      <c r="S66" s="66"/>
      <c r="T66" s="66"/>
      <c r="U66" t="s">
        <v>29</v>
      </c>
    </row>
    <row r="67" spans="1:21" x14ac:dyDescent="0.25">
      <c r="A67" s="20" t="s">
        <v>1455</v>
      </c>
      <c r="B67" s="50" t="s">
        <v>1186</v>
      </c>
      <c r="C67" s="1"/>
      <c r="D67" s="43">
        <v>1</v>
      </c>
      <c r="E67" s="43">
        <v>1</v>
      </c>
      <c r="F67" s="22" t="s">
        <v>18</v>
      </c>
      <c r="G67" s="43">
        <v>1</v>
      </c>
      <c r="H67" s="43">
        <v>1</v>
      </c>
      <c r="I67" s="43">
        <v>1</v>
      </c>
      <c r="J67" s="43">
        <v>1</v>
      </c>
      <c r="K67" s="43">
        <v>1</v>
      </c>
      <c r="L67" s="43">
        <v>1</v>
      </c>
      <c r="M67" s="43">
        <v>1</v>
      </c>
      <c r="N67" s="43">
        <v>1</v>
      </c>
      <c r="O67" s="1"/>
      <c r="P67" s="6"/>
      <c r="Q67" s="2"/>
      <c r="R67" s="1"/>
      <c r="S67" s="66"/>
      <c r="T67" s="66"/>
      <c r="U67" t="s">
        <v>29</v>
      </c>
    </row>
    <row r="68" spans="1:21" x14ac:dyDescent="0.25">
      <c r="A68" s="20" t="s">
        <v>1455</v>
      </c>
      <c r="B68" s="50" t="s">
        <v>317</v>
      </c>
      <c r="C68" s="1"/>
      <c r="D68" s="226">
        <v>1</v>
      </c>
      <c r="E68" s="43">
        <v>1</v>
      </c>
      <c r="F68" s="22" t="s">
        <v>18</v>
      </c>
      <c r="G68" s="43">
        <v>1</v>
      </c>
      <c r="H68" s="43">
        <v>1</v>
      </c>
      <c r="I68" s="43">
        <v>1</v>
      </c>
      <c r="J68" s="43">
        <v>1</v>
      </c>
      <c r="K68" s="43">
        <v>1</v>
      </c>
      <c r="L68" s="43">
        <v>1</v>
      </c>
      <c r="M68" s="43">
        <v>1</v>
      </c>
      <c r="N68" s="43">
        <v>1</v>
      </c>
      <c r="O68" s="7" t="s">
        <v>1187</v>
      </c>
      <c r="P68" s="7"/>
      <c r="Q68" s="2"/>
      <c r="R68" s="1"/>
      <c r="S68" s="66"/>
      <c r="T68" s="66"/>
      <c r="U68" t="s">
        <v>29</v>
      </c>
    </row>
    <row r="69" spans="1:21" x14ac:dyDescent="0.25">
      <c r="A69" s="20" t="s">
        <v>1455</v>
      </c>
      <c r="B69" s="19" t="s">
        <v>1188</v>
      </c>
      <c r="C69" s="1"/>
      <c r="D69" s="43">
        <v>1</v>
      </c>
      <c r="E69" s="43">
        <v>1</v>
      </c>
      <c r="F69" s="22" t="s">
        <v>18</v>
      </c>
      <c r="G69" s="43">
        <v>1</v>
      </c>
      <c r="H69" s="43">
        <v>1</v>
      </c>
      <c r="I69" s="43">
        <v>1</v>
      </c>
      <c r="J69" s="43">
        <v>1</v>
      </c>
      <c r="K69" s="43">
        <v>1</v>
      </c>
      <c r="L69" s="43">
        <v>1</v>
      </c>
      <c r="M69" s="43">
        <v>1</v>
      </c>
      <c r="N69" s="43">
        <v>1</v>
      </c>
      <c r="O69" s="20" t="s">
        <v>1189</v>
      </c>
      <c r="P69" s="7"/>
      <c r="Q69" s="2"/>
      <c r="R69" s="1"/>
      <c r="S69" s="66"/>
      <c r="T69" s="66"/>
      <c r="U69" t="s">
        <v>29</v>
      </c>
    </row>
    <row r="70" spans="1:21" x14ac:dyDescent="0.25">
      <c r="A70" s="20" t="s">
        <v>1348</v>
      </c>
      <c r="B70" s="50" t="s">
        <v>1349</v>
      </c>
      <c r="C70" s="20" t="s">
        <v>1243</v>
      </c>
      <c r="D70" s="43">
        <v>1</v>
      </c>
      <c r="E70" s="43">
        <v>1</v>
      </c>
      <c r="F70" s="22" t="s">
        <v>1350</v>
      </c>
      <c r="G70" s="43">
        <v>1</v>
      </c>
      <c r="H70" s="43">
        <v>1</v>
      </c>
      <c r="I70" s="43">
        <v>1</v>
      </c>
      <c r="J70" s="43">
        <v>1</v>
      </c>
      <c r="K70" s="43">
        <v>1</v>
      </c>
      <c r="L70" s="43">
        <v>1</v>
      </c>
      <c r="M70" s="43">
        <v>1</v>
      </c>
      <c r="N70" s="43">
        <v>1</v>
      </c>
      <c r="O70" s="7"/>
      <c r="P70" s="7"/>
      <c r="Q70" s="195">
        <v>43602</v>
      </c>
      <c r="R70" s="189"/>
      <c r="S70" s="66"/>
      <c r="T70" s="66"/>
      <c r="U70" t="s">
        <v>29</v>
      </c>
    </row>
    <row r="71" spans="1:21" x14ac:dyDescent="0.25">
      <c r="A71" s="20" t="s">
        <v>1418</v>
      </c>
      <c r="B71" s="50" t="s">
        <v>1419</v>
      </c>
      <c r="C71" s="20" t="s">
        <v>1227</v>
      </c>
      <c r="D71" s="43">
        <v>1</v>
      </c>
      <c r="E71" s="43">
        <v>1</v>
      </c>
      <c r="F71" s="22" t="s">
        <v>1141</v>
      </c>
      <c r="G71" s="43">
        <v>1</v>
      </c>
      <c r="H71" s="43">
        <v>1</v>
      </c>
      <c r="I71" s="43">
        <v>1</v>
      </c>
      <c r="J71" s="43">
        <v>1</v>
      </c>
      <c r="K71" s="43">
        <v>1</v>
      </c>
      <c r="L71" s="43">
        <v>1</v>
      </c>
      <c r="M71" s="43">
        <v>1</v>
      </c>
      <c r="N71" s="43">
        <v>1</v>
      </c>
      <c r="O71" s="20"/>
      <c r="P71" s="7"/>
      <c r="Q71" s="193" t="s">
        <v>1417</v>
      </c>
      <c r="R71" s="189"/>
      <c r="S71" s="66"/>
      <c r="T71" s="66"/>
      <c r="U71" t="s">
        <v>29</v>
      </c>
    </row>
    <row r="72" spans="1:21" x14ac:dyDescent="0.25">
      <c r="A72" s="20" t="s">
        <v>1342</v>
      </c>
      <c r="B72" s="50" t="s">
        <v>1343</v>
      </c>
      <c r="C72" s="20" t="s">
        <v>1227</v>
      </c>
      <c r="D72" s="71">
        <v>1</v>
      </c>
      <c r="E72" s="71"/>
      <c r="F72" s="22" t="s">
        <v>1344</v>
      </c>
      <c r="G72" s="71">
        <v>1</v>
      </c>
      <c r="H72" s="71">
        <v>1</v>
      </c>
      <c r="I72" s="71">
        <v>1</v>
      </c>
      <c r="J72" s="71">
        <v>1</v>
      </c>
      <c r="K72" s="71">
        <v>1</v>
      </c>
      <c r="L72" s="71">
        <v>1</v>
      </c>
      <c r="M72" s="71">
        <v>1</v>
      </c>
      <c r="N72" s="71">
        <v>1</v>
      </c>
      <c r="O72" s="20"/>
      <c r="P72" s="7"/>
      <c r="Q72" s="194" t="s">
        <v>1345</v>
      </c>
      <c r="R72" s="189"/>
      <c r="S72" s="66"/>
      <c r="T72" s="66"/>
      <c r="U72" t="s">
        <v>29</v>
      </c>
    </row>
    <row r="73" spans="1:21" x14ac:dyDescent="0.25">
      <c r="A73" s="20" t="s">
        <v>1081</v>
      </c>
      <c r="B73" s="50" t="s">
        <v>390</v>
      </c>
      <c r="C73" s="1"/>
      <c r="D73" s="43">
        <v>1</v>
      </c>
      <c r="E73" s="43">
        <v>1</v>
      </c>
      <c r="F73" s="22" t="s">
        <v>777</v>
      </c>
      <c r="G73" s="43">
        <v>1</v>
      </c>
      <c r="H73" s="43">
        <v>1</v>
      </c>
      <c r="I73" s="43">
        <v>1</v>
      </c>
      <c r="J73" s="43">
        <v>1</v>
      </c>
      <c r="K73" s="43">
        <v>1</v>
      </c>
      <c r="L73" s="43">
        <v>1</v>
      </c>
      <c r="M73" s="43">
        <v>1</v>
      </c>
      <c r="N73" s="43">
        <v>1</v>
      </c>
      <c r="O73" s="1"/>
      <c r="P73" s="6"/>
      <c r="Q73" s="2" t="s">
        <v>46</v>
      </c>
      <c r="R73" s="1"/>
      <c r="S73" s="66"/>
      <c r="T73" s="66"/>
      <c r="U73" t="s">
        <v>29</v>
      </c>
    </row>
    <row r="74" spans="1:21" x14ac:dyDescent="0.25">
      <c r="A74" s="20" t="s">
        <v>1081</v>
      </c>
      <c r="B74" s="50" t="s">
        <v>1086</v>
      </c>
      <c r="C74" s="1"/>
      <c r="D74" s="43">
        <v>1</v>
      </c>
      <c r="E74" s="43">
        <v>1</v>
      </c>
      <c r="F74" s="22" t="s">
        <v>1087</v>
      </c>
      <c r="G74" s="43">
        <v>1</v>
      </c>
      <c r="H74" s="43">
        <v>1</v>
      </c>
      <c r="I74" s="43">
        <v>1</v>
      </c>
      <c r="J74" s="43">
        <v>1</v>
      </c>
      <c r="K74" s="43">
        <v>1</v>
      </c>
      <c r="L74" s="43">
        <v>1</v>
      </c>
      <c r="M74" s="43">
        <v>1</v>
      </c>
      <c r="N74" s="43">
        <v>1</v>
      </c>
      <c r="O74" s="49" t="s">
        <v>52</v>
      </c>
      <c r="P74" s="49"/>
      <c r="Q74" s="25" t="s">
        <v>1069</v>
      </c>
      <c r="R74" s="1"/>
      <c r="S74" s="66"/>
      <c r="T74" s="66"/>
      <c r="U74" t="s">
        <v>29</v>
      </c>
    </row>
    <row r="75" spans="1:21" x14ac:dyDescent="0.25">
      <c r="A75" s="20" t="s">
        <v>1081</v>
      </c>
      <c r="B75" s="50" t="s">
        <v>1265</v>
      </c>
      <c r="C75" s="20" t="s">
        <v>1227</v>
      </c>
      <c r="D75" s="43">
        <v>1</v>
      </c>
      <c r="E75" s="43">
        <v>1</v>
      </c>
      <c r="F75" s="22" t="s">
        <v>1266</v>
      </c>
      <c r="G75" s="43">
        <v>1</v>
      </c>
      <c r="H75" s="43">
        <v>1</v>
      </c>
      <c r="I75" s="43">
        <v>1</v>
      </c>
      <c r="J75" s="43">
        <v>1</v>
      </c>
      <c r="K75" s="43">
        <v>1</v>
      </c>
      <c r="L75" s="43">
        <v>1</v>
      </c>
      <c r="M75" s="43">
        <v>1</v>
      </c>
      <c r="N75" s="43">
        <v>1</v>
      </c>
      <c r="O75" s="4" t="s">
        <v>52</v>
      </c>
      <c r="P75" s="6"/>
      <c r="Q75" s="95" t="s">
        <v>1204</v>
      </c>
      <c r="R75" s="1"/>
      <c r="S75" s="66"/>
      <c r="T75" s="66"/>
      <c r="U75" t="s">
        <v>29</v>
      </c>
    </row>
    <row r="76" spans="1:21" x14ac:dyDescent="0.25">
      <c r="A76" s="20" t="s">
        <v>1248</v>
      </c>
      <c r="B76" s="50" t="s">
        <v>1456</v>
      </c>
      <c r="C76" s="20" t="s">
        <v>1249</v>
      </c>
      <c r="D76" s="226">
        <v>1</v>
      </c>
      <c r="E76" s="43">
        <v>1</v>
      </c>
      <c r="F76" s="22" t="s">
        <v>1201</v>
      </c>
      <c r="G76" s="43">
        <v>1</v>
      </c>
      <c r="H76" s="43">
        <v>1</v>
      </c>
      <c r="I76" s="43">
        <v>1</v>
      </c>
      <c r="J76" s="43">
        <v>1</v>
      </c>
      <c r="K76" s="43">
        <v>1</v>
      </c>
      <c r="L76" s="43">
        <v>1</v>
      </c>
      <c r="M76" s="43">
        <v>1</v>
      </c>
      <c r="N76" s="43">
        <v>1</v>
      </c>
      <c r="O76" s="1"/>
      <c r="P76" s="6"/>
      <c r="Q76" s="95" t="s">
        <v>1250</v>
      </c>
      <c r="R76" s="1"/>
      <c r="S76" s="66"/>
      <c r="T76" s="66"/>
      <c r="U76" t="s">
        <v>29</v>
      </c>
    </row>
    <row r="77" spans="1:21" x14ac:dyDescent="0.25">
      <c r="A77" s="20" t="s">
        <v>1336</v>
      </c>
      <c r="B77" s="50" t="s">
        <v>1337</v>
      </c>
      <c r="C77" s="20" t="s">
        <v>1227</v>
      </c>
      <c r="D77" s="71">
        <v>1</v>
      </c>
      <c r="E77" s="71">
        <v>1</v>
      </c>
      <c r="F77" s="22" t="s">
        <v>1338</v>
      </c>
      <c r="G77" s="71">
        <v>1</v>
      </c>
      <c r="H77" s="71">
        <v>1</v>
      </c>
      <c r="I77" s="71">
        <v>1</v>
      </c>
      <c r="J77" s="71">
        <v>1</v>
      </c>
      <c r="K77" s="71">
        <v>1</v>
      </c>
      <c r="L77" s="43">
        <v>1</v>
      </c>
      <c r="M77" s="43">
        <v>1</v>
      </c>
      <c r="N77" s="43">
        <v>1</v>
      </c>
      <c r="O77" s="7"/>
      <c r="P77" s="7"/>
      <c r="Q77" s="193" t="s">
        <v>1339</v>
      </c>
      <c r="R77" s="1"/>
      <c r="S77" s="66"/>
      <c r="T77" s="66"/>
      <c r="U77" t="s">
        <v>29</v>
      </c>
    </row>
    <row r="78" spans="1:21" x14ac:dyDescent="0.25">
      <c r="A78" s="20" t="s">
        <v>941</v>
      </c>
      <c r="B78" s="50" t="s">
        <v>942</v>
      </c>
      <c r="C78" s="1"/>
      <c r="D78" s="43">
        <v>1</v>
      </c>
      <c r="E78" s="43">
        <v>1</v>
      </c>
      <c r="F78" s="22" t="s">
        <v>943</v>
      </c>
      <c r="G78" s="43">
        <v>1</v>
      </c>
      <c r="H78" s="43">
        <v>1</v>
      </c>
      <c r="I78" s="43">
        <v>1</v>
      </c>
      <c r="J78" s="43">
        <v>1</v>
      </c>
      <c r="K78" s="43">
        <v>1</v>
      </c>
      <c r="L78" s="43">
        <v>1</v>
      </c>
      <c r="M78" s="43">
        <v>1</v>
      </c>
      <c r="N78" s="43">
        <v>1</v>
      </c>
      <c r="O78" s="72"/>
      <c r="P78" s="72"/>
      <c r="Q78" s="25" t="s">
        <v>46</v>
      </c>
      <c r="R78" s="1"/>
      <c r="S78" s="66"/>
      <c r="T78" s="66"/>
      <c r="U78" t="s">
        <v>29</v>
      </c>
    </row>
    <row r="79" spans="1:21" x14ac:dyDescent="0.25">
      <c r="A79" s="20" t="s">
        <v>941</v>
      </c>
      <c r="B79" s="50" t="s">
        <v>694</v>
      </c>
      <c r="C79" s="1"/>
      <c r="D79" s="43">
        <v>1</v>
      </c>
      <c r="E79" s="43">
        <v>1</v>
      </c>
      <c r="F79" s="22" t="s">
        <v>233</v>
      </c>
      <c r="G79" s="43">
        <v>1</v>
      </c>
      <c r="H79" s="43">
        <v>1</v>
      </c>
      <c r="I79" s="43">
        <v>1</v>
      </c>
      <c r="J79" s="43">
        <v>1</v>
      </c>
      <c r="K79" s="43">
        <v>1</v>
      </c>
      <c r="L79" s="43">
        <v>1</v>
      </c>
      <c r="M79" s="43">
        <v>1</v>
      </c>
      <c r="N79" s="43">
        <v>1</v>
      </c>
      <c r="O79" s="48">
        <v>1</v>
      </c>
      <c r="P79" s="49"/>
      <c r="Q79" s="25" t="s">
        <v>46</v>
      </c>
      <c r="R79" s="1"/>
      <c r="S79" s="66"/>
      <c r="T79" s="66"/>
      <c r="U79" t="s">
        <v>29</v>
      </c>
    </row>
    <row r="80" spans="1:21" x14ac:dyDescent="0.25">
      <c r="A80" s="20" t="s">
        <v>941</v>
      </c>
      <c r="B80" s="50" t="s">
        <v>1093</v>
      </c>
      <c r="C80" s="1"/>
      <c r="D80" s="43">
        <v>1</v>
      </c>
      <c r="E80" s="43">
        <v>1</v>
      </c>
      <c r="F80" s="22" t="s">
        <v>1094</v>
      </c>
      <c r="G80" s="43">
        <v>1</v>
      </c>
      <c r="H80" s="43">
        <v>1</v>
      </c>
      <c r="I80" s="43">
        <v>1</v>
      </c>
      <c r="J80" s="43">
        <v>1</v>
      </c>
      <c r="K80" s="43">
        <v>1</v>
      </c>
      <c r="L80" s="43">
        <v>1</v>
      </c>
      <c r="M80" s="43">
        <v>1</v>
      </c>
      <c r="N80" s="43">
        <v>1</v>
      </c>
      <c r="O80" s="248"/>
      <c r="P80" s="261"/>
      <c r="Q80" s="25" t="s">
        <v>974</v>
      </c>
      <c r="R80" s="1"/>
      <c r="S80" s="66"/>
      <c r="T80" s="66"/>
      <c r="U80" t="s">
        <v>29</v>
      </c>
    </row>
    <row r="81" spans="1:21" x14ac:dyDescent="0.25">
      <c r="A81" s="20" t="s">
        <v>941</v>
      </c>
      <c r="B81" s="50" t="s">
        <v>1095</v>
      </c>
      <c r="C81" s="1"/>
      <c r="D81" s="43">
        <v>1</v>
      </c>
      <c r="E81" s="43">
        <v>1</v>
      </c>
      <c r="F81" s="22" t="s">
        <v>1094</v>
      </c>
      <c r="G81" s="43">
        <v>1</v>
      </c>
      <c r="H81" s="43">
        <v>1</v>
      </c>
      <c r="I81" s="43">
        <v>1</v>
      </c>
      <c r="J81" s="43">
        <v>1</v>
      </c>
      <c r="K81" s="43">
        <v>1</v>
      </c>
      <c r="L81" s="43">
        <v>1</v>
      </c>
      <c r="M81" s="43">
        <v>1</v>
      </c>
      <c r="N81" s="43">
        <v>1</v>
      </c>
      <c r="O81" s="246" t="s">
        <v>1096</v>
      </c>
      <c r="P81" s="269"/>
      <c r="Q81" s="25" t="s">
        <v>974</v>
      </c>
      <c r="R81" s="1"/>
      <c r="S81" s="66"/>
      <c r="T81" s="66"/>
      <c r="U81" t="s">
        <v>29</v>
      </c>
    </row>
    <row r="82" spans="1:21" x14ac:dyDescent="0.25">
      <c r="A82" s="20" t="s">
        <v>941</v>
      </c>
      <c r="B82" s="50" t="s">
        <v>1097</v>
      </c>
      <c r="C82" s="1"/>
      <c r="D82" s="43">
        <v>1</v>
      </c>
      <c r="E82" s="43">
        <v>1</v>
      </c>
      <c r="F82" s="22" t="s">
        <v>1094</v>
      </c>
      <c r="G82" s="43">
        <v>1</v>
      </c>
      <c r="H82" s="43">
        <v>1</v>
      </c>
      <c r="I82" s="43">
        <v>1</v>
      </c>
      <c r="J82" s="43">
        <v>1</v>
      </c>
      <c r="K82" s="43">
        <v>1</v>
      </c>
      <c r="L82" s="43">
        <v>1</v>
      </c>
      <c r="M82" s="43">
        <v>1</v>
      </c>
      <c r="N82" s="43">
        <v>1</v>
      </c>
      <c r="O82" s="248"/>
      <c r="P82" s="261"/>
      <c r="Q82" s="25" t="s">
        <v>974</v>
      </c>
      <c r="R82" s="1"/>
      <c r="S82" s="66"/>
      <c r="T82" s="66"/>
      <c r="U82" t="s">
        <v>29</v>
      </c>
    </row>
    <row r="83" spans="1:21" x14ac:dyDescent="0.25">
      <c r="A83" s="20" t="s">
        <v>941</v>
      </c>
      <c r="B83" s="50" t="s">
        <v>1098</v>
      </c>
      <c r="C83" s="1"/>
      <c r="D83" s="43">
        <v>1</v>
      </c>
      <c r="E83" s="43">
        <v>1</v>
      </c>
      <c r="F83" s="22" t="s">
        <v>1094</v>
      </c>
      <c r="G83" s="43">
        <v>1</v>
      </c>
      <c r="H83" s="43">
        <v>1</v>
      </c>
      <c r="I83" s="43">
        <v>1</v>
      </c>
      <c r="J83" s="43">
        <v>1</v>
      </c>
      <c r="K83" s="43">
        <v>1</v>
      </c>
      <c r="L83" s="43">
        <v>1</v>
      </c>
      <c r="M83" s="43">
        <v>1</v>
      </c>
      <c r="N83" s="43">
        <v>1</v>
      </c>
      <c r="O83" s="261"/>
      <c r="P83" s="261"/>
      <c r="Q83" s="25" t="s">
        <v>974</v>
      </c>
      <c r="R83" s="1"/>
      <c r="S83" s="66"/>
      <c r="T83" s="66"/>
      <c r="U83" t="s">
        <v>29</v>
      </c>
    </row>
    <row r="84" spans="1:21" x14ac:dyDescent="0.25">
      <c r="A84" s="20" t="s">
        <v>941</v>
      </c>
      <c r="B84" s="50" t="s">
        <v>1099</v>
      </c>
      <c r="C84" s="1"/>
      <c r="D84" s="43">
        <v>1</v>
      </c>
      <c r="E84" s="43">
        <v>1</v>
      </c>
      <c r="F84" s="22" t="s">
        <v>1094</v>
      </c>
      <c r="G84" s="43">
        <v>1</v>
      </c>
      <c r="H84" s="43">
        <v>1</v>
      </c>
      <c r="I84" s="43">
        <v>1</v>
      </c>
      <c r="J84" s="43">
        <v>1</v>
      </c>
      <c r="K84" s="43">
        <v>1</v>
      </c>
      <c r="L84" s="43">
        <v>1</v>
      </c>
      <c r="M84" s="43">
        <v>1</v>
      </c>
      <c r="N84" s="43">
        <v>1</v>
      </c>
      <c r="O84" s="248"/>
      <c r="P84" s="261"/>
      <c r="Q84" s="25" t="s">
        <v>974</v>
      </c>
      <c r="R84" s="1"/>
      <c r="S84" s="66"/>
      <c r="T84" s="66"/>
      <c r="U84" t="s">
        <v>29</v>
      </c>
    </row>
    <row r="85" spans="1:21" x14ac:dyDescent="0.25">
      <c r="A85" s="20" t="s">
        <v>941</v>
      </c>
      <c r="B85" s="50" t="s">
        <v>1100</v>
      </c>
      <c r="C85" s="1"/>
      <c r="D85" s="43">
        <v>1</v>
      </c>
      <c r="E85" s="43">
        <v>1</v>
      </c>
      <c r="F85" s="22" t="s">
        <v>1094</v>
      </c>
      <c r="G85" s="43">
        <v>1</v>
      </c>
      <c r="H85" s="43">
        <v>1</v>
      </c>
      <c r="I85" s="43">
        <v>1</v>
      </c>
      <c r="J85" s="43">
        <v>1</v>
      </c>
      <c r="K85" s="43">
        <v>1</v>
      </c>
      <c r="L85" s="43">
        <v>1</v>
      </c>
      <c r="M85" s="43">
        <v>1</v>
      </c>
      <c r="N85" s="43">
        <v>1</v>
      </c>
      <c r="O85" s="76" t="s">
        <v>1101</v>
      </c>
      <c r="P85" s="76"/>
      <c r="Q85" s="25" t="s">
        <v>974</v>
      </c>
      <c r="R85" s="1"/>
      <c r="S85" s="66"/>
      <c r="T85" s="66"/>
      <c r="U85" t="s">
        <v>29</v>
      </c>
    </row>
    <row r="86" spans="1:21" x14ac:dyDescent="0.25">
      <c r="A86" s="20" t="s">
        <v>941</v>
      </c>
      <c r="B86" s="50" t="s">
        <v>1102</v>
      </c>
      <c r="C86" s="1"/>
      <c r="D86" s="43">
        <v>1</v>
      </c>
      <c r="E86" s="43">
        <v>1</v>
      </c>
      <c r="F86" s="22" t="s">
        <v>1094</v>
      </c>
      <c r="G86" s="43">
        <v>1</v>
      </c>
      <c r="H86" s="43">
        <v>1</v>
      </c>
      <c r="I86" s="43">
        <v>1</v>
      </c>
      <c r="J86" s="43">
        <v>1</v>
      </c>
      <c r="K86" s="43">
        <v>1</v>
      </c>
      <c r="L86" s="43">
        <v>1</v>
      </c>
      <c r="M86" s="43">
        <v>1</v>
      </c>
      <c r="N86" s="43">
        <v>1</v>
      </c>
      <c r="O86" s="135"/>
      <c r="P86" s="76"/>
      <c r="Q86" s="25" t="s">
        <v>974</v>
      </c>
      <c r="R86" s="1"/>
      <c r="S86" s="66"/>
      <c r="T86" s="66"/>
      <c r="U86" t="s">
        <v>29</v>
      </c>
    </row>
    <row r="87" spans="1:21" x14ac:dyDescent="0.25">
      <c r="A87" s="20" t="s">
        <v>941</v>
      </c>
      <c r="B87" s="50" t="s">
        <v>169</v>
      </c>
      <c r="C87" s="1"/>
      <c r="D87" s="43">
        <v>1</v>
      </c>
      <c r="E87" s="43">
        <v>1</v>
      </c>
      <c r="F87" s="22" t="s">
        <v>1103</v>
      </c>
      <c r="G87" s="43">
        <v>1</v>
      </c>
      <c r="H87" s="43">
        <v>1</v>
      </c>
      <c r="I87" s="43">
        <v>1</v>
      </c>
      <c r="J87" s="43">
        <v>1</v>
      </c>
      <c r="K87" s="43">
        <v>1</v>
      </c>
      <c r="L87" s="43">
        <v>1</v>
      </c>
      <c r="M87" s="43">
        <v>1</v>
      </c>
      <c r="N87" s="43">
        <v>1</v>
      </c>
      <c r="O87" s="1" t="s">
        <v>1104</v>
      </c>
      <c r="P87" s="6"/>
      <c r="Q87" s="2"/>
      <c r="R87" s="1"/>
      <c r="S87" s="66"/>
      <c r="T87" s="66"/>
      <c r="U87" t="s">
        <v>29</v>
      </c>
    </row>
    <row r="88" spans="1:21" x14ac:dyDescent="0.25">
      <c r="A88" s="20" t="s">
        <v>941</v>
      </c>
      <c r="B88" s="50" t="s">
        <v>644</v>
      </c>
      <c r="C88" s="1"/>
      <c r="D88" s="43">
        <v>1</v>
      </c>
      <c r="E88" s="43">
        <v>1</v>
      </c>
      <c r="F88" s="71" t="s">
        <v>1103</v>
      </c>
      <c r="G88" s="43">
        <v>1</v>
      </c>
      <c r="H88" s="43">
        <v>1</v>
      </c>
      <c r="I88" s="43">
        <v>1</v>
      </c>
      <c r="J88" s="43">
        <v>1</v>
      </c>
      <c r="K88" s="43">
        <v>1</v>
      </c>
      <c r="L88" s="43">
        <v>1</v>
      </c>
      <c r="M88" s="43">
        <v>1</v>
      </c>
      <c r="N88" s="43">
        <v>1</v>
      </c>
      <c r="O88" s="4" t="s">
        <v>1105</v>
      </c>
      <c r="P88" s="6"/>
      <c r="Q88" s="2"/>
      <c r="R88" s="1"/>
      <c r="S88" s="66"/>
      <c r="T88" s="66"/>
      <c r="U88" t="s">
        <v>29</v>
      </c>
    </row>
    <row r="89" spans="1:21" x14ac:dyDescent="0.25">
      <c r="A89" s="20" t="s">
        <v>941</v>
      </c>
      <c r="B89" s="20" t="s">
        <v>1106</v>
      </c>
      <c r="C89" s="1"/>
      <c r="D89" s="43">
        <v>1</v>
      </c>
      <c r="E89" s="43">
        <v>1</v>
      </c>
      <c r="F89" s="22" t="s">
        <v>1094</v>
      </c>
      <c r="G89" s="43">
        <v>1</v>
      </c>
      <c r="H89" s="43">
        <v>1</v>
      </c>
      <c r="I89" s="43">
        <v>1</v>
      </c>
      <c r="J89" s="43">
        <v>1</v>
      </c>
      <c r="K89" s="43">
        <v>1</v>
      </c>
      <c r="L89" s="43">
        <v>1</v>
      </c>
      <c r="M89" s="43">
        <v>1</v>
      </c>
      <c r="N89" s="43">
        <v>1</v>
      </c>
      <c r="O89" s="355"/>
      <c r="P89" s="133"/>
      <c r="Q89" s="25" t="s">
        <v>974</v>
      </c>
      <c r="R89" s="1"/>
      <c r="S89" s="66"/>
      <c r="T89" s="66"/>
      <c r="U89" t="s">
        <v>29</v>
      </c>
    </row>
    <row r="90" spans="1:21" x14ac:dyDescent="0.25">
      <c r="A90" s="20" t="s">
        <v>941</v>
      </c>
      <c r="B90" s="20" t="s">
        <v>1107</v>
      </c>
      <c r="C90" s="1"/>
      <c r="D90" s="43">
        <v>1</v>
      </c>
      <c r="E90" s="43">
        <v>1</v>
      </c>
      <c r="F90" s="22" t="s">
        <v>1094</v>
      </c>
      <c r="G90" s="43">
        <v>1</v>
      </c>
      <c r="H90" s="43">
        <v>1</v>
      </c>
      <c r="I90" s="43">
        <v>1</v>
      </c>
      <c r="J90" s="43">
        <v>1</v>
      </c>
      <c r="K90" s="43">
        <v>1</v>
      </c>
      <c r="L90" s="43">
        <v>1</v>
      </c>
      <c r="M90" s="43">
        <v>1</v>
      </c>
      <c r="N90" s="44">
        <v>1</v>
      </c>
      <c r="O90" s="355"/>
      <c r="P90" s="133"/>
      <c r="Q90" s="25" t="s">
        <v>974</v>
      </c>
      <c r="R90" s="1"/>
      <c r="S90" s="66"/>
      <c r="T90" s="66"/>
      <c r="U90" t="s">
        <v>29</v>
      </c>
    </row>
    <row r="91" spans="1:21" ht="15.75" thickBot="1" x14ac:dyDescent="0.3">
      <c r="A91" s="20" t="s">
        <v>941</v>
      </c>
      <c r="B91" s="20" t="s">
        <v>650</v>
      </c>
      <c r="C91" s="1"/>
      <c r="D91" s="43">
        <v>1</v>
      </c>
      <c r="E91" s="43">
        <v>1</v>
      </c>
      <c r="F91" s="22" t="s">
        <v>1103</v>
      </c>
      <c r="G91" s="43">
        <v>1</v>
      </c>
      <c r="H91" s="43">
        <v>1</v>
      </c>
      <c r="I91" s="43">
        <v>1</v>
      </c>
      <c r="J91" s="43">
        <v>1</v>
      </c>
      <c r="K91" s="43">
        <v>1</v>
      </c>
      <c r="L91" s="43">
        <v>1</v>
      </c>
      <c r="M91" s="43">
        <v>1</v>
      </c>
      <c r="N91" s="44">
        <v>1</v>
      </c>
      <c r="O91" s="199"/>
      <c r="P91" s="82"/>
      <c r="Q91" s="2"/>
      <c r="R91" s="1"/>
      <c r="S91" s="66"/>
      <c r="T91" s="66"/>
      <c r="U91" t="s">
        <v>29</v>
      </c>
    </row>
    <row r="92" spans="1:21" x14ac:dyDescent="0.25">
      <c r="A92" s="20" t="s">
        <v>941</v>
      </c>
      <c r="B92" s="50" t="s">
        <v>1108</v>
      </c>
      <c r="C92" s="1"/>
      <c r="D92" s="43">
        <v>1</v>
      </c>
      <c r="E92" s="43">
        <v>1</v>
      </c>
      <c r="F92" s="22" t="s">
        <v>1109</v>
      </c>
      <c r="G92" s="43">
        <v>1</v>
      </c>
      <c r="H92" s="43">
        <v>1</v>
      </c>
      <c r="I92" s="43">
        <v>1</v>
      </c>
      <c r="J92" s="43">
        <v>1</v>
      </c>
      <c r="K92" s="43">
        <v>1</v>
      </c>
      <c r="L92" s="43">
        <v>1</v>
      </c>
      <c r="M92" s="43">
        <v>1</v>
      </c>
      <c r="N92" s="43">
        <v>1</v>
      </c>
      <c r="O92" s="364"/>
      <c r="P92" s="76"/>
      <c r="Q92" s="25" t="s">
        <v>974</v>
      </c>
      <c r="R92" s="1" t="s">
        <v>1056</v>
      </c>
      <c r="S92" s="66"/>
      <c r="T92" s="66"/>
      <c r="U92" t="s">
        <v>29</v>
      </c>
    </row>
    <row r="93" spans="1:21" ht="15.75" thickBot="1" x14ac:dyDescent="0.3">
      <c r="A93" s="20" t="s">
        <v>941</v>
      </c>
      <c r="B93" s="50" t="s">
        <v>1226</v>
      </c>
      <c r="C93" s="20" t="s">
        <v>1227</v>
      </c>
      <c r="D93" s="43">
        <v>1</v>
      </c>
      <c r="E93" s="43">
        <v>1</v>
      </c>
      <c r="F93" s="22" t="s">
        <v>1141</v>
      </c>
      <c r="G93" s="43">
        <v>1</v>
      </c>
      <c r="H93" s="43">
        <v>1</v>
      </c>
      <c r="I93" s="43">
        <v>1</v>
      </c>
      <c r="J93" s="43">
        <v>1</v>
      </c>
      <c r="K93" s="43">
        <v>1</v>
      </c>
      <c r="L93" s="43">
        <v>1</v>
      </c>
      <c r="M93" s="43">
        <v>1</v>
      </c>
      <c r="N93" s="43">
        <v>1</v>
      </c>
      <c r="O93" s="1"/>
      <c r="P93" s="6"/>
      <c r="Q93" s="95" t="s">
        <v>1228</v>
      </c>
      <c r="R93" s="1"/>
      <c r="S93" s="66"/>
      <c r="T93" s="66"/>
      <c r="U93" t="s">
        <v>29</v>
      </c>
    </row>
    <row r="94" spans="1:21" x14ac:dyDescent="0.25">
      <c r="A94" s="20" t="s">
        <v>941</v>
      </c>
      <c r="B94" s="20" t="s">
        <v>1305</v>
      </c>
      <c r="C94" s="20" t="s">
        <v>1227</v>
      </c>
      <c r="D94" s="43">
        <v>1</v>
      </c>
      <c r="E94" s="43">
        <v>1</v>
      </c>
      <c r="F94" s="22" t="s">
        <v>1141</v>
      </c>
      <c r="G94" s="43">
        <v>1</v>
      </c>
      <c r="H94" s="43">
        <v>1</v>
      </c>
      <c r="I94" s="43">
        <v>1</v>
      </c>
      <c r="J94" s="43">
        <v>1</v>
      </c>
      <c r="K94" s="43">
        <v>1</v>
      </c>
      <c r="L94" s="43">
        <v>1</v>
      </c>
      <c r="M94" s="43">
        <v>1</v>
      </c>
      <c r="N94" s="43">
        <v>1</v>
      </c>
      <c r="O94" s="234"/>
      <c r="P94" s="69"/>
      <c r="Q94" s="95" t="s">
        <v>1306</v>
      </c>
      <c r="R94" s="1"/>
      <c r="S94" s="66"/>
      <c r="T94" s="66"/>
      <c r="U94" t="s">
        <v>29</v>
      </c>
    </row>
    <row r="95" spans="1:21" ht="15.75" thickBot="1" x14ac:dyDescent="0.3">
      <c r="A95" s="20" t="s">
        <v>941</v>
      </c>
      <c r="B95" s="20" t="s">
        <v>1363</v>
      </c>
      <c r="C95" s="20" t="s">
        <v>1227</v>
      </c>
      <c r="D95" s="71">
        <v>1</v>
      </c>
      <c r="E95" s="71">
        <v>1</v>
      </c>
      <c r="F95" s="22" t="s">
        <v>1141</v>
      </c>
      <c r="G95" s="43">
        <v>1</v>
      </c>
      <c r="H95" s="43">
        <v>1</v>
      </c>
      <c r="I95" s="43">
        <v>1</v>
      </c>
      <c r="J95" s="43">
        <v>1</v>
      </c>
      <c r="K95" s="43">
        <v>1</v>
      </c>
      <c r="L95" s="43">
        <v>1</v>
      </c>
      <c r="M95" s="43">
        <v>1</v>
      </c>
      <c r="N95" s="44">
        <v>1</v>
      </c>
      <c r="O95" s="249"/>
      <c r="P95" s="69"/>
      <c r="Q95" s="193" t="s">
        <v>1364</v>
      </c>
      <c r="R95" s="189"/>
      <c r="S95" s="66"/>
      <c r="T95" s="66"/>
      <c r="U95" t="s">
        <v>29</v>
      </c>
    </row>
    <row r="96" spans="1:21" x14ac:dyDescent="0.25">
      <c r="A96" s="20" t="s">
        <v>941</v>
      </c>
      <c r="B96" s="50" t="s">
        <v>644</v>
      </c>
      <c r="C96" s="20" t="s">
        <v>1227</v>
      </c>
      <c r="D96" s="43">
        <v>1</v>
      </c>
      <c r="E96" s="43">
        <v>1</v>
      </c>
      <c r="F96" s="22" t="s">
        <v>1387</v>
      </c>
      <c r="G96" s="43">
        <v>1</v>
      </c>
      <c r="H96" s="43">
        <v>1</v>
      </c>
      <c r="I96" s="43">
        <v>1</v>
      </c>
      <c r="J96" s="43">
        <v>1</v>
      </c>
      <c r="K96" s="43">
        <v>1</v>
      </c>
      <c r="L96" s="43">
        <v>1</v>
      </c>
      <c r="M96" s="43">
        <v>1</v>
      </c>
      <c r="N96" s="43">
        <v>1</v>
      </c>
      <c r="O96" s="20"/>
      <c r="P96" s="7"/>
      <c r="Q96" s="193" t="s">
        <v>1388</v>
      </c>
      <c r="R96" s="189"/>
      <c r="S96" s="66"/>
      <c r="T96" s="66"/>
      <c r="U96" t="s">
        <v>29</v>
      </c>
    </row>
    <row r="97" spans="1:21" x14ac:dyDescent="0.25">
      <c r="A97" s="20" t="s">
        <v>1377</v>
      </c>
      <c r="B97" s="50" t="s">
        <v>1378</v>
      </c>
      <c r="C97" s="20" t="s">
        <v>1289</v>
      </c>
      <c r="D97" s="71">
        <v>1</v>
      </c>
      <c r="E97" s="71">
        <v>1</v>
      </c>
      <c r="F97" s="22" t="s">
        <v>1379</v>
      </c>
      <c r="G97" s="71">
        <v>1</v>
      </c>
      <c r="H97" s="43">
        <v>1</v>
      </c>
      <c r="I97" s="43">
        <v>1</v>
      </c>
      <c r="J97" s="43">
        <v>1</v>
      </c>
      <c r="K97" s="43">
        <v>1</v>
      </c>
      <c r="L97" s="71">
        <v>1</v>
      </c>
      <c r="M97" s="71">
        <v>1</v>
      </c>
      <c r="N97" s="71">
        <v>1</v>
      </c>
      <c r="O97" s="7"/>
      <c r="P97" s="7"/>
      <c r="Q97" s="195" t="s">
        <v>1380</v>
      </c>
      <c r="R97" s="189"/>
      <c r="S97" s="66"/>
      <c r="T97" s="66"/>
      <c r="U97" t="s">
        <v>29</v>
      </c>
    </row>
    <row r="98" spans="1:21" x14ac:dyDescent="0.25">
      <c r="A98" s="20" t="s">
        <v>1200</v>
      </c>
      <c r="B98" s="50" t="s">
        <v>102</v>
      </c>
      <c r="C98" s="1"/>
      <c r="D98" s="43">
        <v>1</v>
      </c>
      <c r="E98" s="43">
        <v>1</v>
      </c>
      <c r="F98" s="22" t="s">
        <v>1201</v>
      </c>
      <c r="G98" s="43">
        <v>1</v>
      </c>
      <c r="H98" s="43">
        <v>1</v>
      </c>
      <c r="I98" s="43">
        <v>1</v>
      </c>
      <c r="J98" s="43">
        <v>1</v>
      </c>
      <c r="K98" s="43">
        <v>1</v>
      </c>
      <c r="L98" s="43">
        <v>1</v>
      </c>
      <c r="M98" s="43">
        <v>1</v>
      </c>
      <c r="N98" s="43">
        <v>1</v>
      </c>
      <c r="O98" s="1"/>
      <c r="P98" s="6"/>
      <c r="Q98" s="2" t="s">
        <v>46</v>
      </c>
      <c r="R98" s="1"/>
      <c r="S98" s="66"/>
      <c r="T98" s="66"/>
      <c r="U98" t="s">
        <v>29</v>
      </c>
    </row>
    <row r="99" spans="1:21" x14ac:dyDescent="0.25">
      <c r="A99" s="20" t="s">
        <v>1200</v>
      </c>
      <c r="B99" s="50" t="s">
        <v>1340</v>
      </c>
      <c r="C99" s="20" t="s">
        <v>1249</v>
      </c>
      <c r="D99" s="43">
        <v>1</v>
      </c>
      <c r="E99" s="43">
        <v>1</v>
      </c>
      <c r="F99" s="22" t="s">
        <v>1341</v>
      </c>
      <c r="G99" s="43">
        <v>1</v>
      </c>
      <c r="H99" s="43">
        <v>1</v>
      </c>
      <c r="I99" s="43">
        <v>1</v>
      </c>
      <c r="J99" s="43">
        <v>1</v>
      </c>
      <c r="K99" s="43">
        <v>1</v>
      </c>
      <c r="L99" s="43">
        <v>1</v>
      </c>
      <c r="M99" s="43">
        <v>1</v>
      </c>
      <c r="N99" s="43">
        <v>1</v>
      </c>
      <c r="O99" s="7"/>
      <c r="P99" s="7"/>
      <c r="Q99" s="193" t="s">
        <v>1304</v>
      </c>
      <c r="R99" s="1"/>
      <c r="S99" s="66"/>
      <c r="T99" s="66"/>
      <c r="U99" t="s">
        <v>29</v>
      </c>
    </row>
    <row r="100" spans="1:21" x14ac:dyDescent="0.25">
      <c r="A100" s="20" t="s">
        <v>1381</v>
      </c>
      <c r="B100" s="50" t="s">
        <v>1382</v>
      </c>
      <c r="C100" s="20" t="s">
        <v>1227</v>
      </c>
      <c r="D100" s="71">
        <v>1</v>
      </c>
      <c r="E100" s="71">
        <v>1</v>
      </c>
      <c r="F100" s="22" t="s">
        <v>1383</v>
      </c>
      <c r="G100" s="71">
        <v>1</v>
      </c>
      <c r="H100" s="71">
        <v>1</v>
      </c>
      <c r="I100" s="71">
        <v>1</v>
      </c>
      <c r="J100" s="71">
        <v>1</v>
      </c>
      <c r="K100" s="71">
        <v>1</v>
      </c>
      <c r="L100" s="71">
        <v>1</v>
      </c>
      <c r="M100" s="71">
        <v>1</v>
      </c>
      <c r="N100" s="71">
        <v>1</v>
      </c>
      <c r="O100" s="7"/>
      <c r="P100" s="7"/>
      <c r="Q100" s="193" t="s">
        <v>280</v>
      </c>
      <c r="R100" s="189"/>
      <c r="S100" s="66"/>
      <c r="T100" s="66"/>
      <c r="U100" t="s">
        <v>29</v>
      </c>
    </row>
    <row r="101" spans="1:21" x14ac:dyDescent="0.25">
      <c r="A101" s="20" t="s">
        <v>1351</v>
      </c>
      <c r="B101" s="50" t="s">
        <v>1352</v>
      </c>
      <c r="C101" s="20" t="s">
        <v>1243</v>
      </c>
      <c r="D101" s="43">
        <v>1</v>
      </c>
      <c r="E101" s="43">
        <v>1</v>
      </c>
      <c r="F101" s="53" t="s">
        <v>1353</v>
      </c>
      <c r="G101" s="43">
        <v>1</v>
      </c>
      <c r="H101" s="43">
        <v>1</v>
      </c>
      <c r="I101" s="43">
        <v>1</v>
      </c>
      <c r="J101" s="43">
        <v>1</v>
      </c>
      <c r="K101" s="43">
        <v>1</v>
      </c>
      <c r="L101" s="43">
        <v>1</v>
      </c>
      <c r="M101" s="43">
        <v>1</v>
      </c>
      <c r="N101" s="43">
        <v>1</v>
      </c>
      <c r="O101" s="20"/>
      <c r="P101" s="7"/>
      <c r="Q101" s="195">
        <v>43602</v>
      </c>
      <c r="R101" s="189"/>
      <c r="S101" s="66"/>
      <c r="T101" s="66"/>
      <c r="U101" t="s">
        <v>29</v>
      </c>
    </row>
    <row r="102" spans="1:21" x14ac:dyDescent="0.25">
      <c r="A102" s="20" t="s">
        <v>1354</v>
      </c>
      <c r="B102" s="50" t="s">
        <v>1355</v>
      </c>
      <c r="C102" s="20" t="s">
        <v>1243</v>
      </c>
      <c r="D102" s="43">
        <v>1</v>
      </c>
      <c r="E102" s="43">
        <v>1</v>
      </c>
      <c r="F102" s="71" t="s">
        <v>1356</v>
      </c>
      <c r="G102" s="43">
        <v>1</v>
      </c>
      <c r="H102" s="43">
        <v>1</v>
      </c>
      <c r="I102" s="43">
        <v>1</v>
      </c>
      <c r="J102" s="43">
        <v>1</v>
      </c>
      <c r="K102" s="43">
        <v>1</v>
      </c>
      <c r="L102" s="43">
        <v>1</v>
      </c>
      <c r="M102" s="43">
        <v>1</v>
      </c>
      <c r="N102" s="43">
        <v>1</v>
      </c>
      <c r="O102" s="46"/>
      <c r="P102" s="7"/>
      <c r="Q102" s="195">
        <v>43602</v>
      </c>
      <c r="R102" s="189"/>
      <c r="S102" s="66"/>
      <c r="T102" s="66"/>
      <c r="U102" t="s">
        <v>29</v>
      </c>
    </row>
    <row r="103" spans="1:21" x14ac:dyDescent="0.25">
      <c r="A103" s="20" t="s">
        <v>1357</v>
      </c>
      <c r="B103" s="50" t="s">
        <v>1358</v>
      </c>
      <c r="C103" s="20" t="s">
        <v>1243</v>
      </c>
      <c r="D103" s="43">
        <v>1</v>
      </c>
      <c r="E103" s="43">
        <v>1</v>
      </c>
      <c r="F103" s="22" t="s">
        <v>1359</v>
      </c>
      <c r="G103" s="43">
        <v>1</v>
      </c>
      <c r="H103" s="43">
        <v>1</v>
      </c>
      <c r="I103" s="43">
        <v>1</v>
      </c>
      <c r="J103" s="43">
        <v>1</v>
      </c>
      <c r="K103" s="43">
        <v>1</v>
      </c>
      <c r="L103" s="43">
        <v>1</v>
      </c>
      <c r="M103" s="43">
        <v>1</v>
      </c>
      <c r="N103" s="43">
        <v>1</v>
      </c>
      <c r="O103" s="20"/>
      <c r="P103" s="7"/>
      <c r="Q103" s="195">
        <v>43602</v>
      </c>
      <c r="R103" s="189"/>
      <c r="S103" s="66"/>
      <c r="T103" s="66"/>
      <c r="U103" t="s">
        <v>29</v>
      </c>
    </row>
    <row r="104" spans="1:21" x14ac:dyDescent="0.25">
      <c r="A104" s="20" t="s">
        <v>1360</v>
      </c>
      <c r="B104" s="19" t="s">
        <v>1361</v>
      </c>
      <c r="C104" s="20" t="s">
        <v>1243</v>
      </c>
      <c r="D104" s="43">
        <v>1</v>
      </c>
      <c r="E104" s="43">
        <v>1</v>
      </c>
      <c r="F104" s="22" t="s">
        <v>1362</v>
      </c>
      <c r="G104" s="43">
        <v>1</v>
      </c>
      <c r="H104" s="43">
        <v>1</v>
      </c>
      <c r="I104" s="43">
        <v>1</v>
      </c>
      <c r="J104" s="43">
        <v>1</v>
      </c>
      <c r="K104" s="43">
        <v>1</v>
      </c>
      <c r="L104" s="43">
        <v>1</v>
      </c>
      <c r="M104" s="43">
        <v>1</v>
      </c>
      <c r="N104" s="43">
        <v>1</v>
      </c>
      <c r="O104" s="20"/>
      <c r="P104" s="7"/>
      <c r="Q104" s="195">
        <v>43602</v>
      </c>
      <c r="R104" s="189"/>
      <c r="S104" s="66"/>
      <c r="T104" s="66"/>
      <c r="U104" t="s">
        <v>29</v>
      </c>
    </row>
    <row r="105" spans="1:21" x14ac:dyDescent="0.25">
      <c r="A105" s="20" t="s">
        <v>1392</v>
      </c>
      <c r="B105" s="50" t="s">
        <v>1393</v>
      </c>
      <c r="C105" s="20" t="s">
        <v>1243</v>
      </c>
      <c r="D105" s="43">
        <v>1</v>
      </c>
      <c r="E105" s="43">
        <v>1</v>
      </c>
      <c r="F105" s="22" t="s">
        <v>1328</v>
      </c>
      <c r="G105" s="43">
        <v>1</v>
      </c>
      <c r="H105" s="43">
        <v>1</v>
      </c>
      <c r="I105" s="43">
        <v>1</v>
      </c>
      <c r="J105" s="43">
        <v>1</v>
      </c>
      <c r="K105" s="43">
        <v>1</v>
      </c>
      <c r="L105" s="43">
        <v>1</v>
      </c>
      <c r="M105" s="43">
        <v>1</v>
      </c>
      <c r="N105" s="43">
        <v>1</v>
      </c>
      <c r="O105" s="20"/>
      <c r="P105" s="7"/>
      <c r="Q105" s="193" t="s">
        <v>280</v>
      </c>
      <c r="R105" s="189"/>
      <c r="S105" s="66"/>
      <c r="T105" s="66"/>
      <c r="U105" t="s">
        <v>29</v>
      </c>
    </row>
    <row r="106" spans="1:21" ht="15.75" thickBot="1" x14ac:dyDescent="0.3">
      <c r="A106" s="20" t="s">
        <v>1390</v>
      </c>
      <c r="B106" s="202" t="s">
        <v>1391</v>
      </c>
      <c r="C106" s="20" t="s">
        <v>1243</v>
      </c>
      <c r="D106" s="226">
        <v>1</v>
      </c>
      <c r="E106" s="43">
        <v>1</v>
      </c>
      <c r="F106" s="22" t="s">
        <v>1328</v>
      </c>
      <c r="G106" s="43">
        <v>1</v>
      </c>
      <c r="H106" s="43">
        <v>1</v>
      </c>
      <c r="I106" s="43">
        <v>1</v>
      </c>
      <c r="J106" s="43">
        <v>1</v>
      </c>
      <c r="K106" s="43">
        <v>1</v>
      </c>
      <c r="L106" s="43">
        <v>1</v>
      </c>
      <c r="M106" s="43">
        <v>1</v>
      </c>
      <c r="N106" s="43">
        <v>1</v>
      </c>
      <c r="O106" s="7"/>
      <c r="P106" s="7"/>
      <c r="Q106" s="193" t="s">
        <v>280</v>
      </c>
      <c r="R106" s="189"/>
      <c r="S106" s="66"/>
      <c r="T106" s="66"/>
      <c r="U106" t="s">
        <v>29</v>
      </c>
    </row>
    <row r="107" spans="1:21" x14ac:dyDescent="0.25">
      <c r="A107" s="20" t="s">
        <v>1399</v>
      </c>
      <c r="B107" s="20" t="s">
        <v>1400</v>
      </c>
      <c r="C107" s="20" t="s">
        <v>1243</v>
      </c>
      <c r="D107" s="43">
        <v>1</v>
      </c>
      <c r="E107" s="43">
        <v>1</v>
      </c>
      <c r="F107" s="22" t="s">
        <v>1401</v>
      </c>
      <c r="G107" s="43">
        <v>1</v>
      </c>
      <c r="H107" s="43">
        <v>1</v>
      </c>
      <c r="I107" s="43">
        <v>1</v>
      </c>
      <c r="J107" s="43">
        <v>1</v>
      </c>
      <c r="K107" s="43">
        <v>1</v>
      </c>
      <c r="L107" s="43">
        <v>1</v>
      </c>
      <c r="M107" s="43">
        <v>1</v>
      </c>
      <c r="N107" s="44">
        <v>1</v>
      </c>
      <c r="O107" s="368"/>
      <c r="P107" s="69"/>
      <c r="Q107" s="193" t="s">
        <v>1402</v>
      </c>
      <c r="R107" s="189"/>
      <c r="S107" s="66"/>
      <c r="T107" s="66"/>
      <c r="U107" t="s">
        <v>29</v>
      </c>
    </row>
    <row r="108" spans="1:21" ht="15.75" thickBot="1" x14ac:dyDescent="0.3">
      <c r="A108" s="20" t="s">
        <v>1399</v>
      </c>
      <c r="B108" s="19" t="s">
        <v>1403</v>
      </c>
      <c r="C108" s="20" t="s">
        <v>1243</v>
      </c>
      <c r="D108" s="43">
        <v>1</v>
      </c>
      <c r="E108" s="43">
        <v>1</v>
      </c>
      <c r="F108" s="22" t="s">
        <v>1404</v>
      </c>
      <c r="G108" s="43">
        <v>1</v>
      </c>
      <c r="H108" s="43">
        <v>1</v>
      </c>
      <c r="I108" s="43">
        <v>1</v>
      </c>
      <c r="J108" s="43">
        <v>1</v>
      </c>
      <c r="K108" s="43">
        <v>1</v>
      </c>
      <c r="L108" s="43">
        <v>1</v>
      </c>
      <c r="M108" s="43">
        <v>1</v>
      </c>
      <c r="N108" s="44">
        <v>1</v>
      </c>
      <c r="O108" s="249"/>
      <c r="P108" s="69"/>
      <c r="Q108" s="193" t="s">
        <v>1398</v>
      </c>
      <c r="R108" s="189"/>
      <c r="S108" s="66"/>
      <c r="T108" s="66"/>
      <c r="U108" t="s">
        <v>29</v>
      </c>
    </row>
    <row r="109" spans="1:21" ht="15.75" thickBot="1" x14ac:dyDescent="0.3">
      <c r="A109" s="20" t="s">
        <v>1396</v>
      </c>
      <c r="B109" s="50" t="s">
        <v>1397</v>
      </c>
      <c r="C109" s="20" t="s">
        <v>1243</v>
      </c>
      <c r="D109" s="43">
        <v>1</v>
      </c>
      <c r="E109" s="43">
        <v>1</v>
      </c>
      <c r="F109" s="22" t="s">
        <v>1328</v>
      </c>
      <c r="G109" s="43">
        <v>1</v>
      </c>
      <c r="H109" s="43">
        <v>1</v>
      </c>
      <c r="I109" s="43">
        <v>1</v>
      </c>
      <c r="J109" s="43">
        <v>1</v>
      </c>
      <c r="K109" s="43">
        <v>1</v>
      </c>
      <c r="L109" s="43">
        <v>1</v>
      </c>
      <c r="M109" s="43">
        <v>1</v>
      </c>
      <c r="N109" s="43">
        <v>1</v>
      </c>
      <c r="O109" s="7"/>
      <c r="P109" s="7"/>
      <c r="Q109" s="193" t="s">
        <v>1398</v>
      </c>
      <c r="R109" s="189"/>
      <c r="S109" s="66"/>
      <c r="T109" s="66"/>
      <c r="U109" t="s">
        <v>29</v>
      </c>
    </row>
    <row r="110" spans="1:21" x14ac:dyDescent="0.25">
      <c r="A110" s="20" t="s">
        <v>1331</v>
      </c>
      <c r="B110" s="50" t="s">
        <v>1332</v>
      </c>
      <c r="C110" s="20" t="s">
        <v>1289</v>
      </c>
      <c r="D110" s="43">
        <v>1</v>
      </c>
      <c r="E110" s="43">
        <v>1</v>
      </c>
      <c r="F110" s="22" t="s">
        <v>1333</v>
      </c>
      <c r="G110" s="43">
        <v>1</v>
      </c>
      <c r="H110" s="43">
        <v>1</v>
      </c>
      <c r="I110" s="43">
        <v>1</v>
      </c>
      <c r="J110" s="43">
        <v>1</v>
      </c>
      <c r="K110" s="43">
        <v>1</v>
      </c>
      <c r="L110" s="43">
        <v>1</v>
      </c>
      <c r="M110" s="43">
        <v>1</v>
      </c>
      <c r="N110" s="44">
        <v>1</v>
      </c>
      <c r="O110" s="234"/>
      <c r="P110" s="69"/>
      <c r="Q110" s="193" t="s">
        <v>1287</v>
      </c>
      <c r="R110" s="20"/>
      <c r="S110" s="66"/>
      <c r="T110" s="66"/>
      <c r="U110" t="s">
        <v>29</v>
      </c>
    </row>
    <row r="111" spans="1:21" x14ac:dyDescent="0.25">
      <c r="A111" s="20" t="s">
        <v>1394</v>
      </c>
      <c r="B111" s="50" t="s">
        <v>104</v>
      </c>
      <c r="C111" s="20" t="s">
        <v>1227</v>
      </c>
      <c r="D111" s="43">
        <v>1</v>
      </c>
      <c r="E111" s="43">
        <v>1</v>
      </c>
      <c r="F111" s="22" t="s">
        <v>1387</v>
      </c>
      <c r="G111" s="43">
        <v>1</v>
      </c>
      <c r="H111" s="43">
        <v>1</v>
      </c>
      <c r="I111" s="43">
        <v>1</v>
      </c>
      <c r="J111" s="43">
        <v>1</v>
      </c>
      <c r="K111" s="43">
        <v>1</v>
      </c>
      <c r="L111" s="43">
        <v>1</v>
      </c>
      <c r="M111" s="43">
        <v>1</v>
      </c>
      <c r="N111" s="44">
        <v>1</v>
      </c>
      <c r="O111" s="236"/>
      <c r="P111" s="69"/>
      <c r="Q111" s="193" t="s">
        <v>1395</v>
      </c>
      <c r="R111" s="189"/>
      <c r="S111" s="66"/>
      <c r="T111" s="66"/>
      <c r="U111" t="s">
        <v>29</v>
      </c>
    </row>
    <row r="112" spans="1:21" ht="15.75" thickBot="1" x14ac:dyDescent="0.3">
      <c r="A112" s="20" t="s">
        <v>1394</v>
      </c>
      <c r="B112" s="50" t="s">
        <v>1409</v>
      </c>
      <c r="C112" s="20" t="s">
        <v>1227</v>
      </c>
      <c r="D112" s="43">
        <v>1</v>
      </c>
      <c r="E112" s="43">
        <v>1</v>
      </c>
      <c r="F112" s="22" t="s">
        <v>1141</v>
      </c>
      <c r="G112" s="43">
        <v>1</v>
      </c>
      <c r="H112" s="43">
        <v>1</v>
      </c>
      <c r="I112" s="43">
        <v>1</v>
      </c>
      <c r="J112" s="43">
        <v>1</v>
      </c>
      <c r="K112" s="43">
        <v>1</v>
      </c>
      <c r="L112" s="43">
        <v>1</v>
      </c>
      <c r="M112" s="43">
        <v>1</v>
      </c>
      <c r="N112" s="44">
        <v>1</v>
      </c>
      <c r="O112" s="249"/>
      <c r="P112" s="69"/>
      <c r="Q112" s="193" t="s">
        <v>1410</v>
      </c>
      <c r="R112" s="189"/>
      <c r="S112" s="66"/>
      <c r="T112" s="66"/>
      <c r="U112" t="s">
        <v>29</v>
      </c>
    </row>
    <row r="113" spans="1:21" x14ac:dyDescent="0.25">
      <c r="A113" s="20" t="s">
        <v>1177</v>
      </c>
      <c r="B113" s="19" t="s">
        <v>1178</v>
      </c>
      <c r="C113" s="1"/>
      <c r="D113" s="43">
        <v>1</v>
      </c>
      <c r="E113" s="43">
        <v>1</v>
      </c>
      <c r="F113" s="22" t="s">
        <v>1179</v>
      </c>
      <c r="G113" s="43">
        <v>1</v>
      </c>
      <c r="H113" s="43">
        <v>1</v>
      </c>
      <c r="I113" s="43">
        <v>1</v>
      </c>
      <c r="J113" s="43">
        <v>1</v>
      </c>
      <c r="K113" s="43">
        <v>1</v>
      </c>
      <c r="L113" s="43">
        <v>1</v>
      </c>
      <c r="M113" s="43">
        <v>1</v>
      </c>
      <c r="N113" s="43">
        <v>1</v>
      </c>
      <c r="O113" s="40"/>
      <c r="P113" s="6"/>
      <c r="Q113" s="2" t="s">
        <v>46</v>
      </c>
      <c r="R113" s="1"/>
      <c r="S113" s="66"/>
      <c r="T113" s="66"/>
      <c r="U113" t="s">
        <v>29</v>
      </c>
    </row>
    <row r="114" spans="1:21" x14ac:dyDescent="0.25">
      <c r="A114" s="20" t="s">
        <v>1177</v>
      </c>
      <c r="B114" s="50" t="s">
        <v>1180</v>
      </c>
      <c r="C114" s="1"/>
      <c r="D114" s="43">
        <v>1</v>
      </c>
      <c r="E114" s="43">
        <v>1</v>
      </c>
      <c r="F114" s="22" t="s">
        <v>1179</v>
      </c>
      <c r="G114" s="43">
        <v>1</v>
      </c>
      <c r="H114" s="43">
        <v>1</v>
      </c>
      <c r="I114" s="43">
        <v>1</v>
      </c>
      <c r="J114" s="43">
        <v>1</v>
      </c>
      <c r="K114" s="43">
        <v>1</v>
      </c>
      <c r="L114" s="43">
        <v>1</v>
      </c>
      <c r="M114" s="43">
        <v>1</v>
      </c>
      <c r="N114" s="43">
        <v>1</v>
      </c>
      <c r="O114" s="1"/>
      <c r="P114" s="6"/>
      <c r="Q114" s="2" t="s">
        <v>46</v>
      </c>
      <c r="R114" s="1"/>
      <c r="S114" s="66"/>
      <c r="T114" s="66"/>
      <c r="U114" t="s">
        <v>29</v>
      </c>
    </row>
    <row r="115" spans="1:21" x14ac:dyDescent="0.25">
      <c r="A115" s="20" t="s">
        <v>1177</v>
      </c>
      <c r="B115" s="50" t="s">
        <v>464</v>
      </c>
      <c r="C115" s="1"/>
      <c r="D115" s="43">
        <v>1</v>
      </c>
      <c r="E115" s="43">
        <v>1</v>
      </c>
      <c r="F115" s="22" t="s">
        <v>1179</v>
      </c>
      <c r="G115" s="43">
        <v>1</v>
      </c>
      <c r="H115" s="43">
        <v>1</v>
      </c>
      <c r="I115" s="43">
        <v>1</v>
      </c>
      <c r="J115" s="43">
        <v>1</v>
      </c>
      <c r="K115" s="43">
        <v>1</v>
      </c>
      <c r="L115" s="43">
        <v>1</v>
      </c>
      <c r="M115" s="43">
        <v>1</v>
      </c>
      <c r="N115" s="43">
        <v>1</v>
      </c>
      <c r="O115" s="1"/>
      <c r="P115" s="6"/>
      <c r="Q115" s="2" t="s">
        <v>46</v>
      </c>
      <c r="R115" s="1"/>
      <c r="S115" s="66"/>
      <c r="T115" s="66"/>
      <c r="U115" t="s">
        <v>29</v>
      </c>
    </row>
    <row r="116" spans="1:21" x14ac:dyDescent="0.25">
      <c r="A116" s="20" t="s">
        <v>1177</v>
      </c>
      <c r="B116" s="50" t="s">
        <v>36</v>
      </c>
      <c r="C116" s="1"/>
      <c r="D116" s="43">
        <v>1</v>
      </c>
      <c r="E116" s="43">
        <v>1</v>
      </c>
      <c r="F116" s="22" t="s">
        <v>1179</v>
      </c>
      <c r="G116" s="43">
        <v>1</v>
      </c>
      <c r="H116" s="43">
        <v>1</v>
      </c>
      <c r="I116" s="43">
        <v>1</v>
      </c>
      <c r="J116" s="43">
        <v>1</v>
      </c>
      <c r="K116" s="43">
        <v>1</v>
      </c>
      <c r="L116" s="43">
        <v>1</v>
      </c>
      <c r="M116" s="43">
        <v>1</v>
      </c>
      <c r="N116" s="43">
        <v>1</v>
      </c>
      <c r="O116" s="40"/>
      <c r="P116" s="6"/>
      <c r="Q116" s="2" t="s">
        <v>46</v>
      </c>
      <c r="R116" s="1"/>
      <c r="S116" s="66"/>
      <c r="T116" s="66"/>
      <c r="U116" t="s">
        <v>29</v>
      </c>
    </row>
    <row r="117" spans="1:21" ht="15.75" thickBot="1" x14ac:dyDescent="0.3">
      <c r="A117" s="20" t="s">
        <v>1177</v>
      </c>
      <c r="B117" s="50" t="s">
        <v>999</v>
      </c>
      <c r="C117" s="1"/>
      <c r="D117" s="43">
        <v>1</v>
      </c>
      <c r="E117" s="43">
        <v>1</v>
      </c>
      <c r="F117" s="22" t="s">
        <v>1273</v>
      </c>
      <c r="G117" s="43">
        <v>1</v>
      </c>
      <c r="H117" s="43">
        <v>1</v>
      </c>
      <c r="I117" s="43">
        <v>1</v>
      </c>
      <c r="J117" s="43">
        <v>1</v>
      </c>
      <c r="K117" s="43">
        <v>1</v>
      </c>
      <c r="L117" s="43">
        <v>1</v>
      </c>
      <c r="M117" s="43">
        <v>1</v>
      </c>
      <c r="N117" s="43">
        <v>1</v>
      </c>
      <c r="O117" s="20" t="s">
        <v>1274</v>
      </c>
      <c r="P117" s="7"/>
      <c r="Q117" s="95" t="s">
        <v>1275</v>
      </c>
      <c r="R117" s="1"/>
      <c r="S117" s="66"/>
      <c r="T117" s="66"/>
      <c r="U117" t="s">
        <v>29</v>
      </c>
    </row>
    <row r="118" spans="1:21" x14ac:dyDescent="0.25">
      <c r="A118" s="20" t="s">
        <v>1177</v>
      </c>
      <c r="B118" s="50" t="s">
        <v>1276</v>
      </c>
      <c r="C118" s="1"/>
      <c r="D118" s="43">
        <v>1</v>
      </c>
      <c r="E118" s="43">
        <v>1</v>
      </c>
      <c r="F118" s="22" t="s">
        <v>1273</v>
      </c>
      <c r="G118" s="43">
        <v>1</v>
      </c>
      <c r="H118" s="43">
        <v>1</v>
      </c>
      <c r="I118" s="43">
        <v>1</v>
      </c>
      <c r="J118" s="43">
        <v>1</v>
      </c>
      <c r="K118" s="43">
        <v>1</v>
      </c>
      <c r="L118" s="43">
        <v>1</v>
      </c>
      <c r="M118" s="43">
        <v>1</v>
      </c>
      <c r="N118" s="44">
        <v>1</v>
      </c>
      <c r="O118" s="234" t="s">
        <v>1274</v>
      </c>
      <c r="P118" s="69"/>
      <c r="Q118" s="95" t="s">
        <v>1275</v>
      </c>
      <c r="R118" s="1"/>
      <c r="S118" s="66"/>
      <c r="T118" s="66"/>
      <c r="U118" t="s">
        <v>29</v>
      </c>
    </row>
    <row r="119" spans="1:21" x14ac:dyDescent="0.25">
      <c r="A119" s="20" t="s">
        <v>1177</v>
      </c>
      <c r="B119" s="50" t="s">
        <v>861</v>
      </c>
      <c r="C119" s="1"/>
      <c r="D119" s="43">
        <v>1</v>
      </c>
      <c r="E119" s="43">
        <v>1</v>
      </c>
      <c r="F119" s="22" t="s">
        <v>1273</v>
      </c>
      <c r="G119" s="43">
        <v>1</v>
      </c>
      <c r="H119" s="43">
        <v>1</v>
      </c>
      <c r="I119" s="43">
        <v>1</v>
      </c>
      <c r="J119" s="43">
        <v>1</v>
      </c>
      <c r="K119" s="43">
        <v>1</v>
      </c>
      <c r="L119" s="43">
        <v>1</v>
      </c>
      <c r="M119" s="43">
        <v>1</v>
      </c>
      <c r="N119" s="44">
        <v>1</v>
      </c>
      <c r="O119" s="236" t="s">
        <v>1274</v>
      </c>
      <c r="P119" s="69"/>
      <c r="Q119" s="95" t="s">
        <v>1275</v>
      </c>
      <c r="R119" s="1"/>
      <c r="S119" s="66"/>
      <c r="T119" s="66"/>
      <c r="U119" t="s">
        <v>29</v>
      </c>
    </row>
    <row r="120" spans="1:21" ht="15.75" thickBot="1" x14ac:dyDescent="0.3">
      <c r="A120" s="20" t="s">
        <v>1177</v>
      </c>
      <c r="B120" s="50" t="s">
        <v>1277</v>
      </c>
      <c r="C120" s="1"/>
      <c r="D120" s="43">
        <v>1</v>
      </c>
      <c r="E120" s="43">
        <v>1</v>
      </c>
      <c r="F120" s="22" t="s">
        <v>1273</v>
      </c>
      <c r="G120" s="43">
        <v>1</v>
      </c>
      <c r="H120" s="43">
        <v>1</v>
      </c>
      <c r="I120" s="43">
        <v>1</v>
      </c>
      <c r="J120" s="43">
        <v>1</v>
      </c>
      <c r="K120" s="43">
        <v>1</v>
      </c>
      <c r="L120" s="43">
        <v>1</v>
      </c>
      <c r="M120" s="43">
        <v>1</v>
      </c>
      <c r="N120" s="44">
        <v>1</v>
      </c>
      <c r="O120" s="249" t="s">
        <v>1274</v>
      </c>
      <c r="P120" s="69"/>
      <c r="Q120" s="95" t="s">
        <v>1275</v>
      </c>
      <c r="R120" s="1"/>
      <c r="S120" s="66"/>
      <c r="T120" s="66"/>
      <c r="U120" t="s">
        <v>29</v>
      </c>
    </row>
    <row r="121" spans="1:21" x14ac:dyDescent="0.25">
      <c r="A121" s="20" t="s">
        <v>1177</v>
      </c>
      <c r="B121" s="50" t="s">
        <v>1178</v>
      </c>
      <c r="C121" s="20" t="s">
        <v>1249</v>
      </c>
      <c r="D121" s="43">
        <v>1</v>
      </c>
      <c r="E121" s="43">
        <v>1</v>
      </c>
      <c r="F121" s="22" t="s">
        <v>1387</v>
      </c>
      <c r="G121" s="43">
        <v>1</v>
      </c>
      <c r="H121" s="43">
        <v>1</v>
      </c>
      <c r="I121" s="43">
        <v>1</v>
      </c>
      <c r="J121" s="43">
        <v>1</v>
      </c>
      <c r="K121" s="43">
        <v>1</v>
      </c>
      <c r="L121" s="43">
        <v>1</v>
      </c>
      <c r="M121" s="43">
        <v>1</v>
      </c>
      <c r="N121" s="43">
        <v>1</v>
      </c>
      <c r="O121" s="20"/>
      <c r="P121" s="7"/>
      <c r="Q121" s="193" t="s">
        <v>1408</v>
      </c>
      <c r="R121" s="189"/>
      <c r="S121" s="66"/>
      <c r="T121" s="66"/>
      <c r="U121" t="s">
        <v>29</v>
      </c>
    </row>
    <row r="122" spans="1:21" x14ac:dyDescent="0.25">
      <c r="A122" s="20" t="s">
        <v>1177</v>
      </c>
      <c r="B122" s="50" t="s">
        <v>908</v>
      </c>
      <c r="C122" s="20" t="s">
        <v>1249</v>
      </c>
      <c r="D122" s="43">
        <v>1</v>
      </c>
      <c r="E122" s="43">
        <v>1</v>
      </c>
      <c r="F122" s="22"/>
      <c r="G122" s="43">
        <v>1</v>
      </c>
      <c r="H122" s="43">
        <v>1</v>
      </c>
      <c r="I122" s="43">
        <v>1</v>
      </c>
      <c r="J122" s="43">
        <v>1</v>
      </c>
      <c r="K122" s="43">
        <v>1</v>
      </c>
      <c r="L122" s="43">
        <v>1</v>
      </c>
      <c r="M122" s="43">
        <v>1</v>
      </c>
      <c r="N122" s="43">
        <v>1</v>
      </c>
      <c r="O122" s="7"/>
      <c r="P122" s="7"/>
      <c r="Q122" s="193" t="s">
        <v>1410</v>
      </c>
      <c r="R122" s="189"/>
      <c r="S122" s="66"/>
      <c r="T122" s="66"/>
      <c r="U122" t="s">
        <v>29</v>
      </c>
    </row>
    <row r="123" spans="1:21" x14ac:dyDescent="0.25">
      <c r="A123" s="20" t="s">
        <v>1405</v>
      </c>
      <c r="B123" s="202" t="s">
        <v>1406</v>
      </c>
      <c r="C123" s="20" t="s">
        <v>1243</v>
      </c>
      <c r="D123" s="43">
        <v>1</v>
      </c>
      <c r="E123" s="43">
        <v>1</v>
      </c>
      <c r="F123" s="22" t="s">
        <v>1328</v>
      </c>
      <c r="G123" s="43">
        <v>1</v>
      </c>
      <c r="H123" s="43">
        <v>1</v>
      </c>
      <c r="I123" s="43">
        <v>1</v>
      </c>
      <c r="J123" s="43">
        <v>1</v>
      </c>
      <c r="K123" s="43">
        <v>1</v>
      </c>
      <c r="L123" s="43">
        <v>1</v>
      </c>
      <c r="M123" s="43">
        <v>1</v>
      </c>
      <c r="N123" s="43">
        <v>1</v>
      </c>
      <c r="O123" s="7"/>
      <c r="P123" s="7"/>
      <c r="Q123" s="193" t="s">
        <v>1407</v>
      </c>
      <c r="R123" s="189"/>
      <c r="S123" s="66"/>
      <c r="T123" s="66"/>
      <c r="U123" t="s">
        <v>29</v>
      </c>
    </row>
    <row r="124" spans="1:21" ht="15.75" thickBot="1" x14ac:dyDescent="0.3">
      <c r="A124" s="20" t="s">
        <v>1415</v>
      </c>
      <c r="B124" s="202" t="s">
        <v>1416</v>
      </c>
      <c r="C124" s="20" t="s">
        <v>1249</v>
      </c>
      <c r="D124" s="43">
        <v>1</v>
      </c>
      <c r="E124" s="43">
        <v>1</v>
      </c>
      <c r="F124" s="22" t="s">
        <v>1426</v>
      </c>
      <c r="G124" s="43">
        <v>1</v>
      </c>
      <c r="H124" s="43">
        <v>1</v>
      </c>
      <c r="I124" s="43">
        <v>1</v>
      </c>
      <c r="J124" s="43">
        <v>1</v>
      </c>
      <c r="K124" s="43">
        <v>1</v>
      </c>
      <c r="L124" s="43">
        <v>1</v>
      </c>
      <c r="M124" s="43">
        <v>1</v>
      </c>
      <c r="N124" s="43">
        <v>1</v>
      </c>
      <c r="O124" s="7"/>
      <c r="P124" s="7"/>
      <c r="Q124" s="193" t="s">
        <v>1417</v>
      </c>
      <c r="R124" s="189"/>
      <c r="S124" s="66"/>
      <c r="T124" s="66"/>
      <c r="U124" t="s">
        <v>29</v>
      </c>
    </row>
    <row r="125" spans="1:21" x14ac:dyDescent="0.25">
      <c r="A125" s="20" t="s">
        <v>1411</v>
      </c>
      <c r="B125" s="50" t="s">
        <v>1412</v>
      </c>
      <c r="C125" s="20" t="s">
        <v>1289</v>
      </c>
      <c r="D125" s="43">
        <v>1</v>
      </c>
      <c r="E125" s="43">
        <v>1</v>
      </c>
      <c r="F125" s="105" t="s">
        <v>1413</v>
      </c>
      <c r="G125" s="43">
        <v>1</v>
      </c>
      <c r="H125" s="43">
        <v>1</v>
      </c>
      <c r="I125" s="43">
        <v>1</v>
      </c>
      <c r="J125" s="43">
        <v>1</v>
      </c>
      <c r="K125" s="43">
        <v>1</v>
      </c>
      <c r="L125" s="43">
        <v>1</v>
      </c>
      <c r="M125" s="43">
        <v>1</v>
      </c>
      <c r="N125" s="43">
        <v>1</v>
      </c>
      <c r="O125" s="20"/>
      <c r="P125" s="7"/>
      <c r="Q125" s="193" t="s">
        <v>1414</v>
      </c>
      <c r="R125" s="189"/>
      <c r="S125" s="66"/>
      <c r="T125" s="66"/>
      <c r="U125" t="s">
        <v>29</v>
      </c>
    </row>
    <row r="126" spans="1:21" x14ac:dyDescent="0.25">
      <c r="A126" s="20" t="s">
        <v>1420</v>
      </c>
      <c r="B126" s="50" t="s">
        <v>1421</v>
      </c>
      <c r="C126" s="20" t="s">
        <v>1289</v>
      </c>
      <c r="D126" s="71"/>
      <c r="E126" s="71"/>
      <c r="F126" s="22"/>
      <c r="G126" s="71"/>
      <c r="H126" s="71"/>
      <c r="I126" s="71"/>
      <c r="J126" s="71"/>
      <c r="K126" s="71"/>
      <c r="L126" s="71"/>
      <c r="M126" s="71"/>
      <c r="N126" s="71"/>
      <c r="O126" s="20"/>
      <c r="P126" s="7"/>
      <c r="Q126" s="196" t="s">
        <v>1414</v>
      </c>
      <c r="R126" s="189"/>
      <c r="S126" s="66"/>
      <c r="T126" s="66"/>
      <c r="U126" t="s">
        <v>29</v>
      </c>
    </row>
    <row r="127" spans="1:21" x14ac:dyDescent="0.25">
      <c r="A127" s="20" t="s">
        <v>1334</v>
      </c>
      <c r="B127" s="50" t="s">
        <v>1335</v>
      </c>
      <c r="C127" s="20" t="s">
        <v>1289</v>
      </c>
      <c r="D127" s="43">
        <v>1</v>
      </c>
      <c r="E127" s="43">
        <v>1</v>
      </c>
      <c r="F127" s="106" t="s">
        <v>1333</v>
      </c>
      <c r="G127" s="43">
        <v>1</v>
      </c>
      <c r="H127" s="43">
        <v>1</v>
      </c>
      <c r="I127" s="43">
        <v>1</v>
      </c>
      <c r="J127" s="43">
        <v>1</v>
      </c>
      <c r="K127" s="43">
        <v>1</v>
      </c>
      <c r="L127" s="43">
        <v>1</v>
      </c>
      <c r="M127" s="43">
        <v>1</v>
      </c>
      <c r="N127" s="43">
        <v>1</v>
      </c>
      <c r="O127" s="52"/>
      <c r="P127" s="70"/>
      <c r="Q127" s="193" t="s">
        <v>1287</v>
      </c>
      <c r="R127" s="20"/>
      <c r="S127" s="66"/>
      <c r="T127" s="66"/>
      <c r="U127" t="s">
        <v>29</v>
      </c>
    </row>
    <row r="128" spans="1:21" x14ac:dyDescent="0.25">
      <c r="A128" s="20" t="s">
        <v>1134</v>
      </c>
      <c r="B128" s="50" t="s">
        <v>830</v>
      </c>
      <c r="C128" s="1"/>
      <c r="D128" s="43">
        <v>1</v>
      </c>
      <c r="E128" s="43">
        <v>1</v>
      </c>
      <c r="F128" s="22" t="s">
        <v>1135</v>
      </c>
      <c r="G128" s="43">
        <v>1</v>
      </c>
      <c r="H128" s="43">
        <v>1</v>
      </c>
      <c r="I128" s="43">
        <v>1</v>
      </c>
      <c r="J128" s="43">
        <v>1</v>
      </c>
      <c r="K128" s="43">
        <v>1</v>
      </c>
      <c r="L128" s="43">
        <v>1</v>
      </c>
      <c r="M128" s="43">
        <v>1</v>
      </c>
      <c r="N128" s="43">
        <v>1</v>
      </c>
      <c r="O128" s="1"/>
      <c r="P128" s="6"/>
      <c r="Q128" s="25" t="s">
        <v>1136</v>
      </c>
      <c r="R128" s="1"/>
      <c r="S128" s="66"/>
      <c r="T128" s="66"/>
      <c r="U128" t="s">
        <v>29</v>
      </c>
    </row>
    <row r="129" spans="1:21" x14ac:dyDescent="0.25">
      <c r="A129" s="20" t="s">
        <v>1134</v>
      </c>
      <c r="B129" s="50" t="s">
        <v>830</v>
      </c>
      <c r="C129" s="20" t="s">
        <v>1227</v>
      </c>
      <c r="D129" s="43">
        <v>1</v>
      </c>
      <c r="E129" s="43">
        <v>1</v>
      </c>
      <c r="F129" s="71" t="s">
        <v>1387</v>
      </c>
      <c r="G129" s="43">
        <v>1</v>
      </c>
      <c r="H129" s="43">
        <v>1</v>
      </c>
      <c r="I129" s="43">
        <v>1</v>
      </c>
      <c r="J129" s="43">
        <v>1</v>
      </c>
      <c r="K129" s="43">
        <v>1</v>
      </c>
      <c r="L129" s="43">
        <v>1</v>
      </c>
      <c r="M129" s="43">
        <v>1</v>
      </c>
      <c r="N129" s="43">
        <v>1</v>
      </c>
      <c r="O129" s="46"/>
      <c r="P129" s="7"/>
      <c r="Q129" s="193" t="s">
        <v>1402</v>
      </c>
      <c r="R129" s="189"/>
      <c r="S129" s="66"/>
      <c r="T129" s="66"/>
      <c r="U129" t="s">
        <v>29</v>
      </c>
    </row>
    <row r="130" spans="1:21" x14ac:dyDescent="0.25">
      <c r="A130" s="20" t="s">
        <v>1270</v>
      </c>
      <c r="B130" s="50" t="s">
        <v>1271</v>
      </c>
      <c r="C130" s="20" t="s">
        <v>1227</v>
      </c>
      <c r="D130" s="43">
        <v>1</v>
      </c>
      <c r="E130" s="43">
        <v>1</v>
      </c>
      <c r="F130" s="22" t="s">
        <v>1272</v>
      </c>
      <c r="G130" s="43">
        <v>1</v>
      </c>
      <c r="H130" s="43">
        <v>1</v>
      </c>
      <c r="I130" s="43">
        <v>1</v>
      </c>
      <c r="J130" s="43">
        <v>1</v>
      </c>
      <c r="K130" s="43">
        <v>1</v>
      </c>
      <c r="L130" s="43">
        <v>1</v>
      </c>
      <c r="M130" s="43">
        <v>1</v>
      </c>
      <c r="N130" s="43">
        <v>1</v>
      </c>
      <c r="O130" s="20"/>
      <c r="P130" s="7"/>
      <c r="Q130" s="95" t="s">
        <v>1250</v>
      </c>
      <c r="R130" s="1"/>
      <c r="S130" s="66"/>
      <c r="T130" s="66"/>
      <c r="U130" t="s">
        <v>29</v>
      </c>
    </row>
    <row r="131" spans="1:21" x14ac:dyDescent="0.25">
      <c r="A131" s="20" t="s">
        <v>1326</v>
      </c>
      <c r="B131" s="50" t="s">
        <v>1327</v>
      </c>
      <c r="C131" s="20" t="s">
        <v>1243</v>
      </c>
      <c r="D131" s="43">
        <v>1</v>
      </c>
      <c r="E131" s="43">
        <v>1</v>
      </c>
      <c r="F131" s="22" t="s">
        <v>1328</v>
      </c>
      <c r="G131" s="43">
        <v>1</v>
      </c>
      <c r="H131" s="43">
        <v>1</v>
      </c>
      <c r="I131" s="43">
        <v>1</v>
      </c>
      <c r="J131" s="43">
        <v>1</v>
      </c>
      <c r="K131" s="43">
        <v>1</v>
      </c>
      <c r="L131" s="43">
        <v>1</v>
      </c>
      <c r="M131" s="43">
        <v>1</v>
      </c>
      <c r="N131" s="43">
        <v>1</v>
      </c>
      <c r="O131" s="7"/>
      <c r="P131" s="7"/>
      <c r="Q131" s="193" t="s">
        <v>1329</v>
      </c>
      <c r="R131" s="1"/>
      <c r="S131" s="66"/>
      <c r="T131" s="66"/>
      <c r="U131" t="s">
        <v>29</v>
      </c>
    </row>
    <row r="132" spans="1:21" x14ac:dyDescent="0.25">
      <c r="A132" s="20" t="s">
        <v>1326</v>
      </c>
      <c r="B132" s="202" t="s">
        <v>1330</v>
      </c>
      <c r="C132" s="20" t="s">
        <v>1243</v>
      </c>
      <c r="D132" s="43">
        <v>1</v>
      </c>
      <c r="E132" s="43">
        <v>1</v>
      </c>
      <c r="F132" s="22" t="s">
        <v>1328</v>
      </c>
      <c r="G132" s="43">
        <v>1</v>
      </c>
      <c r="H132" s="43">
        <v>1</v>
      </c>
      <c r="I132" s="43">
        <v>1</v>
      </c>
      <c r="J132" s="43">
        <v>1</v>
      </c>
      <c r="K132" s="43">
        <v>1</v>
      </c>
      <c r="L132" s="43">
        <v>1</v>
      </c>
      <c r="M132" s="43">
        <v>1</v>
      </c>
      <c r="N132" s="43">
        <v>1</v>
      </c>
      <c r="O132" s="7"/>
      <c r="P132" s="7"/>
      <c r="Q132" s="193" t="s">
        <v>1329</v>
      </c>
      <c r="R132" s="1"/>
      <c r="S132" s="66"/>
      <c r="T132" s="66"/>
      <c r="U132" t="s">
        <v>29</v>
      </c>
    </row>
    <row r="133" spans="1:21" x14ac:dyDescent="0.25">
      <c r="A133" s="20" t="s">
        <v>1218</v>
      </c>
      <c r="B133" s="50" t="s">
        <v>1219</v>
      </c>
      <c r="C133" s="1"/>
      <c r="D133" s="43">
        <v>1</v>
      </c>
      <c r="E133" s="43">
        <v>1</v>
      </c>
      <c r="F133" s="22" t="s">
        <v>1220</v>
      </c>
      <c r="G133" s="43">
        <v>1</v>
      </c>
      <c r="H133" s="43">
        <v>1</v>
      </c>
      <c r="I133" s="43">
        <v>1</v>
      </c>
      <c r="J133" s="43">
        <v>1</v>
      </c>
      <c r="K133" s="43">
        <v>1</v>
      </c>
      <c r="L133" s="43">
        <v>1</v>
      </c>
      <c r="M133" s="43">
        <v>1</v>
      </c>
      <c r="N133" s="43">
        <v>1</v>
      </c>
      <c r="O133" s="6"/>
      <c r="P133" s="6"/>
      <c r="Q133" s="95" t="s">
        <v>1221</v>
      </c>
      <c r="R133" s="1"/>
      <c r="S133" s="66"/>
      <c r="T133" s="66"/>
      <c r="U133" t="s">
        <v>29</v>
      </c>
    </row>
    <row r="134" spans="1:21" x14ac:dyDescent="0.25">
      <c r="A134" s="20" t="s">
        <v>1218</v>
      </c>
      <c r="B134" s="50" t="s">
        <v>1303</v>
      </c>
      <c r="C134" s="20" t="s">
        <v>1227</v>
      </c>
      <c r="D134" s="43">
        <v>1</v>
      </c>
      <c r="E134" s="43">
        <v>1</v>
      </c>
      <c r="F134" s="22" t="s">
        <v>1141</v>
      </c>
      <c r="G134" s="43">
        <v>1</v>
      </c>
      <c r="H134" s="43">
        <v>1</v>
      </c>
      <c r="I134" s="43">
        <v>1</v>
      </c>
      <c r="J134" s="43">
        <v>1</v>
      </c>
      <c r="K134" s="43">
        <v>1</v>
      </c>
      <c r="L134" s="43">
        <v>1</v>
      </c>
      <c r="M134" s="43">
        <v>1</v>
      </c>
      <c r="N134" s="43">
        <v>1</v>
      </c>
      <c r="O134" s="20"/>
      <c r="P134" s="7"/>
      <c r="Q134" s="95" t="s">
        <v>1304</v>
      </c>
      <c r="R134" s="1"/>
      <c r="S134" s="66"/>
      <c r="T134" s="66"/>
      <c r="U134" t="s">
        <v>29</v>
      </c>
    </row>
    <row r="135" spans="1:21" x14ac:dyDescent="0.25">
      <c r="A135" s="20" t="s">
        <v>1218</v>
      </c>
      <c r="B135" s="50" t="s">
        <v>1219</v>
      </c>
      <c r="C135" s="20" t="s">
        <v>1227</v>
      </c>
      <c r="D135" s="43">
        <v>1</v>
      </c>
      <c r="E135" s="43">
        <v>1</v>
      </c>
      <c r="F135" s="22" t="s">
        <v>1427</v>
      </c>
      <c r="G135" s="43">
        <v>1</v>
      </c>
      <c r="H135" s="43">
        <v>1</v>
      </c>
      <c r="I135" s="43">
        <v>1</v>
      </c>
      <c r="J135" s="43">
        <v>1</v>
      </c>
      <c r="K135" s="43">
        <v>1</v>
      </c>
      <c r="L135" s="43">
        <v>1</v>
      </c>
      <c r="M135" s="43">
        <v>1</v>
      </c>
      <c r="N135" s="43">
        <v>1</v>
      </c>
      <c r="O135" s="46"/>
      <c r="P135" s="7"/>
      <c r="Q135" s="193" t="s">
        <v>1417</v>
      </c>
      <c r="R135" s="189"/>
      <c r="S135" s="66"/>
      <c r="T135" s="66"/>
      <c r="U135" t="s">
        <v>29</v>
      </c>
    </row>
    <row r="136" spans="1:21" x14ac:dyDescent="0.25">
      <c r="A136" s="20" t="s">
        <v>1168</v>
      </c>
      <c r="B136" s="50" t="s">
        <v>1169</v>
      </c>
      <c r="C136" s="1"/>
      <c r="D136" s="43">
        <v>1</v>
      </c>
      <c r="E136" s="43">
        <v>1</v>
      </c>
      <c r="F136" s="71" t="s">
        <v>1170</v>
      </c>
      <c r="G136" s="21">
        <v>1</v>
      </c>
      <c r="H136" s="43">
        <v>1</v>
      </c>
      <c r="I136" s="43">
        <v>1</v>
      </c>
      <c r="J136" s="43">
        <v>1</v>
      </c>
      <c r="K136" s="43">
        <v>1</v>
      </c>
      <c r="L136" s="43">
        <v>1</v>
      </c>
      <c r="M136" s="43">
        <v>1</v>
      </c>
      <c r="N136" s="43">
        <v>1</v>
      </c>
      <c r="O136" s="40"/>
      <c r="P136" s="6"/>
      <c r="Q136" s="2" t="s">
        <v>46</v>
      </c>
      <c r="R136" s="1"/>
      <c r="S136" s="66"/>
      <c r="T136" s="66"/>
      <c r="U136" t="s">
        <v>29</v>
      </c>
    </row>
    <row r="137" spans="1:21" x14ac:dyDescent="0.25">
      <c r="A137" s="20" t="s">
        <v>1168</v>
      </c>
      <c r="B137" s="50" t="s">
        <v>458</v>
      </c>
      <c r="C137" s="1"/>
      <c r="D137" s="43">
        <v>1</v>
      </c>
      <c r="E137" s="43">
        <v>1</v>
      </c>
      <c r="F137" s="71" t="s">
        <v>1170</v>
      </c>
      <c r="G137" s="43">
        <v>1</v>
      </c>
      <c r="H137" s="43">
        <v>1</v>
      </c>
      <c r="I137" s="43">
        <v>1</v>
      </c>
      <c r="J137" s="43">
        <v>1</v>
      </c>
      <c r="K137" s="43">
        <v>1</v>
      </c>
      <c r="L137" s="43">
        <v>1</v>
      </c>
      <c r="M137" s="43">
        <v>1</v>
      </c>
      <c r="N137" s="43">
        <v>1</v>
      </c>
      <c r="O137" s="40"/>
      <c r="P137" s="6"/>
      <c r="Q137" s="2" t="s">
        <v>46</v>
      </c>
      <c r="R137" s="1"/>
      <c r="S137" s="66"/>
      <c r="T137" s="66"/>
      <c r="U137" t="s">
        <v>29</v>
      </c>
    </row>
    <row r="138" spans="1:21" x14ac:dyDescent="0.25">
      <c r="A138" s="20" t="s">
        <v>1168</v>
      </c>
      <c r="B138" s="50" t="s">
        <v>908</v>
      </c>
      <c r="C138" s="20" t="s">
        <v>1249</v>
      </c>
      <c r="D138" s="108">
        <v>1</v>
      </c>
      <c r="E138" s="108">
        <v>1</v>
      </c>
      <c r="F138" s="22" t="s">
        <v>1263</v>
      </c>
      <c r="G138" s="109">
        <v>1</v>
      </c>
      <c r="H138" s="109">
        <v>1</v>
      </c>
      <c r="I138" s="109">
        <v>1</v>
      </c>
      <c r="J138" s="109">
        <v>1</v>
      </c>
      <c r="K138" s="109">
        <v>1</v>
      </c>
      <c r="L138" s="109">
        <v>1</v>
      </c>
      <c r="M138" s="109">
        <v>1</v>
      </c>
      <c r="N138" s="109">
        <v>1</v>
      </c>
      <c r="O138" s="7"/>
      <c r="P138" s="7"/>
      <c r="Q138" s="95" t="s">
        <v>1252</v>
      </c>
      <c r="R138" s="1"/>
      <c r="S138" s="66"/>
      <c r="T138" s="66"/>
      <c r="U138" t="s">
        <v>29</v>
      </c>
    </row>
    <row r="139" spans="1:21" ht="15.75" thickBot="1" x14ac:dyDescent="0.3">
      <c r="A139" s="7" t="s">
        <v>1323</v>
      </c>
      <c r="B139" s="75" t="s">
        <v>1324</v>
      </c>
      <c r="C139" s="7" t="s">
        <v>1227</v>
      </c>
      <c r="D139" s="108">
        <v>1</v>
      </c>
      <c r="E139" s="108">
        <v>1</v>
      </c>
      <c r="F139" s="67" t="s">
        <v>1428</v>
      </c>
      <c r="G139" s="108">
        <v>1</v>
      </c>
      <c r="H139" s="108">
        <v>1</v>
      </c>
      <c r="I139" s="108">
        <v>1</v>
      </c>
      <c r="J139" s="108">
        <v>1</v>
      </c>
      <c r="K139" s="108">
        <v>1</v>
      </c>
      <c r="L139" s="108">
        <v>1</v>
      </c>
      <c r="M139" s="108">
        <v>1</v>
      </c>
      <c r="N139" s="109">
        <v>1</v>
      </c>
      <c r="O139" s="310"/>
      <c r="P139" s="69"/>
      <c r="Q139" s="379" t="s">
        <v>1325</v>
      </c>
      <c r="R139" s="1"/>
      <c r="S139" s="66"/>
      <c r="T139" s="66"/>
      <c r="U139" t="s">
        <v>29</v>
      </c>
    </row>
    <row r="140" spans="1:21" ht="15.75" thickBot="1" x14ac:dyDescent="0.3">
      <c r="A140" s="110" t="s">
        <v>1253</v>
      </c>
      <c r="B140" s="111" t="s">
        <v>1254</v>
      </c>
      <c r="C140" s="112"/>
      <c r="D140" s="228">
        <v>1</v>
      </c>
      <c r="E140" s="228">
        <v>1</v>
      </c>
      <c r="F140" s="231" t="s">
        <v>1255</v>
      </c>
      <c r="G140" s="228">
        <v>1</v>
      </c>
      <c r="H140" s="228">
        <v>1</v>
      </c>
      <c r="I140" s="228">
        <v>1</v>
      </c>
      <c r="J140" s="228">
        <v>1</v>
      </c>
      <c r="K140" s="228">
        <v>1</v>
      </c>
      <c r="L140" s="228">
        <v>1</v>
      </c>
      <c r="M140" s="228">
        <v>1</v>
      </c>
      <c r="N140" s="233">
        <v>1</v>
      </c>
      <c r="O140" s="197"/>
      <c r="P140" s="333"/>
      <c r="Q140" s="377" t="s">
        <v>46</v>
      </c>
      <c r="R140" s="1"/>
      <c r="S140" s="66"/>
      <c r="T140" s="66"/>
      <c r="U140" t="s">
        <v>29</v>
      </c>
    </row>
    <row r="141" spans="1:21" x14ac:dyDescent="0.25">
      <c r="A141" s="46" t="s">
        <v>1319</v>
      </c>
      <c r="B141" s="113" t="s">
        <v>1320</v>
      </c>
      <c r="C141" s="46" t="s">
        <v>1289</v>
      </c>
      <c r="D141" s="21">
        <v>1</v>
      </c>
      <c r="E141" s="21">
        <v>1</v>
      </c>
      <c r="F141" s="36" t="s">
        <v>1321</v>
      </c>
      <c r="G141" s="21">
        <v>1</v>
      </c>
      <c r="H141" s="21">
        <v>1</v>
      </c>
      <c r="I141" s="21">
        <v>1</v>
      </c>
      <c r="J141" s="21">
        <v>1</v>
      </c>
      <c r="K141" s="21">
        <v>1</v>
      </c>
      <c r="L141" s="21">
        <v>1</v>
      </c>
      <c r="M141" s="21">
        <v>1</v>
      </c>
      <c r="N141" s="23">
        <v>1</v>
      </c>
      <c r="O141" s="1"/>
      <c r="P141" s="1"/>
      <c r="Q141" s="95" t="s">
        <v>1322</v>
      </c>
      <c r="R141" s="1"/>
      <c r="S141" s="66"/>
      <c r="T141" s="66"/>
      <c r="U141" t="s">
        <v>29</v>
      </c>
    </row>
    <row r="142" spans="1:21" x14ac:dyDescent="0.25">
      <c r="A142" s="20" t="s">
        <v>1288</v>
      </c>
      <c r="B142" s="50" t="s">
        <v>537</v>
      </c>
      <c r="C142" s="20" t="s">
        <v>1289</v>
      </c>
      <c r="D142" s="43">
        <v>1</v>
      </c>
      <c r="E142" s="43">
        <v>1</v>
      </c>
      <c r="F142" s="22" t="s">
        <v>1090</v>
      </c>
      <c r="G142" s="43">
        <v>1</v>
      </c>
      <c r="H142" s="43">
        <v>1</v>
      </c>
      <c r="I142" s="43">
        <v>1</v>
      </c>
      <c r="J142" s="43">
        <v>1</v>
      </c>
      <c r="K142" s="43">
        <v>1</v>
      </c>
      <c r="L142" s="43">
        <v>1</v>
      </c>
      <c r="M142" s="43">
        <v>1</v>
      </c>
      <c r="N142" s="44">
        <v>1</v>
      </c>
      <c r="O142" s="20"/>
      <c r="P142" s="20"/>
      <c r="Q142" s="95" t="s">
        <v>1290</v>
      </c>
      <c r="R142" s="1"/>
      <c r="S142" s="66"/>
      <c r="T142" s="66"/>
      <c r="U142" t="s">
        <v>29</v>
      </c>
    </row>
    <row r="143" spans="1:21" ht="15.75" thickBot="1" x14ac:dyDescent="0.3">
      <c r="A143" s="7" t="s">
        <v>1288</v>
      </c>
      <c r="B143" s="75" t="s">
        <v>1457</v>
      </c>
      <c r="C143" s="7" t="s">
        <v>1289</v>
      </c>
      <c r="D143" s="108">
        <v>1</v>
      </c>
      <c r="E143" s="108">
        <v>1</v>
      </c>
      <c r="F143" s="67" t="s">
        <v>1090</v>
      </c>
      <c r="G143" s="108">
        <v>1</v>
      </c>
      <c r="H143" s="108">
        <v>1</v>
      </c>
      <c r="I143" s="108">
        <v>1</v>
      </c>
      <c r="J143" s="108">
        <v>1</v>
      </c>
      <c r="K143" s="108">
        <v>1</v>
      </c>
      <c r="L143" s="108">
        <v>1</v>
      </c>
      <c r="M143" s="108">
        <v>1</v>
      </c>
      <c r="N143" s="109">
        <v>1</v>
      </c>
      <c r="O143" s="310"/>
      <c r="P143" s="69"/>
      <c r="Q143" s="335" t="s">
        <v>1290</v>
      </c>
      <c r="R143" s="1"/>
      <c r="S143" s="66"/>
      <c r="T143" s="66"/>
      <c r="U143" t="s">
        <v>29</v>
      </c>
    </row>
    <row r="144" spans="1:21" x14ac:dyDescent="0.25">
      <c r="A144" s="11" t="s">
        <v>1209</v>
      </c>
      <c r="B144" s="115" t="s">
        <v>1210</v>
      </c>
      <c r="C144" s="12" t="s">
        <v>27</v>
      </c>
      <c r="D144" s="13">
        <v>1</v>
      </c>
      <c r="E144" s="13">
        <v>1</v>
      </c>
      <c r="F144" s="347" t="s">
        <v>1211</v>
      </c>
      <c r="G144" s="13">
        <v>1</v>
      </c>
      <c r="H144" s="13">
        <v>1</v>
      </c>
      <c r="I144" s="13">
        <v>1</v>
      </c>
      <c r="J144" s="13">
        <v>1</v>
      </c>
      <c r="K144" s="13">
        <v>1</v>
      </c>
      <c r="L144" s="13">
        <v>1</v>
      </c>
      <c r="M144" s="13">
        <v>1</v>
      </c>
      <c r="N144" s="15">
        <v>1</v>
      </c>
      <c r="O144" s="354"/>
      <c r="P144" s="275"/>
      <c r="Q144" s="335" t="s">
        <v>1212</v>
      </c>
      <c r="R144" s="3"/>
      <c r="S144" s="66"/>
      <c r="T144" s="66"/>
      <c r="U144" t="s">
        <v>29</v>
      </c>
    </row>
    <row r="145" spans="1:21" x14ac:dyDescent="0.25">
      <c r="A145" s="19" t="s">
        <v>1209</v>
      </c>
      <c r="B145" s="50" t="s">
        <v>1286</v>
      </c>
      <c r="C145" s="20" t="s">
        <v>1227</v>
      </c>
      <c r="D145" s="43">
        <v>1</v>
      </c>
      <c r="E145" s="43">
        <v>1</v>
      </c>
      <c r="F145" s="22" t="s">
        <v>1141</v>
      </c>
      <c r="G145" s="43">
        <v>1</v>
      </c>
      <c r="H145" s="43">
        <v>1</v>
      </c>
      <c r="I145" s="43">
        <v>1</v>
      </c>
      <c r="J145" s="43">
        <v>1</v>
      </c>
      <c r="K145" s="43">
        <v>1</v>
      </c>
      <c r="L145" s="43">
        <v>1</v>
      </c>
      <c r="M145" s="43">
        <v>1</v>
      </c>
      <c r="N145" s="44">
        <v>1</v>
      </c>
      <c r="O145" s="310"/>
      <c r="P145" s="69"/>
      <c r="Q145" s="335" t="s">
        <v>1287</v>
      </c>
      <c r="R145" s="47"/>
      <c r="S145" s="66"/>
      <c r="T145" s="66"/>
      <c r="U145" t="s">
        <v>29</v>
      </c>
    </row>
    <row r="146" spans="1:21" x14ac:dyDescent="0.25">
      <c r="A146" s="19" t="s">
        <v>1209</v>
      </c>
      <c r="B146" s="50" t="s">
        <v>1299</v>
      </c>
      <c r="C146" s="20" t="s">
        <v>1227</v>
      </c>
      <c r="D146" s="43">
        <v>1</v>
      </c>
      <c r="E146" s="43">
        <v>1</v>
      </c>
      <c r="F146" s="22" t="s">
        <v>1090</v>
      </c>
      <c r="G146" s="43">
        <v>1</v>
      </c>
      <c r="H146" s="43">
        <v>1</v>
      </c>
      <c r="I146" s="43">
        <v>1</v>
      </c>
      <c r="J146" s="43">
        <v>1</v>
      </c>
      <c r="K146" s="43">
        <v>1</v>
      </c>
      <c r="L146" s="43">
        <v>1</v>
      </c>
      <c r="M146" s="43">
        <v>1</v>
      </c>
      <c r="N146" s="44">
        <v>1</v>
      </c>
      <c r="O146" s="310"/>
      <c r="P146" s="69"/>
      <c r="Q146" s="335" t="s">
        <v>194</v>
      </c>
      <c r="R146" s="3"/>
      <c r="S146" s="66"/>
      <c r="T146" s="66"/>
      <c r="U146" t="s">
        <v>29</v>
      </c>
    </row>
    <row r="147" spans="1:21" x14ac:dyDescent="0.25">
      <c r="A147" s="19" t="s">
        <v>1209</v>
      </c>
      <c r="B147" s="50" t="s">
        <v>1300</v>
      </c>
      <c r="C147" s="20" t="s">
        <v>1227</v>
      </c>
      <c r="D147" s="43">
        <v>1</v>
      </c>
      <c r="E147" s="43">
        <v>1</v>
      </c>
      <c r="F147" s="22" t="s">
        <v>1090</v>
      </c>
      <c r="G147" s="43">
        <v>1</v>
      </c>
      <c r="H147" s="43">
        <v>1</v>
      </c>
      <c r="I147" s="43">
        <v>1</v>
      </c>
      <c r="J147" s="43">
        <v>1</v>
      </c>
      <c r="K147" s="43">
        <v>1</v>
      </c>
      <c r="L147" s="43">
        <v>1</v>
      </c>
      <c r="M147" s="43">
        <v>1</v>
      </c>
      <c r="N147" s="44">
        <v>1</v>
      </c>
      <c r="O147" s="310"/>
      <c r="P147" s="69"/>
      <c r="Q147" s="335" t="s">
        <v>194</v>
      </c>
      <c r="R147" s="3"/>
      <c r="S147" s="66"/>
      <c r="T147" s="66"/>
      <c r="U147" t="s">
        <v>29</v>
      </c>
    </row>
    <row r="148" spans="1:21" ht="15.75" thickBot="1" x14ac:dyDescent="0.3">
      <c r="A148" s="27" t="s">
        <v>1222</v>
      </c>
      <c r="B148" s="117" t="s">
        <v>932</v>
      </c>
      <c r="C148" s="118"/>
      <c r="D148" s="119">
        <v>1</v>
      </c>
      <c r="E148" s="119">
        <v>1</v>
      </c>
      <c r="F148" s="30" t="s">
        <v>1223</v>
      </c>
      <c r="G148" s="119">
        <v>1</v>
      </c>
      <c r="H148" s="119">
        <v>1</v>
      </c>
      <c r="I148" s="119">
        <v>1</v>
      </c>
      <c r="J148" s="119">
        <v>1</v>
      </c>
      <c r="K148" s="119">
        <v>1</v>
      </c>
      <c r="L148" s="119">
        <v>1</v>
      </c>
      <c r="M148" s="119">
        <v>1</v>
      </c>
      <c r="N148" s="120">
        <v>1</v>
      </c>
      <c r="O148" s="244"/>
      <c r="P148" s="282"/>
      <c r="Q148" s="378" t="s">
        <v>1221</v>
      </c>
      <c r="R148" s="3"/>
      <c r="S148" s="66"/>
      <c r="T148" s="66"/>
      <c r="U148" t="s">
        <v>29</v>
      </c>
    </row>
    <row r="149" spans="1:21" x14ac:dyDescent="0.25">
      <c r="A149" s="46" t="s">
        <v>1222</v>
      </c>
      <c r="B149" s="113" t="s">
        <v>1278</v>
      </c>
      <c r="C149" s="46" t="s">
        <v>1227</v>
      </c>
      <c r="D149" s="43">
        <v>1</v>
      </c>
      <c r="E149" s="43">
        <v>1</v>
      </c>
      <c r="F149" s="307" t="s">
        <v>1141</v>
      </c>
      <c r="G149" s="43">
        <v>1</v>
      </c>
      <c r="H149" s="43">
        <v>1</v>
      </c>
      <c r="I149" s="43">
        <v>1</v>
      </c>
      <c r="J149" s="43">
        <v>1</v>
      </c>
      <c r="K149" s="43">
        <v>1</v>
      </c>
      <c r="L149" s="43">
        <v>1</v>
      </c>
      <c r="M149" s="43">
        <v>1</v>
      </c>
      <c r="N149" s="43">
        <v>1</v>
      </c>
      <c r="O149" s="7"/>
      <c r="P149" s="7"/>
      <c r="Q149" s="191" t="s">
        <v>1279</v>
      </c>
      <c r="R149" s="20"/>
      <c r="S149" s="66"/>
      <c r="T149" s="66"/>
      <c r="U149" t="s">
        <v>29</v>
      </c>
    </row>
    <row r="150" spans="1:21" ht="15.75" thickBot="1" x14ac:dyDescent="0.3">
      <c r="A150" s="20" t="s">
        <v>1222</v>
      </c>
      <c r="B150" s="50" t="s">
        <v>932</v>
      </c>
      <c r="C150" s="20" t="s">
        <v>1227</v>
      </c>
      <c r="D150" s="43">
        <v>1</v>
      </c>
      <c r="E150" s="43">
        <v>1</v>
      </c>
      <c r="F150" s="22" t="s">
        <v>1090</v>
      </c>
      <c r="G150" s="119">
        <v>1</v>
      </c>
      <c r="H150" s="119">
        <v>1</v>
      </c>
      <c r="I150" s="119">
        <v>1</v>
      </c>
      <c r="J150" s="119">
        <v>1</v>
      </c>
      <c r="K150" s="119">
        <v>1</v>
      </c>
      <c r="L150" s="119">
        <v>1</v>
      </c>
      <c r="M150" s="119">
        <v>1</v>
      </c>
      <c r="N150" s="119">
        <v>1</v>
      </c>
      <c r="O150" s="20"/>
      <c r="P150" s="7"/>
      <c r="Q150" s="95" t="s">
        <v>194</v>
      </c>
      <c r="R150" s="1"/>
      <c r="S150" s="66"/>
      <c r="T150" s="66"/>
      <c r="U150" t="s">
        <v>29</v>
      </c>
    </row>
    <row r="151" spans="1:21" x14ac:dyDescent="0.25">
      <c r="A151" s="20" t="s">
        <v>1267</v>
      </c>
      <c r="B151" s="50" t="s">
        <v>1429</v>
      </c>
      <c r="C151" s="20" t="s">
        <v>1249</v>
      </c>
      <c r="D151" s="71"/>
      <c r="E151" s="71"/>
      <c r="F151" s="22" t="s">
        <v>1268</v>
      </c>
      <c r="G151" s="71"/>
      <c r="H151" s="71"/>
      <c r="I151" s="71"/>
      <c r="J151" s="71"/>
      <c r="K151" s="71"/>
      <c r="L151" s="71"/>
      <c r="M151" s="71"/>
      <c r="N151" s="71"/>
      <c r="O151" s="20" t="s">
        <v>1458</v>
      </c>
      <c r="P151" s="7"/>
      <c r="Q151" s="95" t="s">
        <v>1269</v>
      </c>
      <c r="R151" s="1"/>
      <c r="S151" s="66"/>
      <c r="T151" s="66"/>
      <c r="U151" t="s">
        <v>29</v>
      </c>
    </row>
    <row r="152" spans="1:21" x14ac:dyDescent="0.25">
      <c r="A152" s="20" t="s">
        <v>1291</v>
      </c>
      <c r="B152" s="50" t="s">
        <v>1292</v>
      </c>
      <c r="C152" s="20" t="s">
        <v>1289</v>
      </c>
      <c r="D152" s="43">
        <v>1</v>
      </c>
      <c r="E152" s="43">
        <v>1</v>
      </c>
      <c r="F152" s="22" t="s">
        <v>1293</v>
      </c>
      <c r="G152" s="43">
        <v>1</v>
      </c>
      <c r="H152" s="43">
        <v>1</v>
      </c>
      <c r="I152" s="43">
        <v>1</v>
      </c>
      <c r="J152" s="43">
        <v>1</v>
      </c>
      <c r="K152" s="43">
        <v>1</v>
      </c>
      <c r="L152" s="43">
        <v>1</v>
      </c>
      <c r="M152" s="43">
        <v>1</v>
      </c>
      <c r="N152" s="43">
        <v>1</v>
      </c>
      <c r="O152" s="20"/>
      <c r="P152" s="7"/>
      <c r="Q152" s="95" t="s">
        <v>1294</v>
      </c>
      <c r="R152" s="1"/>
      <c r="S152" s="66"/>
      <c r="T152" s="66"/>
      <c r="U152" t="s">
        <v>29</v>
      </c>
    </row>
    <row r="153" spans="1:21" x14ac:dyDescent="0.25">
      <c r="A153" s="20" t="s">
        <v>1295</v>
      </c>
      <c r="B153" s="50" t="s">
        <v>1296</v>
      </c>
      <c r="C153" s="20" t="s">
        <v>1227</v>
      </c>
      <c r="D153" s="43">
        <v>1</v>
      </c>
      <c r="E153" s="43">
        <v>1</v>
      </c>
      <c r="F153" s="71" t="s">
        <v>1297</v>
      </c>
      <c r="G153" s="43">
        <v>1</v>
      </c>
      <c r="H153" s="43">
        <v>1</v>
      </c>
      <c r="I153" s="43">
        <v>1</v>
      </c>
      <c r="J153" s="43">
        <v>1</v>
      </c>
      <c r="K153" s="43">
        <v>1</v>
      </c>
      <c r="L153" s="43">
        <v>1</v>
      </c>
      <c r="M153" s="43">
        <v>1</v>
      </c>
      <c r="N153" s="43">
        <v>1</v>
      </c>
      <c r="O153" s="46"/>
      <c r="P153" s="7"/>
      <c r="Q153" s="95" t="s">
        <v>1287</v>
      </c>
      <c r="R153" s="20"/>
      <c r="S153" s="66"/>
      <c r="T153" s="66"/>
      <c r="U153" t="s">
        <v>29</v>
      </c>
    </row>
    <row r="154" spans="1:21" x14ac:dyDescent="0.25">
      <c r="A154" s="20" t="s">
        <v>1295</v>
      </c>
      <c r="B154" s="50" t="s">
        <v>1298</v>
      </c>
      <c r="C154" s="20" t="s">
        <v>1227</v>
      </c>
      <c r="D154" s="43">
        <v>1</v>
      </c>
      <c r="E154" s="43">
        <v>1</v>
      </c>
      <c r="F154" s="22" t="s">
        <v>1297</v>
      </c>
      <c r="G154" s="43">
        <v>1</v>
      </c>
      <c r="H154" s="43">
        <v>1</v>
      </c>
      <c r="I154" s="43">
        <v>1</v>
      </c>
      <c r="J154" s="43">
        <v>1</v>
      </c>
      <c r="K154" s="43">
        <v>1</v>
      </c>
      <c r="L154" s="43">
        <v>1</v>
      </c>
      <c r="M154" s="43">
        <v>1</v>
      </c>
      <c r="N154" s="43">
        <v>1</v>
      </c>
      <c r="O154" s="7"/>
      <c r="P154" s="7"/>
      <c r="Q154" s="95" t="s">
        <v>1287</v>
      </c>
      <c r="R154" s="20"/>
      <c r="S154" s="66"/>
      <c r="T154" s="66"/>
      <c r="U154" t="s">
        <v>29</v>
      </c>
    </row>
    <row r="155" spans="1:21" x14ac:dyDescent="0.25">
      <c r="A155" s="20" t="s">
        <v>1070</v>
      </c>
      <c r="B155" s="84" t="s">
        <v>1457</v>
      </c>
      <c r="C155" s="1"/>
      <c r="D155" s="43">
        <v>1</v>
      </c>
      <c r="E155" s="43">
        <v>1</v>
      </c>
      <c r="F155" s="22" t="s">
        <v>1003</v>
      </c>
      <c r="G155" s="43">
        <v>1</v>
      </c>
      <c r="H155" s="43">
        <v>1</v>
      </c>
      <c r="I155" s="43">
        <v>1</v>
      </c>
      <c r="J155" s="43">
        <v>1</v>
      </c>
      <c r="K155" s="43">
        <v>1</v>
      </c>
      <c r="L155" s="43">
        <v>1</v>
      </c>
      <c r="M155" s="43">
        <v>1</v>
      </c>
      <c r="N155" s="43">
        <v>1</v>
      </c>
      <c r="O155" s="48"/>
      <c r="P155" s="49"/>
      <c r="Q155" s="2" t="s">
        <v>46</v>
      </c>
      <c r="R155" s="1"/>
      <c r="S155" s="66"/>
      <c r="T155" s="66"/>
      <c r="U155" t="s">
        <v>29</v>
      </c>
    </row>
    <row r="156" spans="1:21" x14ac:dyDescent="0.25">
      <c r="A156" s="20" t="s">
        <v>1070</v>
      </c>
      <c r="B156" s="50" t="s">
        <v>1205</v>
      </c>
      <c r="C156" s="1"/>
      <c r="D156" s="43">
        <v>1</v>
      </c>
      <c r="E156" s="43">
        <v>1</v>
      </c>
      <c r="F156" s="22" t="s">
        <v>1148</v>
      </c>
      <c r="G156" s="43">
        <v>1</v>
      </c>
      <c r="H156" s="43">
        <v>1</v>
      </c>
      <c r="I156" s="43">
        <v>1</v>
      </c>
      <c r="J156" s="43">
        <v>1</v>
      </c>
      <c r="K156" s="43">
        <v>1</v>
      </c>
      <c r="L156" s="43">
        <v>1</v>
      </c>
      <c r="M156" s="43">
        <v>1</v>
      </c>
      <c r="N156" s="43">
        <v>1</v>
      </c>
      <c r="O156" s="74"/>
      <c r="P156" s="63"/>
      <c r="Q156" s="95" t="s">
        <v>1204</v>
      </c>
      <c r="R156" s="1"/>
      <c r="S156" s="66"/>
      <c r="T156" s="66"/>
      <c r="U156" t="s">
        <v>29</v>
      </c>
    </row>
    <row r="157" spans="1:21" x14ac:dyDescent="0.25">
      <c r="A157" s="20" t="s">
        <v>1071</v>
      </c>
      <c r="B157" s="304" t="s">
        <v>537</v>
      </c>
      <c r="C157" s="1"/>
      <c r="D157" s="43">
        <v>1</v>
      </c>
      <c r="E157" s="43">
        <v>1</v>
      </c>
      <c r="F157" s="71" t="s">
        <v>1003</v>
      </c>
      <c r="G157" s="43">
        <v>1</v>
      </c>
      <c r="H157" s="43">
        <v>1</v>
      </c>
      <c r="I157" s="43">
        <v>1</v>
      </c>
      <c r="J157" s="43">
        <v>1</v>
      </c>
      <c r="K157" s="43">
        <v>1</v>
      </c>
      <c r="L157" s="43">
        <v>1</v>
      </c>
      <c r="M157" s="43">
        <v>1</v>
      </c>
      <c r="N157" s="43">
        <v>1</v>
      </c>
      <c r="O157" s="98"/>
      <c r="P157" s="49"/>
      <c r="Q157" s="2" t="s">
        <v>46</v>
      </c>
      <c r="R157" s="1"/>
      <c r="S157" s="66"/>
      <c r="T157" s="66"/>
      <c r="U157" t="s">
        <v>29</v>
      </c>
    </row>
    <row r="158" spans="1:21" x14ac:dyDescent="0.25">
      <c r="A158" s="20" t="s">
        <v>1071</v>
      </c>
      <c r="B158" s="50" t="s">
        <v>1202</v>
      </c>
      <c r="C158" s="1"/>
      <c r="D158" s="43">
        <v>1</v>
      </c>
      <c r="E158" s="43">
        <v>1</v>
      </c>
      <c r="F158" s="71" t="s">
        <v>1148</v>
      </c>
      <c r="G158" s="43">
        <v>1</v>
      </c>
      <c r="H158" s="43">
        <v>1</v>
      </c>
      <c r="I158" s="43">
        <v>1</v>
      </c>
      <c r="J158" s="43">
        <v>1</v>
      </c>
      <c r="K158" s="43">
        <v>1</v>
      </c>
      <c r="L158" s="43">
        <v>1</v>
      </c>
      <c r="M158" s="43">
        <v>1</v>
      </c>
      <c r="N158" s="43">
        <v>1</v>
      </c>
      <c r="O158" s="87" t="s">
        <v>1203</v>
      </c>
      <c r="P158" s="63"/>
      <c r="Q158" s="95" t="s">
        <v>1204</v>
      </c>
      <c r="R158" s="1"/>
      <c r="S158" s="66"/>
      <c r="T158" s="66"/>
      <c r="U158" t="s">
        <v>29</v>
      </c>
    </row>
    <row r="159" spans="1:21" x14ac:dyDescent="0.25">
      <c r="A159" s="20" t="s">
        <v>1282</v>
      </c>
      <c r="B159" s="50" t="s">
        <v>1283</v>
      </c>
      <c r="C159" s="20" t="s">
        <v>1227</v>
      </c>
      <c r="D159" s="43">
        <v>1</v>
      </c>
      <c r="E159" s="43">
        <v>1</v>
      </c>
      <c r="F159" s="71" t="s">
        <v>1141</v>
      </c>
      <c r="G159" s="43">
        <v>1</v>
      </c>
      <c r="H159" s="43">
        <v>1</v>
      </c>
      <c r="I159" s="43">
        <v>1</v>
      </c>
      <c r="J159" s="43">
        <v>1</v>
      </c>
      <c r="K159" s="43">
        <v>1</v>
      </c>
      <c r="L159" s="43">
        <v>1</v>
      </c>
      <c r="M159" s="43">
        <v>1</v>
      </c>
      <c r="N159" s="43">
        <v>1</v>
      </c>
      <c r="O159" s="46"/>
      <c r="P159" s="7"/>
      <c r="Q159" s="95" t="s">
        <v>440</v>
      </c>
      <c r="R159" s="20"/>
      <c r="S159" s="66"/>
      <c r="T159" s="66"/>
      <c r="U159" t="s">
        <v>29</v>
      </c>
    </row>
    <row r="160" spans="1:21" x14ac:dyDescent="0.25">
      <c r="A160" s="20" t="s">
        <v>1213</v>
      </c>
      <c r="B160" s="50" t="s">
        <v>1214</v>
      </c>
      <c r="C160" s="20" t="s">
        <v>27</v>
      </c>
      <c r="D160" s="43">
        <v>1</v>
      </c>
      <c r="E160" s="43">
        <v>1</v>
      </c>
      <c r="F160" s="71" t="s">
        <v>1215</v>
      </c>
      <c r="G160" s="43">
        <v>1</v>
      </c>
      <c r="H160" s="43">
        <v>1</v>
      </c>
      <c r="I160" s="43">
        <v>1</v>
      </c>
      <c r="J160" s="43">
        <v>1</v>
      </c>
      <c r="K160" s="43">
        <v>1</v>
      </c>
      <c r="L160" s="43">
        <v>1</v>
      </c>
      <c r="M160" s="43">
        <v>1</v>
      </c>
      <c r="N160" s="43">
        <v>1</v>
      </c>
      <c r="O160" s="6" t="s">
        <v>1216</v>
      </c>
      <c r="P160" s="6"/>
      <c r="Q160" s="95" t="s">
        <v>1217</v>
      </c>
      <c r="R160" s="1"/>
      <c r="S160" s="66"/>
      <c r="T160" s="66"/>
      <c r="U160" t="s">
        <v>29</v>
      </c>
    </row>
    <row r="161" spans="1:21" x14ac:dyDescent="0.25">
      <c r="A161" s="20" t="s">
        <v>1213</v>
      </c>
      <c r="B161" s="50" t="s">
        <v>1280</v>
      </c>
      <c r="C161" s="20" t="s">
        <v>1227</v>
      </c>
      <c r="D161" s="43">
        <v>1</v>
      </c>
      <c r="E161" s="43">
        <v>1</v>
      </c>
      <c r="F161" s="22" t="s">
        <v>1141</v>
      </c>
      <c r="G161" s="43">
        <v>1</v>
      </c>
      <c r="H161" s="43">
        <v>1</v>
      </c>
      <c r="I161" s="43">
        <v>1</v>
      </c>
      <c r="J161" s="43">
        <v>1</v>
      </c>
      <c r="K161" s="43">
        <v>1</v>
      </c>
      <c r="L161" s="43">
        <v>1</v>
      </c>
      <c r="M161" s="43">
        <v>1</v>
      </c>
      <c r="N161" s="43">
        <v>1</v>
      </c>
      <c r="O161" s="52" t="s">
        <v>1281</v>
      </c>
      <c r="P161" s="70"/>
      <c r="Q161" s="191" t="s">
        <v>1217</v>
      </c>
      <c r="R161" s="20"/>
      <c r="S161" s="66"/>
      <c r="T161" s="66"/>
      <c r="U161" t="s">
        <v>29</v>
      </c>
    </row>
    <row r="162" spans="1:21" x14ac:dyDescent="0.25">
      <c r="A162" s="20" t="s">
        <v>1124</v>
      </c>
      <c r="B162" s="50" t="s">
        <v>652</v>
      </c>
      <c r="C162" s="1"/>
      <c r="D162" s="43">
        <v>1</v>
      </c>
      <c r="E162" s="43">
        <v>1</v>
      </c>
      <c r="F162" s="22" t="s">
        <v>777</v>
      </c>
      <c r="G162" s="43">
        <v>1</v>
      </c>
      <c r="H162" s="43">
        <v>1</v>
      </c>
      <c r="I162" s="43">
        <v>1</v>
      </c>
      <c r="J162" s="43">
        <v>1</v>
      </c>
      <c r="K162" s="43">
        <v>1</v>
      </c>
      <c r="L162" s="43">
        <v>1</v>
      </c>
      <c r="M162" s="43">
        <v>1</v>
      </c>
      <c r="N162" s="43">
        <v>1</v>
      </c>
      <c r="O162" s="1"/>
      <c r="P162" s="6"/>
      <c r="Q162" s="2" t="s">
        <v>46</v>
      </c>
      <c r="R162" s="1"/>
      <c r="S162" s="66"/>
      <c r="T162" s="66"/>
      <c r="U162" t="s">
        <v>29</v>
      </c>
    </row>
    <row r="163" spans="1:21" x14ac:dyDescent="0.25">
      <c r="A163" s="20" t="s">
        <v>1124</v>
      </c>
      <c r="B163" s="50" t="s">
        <v>1256</v>
      </c>
      <c r="C163" s="20" t="s">
        <v>27</v>
      </c>
      <c r="D163" s="43">
        <v>1</v>
      </c>
      <c r="E163" s="43">
        <v>1</v>
      </c>
      <c r="F163" s="67" t="s">
        <v>1257</v>
      </c>
      <c r="G163" s="43">
        <v>1</v>
      </c>
      <c r="H163" s="43">
        <v>1</v>
      </c>
      <c r="I163" s="43">
        <v>1</v>
      </c>
      <c r="J163" s="43">
        <v>1</v>
      </c>
      <c r="K163" s="43">
        <v>1</v>
      </c>
      <c r="L163" s="43">
        <v>1</v>
      </c>
      <c r="M163" s="43">
        <v>1</v>
      </c>
      <c r="N163" s="43">
        <v>1</v>
      </c>
      <c r="O163" s="1" t="s">
        <v>52</v>
      </c>
      <c r="P163" s="6"/>
      <c r="Q163" s="95" t="s">
        <v>1258</v>
      </c>
      <c r="R163" s="1"/>
      <c r="S163" s="66"/>
      <c r="T163" s="66"/>
      <c r="U163" t="s">
        <v>29</v>
      </c>
    </row>
    <row r="164" spans="1:21" x14ac:dyDescent="0.25">
      <c r="A164" s="20" t="s">
        <v>1124</v>
      </c>
      <c r="B164" s="75" t="s">
        <v>652</v>
      </c>
      <c r="C164" s="20" t="s">
        <v>1227</v>
      </c>
      <c r="D164" s="43">
        <v>1</v>
      </c>
      <c r="E164" s="43">
        <v>1</v>
      </c>
      <c r="F164" s="22" t="s">
        <v>1090</v>
      </c>
      <c r="G164" s="43">
        <v>1</v>
      </c>
      <c r="H164" s="43">
        <v>1</v>
      </c>
      <c r="I164" s="43">
        <v>1</v>
      </c>
      <c r="J164" s="43">
        <v>1</v>
      </c>
      <c r="K164" s="43">
        <v>1</v>
      </c>
      <c r="L164" s="43">
        <v>1</v>
      </c>
      <c r="M164" s="43">
        <v>1</v>
      </c>
      <c r="N164" s="43">
        <v>1</v>
      </c>
      <c r="O164" s="7"/>
      <c r="P164" s="7"/>
      <c r="Q164" s="95" t="s">
        <v>1285</v>
      </c>
      <c r="R164" s="20"/>
      <c r="S164" s="66"/>
      <c r="T164" s="66"/>
      <c r="U164" t="s">
        <v>29</v>
      </c>
    </row>
    <row r="165" spans="1:21" x14ac:dyDescent="0.25">
      <c r="A165" s="50" t="s">
        <v>1091</v>
      </c>
      <c r="B165" s="20" t="s">
        <v>634</v>
      </c>
      <c r="C165" s="1"/>
      <c r="D165" s="43">
        <v>1</v>
      </c>
      <c r="E165" s="43">
        <v>1</v>
      </c>
      <c r="F165" s="71" t="s">
        <v>1092</v>
      </c>
      <c r="G165" s="43">
        <v>1</v>
      </c>
      <c r="H165" s="43">
        <v>1</v>
      </c>
      <c r="I165" s="43">
        <v>1</v>
      </c>
      <c r="J165" s="43">
        <v>1</v>
      </c>
      <c r="K165" s="43">
        <v>1</v>
      </c>
      <c r="L165" s="43">
        <v>1</v>
      </c>
      <c r="M165" s="43">
        <v>1</v>
      </c>
      <c r="N165" s="43">
        <v>1</v>
      </c>
      <c r="O165" s="325"/>
      <c r="P165" s="276"/>
      <c r="Q165" s="2"/>
      <c r="R165" s="1"/>
      <c r="S165" s="66"/>
      <c r="T165" s="66"/>
      <c r="U165" t="s">
        <v>29</v>
      </c>
    </row>
    <row r="166" spans="1:21" x14ac:dyDescent="0.25">
      <c r="A166" s="50" t="s">
        <v>1091</v>
      </c>
      <c r="B166" s="20" t="s">
        <v>1224</v>
      </c>
      <c r="C166" s="20" t="s">
        <v>27</v>
      </c>
      <c r="D166" s="43">
        <v>1</v>
      </c>
      <c r="E166" s="43">
        <v>1</v>
      </c>
      <c r="F166" s="43" t="s">
        <v>1225</v>
      </c>
      <c r="G166" s="43">
        <v>1</v>
      </c>
      <c r="H166" s="43">
        <v>1</v>
      </c>
      <c r="I166" s="43">
        <v>1</v>
      </c>
      <c r="J166" s="43">
        <v>1</v>
      </c>
      <c r="K166" s="43">
        <v>1</v>
      </c>
      <c r="L166" s="43">
        <v>1</v>
      </c>
      <c r="M166" s="43">
        <v>1</v>
      </c>
      <c r="N166" s="43">
        <v>1</v>
      </c>
      <c r="O166" s="40"/>
      <c r="P166" s="6"/>
      <c r="Q166" s="95" t="s">
        <v>1217</v>
      </c>
      <c r="R166" s="1"/>
      <c r="S166" s="66"/>
      <c r="T166" s="66"/>
      <c r="U166" t="s">
        <v>29</v>
      </c>
    </row>
    <row r="167" spans="1:21" x14ac:dyDescent="0.25">
      <c r="A167" s="50" t="s">
        <v>1242</v>
      </c>
      <c r="B167" s="20" t="s">
        <v>1459</v>
      </c>
      <c r="C167" s="20" t="s">
        <v>1243</v>
      </c>
      <c r="D167" s="43">
        <v>1</v>
      </c>
      <c r="E167" s="43">
        <v>1</v>
      </c>
      <c r="F167" s="71" t="s">
        <v>1244</v>
      </c>
      <c r="G167" s="43">
        <v>1</v>
      </c>
      <c r="H167" s="43">
        <v>1</v>
      </c>
      <c r="I167" s="43">
        <v>1</v>
      </c>
      <c r="J167" s="43">
        <v>1</v>
      </c>
      <c r="K167" s="43">
        <v>1</v>
      </c>
      <c r="L167" s="43">
        <v>1</v>
      </c>
      <c r="M167" s="43">
        <v>1</v>
      </c>
      <c r="N167" s="43">
        <v>1</v>
      </c>
      <c r="O167" s="371"/>
      <c r="P167" s="268"/>
      <c r="Q167" s="95" t="s">
        <v>1245</v>
      </c>
      <c r="R167" s="1"/>
      <c r="S167" s="66"/>
      <c r="T167" s="66"/>
      <c r="U167" t="s">
        <v>29</v>
      </c>
    </row>
    <row r="168" spans="1:21" x14ac:dyDescent="0.25">
      <c r="A168" s="219" t="s">
        <v>1259</v>
      </c>
      <c r="B168" s="190" t="s">
        <v>1260</v>
      </c>
      <c r="C168" s="190" t="s">
        <v>150</v>
      </c>
      <c r="D168" s="43">
        <v>1</v>
      </c>
      <c r="E168" s="43">
        <v>1</v>
      </c>
      <c r="F168" s="71" t="s">
        <v>1261</v>
      </c>
      <c r="G168" s="43">
        <v>1</v>
      </c>
      <c r="H168" s="43">
        <v>1</v>
      </c>
      <c r="I168" s="43">
        <v>1</v>
      </c>
      <c r="J168" s="43">
        <v>1</v>
      </c>
      <c r="K168" s="43">
        <v>1</v>
      </c>
      <c r="L168" s="43">
        <v>1</v>
      </c>
      <c r="M168" s="43">
        <v>1</v>
      </c>
      <c r="N168" s="43">
        <v>1</v>
      </c>
      <c r="O168" s="363"/>
      <c r="P168" s="283"/>
      <c r="Q168" s="95" t="s">
        <v>1262</v>
      </c>
      <c r="R168" s="1"/>
      <c r="S168" s="66"/>
      <c r="T168" s="66"/>
      <c r="U168" t="s">
        <v>29</v>
      </c>
    </row>
    <row r="169" spans="1:21" x14ac:dyDescent="0.25">
      <c r="A169" s="20" t="s">
        <v>1012</v>
      </c>
      <c r="B169" s="113" t="s">
        <v>1013</v>
      </c>
      <c r="C169" s="1"/>
      <c r="D169" s="43">
        <v>1</v>
      </c>
      <c r="E169" s="43">
        <v>1</v>
      </c>
      <c r="F169" s="22" t="s">
        <v>1003</v>
      </c>
      <c r="G169" s="43">
        <v>1</v>
      </c>
      <c r="H169" s="43">
        <v>1</v>
      </c>
      <c r="I169" s="43">
        <v>1</v>
      </c>
      <c r="J169" s="43">
        <v>1</v>
      </c>
      <c r="K169" s="43">
        <v>1</v>
      </c>
      <c r="L169" s="43">
        <v>1</v>
      </c>
      <c r="M169" s="43">
        <v>1</v>
      </c>
      <c r="N169" s="43">
        <v>1</v>
      </c>
      <c r="O169" s="49">
        <v>1</v>
      </c>
      <c r="P169" s="49"/>
      <c r="Q169" s="25" t="s">
        <v>46</v>
      </c>
      <c r="R169" s="1"/>
      <c r="S169" s="66"/>
      <c r="T169" s="66"/>
      <c r="U169" t="s">
        <v>29</v>
      </c>
    </row>
    <row r="170" spans="1:21" ht="15.75" thickBot="1" x14ac:dyDescent="0.3">
      <c r="A170" s="20" t="s">
        <v>1012</v>
      </c>
      <c r="B170" s="50" t="s">
        <v>1190</v>
      </c>
      <c r="C170" s="20" t="s">
        <v>642</v>
      </c>
      <c r="D170" s="43">
        <v>1</v>
      </c>
      <c r="E170" s="43">
        <v>1</v>
      </c>
      <c r="F170" s="22" t="s">
        <v>1148</v>
      </c>
      <c r="G170" s="43">
        <v>1</v>
      </c>
      <c r="H170" s="43">
        <v>1</v>
      </c>
      <c r="I170" s="43">
        <v>1</v>
      </c>
      <c r="J170" s="43">
        <v>1</v>
      </c>
      <c r="K170" s="43">
        <v>1</v>
      </c>
      <c r="L170" s="43">
        <v>1</v>
      </c>
      <c r="M170" s="43">
        <v>1</v>
      </c>
      <c r="N170" s="44">
        <v>1</v>
      </c>
      <c r="O170" s="1" t="s">
        <v>52</v>
      </c>
      <c r="P170" s="6"/>
      <c r="Q170" s="25" t="s">
        <v>1176</v>
      </c>
      <c r="R170" s="1"/>
      <c r="S170" s="66"/>
      <c r="T170" s="66"/>
      <c r="U170" t="s">
        <v>29</v>
      </c>
    </row>
    <row r="171" spans="1:21" x14ac:dyDescent="0.25">
      <c r="A171" s="20" t="s">
        <v>1012</v>
      </c>
      <c r="B171" s="217" t="s">
        <v>827</v>
      </c>
      <c r="C171" s="20" t="s">
        <v>1249</v>
      </c>
      <c r="D171" s="43">
        <v>1</v>
      </c>
      <c r="E171" s="43">
        <v>1</v>
      </c>
      <c r="F171" s="67" t="s">
        <v>1251</v>
      </c>
      <c r="G171" s="43">
        <v>1</v>
      </c>
      <c r="H171" s="43">
        <v>1</v>
      </c>
      <c r="I171" s="43">
        <v>1</v>
      </c>
      <c r="J171" s="43">
        <v>1</v>
      </c>
      <c r="K171" s="43">
        <v>1</v>
      </c>
      <c r="L171" s="43">
        <v>1</v>
      </c>
      <c r="M171" s="43">
        <v>1</v>
      </c>
      <c r="N171" s="44">
        <v>1</v>
      </c>
      <c r="O171" s="318"/>
      <c r="P171" s="275"/>
      <c r="Q171" s="95" t="s">
        <v>1252</v>
      </c>
      <c r="R171" s="1"/>
      <c r="S171" s="66"/>
      <c r="T171" s="66"/>
      <c r="U171" t="s">
        <v>29</v>
      </c>
    </row>
    <row r="172" spans="1:21" ht="15.75" thickBot="1" x14ac:dyDescent="0.3">
      <c r="A172" s="20" t="s">
        <v>420</v>
      </c>
      <c r="B172" s="216" t="s">
        <v>421</v>
      </c>
      <c r="C172" s="74" t="s">
        <v>27</v>
      </c>
      <c r="D172" s="43">
        <v>1</v>
      </c>
      <c r="E172" s="43">
        <v>1</v>
      </c>
      <c r="F172" s="126" t="s">
        <v>422</v>
      </c>
      <c r="G172" s="43">
        <v>1</v>
      </c>
      <c r="H172" s="43">
        <v>1</v>
      </c>
      <c r="I172" s="43">
        <v>1</v>
      </c>
      <c r="J172" s="43">
        <v>1</v>
      </c>
      <c r="K172" s="43">
        <v>1</v>
      </c>
      <c r="L172" s="43">
        <v>1</v>
      </c>
      <c r="M172" s="43">
        <v>1</v>
      </c>
      <c r="N172" s="44">
        <v>1</v>
      </c>
      <c r="O172" s="45" t="s">
        <v>52</v>
      </c>
      <c r="P172" s="24"/>
      <c r="Q172" s="25" t="s">
        <v>423</v>
      </c>
      <c r="R172" s="48" t="s">
        <v>424</v>
      </c>
      <c r="S172" s="1"/>
      <c r="T172" s="1"/>
      <c r="U172" t="s">
        <v>29</v>
      </c>
    </row>
    <row r="173" spans="1:21" x14ac:dyDescent="0.25">
      <c r="A173" s="20" t="s">
        <v>1206</v>
      </c>
      <c r="B173" s="50" t="s">
        <v>1207</v>
      </c>
      <c r="C173" s="20" t="s">
        <v>150</v>
      </c>
      <c r="D173" s="43">
        <v>1</v>
      </c>
      <c r="E173" s="43">
        <v>1</v>
      </c>
      <c r="F173" s="22" t="s">
        <v>1148</v>
      </c>
      <c r="G173" s="43">
        <v>1</v>
      </c>
      <c r="H173" s="43">
        <v>1</v>
      </c>
      <c r="I173" s="43">
        <v>1</v>
      </c>
      <c r="J173" s="43">
        <v>1</v>
      </c>
      <c r="K173" s="43">
        <v>1</v>
      </c>
      <c r="L173" s="43">
        <v>1</v>
      </c>
      <c r="M173" s="43">
        <v>1</v>
      </c>
      <c r="N173" s="43">
        <v>1</v>
      </c>
      <c r="O173" s="40" t="s">
        <v>52</v>
      </c>
      <c r="P173" s="6"/>
      <c r="Q173" s="95" t="s">
        <v>1208</v>
      </c>
      <c r="R173" s="1"/>
      <c r="S173" s="66"/>
      <c r="T173" s="66"/>
      <c r="U173" t="s">
        <v>29</v>
      </c>
    </row>
    <row r="174" spans="1:21" x14ac:dyDescent="0.25">
      <c r="A174" s="20" t="s">
        <v>1125</v>
      </c>
      <c r="B174" s="50" t="s">
        <v>356</v>
      </c>
      <c r="C174" s="1"/>
      <c r="D174" s="43">
        <v>1</v>
      </c>
      <c r="E174" s="43">
        <v>1</v>
      </c>
      <c r="F174" s="67" t="s">
        <v>777</v>
      </c>
      <c r="G174" s="43">
        <v>1</v>
      </c>
      <c r="H174" s="43">
        <v>1</v>
      </c>
      <c r="I174" s="43">
        <v>1</v>
      </c>
      <c r="J174" s="43">
        <v>1</v>
      </c>
      <c r="K174" s="43">
        <v>1</v>
      </c>
      <c r="L174" s="43">
        <v>1</v>
      </c>
      <c r="M174" s="43">
        <v>1</v>
      </c>
      <c r="N174" s="43">
        <v>1</v>
      </c>
      <c r="O174" s="1"/>
      <c r="P174" s="6"/>
      <c r="Q174" s="2" t="s">
        <v>46</v>
      </c>
      <c r="R174" s="1"/>
      <c r="S174" s="66"/>
      <c r="T174" s="66"/>
      <c r="U174" t="s">
        <v>29</v>
      </c>
    </row>
    <row r="175" spans="1:21" ht="240" x14ac:dyDescent="0.25">
      <c r="A175" s="20" t="s">
        <v>1125</v>
      </c>
      <c r="B175" s="20" t="s">
        <v>1193</v>
      </c>
      <c r="C175" s="20" t="s">
        <v>27</v>
      </c>
      <c r="D175" s="43">
        <v>1</v>
      </c>
      <c r="E175" s="43">
        <v>1</v>
      </c>
      <c r="F175" s="67" t="s">
        <v>1194</v>
      </c>
      <c r="G175" s="43">
        <v>1</v>
      </c>
      <c r="H175" s="43">
        <v>1</v>
      </c>
      <c r="I175" s="43">
        <v>1</v>
      </c>
      <c r="J175" s="43">
        <v>1</v>
      </c>
      <c r="K175" s="43">
        <v>1</v>
      </c>
      <c r="L175" s="43">
        <v>1</v>
      </c>
      <c r="M175" s="43">
        <v>1</v>
      </c>
      <c r="N175" s="43">
        <v>1</v>
      </c>
      <c r="O175" s="1" t="s">
        <v>52</v>
      </c>
      <c r="P175" s="6"/>
      <c r="Q175" s="25" t="s">
        <v>1195</v>
      </c>
      <c r="R175" s="1"/>
      <c r="S175" s="66"/>
      <c r="T175" s="66"/>
      <c r="U175" t="s">
        <v>29</v>
      </c>
    </row>
    <row r="176" spans="1:21" ht="45" x14ac:dyDescent="0.25">
      <c r="A176" s="20" t="s">
        <v>1191</v>
      </c>
      <c r="B176" s="202" t="s">
        <v>1192</v>
      </c>
      <c r="C176" s="20"/>
      <c r="D176" s="43">
        <v>1</v>
      </c>
      <c r="E176" s="43">
        <v>1</v>
      </c>
      <c r="F176" s="71" t="s">
        <v>1148</v>
      </c>
      <c r="G176" s="43">
        <v>1</v>
      </c>
      <c r="H176" s="43">
        <v>1</v>
      </c>
      <c r="I176" s="43">
        <v>1</v>
      </c>
      <c r="J176" s="43">
        <v>1</v>
      </c>
      <c r="K176" s="43">
        <v>1</v>
      </c>
      <c r="L176" s="43">
        <v>1</v>
      </c>
      <c r="M176" s="43">
        <v>1</v>
      </c>
      <c r="N176" s="43">
        <v>1</v>
      </c>
      <c r="O176" s="1" t="s">
        <v>52</v>
      </c>
      <c r="P176" s="6"/>
      <c r="Q176" s="25" t="s">
        <v>1176</v>
      </c>
      <c r="R176" s="1"/>
      <c r="S176" s="66"/>
      <c r="T176" s="66"/>
      <c r="U176" t="s">
        <v>29</v>
      </c>
    </row>
    <row r="177" spans="1:21" ht="45" x14ac:dyDescent="0.25">
      <c r="A177" s="20" t="s">
        <v>1196</v>
      </c>
      <c r="B177" s="20" t="s">
        <v>1197</v>
      </c>
      <c r="C177" s="20" t="s">
        <v>150</v>
      </c>
      <c r="D177" s="48"/>
      <c r="E177" s="48"/>
      <c r="F177" s="67" t="s">
        <v>1198</v>
      </c>
      <c r="G177" s="48"/>
      <c r="H177" s="48"/>
      <c r="I177" s="48"/>
      <c r="J177" s="48"/>
      <c r="K177" s="48"/>
      <c r="L177" s="48"/>
      <c r="M177" s="48"/>
      <c r="N177" s="48"/>
      <c r="O177" s="6" t="s">
        <v>1199</v>
      </c>
      <c r="P177" s="6"/>
      <c r="Q177" s="2" t="s">
        <v>46</v>
      </c>
      <c r="R177" s="1"/>
      <c r="S177" s="66"/>
      <c r="T177" s="66"/>
      <c r="U177" t="s">
        <v>29</v>
      </c>
    </row>
    <row r="178" spans="1:21" ht="45" x14ac:dyDescent="0.25">
      <c r="A178" s="20" t="s">
        <v>1130</v>
      </c>
      <c r="B178" s="20" t="s">
        <v>1131</v>
      </c>
      <c r="C178" s="1"/>
      <c r="D178" s="43">
        <v>1</v>
      </c>
      <c r="E178" s="43">
        <v>1</v>
      </c>
      <c r="F178" s="67" t="s">
        <v>1132</v>
      </c>
      <c r="G178" s="43">
        <v>1</v>
      </c>
      <c r="H178" s="43">
        <v>1</v>
      </c>
      <c r="I178" s="43">
        <v>1</v>
      </c>
      <c r="J178" s="43">
        <v>1</v>
      </c>
      <c r="K178" s="43">
        <v>1</v>
      </c>
      <c r="L178" s="43">
        <v>1</v>
      </c>
      <c r="M178" s="43">
        <v>1</v>
      </c>
      <c r="N178" s="43">
        <v>1</v>
      </c>
      <c r="O178" s="63" t="s">
        <v>605</v>
      </c>
      <c r="P178" s="63"/>
      <c r="Q178" s="25" t="s">
        <v>1133</v>
      </c>
      <c r="R178" s="1" t="s">
        <v>1056</v>
      </c>
      <c r="S178" s="66"/>
      <c r="T178" s="66"/>
      <c r="U178" t="s">
        <v>29</v>
      </c>
    </row>
    <row r="179" spans="1:21" ht="45" x14ac:dyDescent="0.25">
      <c r="A179" s="189" t="s">
        <v>970</v>
      </c>
      <c r="B179" s="20" t="s">
        <v>241</v>
      </c>
      <c r="C179" s="1"/>
      <c r="D179" s="43">
        <v>1</v>
      </c>
      <c r="E179" s="43">
        <v>1</v>
      </c>
      <c r="F179" s="67" t="s">
        <v>233</v>
      </c>
      <c r="G179" s="43">
        <v>1</v>
      </c>
      <c r="H179" s="43">
        <v>1</v>
      </c>
      <c r="I179" s="43">
        <v>1</v>
      </c>
      <c r="J179" s="43">
        <v>1</v>
      </c>
      <c r="K179" s="43">
        <v>1</v>
      </c>
      <c r="L179" s="43">
        <v>1</v>
      </c>
      <c r="M179" s="43">
        <v>1</v>
      </c>
      <c r="N179" s="43">
        <v>1</v>
      </c>
      <c r="O179" s="48">
        <v>1</v>
      </c>
      <c r="P179" s="49"/>
      <c r="Q179" s="25" t="s">
        <v>46</v>
      </c>
      <c r="R179" s="1"/>
      <c r="S179" s="66"/>
      <c r="T179" s="66"/>
      <c r="U179" t="s">
        <v>29</v>
      </c>
    </row>
    <row r="180" spans="1:21" x14ac:dyDescent="0.25">
      <c r="A180" s="20" t="s">
        <v>970</v>
      </c>
      <c r="B180" s="189" t="s">
        <v>1140</v>
      </c>
      <c r="C180" s="20" t="s">
        <v>27</v>
      </c>
      <c r="D180" s="43">
        <v>1</v>
      </c>
      <c r="E180" s="43">
        <v>1</v>
      </c>
      <c r="F180" s="71" t="s">
        <v>1141</v>
      </c>
      <c r="G180" s="43">
        <v>1</v>
      </c>
      <c r="H180" s="43">
        <v>1</v>
      </c>
      <c r="I180" s="43">
        <v>1</v>
      </c>
      <c r="J180" s="43">
        <v>1</v>
      </c>
      <c r="K180" s="43">
        <v>1</v>
      </c>
      <c r="L180" s="43">
        <v>1</v>
      </c>
      <c r="M180" s="43">
        <v>1</v>
      </c>
      <c r="N180" s="43">
        <v>1</v>
      </c>
      <c r="O180" s="40" t="s">
        <v>52</v>
      </c>
      <c r="P180" s="6"/>
      <c r="Q180" s="25" t="s">
        <v>1142</v>
      </c>
      <c r="R180" s="1"/>
      <c r="S180" s="66"/>
      <c r="T180" s="66"/>
      <c r="U180" t="s">
        <v>29</v>
      </c>
    </row>
    <row r="181" spans="1:21" x14ac:dyDescent="0.25">
      <c r="A181" s="189" t="s">
        <v>970</v>
      </c>
      <c r="B181" s="50" t="s">
        <v>1166</v>
      </c>
      <c r="C181" s="1"/>
      <c r="D181" s="43">
        <v>1</v>
      </c>
      <c r="E181" s="43">
        <v>1</v>
      </c>
      <c r="F181" s="67" t="s">
        <v>1141</v>
      </c>
      <c r="G181" s="43">
        <v>1</v>
      </c>
      <c r="H181" s="43">
        <v>1</v>
      </c>
      <c r="I181" s="43">
        <v>1</v>
      </c>
      <c r="J181" s="43">
        <v>1</v>
      </c>
      <c r="K181" s="43">
        <v>1</v>
      </c>
      <c r="L181" s="43">
        <v>1</v>
      </c>
      <c r="M181" s="43">
        <v>1</v>
      </c>
      <c r="N181" s="43">
        <v>1</v>
      </c>
      <c r="O181" s="1" t="s">
        <v>52</v>
      </c>
      <c r="P181" s="6"/>
      <c r="Q181" s="25" t="s">
        <v>1167</v>
      </c>
      <c r="R181" s="1"/>
      <c r="S181" s="66"/>
      <c r="T181" s="66"/>
      <c r="U181" t="s">
        <v>29</v>
      </c>
    </row>
    <row r="182" spans="1:21" x14ac:dyDescent="0.25">
      <c r="A182" s="20" t="s">
        <v>1078</v>
      </c>
      <c r="B182" s="50" t="s">
        <v>356</v>
      </c>
      <c r="C182" s="20" t="s">
        <v>150</v>
      </c>
      <c r="D182" s="43">
        <v>1</v>
      </c>
      <c r="E182" s="43">
        <v>1</v>
      </c>
      <c r="F182" s="67" t="s">
        <v>1079</v>
      </c>
      <c r="G182" s="43">
        <v>1</v>
      </c>
      <c r="H182" s="43">
        <v>1</v>
      </c>
      <c r="I182" s="43">
        <v>1</v>
      </c>
      <c r="J182" s="43">
        <v>1</v>
      </c>
      <c r="K182" s="43">
        <v>1</v>
      </c>
      <c r="L182" s="43">
        <v>1</v>
      </c>
      <c r="M182" s="43">
        <v>1</v>
      </c>
      <c r="N182" s="43">
        <v>1</v>
      </c>
      <c r="O182" s="7" t="s">
        <v>1080</v>
      </c>
      <c r="P182" s="7"/>
      <c r="Q182" s="2" t="s">
        <v>46</v>
      </c>
      <c r="R182" s="1"/>
      <c r="S182" s="66"/>
      <c r="T182" s="66"/>
      <c r="U182" t="s">
        <v>29</v>
      </c>
    </row>
    <row r="183" spans="1:21" x14ac:dyDescent="0.25">
      <c r="A183" s="20" t="s">
        <v>1078</v>
      </c>
      <c r="B183" s="50" t="s">
        <v>356</v>
      </c>
      <c r="C183" s="20" t="s">
        <v>150</v>
      </c>
      <c r="D183" s="43">
        <v>1</v>
      </c>
      <c r="E183" s="43">
        <v>1</v>
      </c>
      <c r="F183" s="67" t="s">
        <v>1110</v>
      </c>
      <c r="G183" s="43">
        <v>1</v>
      </c>
      <c r="H183" s="43">
        <v>1</v>
      </c>
      <c r="I183" s="43">
        <v>1</v>
      </c>
      <c r="J183" s="43">
        <v>1</v>
      </c>
      <c r="K183" s="43">
        <v>1</v>
      </c>
      <c r="L183" s="43">
        <v>1</v>
      </c>
      <c r="M183" s="43">
        <v>1</v>
      </c>
      <c r="N183" s="43">
        <v>1</v>
      </c>
      <c r="O183" s="1" t="s">
        <v>52</v>
      </c>
      <c r="P183" s="6"/>
      <c r="Q183" s="25" t="s">
        <v>1111</v>
      </c>
      <c r="R183" s="1"/>
      <c r="S183" s="66"/>
      <c r="T183" s="66"/>
      <c r="U183" t="s">
        <v>29</v>
      </c>
    </row>
    <row r="184" spans="1:21" x14ac:dyDescent="0.25">
      <c r="A184" s="189" t="s">
        <v>1153</v>
      </c>
      <c r="B184" s="50" t="s">
        <v>1154</v>
      </c>
      <c r="C184" s="1"/>
      <c r="D184" s="43">
        <v>1</v>
      </c>
      <c r="E184" s="43">
        <v>1</v>
      </c>
      <c r="F184" s="67" t="s">
        <v>1155</v>
      </c>
      <c r="G184" s="43">
        <v>1</v>
      </c>
      <c r="H184" s="43">
        <v>1</v>
      </c>
      <c r="I184" s="43">
        <v>1</v>
      </c>
      <c r="J184" s="43">
        <v>1</v>
      </c>
      <c r="K184" s="43">
        <v>1</v>
      </c>
      <c r="L184" s="43">
        <v>1</v>
      </c>
      <c r="M184" s="43">
        <v>1</v>
      </c>
      <c r="N184" s="43">
        <v>1</v>
      </c>
      <c r="O184" s="6" t="s">
        <v>52</v>
      </c>
      <c r="P184" s="6"/>
      <c r="Q184" s="25" t="s">
        <v>1156</v>
      </c>
      <c r="R184" s="1"/>
      <c r="S184" s="66"/>
      <c r="T184" s="66"/>
      <c r="U184" t="s">
        <v>29</v>
      </c>
    </row>
    <row r="185" spans="1:21" x14ac:dyDescent="0.25">
      <c r="A185" s="20" t="s">
        <v>766</v>
      </c>
      <c r="B185" s="50" t="s">
        <v>767</v>
      </c>
      <c r="C185" s="1"/>
      <c r="D185" s="43">
        <v>1</v>
      </c>
      <c r="E185" s="43">
        <v>1</v>
      </c>
      <c r="F185" s="67" t="s">
        <v>233</v>
      </c>
      <c r="G185" s="43">
        <v>1</v>
      </c>
      <c r="H185" s="43">
        <v>1</v>
      </c>
      <c r="I185" s="43">
        <v>1</v>
      </c>
      <c r="J185" s="43">
        <v>1</v>
      </c>
      <c r="K185" s="43">
        <v>1</v>
      </c>
      <c r="L185" s="43">
        <v>1</v>
      </c>
      <c r="M185" s="43">
        <v>1</v>
      </c>
      <c r="N185" s="43">
        <v>1</v>
      </c>
      <c r="O185" s="49">
        <v>1</v>
      </c>
      <c r="P185" s="49"/>
      <c r="Q185" s="25" t="s">
        <v>46</v>
      </c>
      <c r="R185" s="1"/>
      <c r="S185" s="66"/>
      <c r="T185" s="66"/>
      <c r="U185" t="s">
        <v>29</v>
      </c>
    </row>
    <row r="186" spans="1:21" x14ac:dyDescent="0.25">
      <c r="A186" s="20" t="s">
        <v>766</v>
      </c>
      <c r="B186" s="50" t="s">
        <v>916</v>
      </c>
      <c r="C186" s="1"/>
      <c r="D186" s="43">
        <v>1</v>
      </c>
      <c r="E186" s="43">
        <v>1</v>
      </c>
      <c r="F186" s="67" t="s">
        <v>917</v>
      </c>
      <c r="G186" s="43">
        <v>1</v>
      </c>
      <c r="H186" s="43">
        <v>1</v>
      </c>
      <c r="I186" s="43">
        <v>1</v>
      </c>
      <c r="J186" s="43">
        <v>1</v>
      </c>
      <c r="K186" s="43">
        <v>1</v>
      </c>
      <c r="L186" s="43">
        <v>1</v>
      </c>
      <c r="M186" s="43">
        <v>1</v>
      </c>
      <c r="N186" s="43">
        <v>1</v>
      </c>
      <c r="O186" s="98" t="s">
        <v>52</v>
      </c>
      <c r="P186" s="49"/>
      <c r="Q186" s="25" t="s">
        <v>918</v>
      </c>
      <c r="R186" s="1"/>
      <c r="S186" s="66"/>
      <c r="T186" s="66"/>
      <c r="U186" t="s">
        <v>29</v>
      </c>
    </row>
    <row r="187" spans="1:21" x14ac:dyDescent="0.25">
      <c r="A187" s="20" t="s">
        <v>766</v>
      </c>
      <c r="B187" s="50" t="s">
        <v>183</v>
      </c>
      <c r="C187" s="1"/>
      <c r="D187" s="43">
        <v>1</v>
      </c>
      <c r="E187" s="43">
        <v>1</v>
      </c>
      <c r="F187" s="71" t="s">
        <v>983</v>
      </c>
      <c r="G187" s="43">
        <v>1</v>
      </c>
      <c r="H187" s="43">
        <v>1</v>
      </c>
      <c r="I187" s="43">
        <v>1</v>
      </c>
      <c r="J187" s="43">
        <v>1</v>
      </c>
      <c r="K187" s="43">
        <v>1</v>
      </c>
      <c r="L187" s="43">
        <v>1</v>
      </c>
      <c r="M187" s="43">
        <v>1</v>
      </c>
      <c r="N187" s="43">
        <v>1</v>
      </c>
      <c r="O187" s="98">
        <v>1</v>
      </c>
      <c r="P187" s="49"/>
      <c r="Q187" s="25" t="s">
        <v>46</v>
      </c>
      <c r="R187" s="1"/>
      <c r="S187" s="66"/>
      <c r="T187" s="66"/>
      <c r="U187" t="s">
        <v>29</v>
      </c>
    </row>
    <row r="188" spans="1:21" ht="45" x14ac:dyDescent="0.25">
      <c r="A188" s="20" t="s">
        <v>766</v>
      </c>
      <c r="B188" s="202" t="s">
        <v>984</v>
      </c>
      <c r="C188" s="1"/>
      <c r="D188" s="43">
        <v>1</v>
      </c>
      <c r="E188" s="43">
        <v>1</v>
      </c>
      <c r="F188" s="67" t="s">
        <v>985</v>
      </c>
      <c r="G188" s="43">
        <v>1</v>
      </c>
      <c r="H188" s="43">
        <v>1</v>
      </c>
      <c r="I188" s="43">
        <v>1</v>
      </c>
      <c r="J188" s="43">
        <v>1</v>
      </c>
      <c r="K188" s="43">
        <v>1</v>
      </c>
      <c r="L188" s="43">
        <v>1</v>
      </c>
      <c r="M188" s="43">
        <v>1</v>
      </c>
      <c r="N188" s="43">
        <v>1</v>
      </c>
      <c r="O188" s="98" t="s">
        <v>52</v>
      </c>
      <c r="P188" s="49"/>
      <c r="Q188" s="25" t="s">
        <v>986</v>
      </c>
      <c r="R188" s="1"/>
      <c r="S188" s="66"/>
      <c r="T188" s="66"/>
      <c r="U188" t="s">
        <v>29</v>
      </c>
    </row>
    <row r="189" spans="1:21" x14ac:dyDescent="0.25">
      <c r="A189" s="20" t="s">
        <v>1173</v>
      </c>
      <c r="B189" s="50" t="s">
        <v>1174</v>
      </c>
      <c r="C189" s="1"/>
      <c r="D189" s="43">
        <v>1</v>
      </c>
      <c r="E189" s="43">
        <v>1</v>
      </c>
      <c r="F189" s="71" t="s">
        <v>1175</v>
      </c>
      <c r="G189" s="43">
        <v>1</v>
      </c>
      <c r="H189" s="43">
        <v>1</v>
      </c>
      <c r="I189" s="43">
        <v>1</v>
      </c>
      <c r="J189" s="43">
        <v>1</v>
      </c>
      <c r="K189" s="43">
        <v>1</v>
      </c>
      <c r="L189" s="43">
        <v>1</v>
      </c>
      <c r="M189" s="43">
        <v>1</v>
      </c>
      <c r="N189" s="43">
        <v>1</v>
      </c>
      <c r="O189" s="40" t="s">
        <v>52</v>
      </c>
      <c r="P189" s="6"/>
      <c r="Q189" s="25" t="s">
        <v>1176</v>
      </c>
      <c r="R189" s="1"/>
      <c r="S189" s="66"/>
      <c r="T189" s="66"/>
      <c r="U189" t="s">
        <v>29</v>
      </c>
    </row>
    <row r="190" spans="1:21" x14ac:dyDescent="0.25">
      <c r="A190" s="189" t="s">
        <v>1150</v>
      </c>
      <c r="B190" s="215" t="s">
        <v>1151</v>
      </c>
      <c r="C190" s="163" t="s">
        <v>27</v>
      </c>
      <c r="D190" s="43">
        <v>1</v>
      </c>
      <c r="E190" s="43">
        <v>1</v>
      </c>
      <c r="F190" s="165" t="s">
        <v>1430</v>
      </c>
      <c r="G190" s="43">
        <v>1</v>
      </c>
      <c r="H190" s="43">
        <v>1</v>
      </c>
      <c r="I190" s="43">
        <v>1</v>
      </c>
      <c r="J190" s="43">
        <v>1</v>
      </c>
      <c r="K190" s="43">
        <v>1</v>
      </c>
      <c r="L190" s="43">
        <v>1</v>
      </c>
      <c r="M190" s="43">
        <v>1</v>
      </c>
      <c r="N190" s="43">
        <v>1</v>
      </c>
      <c r="O190" s="40" t="s">
        <v>217</v>
      </c>
      <c r="P190" s="6"/>
      <c r="Q190" s="2" t="s">
        <v>46</v>
      </c>
      <c r="R190" s="1" t="s">
        <v>1152</v>
      </c>
      <c r="S190" s="66"/>
      <c r="T190" s="66"/>
      <c r="U190" t="s">
        <v>29</v>
      </c>
    </row>
    <row r="191" spans="1:21" x14ac:dyDescent="0.25">
      <c r="A191" s="20" t="s">
        <v>1126</v>
      </c>
      <c r="B191" s="50" t="s">
        <v>1127</v>
      </c>
      <c r="C191" s="52" t="s">
        <v>541</v>
      </c>
      <c r="D191" s="43">
        <v>1</v>
      </c>
      <c r="E191" s="43">
        <v>1</v>
      </c>
      <c r="F191" s="67" t="s">
        <v>1128</v>
      </c>
      <c r="G191" s="43">
        <v>1</v>
      </c>
      <c r="H191" s="43">
        <v>1</v>
      </c>
      <c r="I191" s="43">
        <v>1</v>
      </c>
      <c r="J191" s="43">
        <v>1</v>
      </c>
      <c r="K191" s="43">
        <v>1</v>
      </c>
      <c r="L191" s="43">
        <v>1</v>
      </c>
      <c r="M191" s="43">
        <v>1</v>
      </c>
      <c r="N191" s="43">
        <v>1</v>
      </c>
      <c r="O191" s="40" t="s">
        <v>52</v>
      </c>
      <c r="P191" s="6"/>
      <c r="Q191" s="25" t="s">
        <v>1129</v>
      </c>
      <c r="R191" s="1"/>
      <c r="S191" s="66"/>
      <c r="T191" s="66"/>
      <c r="U191" t="s">
        <v>29</v>
      </c>
    </row>
    <row r="192" spans="1:21" x14ac:dyDescent="0.25">
      <c r="A192" s="189" t="s">
        <v>1157</v>
      </c>
      <c r="B192" s="19" t="s">
        <v>1158</v>
      </c>
      <c r="C192" s="1"/>
      <c r="D192" s="43">
        <v>1</v>
      </c>
      <c r="E192" s="43">
        <v>1</v>
      </c>
      <c r="F192" s="67" t="s">
        <v>1159</v>
      </c>
      <c r="G192" s="43">
        <v>1</v>
      </c>
      <c r="H192" s="43">
        <v>1</v>
      </c>
      <c r="I192" s="43">
        <v>1</v>
      </c>
      <c r="J192" s="43">
        <v>1</v>
      </c>
      <c r="K192" s="43">
        <v>1</v>
      </c>
      <c r="L192" s="43">
        <v>1</v>
      </c>
      <c r="M192" s="43">
        <v>1</v>
      </c>
      <c r="N192" s="43">
        <v>1</v>
      </c>
      <c r="O192" s="40" t="s">
        <v>1160</v>
      </c>
      <c r="P192" s="6"/>
      <c r="Q192" s="25" t="s">
        <v>1113</v>
      </c>
      <c r="R192" s="1"/>
      <c r="S192" s="66"/>
      <c r="T192" s="66"/>
      <c r="U192" t="s">
        <v>29</v>
      </c>
    </row>
    <row r="193" spans="1:21" x14ac:dyDescent="0.25">
      <c r="A193" s="189" t="s">
        <v>1157</v>
      </c>
      <c r="B193" s="19" t="s">
        <v>1161</v>
      </c>
      <c r="C193" s="1"/>
      <c r="D193" s="43">
        <v>1</v>
      </c>
      <c r="E193" s="43">
        <v>1</v>
      </c>
      <c r="F193" s="67" t="s">
        <v>1162</v>
      </c>
      <c r="G193" s="43">
        <v>1</v>
      </c>
      <c r="H193" s="43">
        <v>1</v>
      </c>
      <c r="I193" s="43">
        <v>1</v>
      </c>
      <c r="J193" s="43">
        <v>1</v>
      </c>
      <c r="K193" s="43">
        <v>1</v>
      </c>
      <c r="L193" s="43">
        <v>1</v>
      </c>
      <c r="M193" s="43">
        <v>1</v>
      </c>
      <c r="N193" s="43">
        <v>1</v>
      </c>
      <c r="O193" s="6"/>
      <c r="P193" s="6"/>
      <c r="Q193" s="25"/>
      <c r="R193" s="1"/>
      <c r="S193" s="66"/>
      <c r="T193" s="66"/>
      <c r="U193" t="s">
        <v>29</v>
      </c>
    </row>
    <row r="194" spans="1:21" x14ac:dyDescent="0.25">
      <c r="A194" s="20" t="s">
        <v>1137</v>
      </c>
      <c r="B194" s="50" t="s">
        <v>1138</v>
      </c>
      <c r="C194" s="20" t="s">
        <v>150</v>
      </c>
      <c r="D194" s="43">
        <v>1</v>
      </c>
      <c r="E194" s="43">
        <v>1</v>
      </c>
      <c r="F194" s="67" t="s">
        <v>1139</v>
      </c>
      <c r="G194" s="43">
        <v>1</v>
      </c>
      <c r="H194" s="43">
        <v>1</v>
      </c>
      <c r="I194" s="43">
        <v>1</v>
      </c>
      <c r="J194" s="43">
        <v>1</v>
      </c>
      <c r="K194" s="43">
        <v>1</v>
      </c>
      <c r="L194" s="43">
        <v>1</v>
      </c>
      <c r="M194" s="43">
        <v>1</v>
      </c>
      <c r="N194" s="43">
        <v>1</v>
      </c>
      <c r="O194" s="40" t="s">
        <v>52</v>
      </c>
      <c r="P194" s="6"/>
      <c r="Q194" s="25" t="s">
        <v>1129</v>
      </c>
      <c r="R194" s="1"/>
      <c r="S194" s="66"/>
      <c r="T194" s="66"/>
      <c r="U194" t="s">
        <v>29</v>
      </c>
    </row>
    <row r="195" spans="1:21" ht="15.75" thickBot="1" x14ac:dyDescent="0.3">
      <c r="A195" s="20" t="s">
        <v>1171</v>
      </c>
      <c r="B195" s="50" t="s">
        <v>1172</v>
      </c>
      <c r="C195" s="1"/>
      <c r="D195" s="43">
        <v>1</v>
      </c>
      <c r="E195" s="43">
        <v>1</v>
      </c>
      <c r="F195" s="67" t="s">
        <v>1431</v>
      </c>
      <c r="G195" s="43">
        <v>1</v>
      </c>
      <c r="H195" s="43">
        <v>1</v>
      </c>
      <c r="I195" s="43">
        <v>1</v>
      </c>
      <c r="J195" s="43">
        <v>1</v>
      </c>
      <c r="K195" s="43">
        <v>1</v>
      </c>
      <c r="L195" s="43">
        <v>1</v>
      </c>
      <c r="M195" s="44">
        <v>1</v>
      </c>
      <c r="N195" s="44">
        <v>1</v>
      </c>
      <c r="O195" s="6"/>
      <c r="P195" s="6"/>
      <c r="Q195" s="2" t="s">
        <v>46</v>
      </c>
      <c r="R195" s="1"/>
      <c r="S195" s="66"/>
      <c r="T195" s="66"/>
      <c r="U195" t="s">
        <v>29</v>
      </c>
    </row>
    <row r="196" spans="1:21" ht="75" x14ac:dyDescent="0.25">
      <c r="A196" s="20" t="s">
        <v>677</v>
      </c>
      <c r="B196" s="19" t="s">
        <v>678</v>
      </c>
      <c r="C196" s="1"/>
      <c r="D196" s="43">
        <v>1</v>
      </c>
      <c r="E196" s="43">
        <v>1</v>
      </c>
      <c r="F196" s="24" t="s">
        <v>679</v>
      </c>
      <c r="G196" s="43">
        <v>1</v>
      </c>
      <c r="H196" s="43">
        <v>1</v>
      </c>
      <c r="I196" s="43">
        <v>1</v>
      </c>
      <c r="J196" s="43">
        <v>1</v>
      </c>
      <c r="K196" s="43">
        <v>1</v>
      </c>
      <c r="L196" s="43">
        <v>1</v>
      </c>
      <c r="M196" s="43">
        <v>1</v>
      </c>
      <c r="N196" s="44">
        <v>1</v>
      </c>
      <c r="O196" s="103" t="s">
        <v>52</v>
      </c>
      <c r="P196" s="24"/>
      <c r="Q196" s="25" t="s">
        <v>680</v>
      </c>
      <c r="R196" s="1"/>
      <c r="S196" s="1">
        <v>70.185000000000002</v>
      </c>
      <c r="T196" s="1"/>
      <c r="U196" t="s">
        <v>29</v>
      </c>
    </row>
    <row r="197" spans="1:21" ht="15.75" thickBot="1" x14ac:dyDescent="0.3">
      <c r="A197" s="20" t="s">
        <v>677</v>
      </c>
      <c r="B197" s="19" t="s">
        <v>681</v>
      </c>
      <c r="C197" s="1"/>
      <c r="D197" s="160">
        <v>1</v>
      </c>
      <c r="E197" s="160">
        <v>1</v>
      </c>
      <c r="F197" s="348" t="s">
        <v>679</v>
      </c>
      <c r="G197" s="161"/>
      <c r="H197" s="161"/>
      <c r="I197" s="161"/>
      <c r="J197" s="161"/>
      <c r="K197" s="161"/>
      <c r="L197" s="161"/>
      <c r="M197" s="161"/>
      <c r="N197" s="349"/>
      <c r="O197" s="156" t="s">
        <v>314</v>
      </c>
      <c r="P197" s="82"/>
      <c r="Q197" s="2"/>
      <c r="R197" s="1"/>
      <c r="S197" s="66"/>
      <c r="T197" s="66"/>
      <c r="U197" t="s">
        <v>29</v>
      </c>
    </row>
    <row r="198" spans="1:21" x14ac:dyDescent="0.25">
      <c r="A198" s="20" t="s">
        <v>677</v>
      </c>
      <c r="B198" s="19" t="s">
        <v>921</v>
      </c>
      <c r="C198" s="20" t="s">
        <v>27</v>
      </c>
      <c r="D198" s="43">
        <v>1</v>
      </c>
      <c r="E198" s="43">
        <v>1</v>
      </c>
      <c r="F198" s="71" t="s">
        <v>922</v>
      </c>
      <c r="G198" s="43">
        <v>1</v>
      </c>
      <c r="H198" s="43">
        <v>1</v>
      </c>
      <c r="I198" s="43">
        <v>1</v>
      </c>
      <c r="J198" s="43">
        <v>1</v>
      </c>
      <c r="K198" s="43">
        <v>1</v>
      </c>
      <c r="L198" s="43">
        <v>1</v>
      </c>
      <c r="M198" s="43">
        <v>1</v>
      </c>
      <c r="N198" s="43">
        <v>1</v>
      </c>
      <c r="O198" s="98" t="s">
        <v>923</v>
      </c>
      <c r="P198" s="49"/>
      <c r="Q198" s="25" t="s">
        <v>924</v>
      </c>
      <c r="R198" s="1"/>
      <c r="S198" s="66"/>
      <c r="T198" s="66"/>
      <c r="U198" t="s">
        <v>29</v>
      </c>
    </row>
    <row r="199" spans="1:21" x14ac:dyDescent="0.25">
      <c r="A199" s="20" t="s">
        <v>677</v>
      </c>
      <c r="B199" s="19" t="s">
        <v>75</v>
      </c>
      <c r="C199" s="20" t="s">
        <v>27</v>
      </c>
      <c r="D199" s="43">
        <v>1</v>
      </c>
      <c r="E199" s="43">
        <v>1</v>
      </c>
      <c r="F199" s="71" t="s">
        <v>964</v>
      </c>
      <c r="G199" s="43">
        <v>1</v>
      </c>
      <c r="H199" s="43">
        <v>1</v>
      </c>
      <c r="I199" s="43">
        <v>1</v>
      </c>
      <c r="J199" s="43">
        <v>1</v>
      </c>
      <c r="K199" s="43">
        <v>1</v>
      </c>
      <c r="L199" s="43">
        <v>1</v>
      </c>
      <c r="M199" s="43">
        <v>1</v>
      </c>
      <c r="N199" s="43">
        <v>1</v>
      </c>
      <c r="O199" s="48" t="s">
        <v>52</v>
      </c>
      <c r="P199" s="49"/>
      <c r="Q199" s="25" t="s">
        <v>965</v>
      </c>
      <c r="R199" s="1"/>
      <c r="S199" s="66"/>
      <c r="T199" s="66"/>
      <c r="U199" t="s">
        <v>29</v>
      </c>
    </row>
    <row r="200" spans="1:21" x14ac:dyDescent="0.25">
      <c r="A200" s="20" t="s">
        <v>1114</v>
      </c>
      <c r="B200" s="19" t="s">
        <v>317</v>
      </c>
      <c r="C200" s="20" t="s">
        <v>150</v>
      </c>
      <c r="D200" s="43">
        <v>1</v>
      </c>
      <c r="E200" s="43">
        <v>1</v>
      </c>
      <c r="F200" s="67" t="s">
        <v>1115</v>
      </c>
      <c r="G200" s="43">
        <v>1</v>
      </c>
      <c r="H200" s="43">
        <v>1</v>
      </c>
      <c r="I200" s="43">
        <v>1</v>
      </c>
      <c r="J200" s="43">
        <v>1</v>
      </c>
      <c r="K200" s="43">
        <v>1</v>
      </c>
      <c r="L200" s="43">
        <v>1</v>
      </c>
      <c r="M200" s="43">
        <v>1</v>
      </c>
      <c r="N200" s="43">
        <v>1</v>
      </c>
      <c r="O200" s="40" t="s">
        <v>52</v>
      </c>
      <c r="P200" s="6"/>
      <c r="Q200" s="25" t="s">
        <v>1116</v>
      </c>
      <c r="R200" s="1"/>
      <c r="S200" s="66"/>
      <c r="T200" s="66"/>
      <c r="U200" t="s">
        <v>29</v>
      </c>
    </row>
    <row r="201" spans="1:21" x14ac:dyDescent="0.25">
      <c r="A201" s="189" t="s">
        <v>1163</v>
      </c>
      <c r="B201" s="50" t="s">
        <v>1164</v>
      </c>
      <c r="C201" s="1"/>
      <c r="D201" s="43">
        <v>1</v>
      </c>
      <c r="E201" s="43">
        <v>1</v>
      </c>
      <c r="F201" s="67" t="s">
        <v>1165</v>
      </c>
      <c r="G201" s="43">
        <v>1</v>
      </c>
      <c r="H201" s="43">
        <v>1</v>
      </c>
      <c r="I201" s="43">
        <v>1</v>
      </c>
      <c r="J201" s="43">
        <v>1</v>
      </c>
      <c r="K201" s="43">
        <v>1</v>
      </c>
      <c r="L201" s="43">
        <v>1</v>
      </c>
      <c r="M201" s="43">
        <v>1</v>
      </c>
      <c r="N201" s="43">
        <v>1</v>
      </c>
      <c r="O201" s="40" t="s">
        <v>52</v>
      </c>
      <c r="P201" s="6"/>
      <c r="Q201" s="25" t="s">
        <v>1149</v>
      </c>
      <c r="R201" s="1"/>
      <c r="S201" s="66"/>
      <c r="T201" s="66"/>
      <c r="U201" t="s">
        <v>29</v>
      </c>
    </row>
    <row r="202" spans="1:21" x14ac:dyDescent="0.25">
      <c r="A202" s="20" t="s">
        <v>1121</v>
      </c>
      <c r="B202" s="19" t="s">
        <v>1122</v>
      </c>
      <c r="C202" s="20" t="s">
        <v>642</v>
      </c>
      <c r="D202" s="43">
        <v>1</v>
      </c>
      <c r="E202" s="43">
        <v>1</v>
      </c>
      <c r="F202" s="71" t="s">
        <v>1123</v>
      </c>
      <c r="G202" s="43">
        <v>1</v>
      </c>
      <c r="H202" s="43">
        <v>1</v>
      </c>
      <c r="I202" s="43">
        <v>1</v>
      </c>
      <c r="J202" s="43">
        <v>1</v>
      </c>
      <c r="K202" s="43">
        <v>1</v>
      </c>
      <c r="L202" s="43">
        <v>1</v>
      </c>
      <c r="M202" s="43">
        <v>1</v>
      </c>
      <c r="N202" s="43">
        <v>1</v>
      </c>
      <c r="O202" s="1" t="s">
        <v>52</v>
      </c>
      <c r="P202" s="6"/>
      <c r="Q202" s="25" t="s">
        <v>1111</v>
      </c>
      <c r="R202" s="1"/>
      <c r="S202" s="66"/>
      <c r="T202" s="66"/>
      <c r="U202" t="s">
        <v>29</v>
      </c>
    </row>
    <row r="203" spans="1:21" ht="15.75" thickBot="1" x14ac:dyDescent="0.3">
      <c r="A203" s="20" t="s">
        <v>865</v>
      </c>
      <c r="B203" s="50" t="s">
        <v>367</v>
      </c>
      <c r="C203" s="20"/>
      <c r="D203" s="43">
        <v>1</v>
      </c>
      <c r="E203" s="43">
        <v>1</v>
      </c>
      <c r="F203" s="67" t="s">
        <v>233</v>
      </c>
      <c r="G203" s="43">
        <v>1</v>
      </c>
      <c r="H203" s="43">
        <v>1</v>
      </c>
      <c r="I203" s="43">
        <v>1</v>
      </c>
      <c r="J203" s="43">
        <v>1</v>
      </c>
      <c r="K203" s="43">
        <v>1</v>
      </c>
      <c r="L203" s="43">
        <v>1</v>
      </c>
      <c r="M203" s="43">
        <v>1</v>
      </c>
      <c r="N203" s="43">
        <v>1</v>
      </c>
      <c r="O203" s="98">
        <v>1</v>
      </c>
      <c r="P203" s="49"/>
      <c r="Q203" s="25" t="s">
        <v>46</v>
      </c>
      <c r="R203" s="1"/>
      <c r="S203" s="66"/>
      <c r="T203" s="66"/>
      <c r="U203" t="s">
        <v>29</v>
      </c>
    </row>
    <row r="204" spans="1:21" x14ac:dyDescent="0.25">
      <c r="A204" s="20" t="s">
        <v>865</v>
      </c>
      <c r="B204" s="50" t="s">
        <v>909</v>
      </c>
      <c r="C204" s="6"/>
      <c r="D204" s="43">
        <v>1</v>
      </c>
      <c r="E204" s="43">
        <v>1</v>
      </c>
      <c r="F204" s="67" t="s">
        <v>910</v>
      </c>
      <c r="G204" s="43">
        <v>1</v>
      </c>
      <c r="H204" s="43">
        <v>1</v>
      </c>
      <c r="I204" s="43">
        <v>1</v>
      </c>
      <c r="J204" s="43">
        <v>1</v>
      </c>
      <c r="K204" s="43">
        <v>1</v>
      </c>
      <c r="L204" s="43">
        <v>1</v>
      </c>
      <c r="M204" s="43">
        <v>1</v>
      </c>
      <c r="N204" s="21">
        <v>1</v>
      </c>
      <c r="O204" s="103" t="s">
        <v>52</v>
      </c>
      <c r="P204" s="49"/>
      <c r="Q204" s="25" t="s">
        <v>480</v>
      </c>
      <c r="R204" s="1"/>
      <c r="S204" s="66"/>
      <c r="T204" s="66"/>
      <c r="U204" t="s">
        <v>29</v>
      </c>
    </row>
    <row r="205" spans="1:21" x14ac:dyDescent="0.25">
      <c r="A205" s="187" t="s">
        <v>865</v>
      </c>
      <c r="B205" s="210" t="s">
        <v>909</v>
      </c>
      <c r="C205" s="70" t="s">
        <v>150</v>
      </c>
      <c r="D205" s="43">
        <v>1</v>
      </c>
      <c r="E205" s="43">
        <v>1</v>
      </c>
      <c r="F205" s="67" t="s">
        <v>1066</v>
      </c>
      <c r="G205" s="43">
        <v>1</v>
      </c>
      <c r="H205" s="43">
        <v>1</v>
      </c>
      <c r="I205" s="43">
        <v>1</v>
      </c>
      <c r="J205" s="43">
        <v>1</v>
      </c>
      <c r="K205" s="21">
        <v>1</v>
      </c>
      <c r="L205" s="21">
        <v>1</v>
      </c>
      <c r="M205" s="21">
        <v>1</v>
      </c>
      <c r="N205" s="21">
        <v>1</v>
      </c>
      <c r="O205" s="359">
        <v>1</v>
      </c>
      <c r="P205" s="108"/>
      <c r="Q205" s="25" t="s">
        <v>1017</v>
      </c>
      <c r="R205" s="1"/>
      <c r="S205" s="66"/>
      <c r="T205" s="66"/>
      <c r="U205" t="s">
        <v>29</v>
      </c>
    </row>
    <row r="206" spans="1:21" x14ac:dyDescent="0.25">
      <c r="A206" s="20" t="s">
        <v>865</v>
      </c>
      <c r="B206" s="217" t="s">
        <v>367</v>
      </c>
      <c r="C206" s="7" t="s">
        <v>150</v>
      </c>
      <c r="D206" s="21">
        <v>1</v>
      </c>
      <c r="E206" s="21">
        <v>1</v>
      </c>
      <c r="F206" s="67" t="s">
        <v>1143</v>
      </c>
      <c r="G206" s="43">
        <v>1</v>
      </c>
      <c r="H206" s="43">
        <v>1</v>
      </c>
      <c r="I206" s="43">
        <v>1</v>
      </c>
      <c r="J206" s="43">
        <v>1</v>
      </c>
      <c r="K206" s="43">
        <v>1</v>
      </c>
      <c r="L206" s="43">
        <v>1</v>
      </c>
      <c r="M206" s="43">
        <v>1</v>
      </c>
      <c r="N206" s="21">
        <v>1</v>
      </c>
      <c r="O206" s="309" t="s">
        <v>52</v>
      </c>
      <c r="P206" s="6"/>
      <c r="Q206" s="25" t="s">
        <v>1144</v>
      </c>
      <c r="R206" s="1"/>
      <c r="S206" s="66"/>
      <c r="T206" s="66"/>
      <c r="U206" t="s">
        <v>29</v>
      </c>
    </row>
    <row r="207" spans="1:21" ht="15.75" thickBot="1" x14ac:dyDescent="0.3">
      <c r="A207" s="20" t="s">
        <v>1146</v>
      </c>
      <c r="B207" s="217" t="s">
        <v>1147</v>
      </c>
      <c r="C207" s="6"/>
      <c r="D207" s="43">
        <v>1</v>
      </c>
      <c r="E207" s="43">
        <v>1</v>
      </c>
      <c r="F207" s="67" t="s">
        <v>1148</v>
      </c>
      <c r="G207" s="43">
        <v>1</v>
      </c>
      <c r="H207" s="43">
        <v>1</v>
      </c>
      <c r="I207" s="43">
        <v>1</v>
      </c>
      <c r="J207" s="43">
        <v>1</v>
      </c>
      <c r="K207" s="43">
        <v>1</v>
      </c>
      <c r="L207" s="43">
        <v>1</v>
      </c>
      <c r="M207" s="43">
        <v>1</v>
      </c>
      <c r="N207" s="43">
        <v>1</v>
      </c>
      <c r="O207" s="199" t="s">
        <v>52</v>
      </c>
      <c r="P207" s="6"/>
      <c r="Q207" s="25" t="s">
        <v>1149</v>
      </c>
      <c r="R207" s="1"/>
      <c r="S207" s="66"/>
      <c r="T207" s="66"/>
      <c r="U207" t="s">
        <v>29</v>
      </c>
    </row>
    <row r="208" spans="1:21" x14ac:dyDescent="0.25">
      <c r="A208" s="20" t="s">
        <v>1002</v>
      </c>
      <c r="B208" s="50" t="s">
        <v>921</v>
      </c>
      <c r="C208" s="1"/>
      <c r="D208" s="43">
        <v>1</v>
      </c>
      <c r="E208" s="43">
        <v>1</v>
      </c>
      <c r="F208" s="71" t="s">
        <v>1003</v>
      </c>
      <c r="G208" s="21">
        <v>1</v>
      </c>
      <c r="H208" s="21">
        <v>1</v>
      </c>
      <c r="I208" s="21">
        <v>1</v>
      </c>
      <c r="J208" s="21">
        <v>1</v>
      </c>
      <c r="K208" s="21">
        <v>1</v>
      </c>
      <c r="L208" s="21">
        <v>1</v>
      </c>
      <c r="M208" s="21">
        <v>1</v>
      </c>
      <c r="N208" s="21">
        <v>1</v>
      </c>
      <c r="O208" s="98">
        <v>1</v>
      </c>
      <c r="P208" s="49"/>
      <c r="Q208" s="25" t="s">
        <v>46</v>
      </c>
      <c r="R208" s="1"/>
      <c r="S208" s="66"/>
      <c r="T208" s="66"/>
      <c r="U208" t="s">
        <v>29</v>
      </c>
    </row>
    <row r="209" spans="1:21" ht="45" x14ac:dyDescent="0.25">
      <c r="A209" s="20" t="s">
        <v>1002</v>
      </c>
      <c r="B209" s="344" t="s">
        <v>1057</v>
      </c>
      <c r="C209" s="1"/>
      <c r="D209" s="43">
        <v>1</v>
      </c>
      <c r="E209" s="43">
        <v>1</v>
      </c>
      <c r="F209" s="67" t="s">
        <v>1058</v>
      </c>
      <c r="G209" s="43">
        <v>1</v>
      </c>
      <c r="H209" s="43">
        <v>1</v>
      </c>
      <c r="I209" s="43">
        <v>1</v>
      </c>
      <c r="J209" s="43">
        <v>1</v>
      </c>
      <c r="K209" s="43">
        <v>1</v>
      </c>
      <c r="L209" s="43">
        <v>1</v>
      </c>
      <c r="M209" s="43">
        <v>1</v>
      </c>
      <c r="N209" s="43">
        <v>1</v>
      </c>
      <c r="O209" s="49" t="s">
        <v>52</v>
      </c>
      <c r="P209" s="49"/>
      <c r="Q209" s="25" t="s">
        <v>1059</v>
      </c>
      <c r="R209" s="1"/>
      <c r="S209" s="66"/>
      <c r="T209" s="66"/>
      <c r="U209" t="s">
        <v>29</v>
      </c>
    </row>
    <row r="210" spans="1:21" ht="15.75" thickBot="1" x14ac:dyDescent="0.3">
      <c r="A210" s="20" t="s">
        <v>1002</v>
      </c>
      <c r="B210" s="217" t="s">
        <v>921</v>
      </c>
      <c r="C210" s="7" t="s">
        <v>27</v>
      </c>
      <c r="D210" s="21">
        <v>1</v>
      </c>
      <c r="E210" s="21">
        <v>1</v>
      </c>
      <c r="F210" s="67" t="s">
        <v>1143</v>
      </c>
      <c r="G210" s="21">
        <v>1</v>
      </c>
      <c r="H210" s="21">
        <v>1</v>
      </c>
      <c r="I210" s="21">
        <v>1</v>
      </c>
      <c r="J210" s="21">
        <v>1</v>
      </c>
      <c r="K210" s="21">
        <v>1</v>
      </c>
      <c r="L210" s="21">
        <v>1</v>
      </c>
      <c r="M210" s="21">
        <v>1</v>
      </c>
      <c r="N210" s="21">
        <v>1</v>
      </c>
      <c r="O210" s="1" t="s">
        <v>52</v>
      </c>
      <c r="P210" s="6"/>
      <c r="Q210" s="25" t="s">
        <v>1145</v>
      </c>
      <c r="R210" s="1"/>
      <c r="S210" s="66"/>
      <c r="T210" s="66"/>
      <c r="U210" t="s">
        <v>29</v>
      </c>
    </row>
    <row r="211" spans="1:21" ht="15.75" thickBot="1" x14ac:dyDescent="0.3">
      <c r="A211" s="7" t="s">
        <v>907</v>
      </c>
      <c r="B211" s="75" t="s">
        <v>908</v>
      </c>
      <c r="C211" s="7" t="s">
        <v>642</v>
      </c>
      <c r="D211" s="21">
        <v>1</v>
      </c>
      <c r="E211" s="21">
        <v>1</v>
      </c>
      <c r="F211" s="105" t="s">
        <v>233</v>
      </c>
      <c r="G211" s="21">
        <v>1</v>
      </c>
      <c r="H211" s="21">
        <v>1</v>
      </c>
      <c r="I211" s="21">
        <v>1</v>
      </c>
      <c r="J211" s="21">
        <v>1</v>
      </c>
      <c r="K211" s="21">
        <v>1</v>
      </c>
      <c r="L211" s="21">
        <v>1</v>
      </c>
      <c r="M211" s="21">
        <v>1</v>
      </c>
      <c r="N211" s="21">
        <v>1</v>
      </c>
      <c r="O211" s="98">
        <v>1</v>
      </c>
      <c r="P211" s="49"/>
      <c r="Q211" s="73" t="s">
        <v>46</v>
      </c>
      <c r="R211" s="1"/>
      <c r="S211" s="66"/>
      <c r="T211" s="66"/>
      <c r="U211" t="s">
        <v>29</v>
      </c>
    </row>
    <row r="212" spans="1:21" ht="15.75" thickBot="1" x14ac:dyDescent="0.3">
      <c r="A212" s="303" t="s">
        <v>1063</v>
      </c>
      <c r="B212" s="341" t="s">
        <v>1064</v>
      </c>
      <c r="C212" s="12" t="s">
        <v>642</v>
      </c>
      <c r="D212" s="21">
        <v>1</v>
      </c>
      <c r="E212" s="21">
        <v>1</v>
      </c>
      <c r="F212" s="105" t="s">
        <v>1065</v>
      </c>
      <c r="G212" s="21">
        <v>1</v>
      </c>
      <c r="H212" s="21">
        <v>1</v>
      </c>
      <c r="I212" s="21">
        <v>1</v>
      </c>
      <c r="J212" s="21">
        <v>1</v>
      </c>
      <c r="K212" s="21">
        <v>1</v>
      </c>
      <c r="L212" s="21">
        <v>1</v>
      </c>
      <c r="M212" s="21">
        <v>1</v>
      </c>
      <c r="N212" s="21">
        <v>1</v>
      </c>
      <c r="O212" s="103" t="s">
        <v>52</v>
      </c>
      <c r="P212" s="16"/>
      <c r="Q212" s="136" t="s">
        <v>1032</v>
      </c>
      <c r="R212" s="3"/>
      <c r="S212" s="66"/>
      <c r="T212" s="66"/>
      <c r="U212" t="s">
        <v>29</v>
      </c>
    </row>
    <row r="213" spans="1:21" ht="15.75" thickBot="1" x14ac:dyDescent="0.3">
      <c r="A213" s="137" t="s">
        <v>1063</v>
      </c>
      <c r="B213" s="138" t="s">
        <v>908</v>
      </c>
      <c r="C213" s="20" t="s">
        <v>642</v>
      </c>
      <c r="D213" s="21">
        <v>1</v>
      </c>
      <c r="E213" s="21">
        <v>1</v>
      </c>
      <c r="F213" s="71" t="s">
        <v>1112</v>
      </c>
      <c r="G213" s="21">
        <v>1</v>
      </c>
      <c r="H213" s="21">
        <v>1</v>
      </c>
      <c r="I213" s="21">
        <v>1</v>
      </c>
      <c r="J213" s="21">
        <v>1</v>
      </c>
      <c r="K213" s="21">
        <v>1</v>
      </c>
      <c r="L213" s="21">
        <v>1</v>
      </c>
      <c r="M213" s="21">
        <v>1</v>
      </c>
      <c r="N213" s="21">
        <v>1</v>
      </c>
      <c r="O213" s="247" t="s">
        <v>52</v>
      </c>
      <c r="P213" s="82"/>
      <c r="Q213" s="136" t="s">
        <v>1113</v>
      </c>
      <c r="R213" s="3"/>
      <c r="S213" s="66"/>
      <c r="T213" s="66"/>
      <c r="U213" t="s">
        <v>29</v>
      </c>
    </row>
    <row r="214" spans="1:21" ht="15.75" thickBot="1" x14ac:dyDescent="0.3">
      <c r="A214" s="301" t="s">
        <v>1082</v>
      </c>
      <c r="B214" s="340" t="s">
        <v>1083</v>
      </c>
      <c r="C214" s="20" t="s">
        <v>150</v>
      </c>
      <c r="D214" s="21">
        <v>1</v>
      </c>
      <c r="E214" s="21">
        <v>1</v>
      </c>
      <c r="F214" s="71" t="s">
        <v>1084</v>
      </c>
      <c r="G214" s="21">
        <v>1</v>
      </c>
      <c r="H214" s="21">
        <v>1</v>
      </c>
      <c r="I214" s="21">
        <v>1</v>
      </c>
      <c r="J214" s="21">
        <v>1</v>
      </c>
      <c r="K214" s="21">
        <v>1</v>
      </c>
      <c r="L214" s="21">
        <v>1</v>
      </c>
      <c r="M214" s="21">
        <v>1</v>
      </c>
      <c r="N214" s="21">
        <v>1</v>
      </c>
      <c r="O214" s="242" t="s">
        <v>52</v>
      </c>
      <c r="P214" s="24"/>
      <c r="Q214" s="136" t="s">
        <v>1085</v>
      </c>
      <c r="R214" s="3"/>
      <c r="S214" s="66"/>
      <c r="T214" s="66"/>
      <c r="U214" t="s">
        <v>29</v>
      </c>
    </row>
    <row r="215" spans="1:21" ht="15.75" thickBot="1" x14ac:dyDescent="0.3">
      <c r="A215" s="139" t="s">
        <v>843</v>
      </c>
      <c r="B215" s="139" t="s">
        <v>317</v>
      </c>
      <c r="C215" s="118"/>
      <c r="D215" s="21">
        <v>1</v>
      </c>
      <c r="E215" s="21">
        <v>1</v>
      </c>
      <c r="F215" s="140" t="s">
        <v>809</v>
      </c>
      <c r="G215" s="21">
        <v>1</v>
      </c>
      <c r="H215" s="21">
        <v>1</v>
      </c>
      <c r="I215" s="21">
        <v>1</v>
      </c>
      <c r="J215" s="21">
        <v>1</v>
      </c>
      <c r="K215" s="21">
        <v>1</v>
      </c>
      <c r="L215" s="21">
        <v>1</v>
      </c>
      <c r="M215" s="21">
        <v>1</v>
      </c>
      <c r="N215" s="21">
        <v>1</v>
      </c>
      <c r="O215" s="170">
        <v>1</v>
      </c>
      <c r="P215" s="32"/>
      <c r="Q215" s="136" t="s">
        <v>46</v>
      </c>
      <c r="R215" s="3"/>
      <c r="S215" s="66"/>
      <c r="T215" s="66"/>
      <c r="U215" t="s">
        <v>29</v>
      </c>
    </row>
    <row r="216" spans="1:21" x14ac:dyDescent="0.25">
      <c r="A216" s="339" t="s">
        <v>843</v>
      </c>
      <c r="B216" s="113" t="s">
        <v>991</v>
      </c>
      <c r="C216" s="295" t="s">
        <v>150</v>
      </c>
      <c r="D216" s="21">
        <v>1</v>
      </c>
      <c r="E216" s="21">
        <v>1</v>
      </c>
      <c r="F216" s="106" t="s">
        <v>992</v>
      </c>
      <c r="G216" s="21">
        <v>1</v>
      </c>
      <c r="H216" s="21">
        <v>1</v>
      </c>
      <c r="I216" s="21">
        <v>1</v>
      </c>
      <c r="J216" s="21">
        <v>1</v>
      </c>
      <c r="K216" s="21">
        <v>1</v>
      </c>
      <c r="L216" s="21">
        <v>1</v>
      </c>
      <c r="M216" s="21">
        <v>1</v>
      </c>
      <c r="N216" s="21">
        <v>1</v>
      </c>
      <c r="O216" s="37" t="s">
        <v>52</v>
      </c>
      <c r="P216" s="38"/>
      <c r="Q216" s="141" t="s">
        <v>965</v>
      </c>
      <c r="R216" s="3"/>
      <c r="S216" s="66"/>
      <c r="T216" s="66"/>
      <c r="U216" t="s">
        <v>29</v>
      </c>
    </row>
    <row r="217" spans="1:21" ht="15.75" thickBot="1" x14ac:dyDescent="0.3">
      <c r="A217" s="27" t="s">
        <v>1117</v>
      </c>
      <c r="B217" s="117" t="s">
        <v>1118</v>
      </c>
      <c r="C217" s="28" t="s">
        <v>541</v>
      </c>
      <c r="D217" s="21">
        <v>1</v>
      </c>
      <c r="E217" s="21">
        <v>1</v>
      </c>
      <c r="F217" s="30" t="s">
        <v>1119</v>
      </c>
      <c r="G217" s="43">
        <v>1</v>
      </c>
      <c r="H217" s="43">
        <v>1</v>
      </c>
      <c r="I217" s="43">
        <v>1</v>
      </c>
      <c r="J217" s="43">
        <v>1</v>
      </c>
      <c r="K217" s="43">
        <v>1</v>
      </c>
      <c r="L217" s="43">
        <v>1</v>
      </c>
      <c r="M217" s="43">
        <v>1</v>
      </c>
      <c r="N217" s="43">
        <v>1</v>
      </c>
      <c r="O217" s="199" t="s">
        <v>605</v>
      </c>
      <c r="P217" s="282"/>
      <c r="Q217" s="122" t="s">
        <v>1120</v>
      </c>
      <c r="R217" s="3"/>
      <c r="S217" s="66"/>
      <c r="T217" s="66"/>
      <c r="U217" t="s">
        <v>29</v>
      </c>
    </row>
    <row r="218" spans="1:21" x14ac:dyDescent="0.25">
      <c r="A218" s="184" t="s">
        <v>1060</v>
      </c>
      <c r="B218" s="113" t="s">
        <v>1061</v>
      </c>
      <c r="C218" s="40"/>
      <c r="D218" s="21">
        <v>1</v>
      </c>
      <c r="E218" s="21">
        <v>1</v>
      </c>
      <c r="F218" s="81" t="s">
        <v>1062</v>
      </c>
      <c r="G218" s="43">
        <v>1</v>
      </c>
      <c r="H218" s="43">
        <v>1</v>
      </c>
      <c r="I218" s="43">
        <v>1</v>
      </c>
      <c r="J218" s="43">
        <v>1</v>
      </c>
      <c r="K218" s="43">
        <v>1</v>
      </c>
      <c r="L218" s="43">
        <v>1</v>
      </c>
      <c r="M218" s="43">
        <v>1</v>
      </c>
      <c r="N218" s="43">
        <v>1</v>
      </c>
      <c r="O218" s="49"/>
      <c r="P218" s="89"/>
      <c r="Q218" s="39" t="s">
        <v>46</v>
      </c>
      <c r="R218" s="1"/>
      <c r="S218" s="66"/>
      <c r="T218" s="66"/>
      <c r="U218" t="s">
        <v>29</v>
      </c>
    </row>
    <row r="219" spans="1:21" x14ac:dyDescent="0.25">
      <c r="A219" s="124" t="s">
        <v>1047</v>
      </c>
      <c r="B219" s="50" t="s">
        <v>571</v>
      </c>
      <c r="C219" s="20" t="s">
        <v>150</v>
      </c>
      <c r="D219" s="21">
        <v>1</v>
      </c>
      <c r="E219" s="21">
        <v>1</v>
      </c>
      <c r="F219" s="67" t="s">
        <v>1048</v>
      </c>
      <c r="G219" s="43">
        <v>1</v>
      </c>
      <c r="H219" s="43">
        <v>1</v>
      </c>
      <c r="I219" s="43">
        <v>1</v>
      </c>
      <c r="J219" s="43">
        <v>1</v>
      </c>
      <c r="K219" s="43">
        <v>1</v>
      </c>
      <c r="L219" s="43">
        <v>1</v>
      </c>
      <c r="M219" s="43">
        <v>1</v>
      </c>
      <c r="N219" s="43">
        <v>1</v>
      </c>
      <c r="O219" s="98" t="s">
        <v>52</v>
      </c>
      <c r="P219" s="49"/>
      <c r="Q219" s="25" t="s">
        <v>1035</v>
      </c>
      <c r="R219" s="1"/>
      <c r="S219" s="66"/>
      <c r="T219" s="66"/>
      <c r="U219" t="s">
        <v>29</v>
      </c>
    </row>
    <row r="220" spans="1:21" x14ac:dyDescent="0.25">
      <c r="A220" s="124" t="s">
        <v>854</v>
      </c>
      <c r="B220" s="2"/>
      <c r="C220" s="1"/>
      <c r="D220" s="21">
        <v>1</v>
      </c>
      <c r="E220" s="21">
        <v>1</v>
      </c>
      <c r="F220" s="67" t="s">
        <v>855</v>
      </c>
      <c r="G220" s="43">
        <v>1</v>
      </c>
      <c r="H220" s="43">
        <v>1</v>
      </c>
      <c r="I220" s="43">
        <v>1</v>
      </c>
      <c r="J220" s="43">
        <v>1</v>
      </c>
      <c r="K220" s="43">
        <v>1</v>
      </c>
      <c r="L220" s="43">
        <v>1</v>
      </c>
      <c r="M220" s="43">
        <v>1</v>
      </c>
      <c r="N220" s="43">
        <v>1</v>
      </c>
      <c r="O220" s="48">
        <v>1</v>
      </c>
      <c r="P220" s="6"/>
      <c r="Q220" s="2"/>
      <c r="R220" s="1"/>
      <c r="S220" s="66"/>
      <c r="T220" s="66"/>
      <c r="U220" t="s">
        <v>29</v>
      </c>
    </row>
    <row r="221" spans="1:21" x14ac:dyDescent="0.25">
      <c r="A221" s="20" t="s">
        <v>820</v>
      </c>
      <c r="B221" s="50" t="s">
        <v>634</v>
      </c>
      <c r="C221" s="1"/>
      <c r="D221" s="21">
        <v>1</v>
      </c>
      <c r="E221" s="21">
        <v>1</v>
      </c>
      <c r="F221" s="67" t="s">
        <v>809</v>
      </c>
      <c r="G221" s="43">
        <v>1</v>
      </c>
      <c r="H221" s="43">
        <v>1</v>
      </c>
      <c r="I221" s="43">
        <v>1</v>
      </c>
      <c r="J221" s="43">
        <v>1</v>
      </c>
      <c r="K221" s="43">
        <v>1</v>
      </c>
      <c r="L221" s="43">
        <v>1</v>
      </c>
      <c r="M221" s="43">
        <v>1</v>
      </c>
      <c r="N221" s="43">
        <v>1</v>
      </c>
      <c r="O221" s="98">
        <v>1</v>
      </c>
      <c r="P221" s="49"/>
      <c r="Q221" s="25" t="s">
        <v>46</v>
      </c>
      <c r="R221" s="1"/>
      <c r="S221" s="66"/>
      <c r="T221" s="66"/>
      <c r="U221" t="s">
        <v>29</v>
      </c>
    </row>
    <row r="222" spans="1:21" x14ac:dyDescent="0.25">
      <c r="A222" s="20" t="s">
        <v>820</v>
      </c>
      <c r="B222" s="50" t="s">
        <v>821</v>
      </c>
      <c r="C222" s="1"/>
      <c r="D222" s="21">
        <v>1</v>
      </c>
      <c r="E222" s="21">
        <v>1</v>
      </c>
      <c r="F222" s="71" t="s">
        <v>809</v>
      </c>
      <c r="G222" s="43">
        <v>1</v>
      </c>
      <c r="H222" s="43">
        <v>1</v>
      </c>
      <c r="I222" s="43">
        <v>1</v>
      </c>
      <c r="J222" s="43">
        <v>1</v>
      </c>
      <c r="K222" s="43">
        <v>1</v>
      </c>
      <c r="L222" s="43">
        <v>1</v>
      </c>
      <c r="M222" s="43">
        <v>1</v>
      </c>
      <c r="N222" s="43">
        <v>1</v>
      </c>
      <c r="O222" s="48">
        <v>1</v>
      </c>
      <c r="P222" s="49"/>
      <c r="Q222" s="25" t="s">
        <v>46</v>
      </c>
      <c r="R222" s="1"/>
      <c r="S222" s="66"/>
      <c r="T222" s="66"/>
      <c r="U222" t="s">
        <v>29</v>
      </c>
    </row>
    <row r="223" spans="1:21" x14ac:dyDescent="0.25">
      <c r="A223" s="20" t="s">
        <v>820</v>
      </c>
      <c r="B223" s="50" t="s">
        <v>822</v>
      </c>
      <c r="C223" s="1"/>
      <c r="D223" s="21">
        <v>1</v>
      </c>
      <c r="E223" s="21">
        <v>1</v>
      </c>
      <c r="F223" s="67" t="s">
        <v>809</v>
      </c>
      <c r="G223" s="43">
        <v>1</v>
      </c>
      <c r="H223" s="43">
        <v>1</v>
      </c>
      <c r="I223" s="43">
        <v>1</v>
      </c>
      <c r="J223" s="43">
        <v>1</v>
      </c>
      <c r="K223" s="43">
        <v>1</v>
      </c>
      <c r="L223" s="43">
        <v>1</v>
      </c>
      <c r="M223" s="43">
        <v>1</v>
      </c>
      <c r="N223" s="43">
        <v>1</v>
      </c>
      <c r="O223" s="98">
        <v>1</v>
      </c>
      <c r="P223" s="49"/>
      <c r="Q223" s="25" t="s">
        <v>46</v>
      </c>
      <c r="R223" s="1"/>
      <c r="S223" s="66"/>
      <c r="T223" s="66"/>
      <c r="U223" t="s">
        <v>29</v>
      </c>
    </row>
    <row r="224" spans="1:21" x14ac:dyDescent="0.25">
      <c r="A224" s="20" t="s">
        <v>820</v>
      </c>
      <c r="B224" s="50" t="s">
        <v>390</v>
      </c>
      <c r="C224" s="1"/>
      <c r="D224" s="43">
        <v>1</v>
      </c>
      <c r="E224" s="43">
        <v>1</v>
      </c>
      <c r="F224" s="67" t="s">
        <v>823</v>
      </c>
      <c r="G224" s="43">
        <v>1</v>
      </c>
      <c r="H224" s="43">
        <v>1</v>
      </c>
      <c r="I224" s="43">
        <v>1</v>
      </c>
      <c r="J224" s="43">
        <v>1</v>
      </c>
      <c r="K224" s="43">
        <v>1</v>
      </c>
      <c r="L224" s="43">
        <v>1</v>
      </c>
      <c r="M224" s="43">
        <v>1</v>
      </c>
      <c r="N224" s="43">
        <v>1</v>
      </c>
      <c r="O224" s="98">
        <v>1</v>
      </c>
      <c r="P224" s="49"/>
      <c r="Q224" s="25" t="s">
        <v>46</v>
      </c>
      <c r="R224" s="1"/>
      <c r="S224" s="66"/>
      <c r="T224" s="66"/>
      <c r="U224" t="s">
        <v>29</v>
      </c>
    </row>
    <row r="225" spans="1:21" x14ac:dyDescent="0.25">
      <c r="A225" s="20" t="s">
        <v>820</v>
      </c>
      <c r="B225" s="213" t="s">
        <v>1024</v>
      </c>
      <c r="C225" s="1"/>
      <c r="D225" s="43">
        <v>1</v>
      </c>
      <c r="E225" s="43">
        <v>1</v>
      </c>
      <c r="F225" s="67" t="s">
        <v>988</v>
      </c>
      <c r="G225" s="43">
        <v>1</v>
      </c>
      <c r="H225" s="43">
        <v>1</v>
      </c>
      <c r="I225" s="43">
        <v>1</v>
      </c>
      <c r="J225" s="43">
        <v>1</v>
      </c>
      <c r="K225" s="43">
        <v>1</v>
      </c>
      <c r="L225" s="43">
        <v>1</v>
      </c>
      <c r="M225" s="43">
        <v>1</v>
      </c>
      <c r="N225" s="43">
        <v>1</v>
      </c>
      <c r="O225" s="245"/>
      <c r="P225" s="280"/>
      <c r="Q225" s="25" t="s">
        <v>1001</v>
      </c>
      <c r="R225" s="1"/>
      <c r="S225" s="66"/>
      <c r="T225" s="66"/>
      <c r="U225" t="s">
        <v>29</v>
      </c>
    </row>
    <row r="226" spans="1:21" x14ac:dyDescent="0.25">
      <c r="A226" s="20" t="s">
        <v>820</v>
      </c>
      <c r="B226" s="213" t="s">
        <v>1025</v>
      </c>
      <c r="C226" s="1"/>
      <c r="D226" s="43">
        <v>1</v>
      </c>
      <c r="E226" s="43">
        <v>1</v>
      </c>
      <c r="F226" s="67" t="s">
        <v>988</v>
      </c>
      <c r="G226" s="43">
        <v>1</v>
      </c>
      <c r="H226" s="43">
        <v>1</v>
      </c>
      <c r="I226" s="43">
        <v>1</v>
      </c>
      <c r="J226" s="43">
        <v>1</v>
      </c>
      <c r="K226" s="43">
        <v>1</v>
      </c>
      <c r="L226" s="43">
        <v>1</v>
      </c>
      <c r="M226" s="43">
        <v>1</v>
      </c>
      <c r="N226" s="43">
        <v>1</v>
      </c>
      <c r="O226" s="245" t="s">
        <v>1026</v>
      </c>
      <c r="P226" s="280"/>
      <c r="Q226" s="25" t="s">
        <v>1001</v>
      </c>
      <c r="R226" s="1"/>
      <c r="S226" s="66"/>
      <c r="T226" s="66"/>
      <c r="U226" t="s">
        <v>29</v>
      </c>
    </row>
    <row r="227" spans="1:21" x14ac:dyDescent="0.25">
      <c r="A227" s="20" t="s">
        <v>820</v>
      </c>
      <c r="B227" s="213" t="s">
        <v>1027</v>
      </c>
      <c r="C227" s="1"/>
      <c r="D227" s="43">
        <v>1</v>
      </c>
      <c r="E227" s="43">
        <v>1</v>
      </c>
      <c r="F227" s="67" t="s">
        <v>988</v>
      </c>
      <c r="G227" s="43">
        <v>1</v>
      </c>
      <c r="H227" s="43">
        <v>1</v>
      </c>
      <c r="I227" s="43">
        <v>1</v>
      </c>
      <c r="J227" s="43">
        <v>1</v>
      </c>
      <c r="K227" s="43">
        <v>1</v>
      </c>
      <c r="L227" s="43">
        <v>1</v>
      </c>
      <c r="M227" s="43">
        <v>1</v>
      </c>
      <c r="N227" s="43">
        <v>1</v>
      </c>
      <c r="O227" s="263"/>
      <c r="P227" s="259"/>
      <c r="Q227" s="25" t="s">
        <v>1001</v>
      </c>
      <c r="R227" s="1"/>
      <c r="S227" s="66"/>
      <c r="T227" s="66"/>
      <c r="U227" t="s">
        <v>29</v>
      </c>
    </row>
    <row r="228" spans="1:21" x14ac:dyDescent="0.25">
      <c r="A228" s="20" t="s">
        <v>820</v>
      </c>
      <c r="B228" s="213" t="s">
        <v>1028</v>
      </c>
      <c r="C228" s="1"/>
      <c r="D228" s="43">
        <v>1</v>
      </c>
      <c r="E228" s="43">
        <v>1</v>
      </c>
      <c r="F228" s="71" t="s">
        <v>988</v>
      </c>
      <c r="G228" s="43">
        <v>1</v>
      </c>
      <c r="H228" s="43">
        <v>1</v>
      </c>
      <c r="I228" s="43">
        <v>1</v>
      </c>
      <c r="J228" s="43">
        <v>1</v>
      </c>
      <c r="K228" s="43">
        <v>1</v>
      </c>
      <c r="L228" s="43">
        <v>1</v>
      </c>
      <c r="M228" s="43">
        <v>1</v>
      </c>
      <c r="N228" s="43">
        <v>1</v>
      </c>
      <c r="O228" s="322"/>
      <c r="P228" s="259"/>
      <c r="Q228" s="25" t="s">
        <v>1001</v>
      </c>
      <c r="R228" s="1"/>
      <c r="S228" s="66"/>
      <c r="T228" s="66"/>
      <c r="U228" t="s">
        <v>29</v>
      </c>
    </row>
    <row r="229" spans="1:21" x14ac:dyDescent="0.25">
      <c r="A229" s="20" t="s">
        <v>820</v>
      </c>
      <c r="B229" s="50" t="s">
        <v>363</v>
      </c>
      <c r="C229" s="20" t="s">
        <v>27</v>
      </c>
      <c r="D229" s="43">
        <v>1</v>
      </c>
      <c r="E229" s="43">
        <v>1</v>
      </c>
      <c r="F229" s="71" t="s">
        <v>1072</v>
      </c>
      <c r="G229" s="43">
        <v>1</v>
      </c>
      <c r="H229" s="43">
        <v>1</v>
      </c>
      <c r="I229" s="43">
        <v>1</v>
      </c>
      <c r="J229" s="43">
        <v>1</v>
      </c>
      <c r="K229" s="43">
        <v>1</v>
      </c>
      <c r="L229" s="43">
        <v>1</v>
      </c>
      <c r="M229" s="43">
        <v>1</v>
      </c>
      <c r="N229" s="43">
        <v>1</v>
      </c>
      <c r="O229" s="246"/>
      <c r="P229" s="269"/>
      <c r="Q229" s="25" t="s">
        <v>1073</v>
      </c>
      <c r="R229" s="1"/>
      <c r="S229" s="66"/>
      <c r="T229" s="66"/>
      <c r="U229" t="s">
        <v>29</v>
      </c>
    </row>
    <row r="230" spans="1:21" x14ac:dyDescent="0.25">
      <c r="A230" s="20" t="s">
        <v>820</v>
      </c>
      <c r="B230" s="213" t="s">
        <v>634</v>
      </c>
      <c r="C230" s="20" t="s">
        <v>27</v>
      </c>
      <c r="D230" s="43">
        <v>1</v>
      </c>
      <c r="E230" s="43">
        <v>1</v>
      </c>
      <c r="F230" s="71"/>
      <c r="G230" s="43">
        <v>1</v>
      </c>
      <c r="H230" s="43">
        <v>1</v>
      </c>
      <c r="I230" s="43">
        <v>1</v>
      </c>
      <c r="J230" s="43">
        <v>1</v>
      </c>
      <c r="K230" s="43">
        <v>1</v>
      </c>
      <c r="L230" s="43">
        <v>1</v>
      </c>
      <c r="M230" s="43">
        <v>1</v>
      </c>
      <c r="N230" s="43">
        <v>1</v>
      </c>
      <c r="O230" s="246" t="s">
        <v>1026</v>
      </c>
      <c r="P230" s="269"/>
      <c r="Q230" s="25" t="s">
        <v>1073</v>
      </c>
      <c r="R230" s="1"/>
      <c r="S230" s="66"/>
      <c r="T230" s="66"/>
      <c r="U230" t="s">
        <v>29</v>
      </c>
    </row>
    <row r="231" spans="1:21" x14ac:dyDescent="0.25">
      <c r="A231" s="20" t="s">
        <v>820</v>
      </c>
      <c r="B231" s="213" t="s">
        <v>366</v>
      </c>
      <c r="C231" s="20" t="s">
        <v>27</v>
      </c>
      <c r="D231" s="43">
        <v>1</v>
      </c>
      <c r="E231" s="43">
        <v>1</v>
      </c>
      <c r="F231" s="67"/>
      <c r="G231" s="43">
        <v>1</v>
      </c>
      <c r="H231" s="43">
        <v>1</v>
      </c>
      <c r="I231" s="43">
        <v>1</v>
      </c>
      <c r="J231" s="43">
        <v>1</v>
      </c>
      <c r="K231" s="43">
        <v>1</v>
      </c>
      <c r="L231" s="43">
        <v>1</v>
      </c>
      <c r="M231" s="43">
        <v>1</v>
      </c>
      <c r="N231" s="43">
        <v>1</v>
      </c>
      <c r="O231" s="261"/>
      <c r="P231" s="261"/>
      <c r="Q231" s="25" t="s">
        <v>1073</v>
      </c>
      <c r="R231" s="1"/>
      <c r="S231" s="66"/>
      <c r="T231" s="66"/>
      <c r="U231" t="s">
        <v>29</v>
      </c>
    </row>
    <row r="232" spans="1:21" ht="45" x14ac:dyDescent="0.25">
      <c r="A232" s="20" t="s">
        <v>820</v>
      </c>
      <c r="B232" s="186" t="s">
        <v>356</v>
      </c>
      <c r="C232" s="20" t="s">
        <v>27</v>
      </c>
      <c r="D232" s="43">
        <v>1</v>
      </c>
      <c r="E232" s="43">
        <v>1</v>
      </c>
      <c r="F232" s="67"/>
      <c r="G232" s="43">
        <v>1</v>
      </c>
      <c r="H232" s="43">
        <v>1</v>
      </c>
      <c r="I232" s="43">
        <v>1</v>
      </c>
      <c r="J232" s="43">
        <v>1</v>
      </c>
      <c r="K232" s="43">
        <v>1</v>
      </c>
      <c r="L232" s="43">
        <v>1</v>
      </c>
      <c r="M232" s="43">
        <v>1</v>
      </c>
      <c r="N232" s="43">
        <v>1</v>
      </c>
      <c r="O232" s="324"/>
      <c r="P232" s="375"/>
      <c r="Q232" s="25" t="s">
        <v>1073</v>
      </c>
      <c r="R232" s="1"/>
      <c r="S232" s="66"/>
      <c r="T232" s="66"/>
      <c r="U232" t="s">
        <v>29</v>
      </c>
    </row>
    <row r="233" spans="1:21" ht="45" x14ac:dyDescent="0.25">
      <c r="A233" s="20" t="s">
        <v>871</v>
      </c>
      <c r="B233" s="20" t="s">
        <v>169</v>
      </c>
      <c r="C233" s="1"/>
      <c r="D233" s="43">
        <v>1</v>
      </c>
      <c r="E233" s="43">
        <v>1</v>
      </c>
      <c r="F233" s="67" t="s">
        <v>233</v>
      </c>
      <c r="G233" s="43">
        <v>1</v>
      </c>
      <c r="H233" s="43">
        <v>1</v>
      </c>
      <c r="I233" s="43">
        <v>1</v>
      </c>
      <c r="J233" s="43">
        <v>1</v>
      </c>
      <c r="K233" s="43">
        <v>1</v>
      </c>
      <c r="L233" s="43">
        <v>1</v>
      </c>
      <c r="M233" s="43">
        <v>1</v>
      </c>
      <c r="N233" s="43">
        <v>1</v>
      </c>
      <c r="O233" s="98">
        <v>1</v>
      </c>
      <c r="P233" s="24"/>
      <c r="Q233" s="25" t="s">
        <v>46</v>
      </c>
      <c r="R233" s="1"/>
      <c r="S233" s="66"/>
      <c r="T233" s="66"/>
      <c r="U233" t="s">
        <v>29</v>
      </c>
    </row>
    <row r="234" spans="1:21" x14ac:dyDescent="0.25">
      <c r="A234" s="124" t="s">
        <v>871</v>
      </c>
      <c r="B234" s="50" t="s">
        <v>957</v>
      </c>
      <c r="C234" s="1"/>
      <c r="D234" s="43">
        <v>1</v>
      </c>
      <c r="E234" s="43">
        <v>1</v>
      </c>
      <c r="F234" s="67" t="s">
        <v>868</v>
      </c>
      <c r="G234" s="43">
        <v>1</v>
      </c>
      <c r="H234" s="43">
        <v>1</v>
      </c>
      <c r="I234" s="43">
        <v>1</v>
      </c>
      <c r="J234" s="43">
        <v>1</v>
      </c>
      <c r="K234" s="43">
        <v>1</v>
      </c>
      <c r="L234" s="43">
        <v>1</v>
      </c>
      <c r="M234" s="43">
        <v>1</v>
      </c>
      <c r="N234" s="43">
        <v>1</v>
      </c>
      <c r="O234" s="98" t="s">
        <v>52</v>
      </c>
      <c r="P234" s="49"/>
      <c r="Q234" s="25" t="s">
        <v>958</v>
      </c>
      <c r="R234" s="1"/>
      <c r="S234" s="66"/>
      <c r="T234" s="66"/>
      <c r="U234" t="s">
        <v>29</v>
      </c>
    </row>
    <row r="235" spans="1:21" x14ac:dyDescent="0.25">
      <c r="A235" s="20" t="s">
        <v>871</v>
      </c>
      <c r="B235" s="19" t="s">
        <v>1067</v>
      </c>
      <c r="C235" s="20" t="s">
        <v>27</v>
      </c>
      <c r="D235" s="43">
        <v>1</v>
      </c>
      <c r="E235" s="43">
        <v>1</v>
      </c>
      <c r="F235" s="67" t="s">
        <v>1068</v>
      </c>
      <c r="G235" s="43">
        <v>1</v>
      </c>
      <c r="H235" s="43">
        <v>1</v>
      </c>
      <c r="I235" s="43">
        <v>1</v>
      </c>
      <c r="J235" s="43">
        <v>1</v>
      </c>
      <c r="K235" s="43">
        <v>1</v>
      </c>
      <c r="L235" s="43">
        <v>1</v>
      </c>
      <c r="M235" s="43">
        <v>1</v>
      </c>
      <c r="N235" s="43">
        <v>1</v>
      </c>
      <c r="O235" s="98" t="s">
        <v>52</v>
      </c>
      <c r="P235" s="49"/>
      <c r="Q235" s="25" t="s">
        <v>1069</v>
      </c>
      <c r="R235" s="1"/>
      <c r="S235" s="66"/>
      <c r="T235" s="66"/>
      <c r="U235" t="s">
        <v>29</v>
      </c>
    </row>
    <row r="236" spans="1:21" x14ac:dyDescent="0.25">
      <c r="A236" s="187" t="s">
        <v>1074</v>
      </c>
      <c r="B236" s="91" t="s">
        <v>1075</v>
      </c>
      <c r="C236" s="20" t="s">
        <v>150</v>
      </c>
      <c r="D236" s="43">
        <v>1</v>
      </c>
      <c r="E236" s="43">
        <v>1</v>
      </c>
      <c r="F236" s="71" t="s">
        <v>1076</v>
      </c>
      <c r="G236" s="43">
        <v>1</v>
      </c>
      <c r="H236" s="43">
        <v>1</v>
      </c>
      <c r="I236" s="43">
        <v>1</v>
      </c>
      <c r="J236" s="43">
        <v>1</v>
      </c>
      <c r="K236" s="43">
        <v>1</v>
      </c>
      <c r="L236" s="43">
        <v>1</v>
      </c>
      <c r="M236" s="43">
        <v>1</v>
      </c>
      <c r="N236" s="43">
        <v>1</v>
      </c>
      <c r="O236" s="48" t="s">
        <v>52</v>
      </c>
      <c r="P236" s="49"/>
      <c r="Q236" s="25" t="s">
        <v>1077</v>
      </c>
      <c r="R236" s="1"/>
      <c r="S236" s="66"/>
      <c r="T236" s="66"/>
      <c r="U236" t="s">
        <v>29</v>
      </c>
    </row>
    <row r="237" spans="1:21" ht="15.75" thickBot="1" x14ac:dyDescent="0.3">
      <c r="A237" s="7" t="s">
        <v>1049</v>
      </c>
      <c r="B237" s="144" t="s">
        <v>1050</v>
      </c>
      <c r="C237" s="6"/>
      <c r="D237" s="108">
        <v>1</v>
      </c>
      <c r="E237" s="108">
        <v>1</v>
      </c>
      <c r="F237" s="67" t="s">
        <v>1051</v>
      </c>
      <c r="G237" s="108">
        <v>1</v>
      </c>
      <c r="H237" s="108">
        <v>1</v>
      </c>
      <c r="I237" s="108">
        <v>1</v>
      </c>
      <c r="J237" s="108">
        <v>1</v>
      </c>
      <c r="K237" s="108">
        <v>1</v>
      </c>
      <c r="L237" s="108">
        <v>1</v>
      </c>
      <c r="M237" s="108">
        <v>1</v>
      </c>
      <c r="N237" s="108">
        <v>1</v>
      </c>
      <c r="O237" s="49"/>
      <c r="P237" s="49"/>
      <c r="Q237" s="73" t="s">
        <v>46</v>
      </c>
      <c r="R237" s="1"/>
      <c r="S237" s="290"/>
      <c r="T237" s="66"/>
      <c r="U237" t="s">
        <v>29</v>
      </c>
    </row>
    <row r="238" spans="1:21" ht="15.75" thickBot="1" x14ac:dyDescent="0.3">
      <c r="A238" s="208" t="s">
        <v>1036</v>
      </c>
      <c r="B238" s="342" t="s">
        <v>1037</v>
      </c>
      <c r="C238" s="345"/>
      <c r="D238" s="13">
        <v>1</v>
      </c>
      <c r="E238" s="13">
        <v>1</v>
      </c>
      <c r="F238" s="145" t="s">
        <v>1038</v>
      </c>
      <c r="G238" s="13">
        <v>1</v>
      </c>
      <c r="H238" s="13">
        <v>1</v>
      </c>
      <c r="I238" s="13">
        <v>1</v>
      </c>
      <c r="J238" s="13">
        <v>1</v>
      </c>
      <c r="K238" s="13">
        <v>1</v>
      </c>
      <c r="L238" s="13">
        <v>1</v>
      </c>
      <c r="M238" s="119">
        <v>1</v>
      </c>
      <c r="N238" s="120">
        <v>1</v>
      </c>
      <c r="O238" s="152"/>
      <c r="P238" s="373"/>
      <c r="Q238" s="17" t="s">
        <v>1034</v>
      </c>
      <c r="R238" s="1"/>
      <c r="S238" s="290"/>
      <c r="T238" s="66"/>
      <c r="U238" t="s">
        <v>29</v>
      </c>
    </row>
    <row r="239" spans="1:21" ht="15.75" thickBot="1" x14ac:dyDescent="0.3">
      <c r="A239" s="204" t="s">
        <v>1036</v>
      </c>
      <c r="B239" s="117" t="s">
        <v>1039</v>
      </c>
      <c r="C239" s="118"/>
      <c r="D239" s="119">
        <v>1</v>
      </c>
      <c r="E239" s="119">
        <v>1</v>
      </c>
      <c r="F239" s="30" t="s">
        <v>1040</v>
      </c>
      <c r="G239" s="119">
        <v>1</v>
      </c>
      <c r="H239" s="119">
        <v>1</v>
      </c>
      <c r="I239" s="119">
        <v>1</v>
      </c>
      <c r="J239" s="119">
        <v>1</v>
      </c>
      <c r="K239" s="119">
        <v>1</v>
      </c>
      <c r="L239" s="119">
        <v>1</v>
      </c>
      <c r="M239" s="119">
        <v>1</v>
      </c>
      <c r="N239" s="120">
        <v>1</v>
      </c>
      <c r="O239" s="153"/>
      <c r="P239" s="374"/>
      <c r="Q239" s="33" t="s">
        <v>1034</v>
      </c>
      <c r="R239" s="1"/>
      <c r="S239" s="290"/>
      <c r="T239" s="66"/>
      <c r="U239" t="s">
        <v>29</v>
      </c>
    </row>
    <row r="240" spans="1:21" x14ac:dyDescent="0.25">
      <c r="A240" s="184" t="s">
        <v>1036</v>
      </c>
      <c r="B240" s="46" t="s">
        <v>1041</v>
      </c>
      <c r="C240" s="40"/>
      <c r="D240" s="21">
        <v>1</v>
      </c>
      <c r="E240" s="21">
        <v>1</v>
      </c>
      <c r="F240" s="106" t="s">
        <v>1042</v>
      </c>
      <c r="G240" s="21">
        <v>1</v>
      </c>
      <c r="H240" s="21">
        <v>1</v>
      </c>
      <c r="I240" s="21">
        <v>1</v>
      </c>
      <c r="J240" s="21">
        <v>1</v>
      </c>
      <c r="K240" s="21">
        <v>1</v>
      </c>
      <c r="L240" s="21">
        <v>1</v>
      </c>
      <c r="M240" s="21">
        <v>1</v>
      </c>
      <c r="N240" s="21">
        <v>1</v>
      </c>
      <c r="O240" s="241" t="s">
        <v>1043</v>
      </c>
      <c r="P240" s="366"/>
      <c r="Q240" s="39" t="s">
        <v>1034</v>
      </c>
      <c r="R240" s="1"/>
      <c r="S240" s="290"/>
      <c r="T240" s="66"/>
      <c r="U240" t="s">
        <v>29</v>
      </c>
    </row>
    <row r="241" spans="1:21" x14ac:dyDescent="0.25">
      <c r="A241" s="124" t="s">
        <v>1036</v>
      </c>
      <c r="B241" s="20" t="s">
        <v>1044</v>
      </c>
      <c r="C241" s="1"/>
      <c r="D241" s="43">
        <v>1</v>
      </c>
      <c r="E241" s="43">
        <v>1</v>
      </c>
      <c r="F241" s="67" t="s">
        <v>1042</v>
      </c>
      <c r="G241" s="43">
        <v>1</v>
      </c>
      <c r="H241" s="43">
        <v>1</v>
      </c>
      <c r="I241" s="43">
        <v>1</v>
      </c>
      <c r="J241" s="43">
        <v>1</v>
      </c>
      <c r="K241" s="43">
        <v>1</v>
      </c>
      <c r="L241" s="43">
        <v>1</v>
      </c>
      <c r="M241" s="43">
        <v>1</v>
      </c>
      <c r="N241" s="43">
        <v>1</v>
      </c>
      <c r="O241" s="241"/>
      <c r="P241" s="253"/>
      <c r="Q241" s="25" t="s">
        <v>1034</v>
      </c>
      <c r="R241" s="1"/>
      <c r="S241" s="66"/>
      <c r="T241" s="66"/>
      <c r="U241" t="s">
        <v>29</v>
      </c>
    </row>
    <row r="242" spans="1:21" ht="15.75" thickBot="1" x14ac:dyDescent="0.3">
      <c r="A242" s="124" t="s">
        <v>1036</v>
      </c>
      <c r="B242" s="50" t="s">
        <v>1045</v>
      </c>
      <c r="C242" s="1"/>
      <c r="D242" s="43">
        <v>1</v>
      </c>
      <c r="E242" s="43">
        <v>1</v>
      </c>
      <c r="F242" s="67" t="s">
        <v>1042</v>
      </c>
      <c r="G242" s="43">
        <v>1</v>
      </c>
      <c r="H242" s="43">
        <v>1</v>
      </c>
      <c r="I242" s="43">
        <v>1</v>
      </c>
      <c r="J242" s="43">
        <v>1</v>
      </c>
      <c r="K242" s="43">
        <v>1</v>
      </c>
      <c r="L242" s="43">
        <v>1</v>
      </c>
      <c r="M242" s="43">
        <v>1</v>
      </c>
      <c r="N242" s="43">
        <v>1</v>
      </c>
      <c r="O242" s="253"/>
      <c r="P242" s="253"/>
      <c r="Q242" s="25" t="s">
        <v>1034</v>
      </c>
      <c r="R242" s="1"/>
      <c r="S242" s="66"/>
      <c r="T242" s="66"/>
      <c r="U242" t="s">
        <v>29</v>
      </c>
    </row>
    <row r="243" spans="1:21" x14ac:dyDescent="0.25">
      <c r="A243" s="124" t="s">
        <v>1036</v>
      </c>
      <c r="B243" s="50" t="s">
        <v>1046</v>
      </c>
      <c r="C243" s="1"/>
      <c r="D243" s="43">
        <v>1</v>
      </c>
      <c r="E243" s="43">
        <v>1</v>
      </c>
      <c r="F243" s="67" t="s">
        <v>1042</v>
      </c>
      <c r="G243" s="43">
        <v>1</v>
      </c>
      <c r="H243" s="43">
        <v>1</v>
      </c>
      <c r="I243" s="43">
        <v>1</v>
      </c>
      <c r="J243" s="43">
        <v>1</v>
      </c>
      <c r="K243" s="43">
        <v>1</v>
      </c>
      <c r="L243" s="43">
        <v>1</v>
      </c>
      <c r="M243" s="43">
        <v>1</v>
      </c>
      <c r="N243" s="44">
        <v>1</v>
      </c>
      <c r="O243" s="152"/>
      <c r="P243" s="281"/>
      <c r="Q243" s="25" t="s">
        <v>1034</v>
      </c>
      <c r="R243" s="1"/>
      <c r="S243" s="66"/>
      <c r="T243" s="66"/>
      <c r="U243" t="s">
        <v>29</v>
      </c>
    </row>
    <row r="244" spans="1:21" ht="15.75" thickBot="1" x14ac:dyDescent="0.3">
      <c r="A244" s="124" t="s">
        <v>1052</v>
      </c>
      <c r="B244" s="50" t="s">
        <v>1053</v>
      </c>
      <c r="C244" s="1"/>
      <c r="D244" s="43">
        <v>1</v>
      </c>
      <c r="E244" s="43">
        <v>1</v>
      </c>
      <c r="F244" s="67" t="s">
        <v>1054</v>
      </c>
      <c r="G244" s="43">
        <v>1</v>
      </c>
      <c r="H244" s="43">
        <v>1</v>
      </c>
      <c r="I244" s="43">
        <v>1</v>
      </c>
      <c r="J244" s="43">
        <v>1</v>
      </c>
      <c r="K244" s="43">
        <v>1</v>
      </c>
      <c r="L244" s="43">
        <v>1</v>
      </c>
      <c r="M244" s="43">
        <v>1</v>
      </c>
      <c r="N244" s="44">
        <v>1</v>
      </c>
      <c r="O244" s="45" t="s">
        <v>52</v>
      </c>
      <c r="P244" s="24"/>
      <c r="Q244" s="92" t="s">
        <v>1055</v>
      </c>
      <c r="R244" s="1" t="s">
        <v>1056</v>
      </c>
      <c r="S244" s="66"/>
      <c r="T244" s="66"/>
      <c r="U244" t="s">
        <v>29</v>
      </c>
    </row>
    <row r="245" spans="1:21" x14ac:dyDescent="0.25">
      <c r="A245" s="124" t="s">
        <v>998</v>
      </c>
      <c r="B245" s="20" t="s">
        <v>999</v>
      </c>
      <c r="C245" s="52" t="s">
        <v>642</v>
      </c>
      <c r="D245" s="43">
        <v>1</v>
      </c>
      <c r="E245" s="43">
        <v>1</v>
      </c>
      <c r="F245" s="148" t="s">
        <v>1000</v>
      </c>
      <c r="G245" s="43">
        <v>1</v>
      </c>
      <c r="H245" s="43">
        <v>1</v>
      </c>
      <c r="I245" s="43">
        <v>1</v>
      </c>
      <c r="J245" s="43">
        <v>1</v>
      </c>
      <c r="K245" s="43">
        <v>1</v>
      </c>
      <c r="L245" s="43">
        <v>1</v>
      </c>
      <c r="M245" s="43">
        <v>1</v>
      </c>
      <c r="N245" s="44">
        <v>1</v>
      </c>
      <c r="O245" s="103" t="s">
        <v>52</v>
      </c>
      <c r="P245" s="24"/>
      <c r="Q245" s="25" t="s">
        <v>1001</v>
      </c>
      <c r="R245" s="1"/>
      <c r="S245" s="66"/>
      <c r="T245" s="66"/>
      <c r="U245" t="s">
        <v>29</v>
      </c>
    </row>
    <row r="246" spans="1:21" ht="15.75" thickBot="1" x14ac:dyDescent="0.3">
      <c r="A246" s="124" t="s">
        <v>1020</v>
      </c>
      <c r="B246" s="52" t="s">
        <v>1460</v>
      </c>
      <c r="C246" s="20" t="s">
        <v>27</v>
      </c>
      <c r="D246" s="43">
        <v>1</v>
      </c>
      <c r="E246" s="43">
        <v>1</v>
      </c>
      <c r="F246" s="150" t="s">
        <v>1432</v>
      </c>
      <c r="G246" s="43">
        <v>1</v>
      </c>
      <c r="H246" s="43">
        <v>1</v>
      </c>
      <c r="I246" s="43">
        <v>1</v>
      </c>
      <c r="J246" s="43">
        <v>1</v>
      </c>
      <c r="K246" s="43">
        <v>1</v>
      </c>
      <c r="L246" s="43">
        <v>1</v>
      </c>
      <c r="M246" s="43">
        <v>1</v>
      </c>
      <c r="N246" s="44">
        <v>1</v>
      </c>
      <c r="O246" s="45" t="s">
        <v>995</v>
      </c>
      <c r="P246" s="24"/>
      <c r="Q246" s="25" t="s">
        <v>46</v>
      </c>
      <c r="R246" s="1"/>
      <c r="S246" s="66"/>
      <c r="T246" s="66"/>
      <c r="U246" t="s">
        <v>29</v>
      </c>
    </row>
    <row r="247" spans="1:21" x14ac:dyDescent="0.25">
      <c r="A247" s="20" t="s">
        <v>1029</v>
      </c>
      <c r="B247" s="50" t="s">
        <v>1030</v>
      </c>
      <c r="C247" s="20" t="s">
        <v>642</v>
      </c>
      <c r="D247" s="43">
        <v>1</v>
      </c>
      <c r="E247" s="43">
        <v>1</v>
      </c>
      <c r="F247" s="106" t="s">
        <v>1031</v>
      </c>
      <c r="G247" s="43">
        <v>1</v>
      </c>
      <c r="H247" s="43">
        <v>1</v>
      </c>
      <c r="I247" s="43">
        <v>1</v>
      </c>
      <c r="J247" s="43">
        <v>1</v>
      </c>
      <c r="K247" s="43">
        <v>1</v>
      </c>
      <c r="L247" s="43">
        <v>1</v>
      </c>
      <c r="M247" s="43">
        <v>1</v>
      </c>
      <c r="N247" s="43">
        <v>1</v>
      </c>
      <c r="O247" s="98" t="s">
        <v>52</v>
      </c>
      <c r="P247" s="49"/>
      <c r="Q247" s="25" t="s">
        <v>1032</v>
      </c>
      <c r="R247" s="1"/>
      <c r="S247" s="66"/>
      <c r="T247" s="66"/>
      <c r="U247" t="s">
        <v>29</v>
      </c>
    </row>
    <row r="248" spans="1:21" x14ac:dyDescent="0.25">
      <c r="A248" s="124" t="s">
        <v>996</v>
      </c>
      <c r="B248" s="50" t="s">
        <v>997</v>
      </c>
      <c r="C248" s="1"/>
      <c r="D248" s="43">
        <v>1</v>
      </c>
      <c r="E248" s="43">
        <v>1</v>
      </c>
      <c r="F248" s="67" t="s">
        <v>1433</v>
      </c>
      <c r="G248" s="43">
        <v>1</v>
      </c>
      <c r="H248" s="43">
        <v>1</v>
      </c>
      <c r="I248" s="43">
        <v>1</v>
      </c>
      <c r="J248" s="43">
        <v>1</v>
      </c>
      <c r="K248" s="43">
        <v>1</v>
      </c>
      <c r="L248" s="43">
        <v>1</v>
      </c>
      <c r="M248" s="43">
        <v>1</v>
      </c>
      <c r="N248" s="43">
        <v>1</v>
      </c>
      <c r="O248" s="98" t="s">
        <v>995</v>
      </c>
      <c r="P248" s="49"/>
      <c r="Q248" s="25" t="s">
        <v>46</v>
      </c>
      <c r="R248" s="1"/>
      <c r="S248" s="66"/>
      <c r="T248" s="66"/>
      <c r="U248" t="s">
        <v>29</v>
      </c>
    </row>
    <row r="249" spans="1:21" x14ac:dyDescent="0.25">
      <c r="A249" s="20" t="s">
        <v>931</v>
      </c>
      <c r="B249" s="20" t="s">
        <v>652</v>
      </c>
      <c r="C249" s="1"/>
      <c r="D249" s="43">
        <v>1</v>
      </c>
      <c r="E249" s="43">
        <v>1</v>
      </c>
      <c r="F249" s="71" t="s">
        <v>233</v>
      </c>
      <c r="G249" s="43">
        <v>1</v>
      </c>
      <c r="H249" s="43">
        <v>1</v>
      </c>
      <c r="I249" s="43">
        <v>1</v>
      </c>
      <c r="J249" s="43">
        <v>1</v>
      </c>
      <c r="K249" s="43">
        <v>1</v>
      </c>
      <c r="L249" s="43">
        <v>1</v>
      </c>
      <c r="M249" s="43">
        <v>1</v>
      </c>
      <c r="N249" s="43">
        <v>1</v>
      </c>
      <c r="O249" s="98">
        <v>1</v>
      </c>
      <c r="P249" s="49"/>
      <c r="Q249" s="25" t="s">
        <v>46</v>
      </c>
      <c r="R249" s="1"/>
      <c r="S249" s="66"/>
      <c r="T249" s="66"/>
      <c r="U249" t="s">
        <v>29</v>
      </c>
    </row>
    <row r="250" spans="1:21" x14ac:dyDescent="0.25">
      <c r="A250" s="20" t="s">
        <v>931</v>
      </c>
      <c r="B250" s="20" t="s">
        <v>932</v>
      </c>
      <c r="C250" s="1"/>
      <c r="D250" s="226">
        <v>1</v>
      </c>
      <c r="E250" s="43">
        <v>1</v>
      </c>
      <c r="F250" s="71" t="s">
        <v>233</v>
      </c>
      <c r="G250" s="43">
        <v>1</v>
      </c>
      <c r="H250" s="43">
        <v>1</v>
      </c>
      <c r="I250" s="43">
        <v>1</v>
      </c>
      <c r="J250" s="43">
        <v>1</v>
      </c>
      <c r="K250" s="43">
        <v>1</v>
      </c>
      <c r="L250" s="43">
        <v>1</v>
      </c>
      <c r="M250" s="43">
        <v>1</v>
      </c>
      <c r="N250" s="43">
        <v>1</v>
      </c>
      <c r="O250" s="48">
        <v>1</v>
      </c>
      <c r="P250" s="49"/>
      <c r="Q250" s="25" t="s">
        <v>46</v>
      </c>
      <c r="R250" s="1"/>
      <c r="S250" s="66"/>
      <c r="T250" s="66"/>
      <c r="U250" t="s">
        <v>29</v>
      </c>
    </row>
    <row r="251" spans="1:21" x14ac:dyDescent="0.25">
      <c r="A251" s="20" t="s">
        <v>931</v>
      </c>
      <c r="B251" s="20" t="s">
        <v>987</v>
      </c>
      <c r="C251" s="1"/>
      <c r="D251" s="226">
        <v>1</v>
      </c>
      <c r="E251" s="43">
        <v>1</v>
      </c>
      <c r="F251" s="88" t="s">
        <v>988</v>
      </c>
      <c r="G251" s="43">
        <v>1</v>
      </c>
      <c r="H251" s="43">
        <v>1</v>
      </c>
      <c r="I251" s="43">
        <v>1</v>
      </c>
      <c r="J251" s="43">
        <v>1</v>
      </c>
      <c r="K251" s="43">
        <v>1</v>
      </c>
      <c r="L251" s="43">
        <v>1</v>
      </c>
      <c r="M251" s="43">
        <v>1</v>
      </c>
      <c r="N251" s="43">
        <v>1</v>
      </c>
      <c r="O251" s="243" t="s">
        <v>989</v>
      </c>
      <c r="P251" s="94"/>
      <c r="Q251" s="25" t="s">
        <v>986</v>
      </c>
      <c r="R251" s="1"/>
      <c r="S251" s="66"/>
      <c r="T251" s="66"/>
      <c r="U251" t="s">
        <v>29</v>
      </c>
    </row>
    <row r="252" spans="1:21" x14ac:dyDescent="0.25">
      <c r="A252" s="20" t="s">
        <v>931</v>
      </c>
      <c r="B252" s="20" t="s">
        <v>990</v>
      </c>
      <c r="C252" s="1"/>
      <c r="D252" s="226">
        <v>1</v>
      </c>
      <c r="E252" s="43">
        <v>1</v>
      </c>
      <c r="F252" s="88" t="s">
        <v>988</v>
      </c>
      <c r="G252" s="43">
        <v>1</v>
      </c>
      <c r="H252" s="43">
        <v>1</v>
      </c>
      <c r="I252" s="43">
        <v>1</v>
      </c>
      <c r="J252" s="43">
        <v>1</v>
      </c>
      <c r="K252" s="43">
        <v>1</v>
      </c>
      <c r="L252" s="43">
        <v>1</v>
      </c>
      <c r="M252" s="43">
        <v>1</v>
      </c>
      <c r="N252" s="43">
        <v>1</v>
      </c>
      <c r="O252" s="243"/>
      <c r="P252" s="94"/>
      <c r="Q252" s="25" t="s">
        <v>986</v>
      </c>
      <c r="R252" s="1"/>
      <c r="S252" s="66"/>
      <c r="T252" s="66"/>
      <c r="U252" t="s">
        <v>29</v>
      </c>
    </row>
    <row r="253" spans="1:21" x14ac:dyDescent="0.25">
      <c r="A253" s="20" t="s">
        <v>969</v>
      </c>
      <c r="B253" s="20" t="s">
        <v>36</v>
      </c>
      <c r="C253" s="1"/>
      <c r="D253" s="226">
        <v>1</v>
      </c>
      <c r="E253" s="43">
        <v>1</v>
      </c>
      <c r="F253" s="88" t="s">
        <v>233</v>
      </c>
      <c r="G253" s="43">
        <v>1</v>
      </c>
      <c r="H253" s="43">
        <v>1</v>
      </c>
      <c r="I253" s="43">
        <v>1</v>
      </c>
      <c r="J253" s="43">
        <v>1</v>
      </c>
      <c r="K253" s="43">
        <v>1</v>
      </c>
      <c r="L253" s="43">
        <v>1</v>
      </c>
      <c r="M253" s="43">
        <v>1</v>
      </c>
      <c r="N253" s="43">
        <v>1</v>
      </c>
      <c r="O253" s="48">
        <v>1</v>
      </c>
      <c r="P253" s="49"/>
      <c r="Q253" s="25" t="s">
        <v>46</v>
      </c>
      <c r="R253" s="1"/>
      <c r="S253" s="66"/>
      <c r="T253" s="66"/>
      <c r="U253" t="s">
        <v>29</v>
      </c>
    </row>
    <row r="254" spans="1:21" x14ac:dyDescent="0.25">
      <c r="A254" s="124" t="s">
        <v>969</v>
      </c>
      <c r="B254" s="52" t="s">
        <v>1021</v>
      </c>
      <c r="C254" s="20" t="s">
        <v>1022</v>
      </c>
      <c r="D254" s="226">
        <v>1</v>
      </c>
      <c r="E254" s="43">
        <v>1</v>
      </c>
      <c r="F254" s="88" t="s">
        <v>1023</v>
      </c>
      <c r="G254" s="43">
        <v>1</v>
      </c>
      <c r="H254" s="43">
        <v>1</v>
      </c>
      <c r="I254" s="43">
        <v>1</v>
      </c>
      <c r="J254" s="43">
        <v>1</v>
      </c>
      <c r="K254" s="43">
        <v>1</v>
      </c>
      <c r="L254" s="43">
        <v>1</v>
      </c>
      <c r="M254" s="43">
        <v>1</v>
      </c>
      <c r="N254" s="43">
        <v>1</v>
      </c>
      <c r="O254" s="48" t="s">
        <v>52</v>
      </c>
      <c r="P254" s="49"/>
      <c r="Q254" s="25" t="s">
        <v>1007</v>
      </c>
      <c r="R254" s="1"/>
      <c r="S254" s="66"/>
      <c r="T254" s="66"/>
      <c r="U254" t="s">
        <v>29</v>
      </c>
    </row>
    <row r="255" spans="1:21" x14ac:dyDescent="0.25">
      <c r="A255" s="52" t="s">
        <v>969</v>
      </c>
      <c r="B255" s="52" t="s">
        <v>36</v>
      </c>
      <c r="C255" s="52" t="s">
        <v>150</v>
      </c>
      <c r="D255" s="226">
        <v>1</v>
      </c>
      <c r="E255" s="43">
        <v>1</v>
      </c>
      <c r="F255" s="88" t="s">
        <v>1033</v>
      </c>
      <c r="G255" s="43">
        <v>1</v>
      </c>
      <c r="H255" s="43">
        <v>1</v>
      </c>
      <c r="I255" s="43">
        <v>1</v>
      </c>
      <c r="J255" s="43">
        <v>1</v>
      </c>
      <c r="K255" s="43">
        <v>1</v>
      </c>
      <c r="L255" s="43">
        <v>1</v>
      </c>
      <c r="M255" s="43">
        <v>1</v>
      </c>
      <c r="N255" s="43">
        <v>1</v>
      </c>
      <c r="O255" s="48" t="s">
        <v>52</v>
      </c>
      <c r="P255" s="49"/>
      <c r="Q255" s="25" t="s">
        <v>1034</v>
      </c>
      <c r="R255" s="1"/>
      <c r="S255" s="66"/>
      <c r="T255" s="66"/>
      <c r="U255" t="s">
        <v>29</v>
      </c>
    </row>
    <row r="256" spans="1:21" x14ac:dyDescent="0.25">
      <c r="A256" s="124" t="s">
        <v>927</v>
      </c>
      <c r="B256" s="20" t="s">
        <v>928</v>
      </c>
      <c r="C256" s="1"/>
      <c r="D256" s="226">
        <v>1</v>
      </c>
      <c r="E256" s="43">
        <v>1</v>
      </c>
      <c r="F256" s="88" t="s">
        <v>929</v>
      </c>
      <c r="G256" s="43">
        <v>1</v>
      </c>
      <c r="H256" s="43">
        <v>1</v>
      </c>
      <c r="I256" s="43">
        <v>1</v>
      </c>
      <c r="J256" s="43">
        <v>1</v>
      </c>
      <c r="K256" s="43">
        <v>1</v>
      </c>
      <c r="L256" s="43">
        <v>1</v>
      </c>
      <c r="M256" s="43">
        <v>1</v>
      </c>
      <c r="N256" s="43">
        <v>1</v>
      </c>
      <c r="O256" s="48" t="s">
        <v>52</v>
      </c>
      <c r="P256" s="49"/>
      <c r="Q256" s="25" t="s">
        <v>930</v>
      </c>
      <c r="R256" s="1"/>
      <c r="S256" s="66"/>
      <c r="T256" s="66"/>
      <c r="U256" t="s">
        <v>29</v>
      </c>
    </row>
    <row r="257" spans="1:21" x14ac:dyDescent="0.25">
      <c r="A257" s="124" t="s">
        <v>1008</v>
      </c>
      <c r="B257" s="20" t="s">
        <v>1009</v>
      </c>
      <c r="C257" s="52" t="s">
        <v>150</v>
      </c>
      <c r="D257" s="226">
        <v>1</v>
      </c>
      <c r="E257" s="43">
        <v>1</v>
      </c>
      <c r="F257" s="88" t="s">
        <v>1010</v>
      </c>
      <c r="G257" s="43">
        <v>1</v>
      </c>
      <c r="H257" s="43">
        <v>1</v>
      </c>
      <c r="I257" s="43">
        <v>1</v>
      </c>
      <c r="J257" s="43">
        <v>1</v>
      </c>
      <c r="K257" s="43">
        <v>1</v>
      </c>
      <c r="L257" s="43">
        <v>1</v>
      </c>
      <c r="M257" s="43">
        <v>1</v>
      </c>
      <c r="N257" s="43">
        <v>1</v>
      </c>
      <c r="O257" s="48" t="s">
        <v>52</v>
      </c>
      <c r="P257" s="49"/>
      <c r="Q257" s="25" t="s">
        <v>1011</v>
      </c>
      <c r="R257" s="1"/>
      <c r="S257" s="66"/>
      <c r="T257" s="66"/>
      <c r="U257" t="s">
        <v>29</v>
      </c>
    </row>
    <row r="258" spans="1:21" x14ac:dyDescent="0.25">
      <c r="A258" s="20" t="s">
        <v>993</v>
      </c>
      <c r="B258" s="20" t="s">
        <v>994</v>
      </c>
      <c r="C258" s="1"/>
      <c r="D258" s="226">
        <v>1</v>
      </c>
      <c r="E258" s="43">
        <v>1</v>
      </c>
      <c r="F258" s="88" t="s">
        <v>1434</v>
      </c>
      <c r="G258" s="43">
        <v>1</v>
      </c>
      <c r="H258" s="43">
        <v>1</v>
      </c>
      <c r="I258" s="43">
        <v>1</v>
      </c>
      <c r="J258" s="43">
        <v>1</v>
      </c>
      <c r="K258" s="43">
        <v>1</v>
      </c>
      <c r="L258" s="43">
        <v>1</v>
      </c>
      <c r="M258" s="43">
        <v>1</v>
      </c>
      <c r="N258" s="43">
        <v>1</v>
      </c>
      <c r="O258" s="48" t="s">
        <v>995</v>
      </c>
      <c r="P258" s="49"/>
      <c r="Q258" s="25" t="s">
        <v>46</v>
      </c>
      <c r="R258" s="1"/>
      <c r="S258" s="66"/>
      <c r="T258" s="66"/>
      <c r="U258" t="s">
        <v>29</v>
      </c>
    </row>
    <row r="259" spans="1:21" x14ac:dyDescent="0.25">
      <c r="A259" s="124" t="s">
        <v>1018</v>
      </c>
      <c r="B259" s="220" t="s">
        <v>1019</v>
      </c>
      <c r="C259" s="20" t="s">
        <v>27</v>
      </c>
      <c r="D259" s="43">
        <v>1</v>
      </c>
      <c r="E259" s="43">
        <v>1</v>
      </c>
      <c r="F259" s="22" t="s">
        <v>1006</v>
      </c>
      <c r="G259" s="43">
        <v>1</v>
      </c>
      <c r="H259" s="43">
        <v>1</v>
      </c>
      <c r="I259" s="43">
        <v>1</v>
      </c>
      <c r="J259" s="43">
        <v>1</v>
      </c>
      <c r="K259" s="43">
        <v>1</v>
      </c>
      <c r="L259" s="43">
        <v>1</v>
      </c>
      <c r="M259" s="43">
        <v>1</v>
      </c>
      <c r="N259" s="43">
        <v>1</v>
      </c>
      <c r="O259" s="98"/>
      <c r="P259" s="49"/>
      <c r="Q259" s="25" t="s">
        <v>1017</v>
      </c>
      <c r="R259" s="1"/>
      <c r="S259" s="66"/>
      <c r="T259" s="66"/>
      <c r="U259" t="s">
        <v>29</v>
      </c>
    </row>
    <row r="260" spans="1:21" x14ac:dyDescent="0.25">
      <c r="A260" s="124" t="s">
        <v>1014</v>
      </c>
      <c r="B260" s="220" t="s">
        <v>1015</v>
      </c>
      <c r="C260" s="20" t="s">
        <v>27</v>
      </c>
      <c r="D260" s="226">
        <v>1</v>
      </c>
      <c r="E260" s="43">
        <v>1</v>
      </c>
      <c r="F260" s="71" t="s">
        <v>1006</v>
      </c>
      <c r="G260" s="43">
        <v>1</v>
      </c>
      <c r="H260" s="43">
        <v>1</v>
      </c>
      <c r="I260" s="43">
        <v>1</v>
      </c>
      <c r="J260" s="43">
        <v>1</v>
      </c>
      <c r="K260" s="43">
        <v>1</v>
      </c>
      <c r="L260" s="43">
        <v>1</v>
      </c>
      <c r="M260" s="43">
        <v>1</v>
      </c>
      <c r="N260" s="43">
        <v>1</v>
      </c>
      <c r="O260" s="48" t="s">
        <v>1016</v>
      </c>
      <c r="P260" s="49"/>
      <c r="Q260" s="25" t="s">
        <v>1017</v>
      </c>
      <c r="R260" s="1"/>
      <c r="S260" s="66"/>
      <c r="T260" s="66"/>
      <c r="U260" t="s">
        <v>29</v>
      </c>
    </row>
    <row r="261" spans="1:21" x14ac:dyDescent="0.25">
      <c r="A261" s="124" t="s">
        <v>1004</v>
      </c>
      <c r="B261" s="20" t="s">
        <v>1005</v>
      </c>
      <c r="C261" s="20" t="s">
        <v>27</v>
      </c>
      <c r="D261" s="43">
        <v>1</v>
      </c>
      <c r="E261" s="43">
        <v>1</v>
      </c>
      <c r="F261" s="88" t="s">
        <v>1006</v>
      </c>
      <c r="G261" s="43">
        <v>1</v>
      </c>
      <c r="H261" s="43">
        <v>1</v>
      </c>
      <c r="I261" s="43">
        <v>1</v>
      </c>
      <c r="J261" s="43">
        <v>1</v>
      </c>
      <c r="K261" s="43">
        <v>1</v>
      </c>
      <c r="L261" s="43">
        <v>1</v>
      </c>
      <c r="M261" s="43">
        <v>1</v>
      </c>
      <c r="N261" s="43">
        <v>1</v>
      </c>
      <c r="O261" s="48" t="s">
        <v>290</v>
      </c>
      <c r="P261" s="49"/>
      <c r="Q261" s="25" t="s">
        <v>1007</v>
      </c>
      <c r="R261" s="1"/>
      <c r="S261" s="66"/>
      <c r="T261" s="66"/>
      <c r="U261" t="s">
        <v>29</v>
      </c>
    </row>
    <row r="262" spans="1:21" ht="15.75" thickBot="1" x14ac:dyDescent="0.3">
      <c r="A262" s="189" t="s">
        <v>975</v>
      </c>
      <c r="B262" s="20" t="s">
        <v>976</v>
      </c>
      <c r="C262" s="20" t="s">
        <v>541</v>
      </c>
      <c r="D262" s="43">
        <v>1</v>
      </c>
      <c r="E262" s="43">
        <v>1</v>
      </c>
      <c r="F262" s="88" t="s">
        <v>961</v>
      </c>
      <c r="G262" s="43">
        <v>1</v>
      </c>
      <c r="H262" s="43">
        <v>1</v>
      </c>
      <c r="I262" s="43">
        <v>1</v>
      </c>
      <c r="J262" s="43">
        <v>1</v>
      </c>
      <c r="K262" s="43">
        <v>1</v>
      </c>
      <c r="L262" s="43">
        <v>1</v>
      </c>
      <c r="M262" s="43">
        <v>1</v>
      </c>
      <c r="N262" s="43">
        <v>1</v>
      </c>
      <c r="O262" s="48" t="s">
        <v>31</v>
      </c>
      <c r="P262" s="49"/>
      <c r="Q262" s="25" t="s">
        <v>974</v>
      </c>
      <c r="R262" s="1"/>
      <c r="S262" s="66"/>
      <c r="T262" s="66"/>
      <c r="U262" t="s">
        <v>29</v>
      </c>
    </row>
    <row r="263" spans="1:21" x14ac:dyDescent="0.25">
      <c r="A263" s="189" t="s">
        <v>971</v>
      </c>
      <c r="B263" s="20" t="s">
        <v>972</v>
      </c>
      <c r="C263" s="20" t="s">
        <v>27</v>
      </c>
      <c r="D263" s="43">
        <v>1</v>
      </c>
      <c r="E263" s="43">
        <v>1</v>
      </c>
      <c r="F263" s="67" t="s">
        <v>973</v>
      </c>
      <c r="G263" s="43">
        <v>1</v>
      </c>
      <c r="H263" s="43">
        <v>1</v>
      </c>
      <c r="I263" s="43">
        <v>1</v>
      </c>
      <c r="J263" s="43">
        <v>1</v>
      </c>
      <c r="K263" s="43">
        <v>1</v>
      </c>
      <c r="L263" s="43">
        <v>1</v>
      </c>
      <c r="M263" s="43">
        <v>1</v>
      </c>
      <c r="N263" s="44">
        <v>1</v>
      </c>
      <c r="O263" s="103" t="s">
        <v>31</v>
      </c>
      <c r="P263" s="24"/>
      <c r="Q263" s="25" t="s">
        <v>974</v>
      </c>
      <c r="R263" s="1"/>
      <c r="S263" s="66"/>
      <c r="T263" s="66"/>
      <c r="U263" t="s">
        <v>29</v>
      </c>
    </row>
    <row r="264" spans="1:21" ht="15.75" thickBot="1" x14ac:dyDescent="0.3">
      <c r="A264" s="189" t="s">
        <v>980</v>
      </c>
      <c r="B264" s="20" t="s">
        <v>981</v>
      </c>
      <c r="C264" s="20" t="s">
        <v>27</v>
      </c>
      <c r="D264" s="43">
        <v>1</v>
      </c>
      <c r="E264" s="43">
        <v>1</v>
      </c>
      <c r="F264" s="67" t="s">
        <v>982</v>
      </c>
      <c r="G264" s="43">
        <v>1</v>
      </c>
      <c r="H264" s="43">
        <v>1</v>
      </c>
      <c r="I264" s="43">
        <v>1</v>
      </c>
      <c r="J264" s="43">
        <v>1</v>
      </c>
      <c r="K264" s="43">
        <v>1</v>
      </c>
      <c r="L264" s="43">
        <v>1</v>
      </c>
      <c r="M264" s="43">
        <v>1</v>
      </c>
      <c r="N264" s="44">
        <v>1</v>
      </c>
      <c r="O264" s="45" t="s">
        <v>31</v>
      </c>
      <c r="P264" s="24"/>
      <c r="Q264" s="25" t="s">
        <v>974</v>
      </c>
      <c r="R264" s="1"/>
      <c r="S264" s="66"/>
      <c r="T264" s="66"/>
      <c r="U264" t="s">
        <v>29</v>
      </c>
    </row>
    <row r="265" spans="1:21" x14ac:dyDescent="0.25">
      <c r="A265" s="189" t="s">
        <v>977</v>
      </c>
      <c r="B265" s="20" t="s">
        <v>978</v>
      </c>
      <c r="C265" s="20" t="s">
        <v>541</v>
      </c>
      <c r="D265" s="43">
        <v>1</v>
      </c>
      <c r="E265" s="43">
        <v>1</v>
      </c>
      <c r="F265" s="67" t="s">
        <v>979</v>
      </c>
      <c r="G265" s="43">
        <v>1</v>
      </c>
      <c r="H265" s="43">
        <v>1</v>
      </c>
      <c r="I265" s="43">
        <v>1</v>
      </c>
      <c r="J265" s="43">
        <v>1</v>
      </c>
      <c r="K265" s="43">
        <v>1</v>
      </c>
      <c r="L265" s="43">
        <v>1</v>
      </c>
      <c r="M265" s="43">
        <v>1</v>
      </c>
      <c r="N265" s="43">
        <v>1</v>
      </c>
      <c r="O265" s="103" t="s">
        <v>31</v>
      </c>
      <c r="P265" s="24"/>
      <c r="Q265" s="25" t="s">
        <v>974</v>
      </c>
      <c r="R265" s="1"/>
      <c r="S265" s="66"/>
      <c r="T265" s="66"/>
      <c r="U265" t="s">
        <v>29</v>
      </c>
    </row>
    <row r="266" spans="1:21" ht="15.75" thickBot="1" x14ac:dyDescent="0.3">
      <c r="A266" s="124" t="s">
        <v>966</v>
      </c>
      <c r="B266" s="20" t="s">
        <v>940</v>
      </c>
      <c r="C266" s="1"/>
      <c r="D266" s="43">
        <v>1</v>
      </c>
      <c r="E266" s="43">
        <v>1</v>
      </c>
      <c r="F266" s="67" t="s">
        <v>967</v>
      </c>
      <c r="G266" s="43">
        <v>1</v>
      </c>
      <c r="H266" s="43">
        <v>1</v>
      </c>
      <c r="I266" s="43">
        <v>1</v>
      </c>
      <c r="J266" s="43">
        <v>1</v>
      </c>
      <c r="K266" s="43">
        <v>1</v>
      </c>
      <c r="L266" s="43">
        <v>1</v>
      </c>
      <c r="M266" s="43">
        <v>1</v>
      </c>
      <c r="N266" s="43">
        <v>1</v>
      </c>
      <c r="O266" s="45" t="s">
        <v>31</v>
      </c>
      <c r="P266" s="24"/>
      <c r="Q266" s="25" t="s">
        <v>968</v>
      </c>
      <c r="R266" s="1"/>
      <c r="S266" s="66"/>
      <c r="T266" s="66"/>
      <c r="U266" t="s">
        <v>29</v>
      </c>
    </row>
    <row r="267" spans="1:21" x14ac:dyDescent="0.25">
      <c r="A267" s="20" t="s">
        <v>947</v>
      </c>
      <c r="B267" s="50" t="s">
        <v>948</v>
      </c>
      <c r="C267" s="20" t="s">
        <v>150</v>
      </c>
      <c r="D267" s="43">
        <v>1</v>
      </c>
      <c r="E267" s="43">
        <v>1</v>
      </c>
      <c r="F267" s="67" t="s">
        <v>949</v>
      </c>
      <c r="G267" s="43">
        <v>1</v>
      </c>
      <c r="H267" s="43">
        <v>1</v>
      </c>
      <c r="I267" s="43">
        <v>1</v>
      </c>
      <c r="J267" s="43">
        <v>1</v>
      </c>
      <c r="K267" s="43">
        <v>1</v>
      </c>
      <c r="L267" s="43">
        <v>1</v>
      </c>
      <c r="M267" s="43">
        <v>1</v>
      </c>
      <c r="N267" s="43">
        <v>1</v>
      </c>
      <c r="O267" s="49" t="s">
        <v>52</v>
      </c>
      <c r="P267" s="49"/>
      <c r="Q267" s="25" t="s">
        <v>891</v>
      </c>
      <c r="R267" s="1"/>
      <c r="S267" s="66"/>
      <c r="T267" s="66"/>
      <c r="U267" t="s">
        <v>29</v>
      </c>
    </row>
    <row r="268" spans="1:21" x14ac:dyDescent="0.25">
      <c r="A268" s="20" t="s">
        <v>959</v>
      </c>
      <c r="B268" s="50" t="s">
        <v>960</v>
      </c>
      <c r="C268" s="20" t="s">
        <v>27</v>
      </c>
      <c r="D268" s="43">
        <v>1</v>
      </c>
      <c r="E268" s="43">
        <v>1</v>
      </c>
      <c r="F268" s="67" t="s">
        <v>961</v>
      </c>
      <c r="G268" s="43">
        <v>1</v>
      </c>
      <c r="H268" s="43">
        <v>1</v>
      </c>
      <c r="I268" s="43">
        <v>1</v>
      </c>
      <c r="J268" s="43">
        <v>1</v>
      </c>
      <c r="K268" s="43">
        <v>1</v>
      </c>
      <c r="L268" s="43">
        <v>1</v>
      </c>
      <c r="M268" s="43">
        <v>1</v>
      </c>
      <c r="N268" s="43">
        <v>1</v>
      </c>
      <c r="O268" s="49" t="s">
        <v>31</v>
      </c>
      <c r="P268" s="49"/>
      <c r="Q268" s="25" t="s">
        <v>962</v>
      </c>
      <c r="R268" s="1"/>
      <c r="S268" s="66"/>
      <c r="T268" s="66"/>
      <c r="U268" t="s">
        <v>29</v>
      </c>
    </row>
    <row r="269" spans="1:21" x14ac:dyDescent="0.25">
      <c r="A269" s="124" t="s">
        <v>866</v>
      </c>
      <c r="B269" s="50" t="s">
        <v>867</v>
      </c>
      <c r="C269" s="20" t="s">
        <v>642</v>
      </c>
      <c r="D269" s="43">
        <v>1</v>
      </c>
      <c r="E269" s="43">
        <v>1</v>
      </c>
      <c r="F269" s="22" t="s">
        <v>868</v>
      </c>
      <c r="G269" s="43">
        <v>1</v>
      </c>
      <c r="H269" s="43">
        <v>1</v>
      </c>
      <c r="I269" s="43">
        <v>1</v>
      </c>
      <c r="J269" s="43">
        <v>1</v>
      </c>
      <c r="K269" s="43">
        <v>1</v>
      </c>
      <c r="L269" s="43">
        <v>1</v>
      </c>
      <c r="M269" s="43">
        <v>1</v>
      </c>
      <c r="N269" s="43">
        <v>1</v>
      </c>
      <c r="O269" s="98" t="s">
        <v>869</v>
      </c>
      <c r="P269" s="49"/>
      <c r="Q269" s="25" t="s">
        <v>870</v>
      </c>
      <c r="R269" s="1"/>
      <c r="S269" s="66"/>
      <c r="T269" s="66"/>
      <c r="U269" t="s">
        <v>29</v>
      </c>
    </row>
    <row r="270" spans="1:21" ht="15.75" thickBot="1" x14ac:dyDescent="0.3">
      <c r="A270" s="7" t="s">
        <v>844</v>
      </c>
      <c r="B270" s="75" t="s">
        <v>845</v>
      </c>
      <c r="C270" s="6"/>
      <c r="D270" s="108">
        <v>1</v>
      </c>
      <c r="E270" s="108">
        <v>1</v>
      </c>
      <c r="F270" s="67" t="s">
        <v>846</v>
      </c>
      <c r="G270" s="108">
        <v>1</v>
      </c>
      <c r="H270" s="108">
        <v>1</v>
      </c>
      <c r="I270" s="108">
        <v>1</v>
      </c>
      <c r="J270" s="108">
        <v>1</v>
      </c>
      <c r="K270" s="108">
        <v>1</v>
      </c>
      <c r="L270" s="108">
        <v>1</v>
      </c>
      <c r="M270" s="108">
        <v>1</v>
      </c>
      <c r="N270" s="108">
        <v>1</v>
      </c>
      <c r="O270" s="89">
        <v>1</v>
      </c>
      <c r="P270" s="6"/>
      <c r="Q270" s="9"/>
      <c r="R270" s="6"/>
      <c r="S270" s="66"/>
      <c r="T270" s="66"/>
      <c r="U270" t="s">
        <v>29</v>
      </c>
    </row>
    <row r="271" spans="1:21" ht="15.75" thickBot="1" x14ac:dyDescent="0.3">
      <c r="A271" s="11" t="s">
        <v>864</v>
      </c>
      <c r="B271" s="115" t="s">
        <v>647</v>
      </c>
      <c r="C271" s="6"/>
      <c r="D271" s="43">
        <v>1</v>
      </c>
      <c r="E271" s="43">
        <v>1</v>
      </c>
      <c r="F271" s="14" t="s">
        <v>233</v>
      </c>
      <c r="G271" s="43">
        <v>1</v>
      </c>
      <c r="H271" s="43">
        <v>1</v>
      </c>
      <c r="I271" s="43">
        <v>1</v>
      </c>
      <c r="J271" s="43">
        <v>1</v>
      </c>
      <c r="K271" s="43">
        <v>1</v>
      </c>
      <c r="L271" s="43">
        <v>1</v>
      </c>
      <c r="M271" s="43">
        <v>1</v>
      </c>
      <c r="N271" s="43">
        <v>1</v>
      </c>
      <c r="O271" s="103">
        <v>1</v>
      </c>
      <c r="P271" s="16"/>
      <c r="Q271" s="17" t="s">
        <v>46</v>
      </c>
      <c r="R271" s="18"/>
      <c r="S271" s="290"/>
      <c r="T271" s="66"/>
      <c r="U271" t="s">
        <v>29</v>
      </c>
    </row>
    <row r="272" spans="1:21" ht="15.75" thickBot="1" x14ac:dyDescent="0.3">
      <c r="A272" s="19" t="s">
        <v>864</v>
      </c>
      <c r="B272" s="50" t="s">
        <v>911</v>
      </c>
      <c r="C272" s="6"/>
      <c r="D272" s="43">
        <v>1</v>
      </c>
      <c r="E272" s="43">
        <v>1</v>
      </c>
      <c r="F272" s="22" t="s">
        <v>912</v>
      </c>
      <c r="G272" s="43">
        <v>1</v>
      </c>
      <c r="H272" s="43">
        <v>1</v>
      </c>
      <c r="I272" s="43">
        <v>1</v>
      </c>
      <c r="J272" s="43">
        <v>1</v>
      </c>
      <c r="K272" s="43">
        <v>1</v>
      </c>
      <c r="L272" s="43">
        <v>1</v>
      </c>
      <c r="M272" s="43">
        <v>1</v>
      </c>
      <c r="N272" s="43">
        <v>1</v>
      </c>
      <c r="O272" s="37" t="s">
        <v>52</v>
      </c>
      <c r="P272" s="24"/>
      <c r="Q272" s="17" t="s">
        <v>105</v>
      </c>
      <c r="R272" s="26"/>
      <c r="S272" s="290"/>
      <c r="T272" s="66"/>
      <c r="U272" t="s">
        <v>29</v>
      </c>
    </row>
    <row r="273" spans="1:21" ht="15.75" thickBot="1" x14ac:dyDescent="0.3">
      <c r="A273" s="27" t="s">
        <v>864</v>
      </c>
      <c r="B273" s="117" t="s">
        <v>102</v>
      </c>
      <c r="C273" s="7" t="s">
        <v>27</v>
      </c>
      <c r="D273" s="43">
        <v>1</v>
      </c>
      <c r="E273" s="43">
        <v>1</v>
      </c>
      <c r="F273" s="30" t="s">
        <v>963</v>
      </c>
      <c r="G273" s="43">
        <v>1</v>
      </c>
      <c r="H273" s="43">
        <v>1</v>
      </c>
      <c r="I273" s="43">
        <v>1</v>
      </c>
      <c r="J273" s="43">
        <v>1</v>
      </c>
      <c r="K273" s="43">
        <v>1</v>
      </c>
      <c r="L273" s="43">
        <v>1</v>
      </c>
      <c r="M273" s="43">
        <v>1</v>
      </c>
      <c r="N273" s="43">
        <v>1</v>
      </c>
      <c r="O273" s="45" t="s">
        <v>52</v>
      </c>
      <c r="P273" s="32"/>
      <c r="Q273" s="17" t="s">
        <v>525</v>
      </c>
      <c r="R273" s="34"/>
      <c r="S273" s="290"/>
      <c r="T273" s="66"/>
      <c r="U273" t="s">
        <v>29</v>
      </c>
    </row>
    <row r="274" spans="1:21" x14ac:dyDescent="0.25">
      <c r="A274" s="46" t="s">
        <v>693</v>
      </c>
      <c r="B274" s="113" t="s">
        <v>694</v>
      </c>
      <c r="C274" s="40"/>
      <c r="D274" s="21">
        <v>1</v>
      </c>
      <c r="E274" s="21">
        <v>1</v>
      </c>
      <c r="F274" s="36" t="s">
        <v>233</v>
      </c>
      <c r="G274" s="21">
        <v>1</v>
      </c>
      <c r="H274" s="21">
        <v>1</v>
      </c>
      <c r="I274" s="21">
        <v>1</v>
      </c>
      <c r="J274" s="21">
        <v>1</v>
      </c>
      <c r="K274" s="21">
        <v>1</v>
      </c>
      <c r="L274" s="21">
        <v>1</v>
      </c>
      <c r="M274" s="21">
        <v>1</v>
      </c>
      <c r="N274" s="21">
        <v>1</v>
      </c>
      <c r="O274" s="98">
        <v>1</v>
      </c>
      <c r="P274" s="89"/>
      <c r="Q274" s="39" t="s">
        <v>46</v>
      </c>
      <c r="R274" s="40"/>
      <c r="S274" s="168">
        <v>70.569999999999993</v>
      </c>
      <c r="T274" s="66">
        <v>178.9</v>
      </c>
      <c r="U274" t="s">
        <v>29</v>
      </c>
    </row>
    <row r="275" spans="1:21" x14ac:dyDescent="0.25">
      <c r="A275" s="20" t="s">
        <v>693</v>
      </c>
      <c r="B275" s="50" t="s">
        <v>925</v>
      </c>
      <c r="C275" s="52" t="s">
        <v>27</v>
      </c>
      <c r="D275" s="43">
        <v>1</v>
      </c>
      <c r="E275" s="43">
        <v>1</v>
      </c>
      <c r="F275" s="22" t="s">
        <v>926</v>
      </c>
      <c r="G275" s="43">
        <v>1</v>
      </c>
      <c r="H275" s="43">
        <v>1</v>
      </c>
      <c r="I275" s="43">
        <v>1</v>
      </c>
      <c r="J275" s="43">
        <v>1</v>
      </c>
      <c r="K275" s="43">
        <v>1</v>
      </c>
      <c r="L275" s="43">
        <v>1</v>
      </c>
      <c r="M275" s="43">
        <v>1</v>
      </c>
      <c r="N275" s="43">
        <v>1</v>
      </c>
      <c r="O275" s="98" t="s">
        <v>52</v>
      </c>
      <c r="P275" s="49"/>
      <c r="Q275" s="25" t="s">
        <v>468</v>
      </c>
      <c r="R275" s="1"/>
      <c r="S275" s="66"/>
      <c r="T275" s="66"/>
      <c r="U275" t="s">
        <v>29</v>
      </c>
    </row>
    <row r="276" spans="1:21" x14ac:dyDescent="0.25">
      <c r="A276" s="20" t="s">
        <v>693</v>
      </c>
      <c r="B276" s="20" t="s">
        <v>950</v>
      </c>
      <c r="C276" s="1"/>
      <c r="D276" s="43">
        <v>1</v>
      </c>
      <c r="E276" s="43">
        <v>1</v>
      </c>
      <c r="F276" s="22" t="s">
        <v>951</v>
      </c>
      <c r="G276" s="43">
        <v>1</v>
      </c>
      <c r="H276" s="43">
        <v>1</v>
      </c>
      <c r="I276" s="43">
        <v>1</v>
      </c>
      <c r="J276" s="43">
        <v>1</v>
      </c>
      <c r="K276" s="43">
        <v>1</v>
      </c>
      <c r="L276" s="43">
        <v>1</v>
      </c>
      <c r="M276" s="43">
        <v>1</v>
      </c>
      <c r="N276" s="43">
        <v>1</v>
      </c>
      <c r="O276" s="48" t="s">
        <v>52</v>
      </c>
      <c r="P276" s="49"/>
      <c r="Q276" s="25" t="s">
        <v>952</v>
      </c>
      <c r="R276" s="1"/>
      <c r="S276" s="66"/>
      <c r="T276" s="66"/>
      <c r="U276" t="s">
        <v>29</v>
      </c>
    </row>
    <row r="277" spans="1:21" x14ac:dyDescent="0.25">
      <c r="A277" s="20" t="s">
        <v>953</v>
      </c>
      <c r="B277" s="50" t="s">
        <v>954</v>
      </c>
      <c r="C277" s="1"/>
      <c r="D277" s="43">
        <v>1</v>
      </c>
      <c r="E277" s="43">
        <v>1</v>
      </c>
      <c r="F277" s="22" t="s">
        <v>955</v>
      </c>
      <c r="G277" s="43">
        <v>1</v>
      </c>
      <c r="H277" s="43">
        <v>1</v>
      </c>
      <c r="I277" s="43">
        <v>1</v>
      </c>
      <c r="J277" s="43">
        <v>1</v>
      </c>
      <c r="K277" s="43">
        <v>1</v>
      </c>
      <c r="L277" s="43">
        <v>1</v>
      </c>
      <c r="M277" s="43">
        <v>1</v>
      </c>
      <c r="N277" s="43">
        <v>1</v>
      </c>
      <c r="O277" s="98" t="s">
        <v>31</v>
      </c>
      <c r="P277" s="49"/>
      <c r="Q277" s="25" t="s">
        <v>956</v>
      </c>
      <c r="R277" s="1"/>
      <c r="S277" s="66"/>
      <c r="T277" s="66"/>
      <c r="U277" t="s">
        <v>29</v>
      </c>
    </row>
    <row r="278" spans="1:21" ht="15.75" thickBot="1" x14ac:dyDescent="0.3">
      <c r="A278" s="20" t="s">
        <v>714</v>
      </c>
      <c r="B278" s="20" t="s">
        <v>127</v>
      </c>
      <c r="C278" s="20"/>
      <c r="D278" s="43">
        <v>1</v>
      </c>
      <c r="E278" s="43">
        <v>1</v>
      </c>
      <c r="F278" s="67" t="s">
        <v>233</v>
      </c>
      <c r="G278" s="43">
        <v>1</v>
      </c>
      <c r="H278" s="43">
        <v>1</v>
      </c>
      <c r="I278" s="43">
        <v>1</v>
      </c>
      <c r="J278" s="43">
        <v>1</v>
      </c>
      <c r="K278" s="43">
        <v>1</v>
      </c>
      <c r="L278" s="43">
        <v>1</v>
      </c>
      <c r="M278" s="43">
        <v>1</v>
      </c>
      <c r="N278" s="43">
        <v>1</v>
      </c>
      <c r="O278" s="98">
        <v>1</v>
      </c>
      <c r="P278" s="49"/>
      <c r="Q278" s="25" t="s">
        <v>46</v>
      </c>
      <c r="R278" s="1"/>
      <c r="S278" s="66"/>
      <c r="T278" s="66"/>
      <c r="U278" t="s">
        <v>29</v>
      </c>
    </row>
    <row r="279" spans="1:21" x14ac:dyDescent="0.25">
      <c r="A279" s="20" t="s">
        <v>714</v>
      </c>
      <c r="B279" s="50" t="s">
        <v>715</v>
      </c>
      <c r="C279" s="20"/>
      <c r="D279" s="43">
        <v>1</v>
      </c>
      <c r="E279" s="44">
        <v>1</v>
      </c>
      <c r="F279" s="71" t="s">
        <v>233</v>
      </c>
      <c r="G279" s="43">
        <v>1</v>
      </c>
      <c r="H279" s="43">
        <v>1</v>
      </c>
      <c r="I279" s="43">
        <v>1</v>
      </c>
      <c r="J279" s="43">
        <v>1</v>
      </c>
      <c r="K279" s="43">
        <v>1</v>
      </c>
      <c r="L279" s="43">
        <v>1</v>
      </c>
      <c r="M279" s="43">
        <v>1</v>
      </c>
      <c r="N279" s="44">
        <v>1</v>
      </c>
      <c r="O279" s="103">
        <v>1</v>
      </c>
      <c r="P279" s="24"/>
      <c r="Q279" s="25" t="s">
        <v>46</v>
      </c>
      <c r="R279" s="1"/>
      <c r="S279" s="66"/>
      <c r="T279" s="66"/>
      <c r="U279" t="s">
        <v>29</v>
      </c>
    </row>
    <row r="280" spans="1:21" ht="15.75" thickBot="1" x14ac:dyDescent="0.3">
      <c r="A280" s="20" t="s">
        <v>714</v>
      </c>
      <c r="B280" s="50" t="s">
        <v>716</v>
      </c>
      <c r="C280" s="20"/>
      <c r="D280" s="43">
        <v>1</v>
      </c>
      <c r="E280" s="44">
        <v>1</v>
      </c>
      <c r="F280" s="71" t="s">
        <v>233</v>
      </c>
      <c r="G280" s="43">
        <v>1</v>
      </c>
      <c r="H280" s="43">
        <v>1</v>
      </c>
      <c r="I280" s="43">
        <v>1</v>
      </c>
      <c r="J280" s="43">
        <v>1</v>
      </c>
      <c r="K280" s="43">
        <v>1</v>
      </c>
      <c r="L280" s="43">
        <v>1</v>
      </c>
      <c r="M280" s="43">
        <v>1</v>
      </c>
      <c r="N280" s="44">
        <v>1</v>
      </c>
      <c r="O280" s="45">
        <v>1</v>
      </c>
      <c r="P280" s="24"/>
      <c r="Q280" s="25" t="s">
        <v>46</v>
      </c>
      <c r="R280" s="1"/>
      <c r="S280" s="66"/>
      <c r="T280" s="66"/>
      <c r="U280" t="s">
        <v>29</v>
      </c>
    </row>
    <row r="281" spans="1:21" x14ac:dyDescent="0.25">
      <c r="A281" s="20" t="s">
        <v>714</v>
      </c>
      <c r="B281" s="20" t="s">
        <v>814</v>
      </c>
      <c r="C281" s="1"/>
      <c r="D281" s="43">
        <v>1</v>
      </c>
      <c r="E281" s="43">
        <v>1</v>
      </c>
      <c r="F281" s="88" t="s">
        <v>796</v>
      </c>
      <c r="G281" s="43">
        <v>1</v>
      </c>
      <c r="H281" s="43">
        <v>1</v>
      </c>
      <c r="I281" s="43">
        <v>1</v>
      </c>
      <c r="J281" s="43">
        <v>1</v>
      </c>
      <c r="K281" s="43">
        <v>1</v>
      </c>
      <c r="L281" s="43">
        <v>1</v>
      </c>
      <c r="M281" s="43">
        <v>1</v>
      </c>
      <c r="N281" s="43">
        <v>1</v>
      </c>
      <c r="O281" s="321"/>
      <c r="P281" s="49"/>
      <c r="Q281" s="25" t="s">
        <v>423</v>
      </c>
      <c r="R281" s="1"/>
      <c r="S281" s="180">
        <v>83.4</v>
      </c>
      <c r="T281" s="66"/>
      <c r="U281" t="s">
        <v>29</v>
      </c>
    </row>
    <row r="282" spans="1:21" x14ac:dyDescent="0.25">
      <c r="A282" s="20" t="s">
        <v>714</v>
      </c>
      <c r="B282" s="20" t="s">
        <v>815</v>
      </c>
      <c r="C282" s="1"/>
      <c r="D282" s="43">
        <v>1</v>
      </c>
      <c r="E282" s="43">
        <v>1</v>
      </c>
      <c r="F282" s="71" t="s">
        <v>796</v>
      </c>
      <c r="G282" s="43">
        <v>1</v>
      </c>
      <c r="H282" s="43">
        <v>1</v>
      </c>
      <c r="I282" s="43">
        <v>1</v>
      </c>
      <c r="J282" s="43">
        <v>1</v>
      </c>
      <c r="K282" s="43">
        <v>1</v>
      </c>
      <c r="L282" s="43">
        <v>1</v>
      </c>
      <c r="M282" s="43">
        <v>1</v>
      </c>
      <c r="N282" s="43">
        <v>1</v>
      </c>
      <c r="O282" s="313" t="s">
        <v>1435</v>
      </c>
      <c r="P282" s="49"/>
      <c r="Q282" s="25" t="s">
        <v>423</v>
      </c>
      <c r="R282" s="1"/>
      <c r="S282" s="180">
        <v>89.4</v>
      </c>
      <c r="T282" s="66"/>
      <c r="U282" t="s">
        <v>29</v>
      </c>
    </row>
    <row r="283" spans="1:21" x14ac:dyDescent="0.25">
      <c r="A283" s="20" t="s">
        <v>714</v>
      </c>
      <c r="B283" s="80" t="s">
        <v>816</v>
      </c>
      <c r="C283" s="1"/>
      <c r="D283" s="43">
        <v>1</v>
      </c>
      <c r="E283" s="43">
        <v>1</v>
      </c>
      <c r="F283" s="71" t="s">
        <v>796</v>
      </c>
      <c r="G283" s="43">
        <v>1</v>
      </c>
      <c r="H283" s="43">
        <v>1</v>
      </c>
      <c r="I283" s="43">
        <v>1</v>
      </c>
      <c r="J283" s="43">
        <v>1</v>
      </c>
      <c r="K283" s="43">
        <v>1</v>
      </c>
      <c r="L283" s="43">
        <v>1</v>
      </c>
      <c r="M283" s="43">
        <v>1</v>
      </c>
      <c r="N283" s="43">
        <v>1</v>
      </c>
      <c r="O283" s="313"/>
      <c r="P283" s="49"/>
      <c r="Q283" s="25" t="s">
        <v>423</v>
      </c>
      <c r="R283" s="1"/>
      <c r="S283" s="180">
        <v>81.7</v>
      </c>
      <c r="T283" s="66"/>
      <c r="U283" t="s">
        <v>29</v>
      </c>
    </row>
    <row r="284" spans="1:21" x14ac:dyDescent="0.25">
      <c r="A284" s="20" t="s">
        <v>763</v>
      </c>
      <c r="B284" s="20" t="s">
        <v>764</v>
      </c>
      <c r="C284" s="1"/>
      <c r="D284" s="43">
        <v>1</v>
      </c>
      <c r="E284" s="43">
        <v>1</v>
      </c>
      <c r="F284" s="71" t="s">
        <v>233</v>
      </c>
      <c r="G284" s="43">
        <v>1</v>
      </c>
      <c r="H284" s="43">
        <v>1</v>
      </c>
      <c r="I284" s="43">
        <v>1</v>
      </c>
      <c r="J284" s="43">
        <v>1</v>
      </c>
      <c r="K284" s="43">
        <v>1</v>
      </c>
      <c r="L284" s="43">
        <v>1</v>
      </c>
      <c r="M284" s="43">
        <v>1</v>
      </c>
      <c r="N284" s="43">
        <v>1</v>
      </c>
      <c r="O284" s="48">
        <v>1</v>
      </c>
      <c r="P284" s="49"/>
      <c r="Q284" s="25" t="s">
        <v>46</v>
      </c>
      <c r="R284" s="1"/>
      <c r="S284" s="66"/>
      <c r="T284" s="66"/>
      <c r="U284" t="s">
        <v>29</v>
      </c>
    </row>
    <row r="285" spans="1:21" x14ac:dyDescent="0.25">
      <c r="A285" s="20" t="s">
        <v>763</v>
      </c>
      <c r="B285" s="20" t="s">
        <v>898</v>
      </c>
      <c r="C285" s="20" t="s">
        <v>27</v>
      </c>
      <c r="D285" s="43">
        <v>1</v>
      </c>
      <c r="E285" s="43">
        <v>1</v>
      </c>
      <c r="F285" s="71" t="s">
        <v>796</v>
      </c>
      <c r="G285" s="43">
        <v>1</v>
      </c>
      <c r="H285" s="43">
        <v>1</v>
      </c>
      <c r="I285" s="43">
        <v>1</v>
      </c>
      <c r="J285" s="43">
        <v>1</v>
      </c>
      <c r="K285" s="43">
        <v>1</v>
      </c>
      <c r="L285" s="43">
        <v>1</v>
      </c>
      <c r="M285" s="43">
        <v>1</v>
      </c>
      <c r="N285" s="43">
        <v>1</v>
      </c>
      <c r="O285" s="48" t="s">
        <v>52</v>
      </c>
      <c r="P285" s="49"/>
      <c r="Q285" s="25" t="s">
        <v>440</v>
      </c>
      <c r="R285" s="1"/>
      <c r="S285" s="66"/>
      <c r="T285" s="66"/>
      <c r="U285" t="s">
        <v>29</v>
      </c>
    </row>
    <row r="286" spans="1:21" x14ac:dyDescent="0.25">
      <c r="A286" s="20" t="s">
        <v>810</v>
      </c>
      <c r="B286" s="20" t="s">
        <v>691</v>
      </c>
      <c r="C286" s="1"/>
      <c r="D286" s="43">
        <v>1</v>
      </c>
      <c r="E286" s="43">
        <v>1</v>
      </c>
      <c r="F286" s="71" t="s">
        <v>809</v>
      </c>
      <c r="G286" s="43">
        <v>1</v>
      </c>
      <c r="H286" s="43">
        <v>1</v>
      </c>
      <c r="I286" s="43">
        <v>1</v>
      </c>
      <c r="J286" s="43">
        <v>1</v>
      </c>
      <c r="K286" s="43">
        <v>1</v>
      </c>
      <c r="L286" s="43">
        <v>1</v>
      </c>
      <c r="M286" s="43">
        <v>1</v>
      </c>
      <c r="N286" s="43">
        <v>1</v>
      </c>
      <c r="O286" s="48">
        <v>1</v>
      </c>
      <c r="P286" s="49"/>
      <c r="Q286" s="25" t="s">
        <v>46</v>
      </c>
      <c r="R286" s="1"/>
      <c r="S286" s="66"/>
      <c r="T286" s="66"/>
      <c r="U286" t="s">
        <v>29</v>
      </c>
    </row>
    <row r="287" spans="1:21" x14ac:dyDescent="0.25">
      <c r="A287" s="20" t="s">
        <v>810</v>
      </c>
      <c r="B287" s="50" t="s">
        <v>811</v>
      </c>
      <c r="C287" s="1"/>
      <c r="D287" s="43">
        <v>1</v>
      </c>
      <c r="E287" s="43">
        <v>1</v>
      </c>
      <c r="F287" s="71" t="s">
        <v>809</v>
      </c>
      <c r="G287" s="43">
        <v>1</v>
      </c>
      <c r="H287" s="43">
        <v>1</v>
      </c>
      <c r="I287" s="43">
        <v>1</v>
      </c>
      <c r="J287" s="43">
        <v>1</v>
      </c>
      <c r="K287" s="43">
        <v>1</v>
      </c>
      <c r="L287" s="43">
        <v>1</v>
      </c>
      <c r="M287" s="43">
        <v>1</v>
      </c>
      <c r="N287" s="43">
        <v>1</v>
      </c>
      <c r="O287" s="48">
        <v>1</v>
      </c>
      <c r="P287" s="49"/>
      <c r="Q287" s="25" t="s">
        <v>46</v>
      </c>
      <c r="R287" s="1"/>
      <c r="S287" s="66"/>
      <c r="T287" s="66"/>
      <c r="U287" t="s">
        <v>29</v>
      </c>
    </row>
    <row r="288" spans="1:21" ht="15.75" thickBot="1" x14ac:dyDescent="0.3">
      <c r="A288" s="7" t="s">
        <v>810</v>
      </c>
      <c r="B288" s="75" t="s">
        <v>892</v>
      </c>
      <c r="C288" s="6"/>
      <c r="D288" s="108">
        <v>1</v>
      </c>
      <c r="E288" s="108">
        <v>1</v>
      </c>
      <c r="F288" s="67" t="s">
        <v>796</v>
      </c>
      <c r="G288" s="108">
        <v>1</v>
      </c>
      <c r="H288" s="108">
        <v>1</v>
      </c>
      <c r="I288" s="108">
        <v>1</v>
      </c>
      <c r="J288" s="108">
        <v>1</v>
      </c>
      <c r="K288" s="108">
        <v>1</v>
      </c>
      <c r="L288" s="108">
        <v>1</v>
      </c>
      <c r="M288" s="108">
        <v>1</v>
      </c>
      <c r="N288" s="108">
        <v>1</v>
      </c>
      <c r="O288" s="251" t="s">
        <v>893</v>
      </c>
      <c r="P288" s="49"/>
      <c r="Q288" s="25" t="s">
        <v>894</v>
      </c>
      <c r="R288" s="6"/>
      <c r="S288" s="66"/>
      <c r="T288" s="66"/>
      <c r="U288" t="s">
        <v>29</v>
      </c>
    </row>
    <row r="289" spans="1:21" x14ac:dyDescent="0.25">
      <c r="A289" s="11" t="s">
        <v>810</v>
      </c>
      <c r="B289" s="115" t="s">
        <v>895</v>
      </c>
      <c r="C289" s="116"/>
      <c r="D289" s="13">
        <v>1</v>
      </c>
      <c r="E289" s="13">
        <v>1</v>
      </c>
      <c r="F289" s="14" t="s">
        <v>796</v>
      </c>
      <c r="G289" s="13">
        <v>1</v>
      </c>
      <c r="H289" s="13">
        <v>1</v>
      </c>
      <c r="I289" s="13">
        <v>1</v>
      </c>
      <c r="J289" s="13">
        <v>1</v>
      </c>
      <c r="K289" s="13">
        <v>1</v>
      </c>
      <c r="L289" s="13">
        <v>1</v>
      </c>
      <c r="M289" s="13">
        <v>1</v>
      </c>
      <c r="N289" s="15">
        <v>1</v>
      </c>
      <c r="O289" s="267"/>
      <c r="P289" s="24"/>
      <c r="Q289" s="25" t="s">
        <v>894</v>
      </c>
      <c r="R289" s="1"/>
      <c r="S289" s="290"/>
      <c r="T289" s="66"/>
      <c r="U289" t="s">
        <v>29</v>
      </c>
    </row>
    <row r="290" spans="1:21" ht="15.75" thickBot="1" x14ac:dyDescent="0.3">
      <c r="A290" s="19" t="s">
        <v>807</v>
      </c>
      <c r="B290" s="50" t="s">
        <v>808</v>
      </c>
      <c r="C290" s="1"/>
      <c r="D290" s="43">
        <v>1</v>
      </c>
      <c r="E290" s="43">
        <v>1</v>
      </c>
      <c r="F290" s="22" t="s">
        <v>809</v>
      </c>
      <c r="G290" s="43">
        <v>1</v>
      </c>
      <c r="H290" s="43">
        <v>1</v>
      </c>
      <c r="I290" s="43">
        <v>1</v>
      </c>
      <c r="J290" s="43">
        <v>1</v>
      </c>
      <c r="K290" s="43">
        <v>1</v>
      </c>
      <c r="L290" s="43">
        <v>1</v>
      </c>
      <c r="M290" s="43">
        <v>1</v>
      </c>
      <c r="N290" s="44">
        <v>1</v>
      </c>
      <c r="O290" s="45">
        <v>1</v>
      </c>
      <c r="P290" s="24"/>
      <c r="Q290" s="25" t="s">
        <v>46</v>
      </c>
      <c r="R290" s="1"/>
      <c r="S290" s="290"/>
      <c r="T290" s="66"/>
      <c r="U290" t="s">
        <v>29</v>
      </c>
    </row>
    <row r="291" spans="1:21" x14ac:dyDescent="0.25">
      <c r="A291" s="20" t="s">
        <v>807</v>
      </c>
      <c r="B291" s="50" t="s">
        <v>896</v>
      </c>
      <c r="C291" s="20" t="s">
        <v>27</v>
      </c>
      <c r="D291" s="43">
        <v>1</v>
      </c>
      <c r="E291" s="43">
        <v>1</v>
      </c>
      <c r="F291" s="22" t="s">
        <v>796</v>
      </c>
      <c r="G291" s="43">
        <v>1</v>
      </c>
      <c r="H291" s="43">
        <v>1</v>
      </c>
      <c r="I291" s="43">
        <v>1</v>
      </c>
      <c r="J291" s="43">
        <v>1</v>
      </c>
      <c r="K291" s="43">
        <v>1</v>
      </c>
      <c r="L291" s="43">
        <v>1</v>
      </c>
      <c r="M291" s="43">
        <v>1</v>
      </c>
      <c r="N291" s="43">
        <v>1</v>
      </c>
      <c r="O291" s="98" t="s">
        <v>52</v>
      </c>
      <c r="P291" s="24"/>
      <c r="Q291" s="73" t="s">
        <v>897</v>
      </c>
      <c r="R291" s="1"/>
      <c r="S291" s="291"/>
      <c r="T291" s="292"/>
      <c r="U291" t="s">
        <v>29</v>
      </c>
    </row>
    <row r="292" spans="1:21" ht="15.75" thickBot="1" x14ac:dyDescent="0.3">
      <c r="A292" s="157" t="s">
        <v>841</v>
      </c>
      <c r="B292" s="158" t="s">
        <v>391</v>
      </c>
      <c r="C292" s="223"/>
      <c r="D292" s="29">
        <v>1</v>
      </c>
      <c r="E292" s="29">
        <v>1</v>
      </c>
      <c r="F292" s="159" t="s">
        <v>809</v>
      </c>
      <c r="G292" s="29">
        <v>1</v>
      </c>
      <c r="H292" s="29">
        <v>1</v>
      </c>
      <c r="I292" s="29">
        <v>1</v>
      </c>
      <c r="J292" s="29">
        <v>1</v>
      </c>
      <c r="K292" s="29">
        <v>1</v>
      </c>
      <c r="L292" s="29">
        <v>1</v>
      </c>
      <c r="M292" s="29">
        <v>1</v>
      </c>
      <c r="N292" s="29">
        <v>1</v>
      </c>
      <c r="O292" s="317">
        <v>1</v>
      </c>
      <c r="P292" s="24"/>
      <c r="Q292" s="73" t="s">
        <v>46</v>
      </c>
      <c r="R292" s="1"/>
      <c r="S292" s="291"/>
      <c r="T292" s="292"/>
      <c r="U292" t="s">
        <v>29</v>
      </c>
    </row>
    <row r="293" spans="1:21" ht="15.75" thickBot="1" x14ac:dyDescent="0.3">
      <c r="A293" s="46" t="s">
        <v>841</v>
      </c>
      <c r="B293" s="113" t="s">
        <v>933</v>
      </c>
      <c r="C293" s="40"/>
      <c r="D293" s="21">
        <v>1</v>
      </c>
      <c r="E293" s="21">
        <v>1</v>
      </c>
      <c r="F293" s="36" t="s">
        <v>934</v>
      </c>
      <c r="G293" s="21">
        <v>1</v>
      </c>
      <c r="H293" s="21">
        <v>1</v>
      </c>
      <c r="I293" s="21">
        <v>1</v>
      </c>
      <c r="J293" s="21">
        <v>1</v>
      </c>
      <c r="K293" s="21">
        <v>1</v>
      </c>
      <c r="L293" s="21">
        <v>1</v>
      </c>
      <c r="M293" s="21">
        <v>1</v>
      </c>
      <c r="N293" s="21">
        <v>1</v>
      </c>
      <c r="O293" s="98" t="s">
        <v>52</v>
      </c>
      <c r="P293" s="49"/>
      <c r="Q293" s="73" t="s">
        <v>480</v>
      </c>
      <c r="R293" s="4"/>
      <c r="S293" s="292"/>
      <c r="T293" s="292"/>
      <c r="U293" t="s">
        <v>29</v>
      </c>
    </row>
    <row r="294" spans="1:21" x14ac:dyDescent="0.25">
      <c r="A294" s="20" t="s">
        <v>741</v>
      </c>
      <c r="B294" s="50" t="s">
        <v>292</v>
      </c>
      <c r="C294" s="1"/>
      <c r="D294" s="43">
        <v>1</v>
      </c>
      <c r="E294" s="43">
        <v>1</v>
      </c>
      <c r="F294" s="22" t="s">
        <v>233</v>
      </c>
      <c r="G294" s="43">
        <v>1</v>
      </c>
      <c r="H294" s="43">
        <v>1</v>
      </c>
      <c r="I294" s="43">
        <v>1</v>
      </c>
      <c r="J294" s="43">
        <v>1</v>
      </c>
      <c r="K294" s="43">
        <v>1</v>
      </c>
      <c r="L294" s="43">
        <v>1</v>
      </c>
      <c r="M294" s="43">
        <v>1</v>
      </c>
      <c r="N294" s="44">
        <v>1</v>
      </c>
      <c r="O294" s="103">
        <v>1</v>
      </c>
      <c r="P294" s="55"/>
      <c r="Q294" s="25" t="s">
        <v>46</v>
      </c>
      <c r="R294" s="1"/>
      <c r="S294" s="66"/>
      <c r="T294" s="66"/>
      <c r="U294" t="s">
        <v>29</v>
      </c>
    </row>
    <row r="295" spans="1:21" x14ac:dyDescent="0.25">
      <c r="A295" s="20" t="s">
        <v>741</v>
      </c>
      <c r="B295" s="50" t="s">
        <v>851</v>
      </c>
      <c r="C295" s="1"/>
      <c r="D295" s="43">
        <v>1</v>
      </c>
      <c r="E295" s="43">
        <v>1</v>
      </c>
      <c r="F295" s="22" t="s">
        <v>796</v>
      </c>
      <c r="G295" s="43">
        <v>1</v>
      </c>
      <c r="H295" s="43">
        <v>1</v>
      </c>
      <c r="I295" s="43">
        <v>1</v>
      </c>
      <c r="J295" s="43">
        <v>1</v>
      </c>
      <c r="K295" s="43">
        <v>1</v>
      </c>
      <c r="L295" s="43">
        <v>1</v>
      </c>
      <c r="M295" s="43">
        <v>1</v>
      </c>
      <c r="N295" s="44">
        <v>1</v>
      </c>
      <c r="O295" s="89" t="s">
        <v>52</v>
      </c>
      <c r="P295" s="38"/>
      <c r="Q295" s="25" t="s">
        <v>850</v>
      </c>
      <c r="R295" s="40"/>
      <c r="S295" s="293"/>
      <c r="T295" s="293"/>
      <c r="U295" t="s">
        <v>29</v>
      </c>
    </row>
    <row r="296" spans="1:21" ht="15.75" thickBot="1" x14ac:dyDescent="0.3">
      <c r="A296" s="20" t="s">
        <v>743</v>
      </c>
      <c r="B296" s="50" t="s">
        <v>135</v>
      </c>
      <c r="C296" s="1"/>
      <c r="D296" s="43">
        <v>1</v>
      </c>
      <c r="E296" s="43">
        <v>1</v>
      </c>
      <c r="F296" s="22" t="s">
        <v>233</v>
      </c>
      <c r="G296" s="43">
        <v>1</v>
      </c>
      <c r="H296" s="43">
        <v>1</v>
      </c>
      <c r="I296" s="43">
        <v>1</v>
      </c>
      <c r="J296" s="43">
        <v>1</v>
      </c>
      <c r="K296" s="43">
        <v>1</v>
      </c>
      <c r="L296" s="43">
        <v>1</v>
      </c>
      <c r="M296" s="43">
        <v>1</v>
      </c>
      <c r="N296" s="44">
        <v>1</v>
      </c>
      <c r="O296" s="45">
        <v>1</v>
      </c>
      <c r="P296" s="24"/>
      <c r="Q296" s="25" t="s">
        <v>46</v>
      </c>
      <c r="R296" s="1"/>
      <c r="S296" s="66"/>
      <c r="T296" s="66"/>
      <c r="U296" t="s">
        <v>29</v>
      </c>
    </row>
    <row r="297" spans="1:21" x14ac:dyDescent="0.25">
      <c r="A297" s="20" t="s">
        <v>743</v>
      </c>
      <c r="B297" s="50" t="s">
        <v>906</v>
      </c>
      <c r="C297" s="20" t="s">
        <v>27</v>
      </c>
      <c r="D297" s="43">
        <v>1</v>
      </c>
      <c r="E297" s="43">
        <v>1</v>
      </c>
      <c r="F297" s="22" t="s">
        <v>796</v>
      </c>
      <c r="G297" s="43">
        <v>1</v>
      </c>
      <c r="H297" s="43">
        <v>1</v>
      </c>
      <c r="I297" s="43">
        <v>1</v>
      </c>
      <c r="J297" s="43">
        <v>1</v>
      </c>
      <c r="K297" s="43">
        <v>1</v>
      </c>
      <c r="L297" s="43">
        <v>1</v>
      </c>
      <c r="M297" s="43">
        <v>1</v>
      </c>
      <c r="N297" s="43">
        <v>1</v>
      </c>
      <c r="O297" s="98" t="s">
        <v>52</v>
      </c>
      <c r="P297" s="49"/>
      <c r="Q297" s="25" t="s">
        <v>897</v>
      </c>
      <c r="R297" s="1"/>
      <c r="S297" s="66"/>
      <c r="T297" s="66"/>
      <c r="U297" t="s">
        <v>29</v>
      </c>
    </row>
    <row r="298" spans="1:21" x14ac:dyDescent="0.25">
      <c r="A298" s="20" t="s">
        <v>939</v>
      </c>
      <c r="B298" s="50" t="s">
        <v>940</v>
      </c>
      <c r="C298" s="1"/>
      <c r="D298" s="43">
        <v>1</v>
      </c>
      <c r="E298" s="43">
        <v>1</v>
      </c>
      <c r="F298" s="22" t="s">
        <v>1436</v>
      </c>
      <c r="G298" s="43">
        <v>1</v>
      </c>
      <c r="H298" s="43">
        <v>1</v>
      </c>
      <c r="I298" s="43">
        <v>1</v>
      </c>
      <c r="J298" s="43">
        <v>1</v>
      </c>
      <c r="K298" s="43">
        <v>1</v>
      </c>
      <c r="L298" s="43">
        <v>1</v>
      </c>
      <c r="M298" s="43">
        <v>1</v>
      </c>
      <c r="N298" s="43">
        <v>1</v>
      </c>
      <c r="O298" s="49" t="s">
        <v>887</v>
      </c>
      <c r="P298" s="49"/>
      <c r="Q298" s="25" t="s">
        <v>46</v>
      </c>
      <c r="R298" s="1"/>
      <c r="S298" s="66"/>
      <c r="T298" s="66"/>
      <c r="U298" t="s">
        <v>29</v>
      </c>
    </row>
    <row r="299" spans="1:21" x14ac:dyDescent="0.25">
      <c r="A299" s="20" t="s">
        <v>935</v>
      </c>
      <c r="B299" s="20" t="s">
        <v>936</v>
      </c>
      <c r="C299" s="1"/>
      <c r="D299" s="43">
        <v>1</v>
      </c>
      <c r="E299" s="43">
        <v>1</v>
      </c>
      <c r="F299" s="71" t="s">
        <v>937</v>
      </c>
      <c r="G299" s="43">
        <v>1</v>
      </c>
      <c r="H299" s="43">
        <v>1</v>
      </c>
      <c r="I299" s="43">
        <v>1</v>
      </c>
      <c r="J299" s="43">
        <v>1</v>
      </c>
      <c r="K299" s="43">
        <v>1</v>
      </c>
      <c r="L299" s="43">
        <v>1</v>
      </c>
      <c r="M299" s="43">
        <v>1</v>
      </c>
      <c r="N299" s="43">
        <v>1</v>
      </c>
      <c r="O299" s="49" t="s">
        <v>31</v>
      </c>
      <c r="P299" s="49"/>
      <c r="Q299" s="25" t="s">
        <v>938</v>
      </c>
      <c r="R299" s="1"/>
      <c r="S299" s="66"/>
      <c r="T299" s="66"/>
      <c r="U299" t="s">
        <v>29</v>
      </c>
    </row>
    <row r="300" spans="1:21" x14ac:dyDescent="0.25">
      <c r="A300" s="20" t="s">
        <v>913</v>
      </c>
      <c r="B300" s="20" t="s">
        <v>914</v>
      </c>
      <c r="C300" s="1"/>
      <c r="D300" s="43">
        <v>1</v>
      </c>
      <c r="E300" s="43">
        <v>1</v>
      </c>
      <c r="F300" s="71" t="s">
        <v>915</v>
      </c>
      <c r="G300" s="43">
        <v>1</v>
      </c>
      <c r="H300" s="43">
        <v>1</v>
      </c>
      <c r="I300" s="43">
        <v>1</v>
      </c>
      <c r="J300" s="43">
        <v>1</v>
      </c>
      <c r="K300" s="43">
        <v>1</v>
      </c>
      <c r="L300" s="43">
        <v>1</v>
      </c>
      <c r="M300" s="43">
        <v>1</v>
      </c>
      <c r="N300" s="43">
        <v>1</v>
      </c>
      <c r="O300" s="49" t="s">
        <v>52</v>
      </c>
      <c r="P300" s="49"/>
      <c r="Q300" s="25" t="s">
        <v>105</v>
      </c>
      <c r="R300" s="1"/>
      <c r="S300" s="66"/>
      <c r="T300" s="66"/>
      <c r="U300" t="s">
        <v>29</v>
      </c>
    </row>
    <row r="301" spans="1:21" x14ac:dyDescent="0.25">
      <c r="A301" s="20" t="s">
        <v>776</v>
      </c>
      <c r="B301" s="20" t="s">
        <v>183</v>
      </c>
      <c r="C301" s="1"/>
      <c r="D301" s="43">
        <v>1</v>
      </c>
      <c r="E301" s="43">
        <v>1</v>
      </c>
      <c r="F301" s="71" t="s">
        <v>777</v>
      </c>
      <c r="G301" s="43">
        <v>1</v>
      </c>
      <c r="H301" s="43">
        <v>1</v>
      </c>
      <c r="I301" s="43">
        <v>1</v>
      </c>
      <c r="J301" s="43">
        <v>1</v>
      </c>
      <c r="K301" s="43">
        <v>1</v>
      </c>
      <c r="L301" s="43">
        <v>1</v>
      </c>
      <c r="M301" s="43">
        <v>1</v>
      </c>
      <c r="N301" s="43">
        <v>1</v>
      </c>
      <c r="O301" s="49">
        <v>1</v>
      </c>
      <c r="P301" s="49"/>
      <c r="Q301" s="25" t="s">
        <v>46</v>
      </c>
      <c r="R301" s="1"/>
      <c r="S301" s="66"/>
      <c r="T301" s="66"/>
      <c r="U301" t="s">
        <v>29</v>
      </c>
    </row>
    <row r="302" spans="1:21" x14ac:dyDescent="0.25">
      <c r="A302" s="124" t="s">
        <v>776</v>
      </c>
      <c r="B302" s="20" t="s">
        <v>888</v>
      </c>
      <c r="C302" s="20" t="s">
        <v>27</v>
      </c>
      <c r="D302" s="43">
        <v>1</v>
      </c>
      <c r="E302" s="43">
        <v>1</v>
      </c>
      <c r="F302" s="71" t="s">
        <v>22</v>
      </c>
      <c r="G302" s="43">
        <v>1</v>
      </c>
      <c r="H302" s="43">
        <v>1</v>
      </c>
      <c r="I302" s="43">
        <v>1</v>
      </c>
      <c r="J302" s="43">
        <v>1</v>
      </c>
      <c r="K302" s="43">
        <v>1</v>
      </c>
      <c r="L302" s="43">
        <v>1</v>
      </c>
      <c r="M302" s="43">
        <v>1</v>
      </c>
      <c r="N302" s="43">
        <v>1</v>
      </c>
      <c r="O302" s="49" t="s">
        <v>52</v>
      </c>
      <c r="P302" s="49"/>
      <c r="Q302" s="25" t="s">
        <v>889</v>
      </c>
      <c r="R302" s="1"/>
      <c r="S302" s="66"/>
      <c r="T302" s="66"/>
      <c r="U302" t="s">
        <v>29</v>
      </c>
    </row>
    <row r="303" spans="1:21" x14ac:dyDescent="0.25">
      <c r="A303" s="20" t="s">
        <v>776</v>
      </c>
      <c r="B303" s="20" t="s">
        <v>944</v>
      </c>
      <c r="C303" s="20" t="s">
        <v>27</v>
      </c>
      <c r="D303" s="43">
        <v>1</v>
      </c>
      <c r="E303" s="43">
        <v>1</v>
      </c>
      <c r="F303" s="71" t="s">
        <v>945</v>
      </c>
      <c r="G303" s="43">
        <v>1</v>
      </c>
      <c r="H303" s="43">
        <v>1</v>
      </c>
      <c r="I303" s="43">
        <v>1</v>
      </c>
      <c r="J303" s="43">
        <v>1</v>
      </c>
      <c r="K303" s="43">
        <v>1</v>
      </c>
      <c r="L303" s="43">
        <v>1</v>
      </c>
      <c r="M303" s="43">
        <v>1</v>
      </c>
      <c r="N303" s="43">
        <v>1</v>
      </c>
      <c r="O303" s="49" t="s">
        <v>52</v>
      </c>
      <c r="P303" s="49"/>
      <c r="Q303" s="25" t="s">
        <v>946</v>
      </c>
      <c r="R303" s="1"/>
      <c r="S303" s="66"/>
      <c r="T303" s="66"/>
      <c r="U303" t="s">
        <v>29</v>
      </c>
    </row>
    <row r="304" spans="1:21" x14ac:dyDescent="0.25">
      <c r="A304" s="20" t="s">
        <v>612</v>
      </c>
      <c r="B304" s="20" t="s">
        <v>613</v>
      </c>
      <c r="C304" s="20"/>
      <c r="D304" s="43">
        <v>1</v>
      </c>
      <c r="E304" s="43">
        <v>1</v>
      </c>
      <c r="F304" s="71" t="s">
        <v>614</v>
      </c>
      <c r="G304" s="43">
        <v>1</v>
      </c>
      <c r="H304" s="43">
        <v>1</v>
      </c>
      <c r="I304" s="43">
        <v>1</v>
      </c>
      <c r="J304" s="43">
        <v>1</v>
      </c>
      <c r="K304" s="43">
        <v>1</v>
      </c>
      <c r="L304" s="43">
        <v>1</v>
      </c>
      <c r="M304" s="43">
        <v>1</v>
      </c>
      <c r="N304" s="43">
        <v>1</v>
      </c>
      <c r="O304" s="154" t="s">
        <v>615</v>
      </c>
      <c r="P304" s="49"/>
      <c r="Q304" s="25" t="s">
        <v>46</v>
      </c>
      <c r="R304" s="1"/>
      <c r="S304" s="1">
        <v>86.28</v>
      </c>
      <c r="T304" s="1"/>
      <c r="U304" t="s">
        <v>29</v>
      </c>
    </row>
    <row r="305" spans="1:21" ht="15.75" thickBot="1" x14ac:dyDescent="0.3">
      <c r="A305" s="20" t="s">
        <v>612</v>
      </c>
      <c r="B305" s="167" t="s">
        <v>26</v>
      </c>
      <c r="C305" s="20"/>
      <c r="D305" s="43">
        <v>1</v>
      </c>
      <c r="E305" s="43">
        <v>1</v>
      </c>
      <c r="F305" s="71" t="s">
        <v>614</v>
      </c>
      <c r="G305" s="43">
        <v>1</v>
      </c>
      <c r="H305" s="43">
        <v>1</v>
      </c>
      <c r="I305" s="43">
        <v>1</v>
      </c>
      <c r="J305" s="43">
        <v>1</v>
      </c>
      <c r="K305" s="43">
        <v>1</v>
      </c>
      <c r="L305" s="43">
        <v>1</v>
      </c>
      <c r="M305" s="43">
        <v>1</v>
      </c>
      <c r="N305" s="43">
        <v>1</v>
      </c>
      <c r="O305" s="154" t="s">
        <v>615</v>
      </c>
      <c r="P305" s="49"/>
      <c r="Q305" s="25" t="s">
        <v>46</v>
      </c>
      <c r="R305" s="1"/>
      <c r="S305" s="1">
        <v>87.953999999999994</v>
      </c>
      <c r="T305" s="1"/>
      <c r="U305" t="s">
        <v>29</v>
      </c>
    </row>
    <row r="306" spans="1:21" x14ac:dyDescent="0.25">
      <c r="A306" s="20" t="s">
        <v>612</v>
      </c>
      <c r="B306" s="167" t="s">
        <v>641</v>
      </c>
      <c r="C306" s="20" t="s">
        <v>642</v>
      </c>
      <c r="D306" s="43">
        <v>1</v>
      </c>
      <c r="E306" s="43">
        <v>1</v>
      </c>
      <c r="F306" s="22" t="s">
        <v>1437</v>
      </c>
      <c r="G306" s="43">
        <v>1</v>
      </c>
      <c r="H306" s="43">
        <v>1</v>
      </c>
      <c r="I306" s="43">
        <v>1</v>
      </c>
      <c r="J306" s="43">
        <v>1</v>
      </c>
      <c r="K306" s="43">
        <v>1</v>
      </c>
      <c r="L306" s="43">
        <v>1</v>
      </c>
      <c r="M306" s="43">
        <v>1</v>
      </c>
      <c r="N306" s="44">
        <v>1</v>
      </c>
      <c r="O306" s="155" t="s">
        <v>52</v>
      </c>
      <c r="P306" s="24"/>
      <c r="Q306" s="25" t="s">
        <v>643</v>
      </c>
      <c r="R306" s="1"/>
      <c r="S306" s="1"/>
      <c r="T306" s="1"/>
      <c r="U306" t="s">
        <v>29</v>
      </c>
    </row>
    <row r="307" spans="1:21" ht="15.75" thickBot="1" x14ac:dyDescent="0.3">
      <c r="A307" s="20" t="s">
        <v>612</v>
      </c>
      <c r="B307" s="75" t="s">
        <v>644</v>
      </c>
      <c r="C307" s="20" t="s">
        <v>642</v>
      </c>
      <c r="D307" s="43">
        <v>1</v>
      </c>
      <c r="E307" s="43">
        <v>1</v>
      </c>
      <c r="F307" s="48"/>
      <c r="G307" s="43">
        <v>1</v>
      </c>
      <c r="H307" s="43">
        <v>1</v>
      </c>
      <c r="I307" s="43">
        <v>1</v>
      </c>
      <c r="J307" s="43">
        <v>1</v>
      </c>
      <c r="K307" s="43">
        <v>1</v>
      </c>
      <c r="L307" s="43">
        <v>1</v>
      </c>
      <c r="M307" s="43">
        <v>1</v>
      </c>
      <c r="N307" s="44">
        <v>1</v>
      </c>
      <c r="O307" s="156"/>
      <c r="P307" s="24"/>
      <c r="Q307" s="25" t="s">
        <v>643</v>
      </c>
      <c r="R307" s="1"/>
      <c r="S307" s="1"/>
      <c r="T307" s="1"/>
      <c r="U307" t="s">
        <v>29</v>
      </c>
    </row>
    <row r="308" spans="1:21" x14ac:dyDescent="0.25">
      <c r="A308" s="163" t="s">
        <v>612</v>
      </c>
      <c r="B308" s="163" t="s">
        <v>611</v>
      </c>
      <c r="C308" s="164"/>
      <c r="D308" s="43">
        <v>1</v>
      </c>
      <c r="E308" s="43">
        <v>1</v>
      </c>
      <c r="F308" s="165" t="s">
        <v>614</v>
      </c>
      <c r="G308" s="43">
        <v>1</v>
      </c>
      <c r="H308" s="43">
        <v>1</v>
      </c>
      <c r="I308" s="43">
        <v>1</v>
      </c>
      <c r="J308" s="43">
        <v>1</v>
      </c>
      <c r="K308" s="43">
        <v>1</v>
      </c>
      <c r="L308" s="43">
        <v>1</v>
      </c>
      <c r="M308" s="43">
        <v>1</v>
      </c>
      <c r="N308" s="43">
        <v>1</v>
      </c>
      <c r="O308" s="238" t="s">
        <v>615</v>
      </c>
      <c r="P308" s="49"/>
      <c r="Q308" s="25" t="s">
        <v>46</v>
      </c>
      <c r="R308" s="1"/>
      <c r="S308" s="66">
        <v>86.231999999999999</v>
      </c>
      <c r="T308" s="66"/>
      <c r="U308" t="s">
        <v>29</v>
      </c>
    </row>
    <row r="309" spans="1:21" ht="15.75" thickBot="1" x14ac:dyDescent="0.3">
      <c r="A309" s="163" t="s">
        <v>612</v>
      </c>
      <c r="B309" s="163" t="s">
        <v>608</v>
      </c>
      <c r="C309" s="164"/>
      <c r="D309" s="43">
        <v>1</v>
      </c>
      <c r="E309" s="43">
        <v>1</v>
      </c>
      <c r="F309" s="165" t="s">
        <v>614</v>
      </c>
      <c r="G309" s="43">
        <v>1</v>
      </c>
      <c r="H309" s="43">
        <v>1</v>
      </c>
      <c r="I309" s="43">
        <v>1</v>
      </c>
      <c r="J309" s="43">
        <v>1</v>
      </c>
      <c r="K309" s="43">
        <v>1</v>
      </c>
      <c r="L309" s="43">
        <v>1</v>
      </c>
      <c r="M309" s="43">
        <v>1</v>
      </c>
      <c r="N309" s="43">
        <v>1</v>
      </c>
      <c r="O309" s="358" t="s">
        <v>615</v>
      </c>
      <c r="P309" s="49"/>
      <c r="Q309" s="25" t="s">
        <v>46</v>
      </c>
      <c r="R309" s="1"/>
      <c r="S309" s="66">
        <v>98.296999999999997</v>
      </c>
      <c r="T309" s="66"/>
      <c r="U309" t="s">
        <v>29</v>
      </c>
    </row>
    <row r="310" spans="1:21" x14ac:dyDescent="0.25">
      <c r="A310" s="163" t="s">
        <v>612</v>
      </c>
      <c r="B310" s="163" t="s">
        <v>692</v>
      </c>
      <c r="C310" s="164"/>
      <c r="D310" s="43">
        <v>1</v>
      </c>
      <c r="E310" s="43">
        <v>1</v>
      </c>
      <c r="F310" s="165" t="s">
        <v>614</v>
      </c>
      <c r="G310" s="43">
        <v>1</v>
      </c>
      <c r="H310" s="43">
        <v>1</v>
      </c>
      <c r="I310" s="43">
        <v>1</v>
      </c>
      <c r="J310" s="43">
        <v>1</v>
      </c>
      <c r="K310" s="43">
        <v>1</v>
      </c>
      <c r="L310" s="43">
        <v>1</v>
      </c>
      <c r="M310" s="43">
        <v>1</v>
      </c>
      <c r="N310" s="44">
        <v>1</v>
      </c>
      <c r="O310" s="258" t="s">
        <v>615</v>
      </c>
      <c r="P310" s="24"/>
      <c r="Q310" s="25" t="s">
        <v>46</v>
      </c>
      <c r="R310" s="1"/>
      <c r="S310" s="66">
        <v>80.355000000000004</v>
      </c>
      <c r="T310" s="66"/>
      <c r="U310" t="s">
        <v>29</v>
      </c>
    </row>
    <row r="311" spans="1:21" ht="15.75" thickBot="1" x14ac:dyDescent="0.3">
      <c r="A311" s="20" t="s">
        <v>612</v>
      </c>
      <c r="B311" s="20" t="s">
        <v>824</v>
      </c>
      <c r="C311" s="181" t="s">
        <v>642</v>
      </c>
      <c r="D311" s="43">
        <v>1</v>
      </c>
      <c r="E311" s="43">
        <v>1</v>
      </c>
      <c r="F311" s="71" t="s">
        <v>825</v>
      </c>
      <c r="G311" s="43">
        <v>1</v>
      </c>
      <c r="H311" s="43">
        <v>1</v>
      </c>
      <c r="I311" s="43">
        <v>1</v>
      </c>
      <c r="J311" s="43">
        <v>1</v>
      </c>
      <c r="K311" s="43">
        <v>1</v>
      </c>
      <c r="L311" s="43">
        <v>1</v>
      </c>
      <c r="M311" s="43">
        <v>1</v>
      </c>
      <c r="N311" s="44">
        <v>1</v>
      </c>
      <c r="O311" s="121" t="s">
        <v>1438</v>
      </c>
      <c r="P311" s="24"/>
      <c r="Q311" s="25" t="s">
        <v>826</v>
      </c>
      <c r="R311" s="182"/>
      <c r="S311" s="66"/>
      <c r="T311" s="66"/>
      <c r="U311" t="s">
        <v>29</v>
      </c>
    </row>
    <row r="312" spans="1:21" x14ac:dyDescent="0.25">
      <c r="A312" s="20" t="s">
        <v>612</v>
      </c>
      <c r="B312" s="20" t="s">
        <v>827</v>
      </c>
      <c r="C312" s="181" t="s">
        <v>642</v>
      </c>
      <c r="D312" s="43">
        <v>1</v>
      </c>
      <c r="E312" s="43">
        <v>1</v>
      </c>
      <c r="F312" s="71" t="s">
        <v>828</v>
      </c>
      <c r="G312" s="43">
        <v>1</v>
      </c>
      <c r="H312" s="43">
        <v>1</v>
      </c>
      <c r="I312" s="43">
        <v>1</v>
      </c>
      <c r="J312" s="43">
        <v>1</v>
      </c>
      <c r="K312" s="43">
        <v>1</v>
      </c>
      <c r="L312" s="43">
        <v>1</v>
      </c>
      <c r="M312" s="43">
        <v>1</v>
      </c>
      <c r="N312" s="43">
        <v>1</v>
      </c>
      <c r="O312" s="366" t="s">
        <v>829</v>
      </c>
      <c r="P312" s="49"/>
      <c r="Q312" s="25" t="s">
        <v>826</v>
      </c>
      <c r="R312" s="182"/>
      <c r="S312" s="66"/>
      <c r="T312" s="66"/>
      <c r="U312" t="s">
        <v>29</v>
      </c>
    </row>
    <row r="313" spans="1:21" x14ac:dyDescent="0.25">
      <c r="A313" s="20" t="s">
        <v>612</v>
      </c>
      <c r="B313" s="20" t="s">
        <v>830</v>
      </c>
      <c r="C313" s="181" t="s">
        <v>642</v>
      </c>
      <c r="D313" s="43">
        <v>1</v>
      </c>
      <c r="E313" s="43">
        <v>1</v>
      </c>
      <c r="F313" s="71" t="s">
        <v>831</v>
      </c>
      <c r="G313" s="43">
        <v>1</v>
      </c>
      <c r="H313" s="43">
        <v>1</v>
      </c>
      <c r="I313" s="43">
        <v>1</v>
      </c>
      <c r="J313" s="43">
        <v>1</v>
      </c>
      <c r="K313" s="43">
        <v>1</v>
      </c>
      <c r="L313" s="43">
        <v>1</v>
      </c>
      <c r="M313" s="43">
        <v>1</v>
      </c>
      <c r="N313" s="43">
        <v>1</v>
      </c>
      <c r="O313" s="253" t="s">
        <v>1439</v>
      </c>
      <c r="P313" s="49"/>
      <c r="Q313" s="25" t="s">
        <v>826</v>
      </c>
      <c r="R313" s="74"/>
      <c r="S313" s="66"/>
      <c r="T313" s="66"/>
      <c r="U313" t="s">
        <v>29</v>
      </c>
    </row>
    <row r="314" spans="1:21" x14ac:dyDescent="0.25">
      <c r="A314" s="124" t="s">
        <v>612</v>
      </c>
      <c r="B314" s="20" t="s">
        <v>879</v>
      </c>
      <c r="C314" s="20" t="s">
        <v>642</v>
      </c>
      <c r="D314" s="43">
        <v>1</v>
      </c>
      <c r="E314" s="43">
        <v>1</v>
      </c>
      <c r="F314" s="71" t="s">
        <v>880</v>
      </c>
      <c r="G314" s="43">
        <v>1</v>
      </c>
      <c r="H314" s="43">
        <v>1</v>
      </c>
      <c r="I314" s="43">
        <v>1</v>
      </c>
      <c r="J314" s="43">
        <v>1</v>
      </c>
      <c r="K314" s="43">
        <v>1</v>
      </c>
      <c r="L314" s="43">
        <v>1</v>
      </c>
      <c r="M314" s="43">
        <v>1</v>
      </c>
      <c r="N314" s="43">
        <v>1</v>
      </c>
      <c r="O314" s="49" t="s">
        <v>1440</v>
      </c>
      <c r="P314" s="49"/>
      <c r="Q314" s="25" t="s">
        <v>826</v>
      </c>
      <c r="R314" s="20"/>
      <c r="S314" s="66"/>
      <c r="T314" s="66"/>
      <c r="U314" t="s">
        <v>29</v>
      </c>
    </row>
    <row r="315" spans="1:21" x14ac:dyDescent="0.25">
      <c r="A315" s="20" t="s">
        <v>899</v>
      </c>
      <c r="B315" s="20" t="s">
        <v>900</v>
      </c>
      <c r="C315" s="20"/>
      <c r="D315" s="43">
        <v>1</v>
      </c>
      <c r="E315" s="43">
        <v>1</v>
      </c>
      <c r="F315" s="54" t="s">
        <v>901</v>
      </c>
      <c r="G315" s="43">
        <v>1</v>
      </c>
      <c r="H315" s="43">
        <v>1</v>
      </c>
      <c r="I315" s="43">
        <v>1</v>
      </c>
      <c r="J315" s="43">
        <v>1</v>
      </c>
      <c r="K315" s="43">
        <v>1</v>
      </c>
      <c r="L315" s="43">
        <v>1</v>
      </c>
      <c r="M315" s="43">
        <v>1</v>
      </c>
      <c r="N315" s="43">
        <v>1</v>
      </c>
      <c r="O315" s="98" t="s">
        <v>52</v>
      </c>
      <c r="P315" s="49"/>
      <c r="Q315" s="25" t="s">
        <v>902</v>
      </c>
      <c r="R315" s="1"/>
      <c r="S315" s="66"/>
      <c r="T315" s="66"/>
      <c r="U315" t="s">
        <v>29</v>
      </c>
    </row>
    <row r="316" spans="1:21" x14ac:dyDescent="0.25">
      <c r="A316" s="124" t="s">
        <v>860</v>
      </c>
      <c r="B316" s="20" t="s">
        <v>861</v>
      </c>
      <c r="C316" s="20" t="s">
        <v>642</v>
      </c>
      <c r="D316" s="43">
        <v>1</v>
      </c>
      <c r="E316" s="43">
        <v>1</v>
      </c>
      <c r="F316" s="176" t="s">
        <v>862</v>
      </c>
      <c r="G316" s="43">
        <v>1</v>
      </c>
      <c r="H316" s="43">
        <v>1</v>
      </c>
      <c r="I316" s="43">
        <v>1</v>
      </c>
      <c r="J316" s="43">
        <v>1</v>
      </c>
      <c r="K316" s="43">
        <v>1</v>
      </c>
      <c r="L316" s="43">
        <v>1</v>
      </c>
      <c r="M316" s="43">
        <v>1</v>
      </c>
      <c r="N316" s="43">
        <v>1</v>
      </c>
      <c r="O316" s="98" t="s">
        <v>52</v>
      </c>
      <c r="P316" s="49"/>
      <c r="Q316" s="25" t="s">
        <v>863</v>
      </c>
      <c r="R316" s="1"/>
      <c r="S316" s="66"/>
      <c r="T316" s="66"/>
      <c r="U316" t="s">
        <v>29</v>
      </c>
    </row>
    <row r="317" spans="1:21" x14ac:dyDescent="0.25">
      <c r="A317" s="20" t="s">
        <v>765</v>
      </c>
      <c r="B317" s="20" t="s">
        <v>464</v>
      </c>
      <c r="C317" s="1"/>
      <c r="D317" s="43">
        <v>1</v>
      </c>
      <c r="E317" s="43">
        <v>1</v>
      </c>
      <c r="F317" s="54" t="s">
        <v>233</v>
      </c>
      <c r="G317" s="43">
        <v>1</v>
      </c>
      <c r="H317" s="43">
        <v>1</v>
      </c>
      <c r="I317" s="43">
        <v>1</v>
      </c>
      <c r="J317" s="43">
        <v>1</v>
      </c>
      <c r="K317" s="43">
        <v>1</v>
      </c>
      <c r="L317" s="43">
        <v>1</v>
      </c>
      <c r="M317" s="43">
        <v>1</v>
      </c>
      <c r="N317" s="43">
        <v>1</v>
      </c>
      <c r="O317" s="98">
        <v>1</v>
      </c>
      <c r="P317" s="49"/>
      <c r="Q317" s="25" t="s">
        <v>46</v>
      </c>
      <c r="R317" s="1"/>
      <c r="S317" s="66"/>
      <c r="T317" s="66"/>
      <c r="U317" t="s">
        <v>29</v>
      </c>
    </row>
    <row r="318" spans="1:21" x14ac:dyDescent="0.25">
      <c r="A318" s="20" t="s">
        <v>765</v>
      </c>
      <c r="B318" s="186" t="s">
        <v>903</v>
      </c>
      <c r="C318" s="20" t="s">
        <v>27</v>
      </c>
      <c r="D318" s="43">
        <v>1</v>
      </c>
      <c r="E318" s="43">
        <v>1</v>
      </c>
      <c r="F318" s="71" t="s">
        <v>904</v>
      </c>
      <c r="G318" s="43">
        <v>1</v>
      </c>
      <c r="H318" s="43">
        <v>1</v>
      </c>
      <c r="I318" s="43">
        <v>1</v>
      </c>
      <c r="J318" s="43">
        <v>1</v>
      </c>
      <c r="K318" s="43">
        <v>1</v>
      </c>
      <c r="L318" s="43">
        <v>1</v>
      </c>
      <c r="M318" s="43">
        <v>1</v>
      </c>
      <c r="N318" s="43">
        <v>1</v>
      </c>
      <c r="O318" s="89" t="s">
        <v>52</v>
      </c>
      <c r="P318" s="49"/>
      <c r="Q318" s="25" t="s">
        <v>905</v>
      </c>
      <c r="R318" s="1"/>
      <c r="S318" s="66"/>
      <c r="T318" s="66"/>
      <c r="U318" t="s">
        <v>29</v>
      </c>
    </row>
    <row r="319" spans="1:21" x14ac:dyDescent="0.25">
      <c r="A319" s="124" t="s">
        <v>765</v>
      </c>
      <c r="B319" s="20" t="s">
        <v>919</v>
      </c>
      <c r="C319" s="1"/>
      <c r="D319" s="43">
        <v>1</v>
      </c>
      <c r="E319" s="43">
        <v>1</v>
      </c>
      <c r="F319" s="71" t="s">
        <v>920</v>
      </c>
      <c r="G319" s="43">
        <v>1</v>
      </c>
      <c r="H319" s="43">
        <v>1</v>
      </c>
      <c r="I319" s="43">
        <v>1</v>
      </c>
      <c r="J319" s="43">
        <v>1</v>
      </c>
      <c r="K319" s="43">
        <v>1</v>
      </c>
      <c r="L319" s="43">
        <v>1</v>
      </c>
      <c r="M319" s="43">
        <v>1</v>
      </c>
      <c r="N319" s="43">
        <v>1</v>
      </c>
      <c r="O319" s="89" t="s">
        <v>52</v>
      </c>
      <c r="P319" s="284"/>
      <c r="Q319" s="25" t="s">
        <v>413</v>
      </c>
      <c r="R319" s="1"/>
      <c r="S319" s="66"/>
      <c r="T319" s="66"/>
      <c r="U319" t="s">
        <v>29</v>
      </c>
    </row>
    <row r="320" spans="1:21" x14ac:dyDescent="0.25">
      <c r="A320" s="20" t="s">
        <v>886</v>
      </c>
      <c r="B320" s="20" t="s">
        <v>673</v>
      </c>
      <c r="C320" s="20" t="s">
        <v>27</v>
      </c>
      <c r="D320" s="43">
        <v>1</v>
      </c>
      <c r="E320" s="43">
        <v>1</v>
      </c>
      <c r="F320" s="71" t="s">
        <v>1441</v>
      </c>
      <c r="G320" s="43">
        <v>1</v>
      </c>
      <c r="H320" s="43">
        <v>1</v>
      </c>
      <c r="I320" s="43">
        <v>1</v>
      </c>
      <c r="J320" s="43">
        <v>1</v>
      </c>
      <c r="K320" s="43">
        <v>1</v>
      </c>
      <c r="L320" s="43">
        <v>1</v>
      </c>
      <c r="M320" s="43">
        <v>1</v>
      </c>
      <c r="N320" s="43">
        <v>1</v>
      </c>
      <c r="O320" s="98" t="s">
        <v>887</v>
      </c>
      <c r="P320" s="49"/>
      <c r="Q320" s="25" t="s">
        <v>46</v>
      </c>
      <c r="R320" s="185"/>
      <c r="S320" s="66"/>
      <c r="T320" s="66"/>
      <c r="U320" t="s">
        <v>29</v>
      </c>
    </row>
    <row r="321" spans="1:21" x14ac:dyDescent="0.25">
      <c r="A321" s="20" t="s">
        <v>884</v>
      </c>
      <c r="B321" s="20" t="s">
        <v>885</v>
      </c>
      <c r="C321" s="20" t="s">
        <v>541</v>
      </c>
      <c r="D321" s="43">
        <v>1</v>
      </c>
      <c r="E321" s="43">
        <v>1</v>
      </c>
      <c r="F321" s="71" t="s">
        <v>883</v>
      </c>
      <c r="G321" s="43">
        <v>1</v>
      </c>
      <c r="H321" s="43">
        <v>1</v>
      </c>
      <c r="I321" s="43">
        <v>1</v>
      </c>
      <c r="J321" s="43">
        <v>1</v>
      </c>
      <c r="K321" s="43">
        <v>1</v>
      </c>
      <c r="L321" s="43">
        <v>1</v>
      </c>
      <c r="M321" s="43">
        <v>1</v>
      </c>
      <c r="N321" s="43">
        <v>1</v>
      </c>
      <c r="O321" s="49"/>
      <c r="P321" s="49"/>
      <c r="Q321" s="25" t="s">
        <v>875</v>
      </c>
      <c r="R321" s="1"/>
      <c r="S321" s="66"/>
      <c r="T321" s="66"/>
      <c r="U321" t="s">
        <v>29</v>
      </c>
    </row>
    <row r="322" spans="1:21" x14ac:dyDescent="0.25">
      <c r="A322" s="20" t="s">
        <v>847</v>
      </c>
      <c r="B322" s="20" t="s">
        <v>848</v>
      </c>
      <c r="C322" s="20" t="s">
        <v>150</v>
      </c>
      <c r="D322" s="43">
        <v>1</v>
      </c>
      <c r="E322" s="43">
        <v>1</v>
      </c>
      <c r="F322" s="71" t="s">
        <v>849</v>
      </c>
      <c r="G322" s="43">
        <v>1</v>
      </c>
      <c r="H322" s="43">
        <v>1</v>
      </c>
      <c r="I322" s="43">
        <v>1</v>
      </c>
      <c r="J322" s="43">
        <v>1</v>
      </c>
      <c r="K322" s="43">
        <v>1</v>
      </c>
      <c r="L322" s="43">
        <v>1</v>
      </c>
      <c r="M322" s="43">
        <v>1</v>
      </c>
      <c r="N322" s="43">
        <v>1</v>
      </c>
      <c r="O322" s="49" t="s">
        <v>52</v>
      </c>
      <c r="P322" s="49"/>
      <c r="Q322" s="25" t="s">
        <v>850</v>
      </c>
      <c r="R322" s="1"/>
      <c r="S322" s="66"/>
      <c r="T322" s="66"/>
      <c r="U322" t="s">
        <v>29</v>
      </c>
    </row>
    <row r="323" spans="1:21" x14ac:dyDescent="0.25">
      <c r="A323" s="20" t="s">
        <v>872</v>
      </c>
      <c r="B323" s="20" t="s">
        <v>873</v>
      </c>
      <c r="C323" s="20" t="s">
        <v>27</v>
      </c>
      <c r="D323" s="43">
        <v>1</v>
      </c>
      <c r="E323" s="43">
        <v>1</v>
      </c>
      <c r="F323" s="71" t="s">
        <v>837</v>
      </c>
      <c r="G323" s="43">
        <v>1</v>
      </c>
      <c r="H323" s="43">
        <v>1</v>
      </c>
      <c r="I323" s="43">
        <v>1</v>
      </c>
      <c r="J323" s="43">
        <v>1</v>
      </c>
      <c r="K323" s="43">
        <v>1</v>
      </c>
      <c r="L323" s="43">
        <v>1</v>
      </c>
      <c r="M323" s="43">
        <v>1</v>
      </c>
      <c r="N323" s="43">
        <v>1</v>
      </c>
      <c r="O323" s="98" t="s">
        <v>874</v>
      </c>
      <c r="P323" s="49"/>
      <c r="Q323" s="25" t="s">
        <v>875</v>
      </c>
      <c r="R323" s="1"/>
      <c r="S323" s="66"/>
      <c r="T323" s="66"/>
      <c r="U323" t="s">
        <v>29</v>
      </c>
    </row>
    <row r="324" spans="1:21" x14ac:dyDescent="0.25">
      <c r="A324" s="20" t="s">
        <v>651</v>
      </c>
      <c r="B324" s="20" t="s">
        <v>652</v>
      </c>
      <c r="C324" s="1"/>
      <c r="D324" s="43">
        <v>1</v>
      </c>
      <c r="E324" s="43">
        <v>1</v>
      </c>
      <c r="F324" s="71" t="s">
        <v>233</v>
      </c>
      <c r="G324" s="43">
        <v>1</v>
      </c>
      <c r="H324" s="43">
        <v>1</v>
      </c>
      <c r="I324" s="43">
        <v>1</v>
      </c>
      <c r="J324" s="43">
        <v>1</v>
      </c>
      <c r="K324" s="43">
        <v>1</v>
      </c>
      <c r="L324" s="43">
        <v>1</v>
      </c>
      <c r="M324" s="43">
        <v>1</v>
      </c>
      <c r="N324" s="43">
        <v>1</v>
      </c>
      <c r="O324" s="49">
        <v>1</v>
      </c>
      <c r="P324" s="49"/>
      <c r="Q324" s="25" t="s">
        <v>46</v>
      </c>
      <c r="R324" s="1"/>
      <c r="S324" s="1"/>
      <c r="T324" s="1"/>
      <c r="U324" t="s">
        <v>29</v>
      </c>
    </row>
    <row r="325" spans="1:21" x14ac:dyDescent="0.25">
      <c r="A325" s="205" t="s">
        <v>651</v>
      </c>
      <c r="B325" s="20" t="s">
        <v>842</v>
      </c>
      <c r="C325" s="20" t="s">
        <v>27</v>
      </c>
      <c r="D325" s="43">
        <v>1</v>
      </c>
      <c r="E325" s="43">
        <v>1</v>
      </c>
      <c r="F325" s="71" t="s">
        <v>22</v>
      </c>
      <c r="G325" s="43">
        <v>1</v>
      </c>
      <c r="H325" s="43">
        <v>1</v>
      </c>
      <c r="I325" s="43">
        <v>1</v>
      </c>
      <c r="J325" s="43">
        <v>1</v>
      </c>
      <c r="K325" s="43">
        <v>1</v>
      </c>
      <c r="L325" s="43">
        <v>1</v>
      </c>
      <c r="M325" s="43">
        <v>1</v>
      </c>
      <c r="N325" s="43">
        <v>1</v>
      </c>
      <c r="O325" s="49" t="s">
        <v>52</v>
      </c>
      <c r="P325" s="49"/>
      <c r="Q325" s="25" t="s">
        <v>790</v>
      </c>
      <c r="R325" s="1"/>
      <c r="S325" s="66"/>
      <c r="T325" s="66"/>
      <c r="U325" t="s">
        <v>29</v>
      </c>
    </row>
    <row r="326" spans="1:21" x14ac:dyDescent="0.25">
      <c r="A326" s="20" t="s">
        <v>651</v>
      </c>
      <c r="B326" s="52" t="s">
        <v>652</v>
      </c>
      <c r="C326" s="20" t="s">
        <v>27</v>
      </c>
      <c r="D326" s="43">
        <v>1</v>
      </c>
      <c r="E326" s="43">
        <v>1</v>
      </c>
      <c r="F326" s="71" t="s">
        <v>890</v>
      </c>
      <c r="G326" s="43">
        <v>1</v>
      </c>
      <c r="H326" s="43">
        <v>1</v>
      </c>
      <c r="I326" s="43">
        <v>1</v>
      </c>
      <c r="J326" s="43">
        <v>1</v>
      </c>
      <c r="K326" s="43">
        <v>1</v>
      </c>
      <c r="L326" s="43">
        <v>1</v>
      </c>
      <c r="M326" s="43">
        <v>1</v>
      </c>
      <c r="N326" s="43">
        <v>1</v>
      </c>
      <c r="O326" s="48" t="s">
        <v>52</v>
      </c>
      <c r="P326" s="49"/>
      <c r="Q326" s="25" t="s">
        <v>891</v>
      </c>
      <c r="R326" s="1"/>
      <c r="S326" s="66"/>
      <c r="T326" s="66"/>
      <c r="U326" t="s">
        <v>29</v>
      </c>
    </row>
    <row r="327" spans="1:21" x14ac:dyDescent="0.25">
      <c r="A327" s="20" t="s">
        <v>881</v>
      </c>
      <c r="B327" s="20" t="s">
        <v>882</v>
      </c>
      <c r="C327" s="20" t="s">
        <v>541</v>
      </c>
      <c r="D327" s="43">
        <v>1</v>
      </c>
      <c r="E327" s="43">
        <v>1</v>
      </c>
      <c r="F327" s="71" t="s">
        <v>883</v>
      </c>
      <c r="G327" s="43">
        <v>1</v>
      </c>
      <c r="H327" s="43">
        <v>1</v>
      </c>
      <c r="I327" s="43">
        <v>1</v>
      </c>
      <c r="J327" s="43">
        <v>1</v>
      </c>
      <c r="K327" s="43">
        <v>1</v>
      </c>
      <c r="L327" s="43">
        <v>1</v>
      </c>
      <c r="M327" s="43">
        <v>1</v>
      </c>
      <c r="N327" s="43">
        <v>1</v>
      </c>
      <c r="O327" s="98" t="s">
        <v>605</v>
      </c>
      <c r="P327" s="49"/>
      <c r="Q327" s="25" t="s">
        <v>875</v>
      </c>
      <c r="R327" s="1"/>
      <c r="S327" s="66"/>
      <c r="T327" s="66"/>
      <c r="U327" t="s">
        <v>29</v>
      </c>
    </row>
    <row r="328" spans="1:21" ht="15.75" thickBot="1" x14ac:dyDescent="0.3">
      <c r="A328" s="20" t="s">
        <v>599</v>
      </c>
      <c r="B328" s="20" t="s">
        <v>600</v>
      </c>
      <c r="C328" s="20"/>
      <c r="D328" s="71" t="s">
        <v>587</v>
      </c>
      <c r="E328" s="43">
        <v>1</v>
      </c>
      <c r="F328" s="71" t="s">
        <v>601</v>
      </c>
      <c r="G328" s="43">
        <v>1</v>
      </c>
      <c r="H328" s="43">
        <v>1</v>
      </c>
      <c r="I328" s="43">
        <v>1</v>
      </c>
      <c r="J328" s="43">
        <v>1</v>
      </c>
      <c r="K328" s="43">
        <v>1</v>
      </c>
      <c r="L328" s="43">
        <v>1</v>
      </c>
      <c r="M328" s="43">
        <v>1</v>
      </c>
      <c r="N328" s="43">
        <v>1</v>
      </c>
      <c r="O328" s="98">
        <v>1</v>
      </c>
      <c r="P328" s="48"/>
      <c r="Q328" s="5"/>
      <c r="R328" s="1" t="s">
        <v>602</v>
      </c>
      <c r="S328" s="1">
        <v>32.68</v>
      </c>
      <c r="T328" s="1"/>
      <c r="U328" t="s">
        <v>29</v>
      </c>
    </row>
    <row r="329" spans="1:21" x14ac:dyDescent="0.25">
      <c r="A329" s="20" t="s">
        <v>599</v>
      </c>
      <c r="B329" s="20" t="s">
        <v>104</v>
      </c>
      <c r="C329" s="20"/>
      <c r="D329" s="43">
        <v>1</v>
      </c>
      <c r="E329" s="43">
        <v>1</v>
      </c>
      <c r="F329" s="71" t="s">
        <v>233</v>
      </c>
      <c r="G329" s="43">
        <v>1</v>
      </c>
      <c r="H329" s="43">
        <v>1</v>
      </c>
      <c r="I329" s="43">
        <v>1</v>
      </c>
      <c r="J329" s="43">
        <v>1</v>
      </c>
      <c r="K329" s="43">
        <v>1</v>
      </c>
      <c r="L329" s="43">
        <v>1</v>
      </c>
      <c r="M329" s="43">
        <v>1</v>
      </c>
      <c r="N329" s="43">
        <v>1</v>
      </c>
      <c r="O329" s="265">
        <v>1</v>
      </c>
      <c r="P329" s="48"/>
      <c r="Q329" s="172" t="s">
        <v>46</v>
      </c>
      <c r="R329" s="1"/>
      <c r="S329" s="1"/>
      <c r="T329" s="1"/>
      <c r="U329" t="s">
        <v>29</v>
      </c>
    </row>
    <row r="330" spans="1:21" x14ac:dyDescent="0.25">
      <c r="A330" s="20" t="s">
        <v>599</v>
      </c>
      <c r="B330" s="20" t="s">
        <v>241</v>
      </c>
      <c r="C330" s="20"/>
      <c r="D330" s="43">
        <v>1</v>
      </c>
      <c r="E330" s="43">
        <v>1</v>
      </c>
      <c r="F330" s="71" t="s">
        <v>233</v>
      </c>
      <c r="G330" s="43">
        <v>1</v>
      </c>
      <c r="H330" s="43">
        <v>1</v>
      </c>
      <c r="I330" s="43">
        <v>1</v>
      </c>
      <c r="J330" s="43">
        <v>1</v>
      </c>
      <c r="K330" s="43">
        <v>1</v>
      </c>
      <c r="L330" s="43">
        <v>1</v>
      </c>
      <c r="M330" s="43">
        <v>1</v>
      </c>
      <c r="N330" s="43">
        <v>1</v>
      </c>
      <c r="O330" s="312">
        <v>1</v>
      </c>
      <c r="P330" s="48"/>
      <c r="Q330" s="172" t="s">
        <v>46</v>
      </c>
      <c r="R330" s="1"/>
      <c r="S330" s="1"/>
      <c r="T330" s="1"/>
      <c r="U330" t="s">
        <v>29</v>
      </c>
    </row>
    <row r="331" spans="1:21" x14ac:dyDescent="0.25">
      <c r="A331" s="20" t="s">
        <v>599</v>
      </c>
      <c r="B331" s="20" t="s">
        <v>682</v>
      </c>
      <c r="C331" s="1"/>
      <c r="D331" s="43">
        <v>1</v>
      </c>
      <c r="E331" s="43">
        <v>1</v>
      </c>
      <c r="F331" s="71" t="s">
        <v>683</v>
      </c>
      <c r="G331" s="43">
        <v>1</v>
      </c>
      <c r="H331" s="43">
        <v>1</v>
      </c>
      <c r="I331" s="43">
        <v>1</v>
      </c>
      <c r="J331" s="43">
        <v>1</v>
      </c>
      <c r="K331" s="43">
        <v>1</v>
      </c>
      <c r="L331" s="43">
        <v>1</v>
      </c>
      <c r="M331" s="43">
        <v>1</v>
      </c>
      <c r="N331" s="43">
        <v>1</v>
      </c>
      <c r="O331" s="367" t="s">
        <v>684</v>
      </c>
      <c r="P331" s="48"/>
      <c r="Q331" s="376" t="s">
        <v>685</v>
      </c>
      <c r="R331" s="1"/>
      <c r="S331" s="66">
        <v>47.838000000000001</v>
      </c>
      <c r="T331" s="66"/>
      <c r="U331" t="s">
        <v>29</v>
      </c>
    </row>
    <row r="332" spans="1:21" x14ac:dyDescent="0.25">
      <c r="A332" s="20" t="s">
        <v>599</v>
      </c>
      <c r="B332" s="20" t="s">
        <v>733</v>
      </c>
      <c r="C332" s="1"/>
      <c r="D332" s="43">
        <v>1</v>
      </c>
      <c r="E332" s="43">
        <v>1</v>
      </c>
      <c r="F332" s="71" t="s">
        <v>683</v>
      </c>
      <c r="G332" s="43">
        <v>1</v>
      </c>
      <c r="H332" s="43">
        <v>1</v>
      </c>
      <c r="I332" s="43">
        <v>1</v>
      </c>
      <c r="J332" s="43">
        <v>1</v>
      </c>
      <c r="K332" s="43">
        <v>1</v>
      </c>
      <c r="L332" s="43">
        <v>1</v>
      </c>
      <c r="M332" s="43">
        <v>1</v>
      </c>
      <c r="N332" s="43">
        <v>1</v>
      </c>
      <c r="O332" s="353" t="s">
        <v>734</v>
      </c>
      <c r="P332" s="48"/>
      <c r="Q332" s="376" t="s">
        <v>685</v>
      </c>
      <c r="R332" s="1"/>
      <c r="S332" s="66">
        <v>27.495000000000001</v>
      </c>
      <c r="T332" s="66"/>
      <c r="U332" t="s">
        <v>29</v>
      </c>
    </row>
    <row r="333" spans="1:21" ht="15.75" thickBot="1" x14ac:dyDescent="0.3">
      <c r="A333" s="20" t="s">
        <v>599</v>
      </c>
      <c r="B333" s="20" t="s">
        <v>735</v>
      </c>
      <c r="C333" s="1"/>
      <c r="D333" s="43">
        <v>1</v>
      </c>
      <c r="E333" s="43">
        <v>1</v>
      </c>
      <c r="F333" s="71" t="s">
        <v>683</v>
      </c>
      <c r="G333" s="43">
        <v>1</v>
      </c>
      <c r="H333" s="43">
        <v>1</v>
      </c>
      <c r="I333" s="43">
        <v>1</v>
      </c>
      <c r="J333" s="43">
        <v>1</v>
      </c>
      <c r="K333" s="43">
        <v>1</v>
      </c>
      <c r="L333" s="43">
        <v>1</v>
      </c>
      <c r="M333" s="43">
        <v>1</v>
      </c>
      <c r="N333" s="43">
        <v>1</v>
      </c>
      <c r="O333" s="365" t="s">
        <v>736</v>
      </c>
      <c r="P333" s="48"/>
      <c r="Q333" s="376">
        <v>44349</v>
      </c>
      <c r="R333" s="1"/>
      <c r="S333" s="66">
        <v>60.457999999999998</v>
      </c>
      <c r="T333" s="66"/>
      <c r="U333" t="s">
        <v>29</v>
      </c>
    </row>
    <row r="334" spans="1:21" x14ac:dyDescent="0.25">
      <c r="A334" s="20" t="s">
        <v>599</v>
      </c>
      <c r="B334" s="20" t="s">
        <v>104</v>
      </c>
      <c r="C334" s="20" t="s">
        <v>27</v>
      </c>
      <c r="D334" s="43">
        <v>1</v>
      </c>
      <c r="E334" s="43">
        <v>1</v>
      </c>
      <c r="F334" s="48"/>
      <c r="G334" s="43">
        <v>1</v>
      </c>
      <c r="H334" s="43">
        <v>1</v>
      </c>
      <c r="I334" s="43">
        <v>1</v>
      </c>
      <c r="J334" s="43">
        <v>1</v>
      </c>
      <c r="K334" s="43">
        <v>1</v>
      </c>
      <c r="L334" s="43">
        <v>1</v>
      </c>
      <c r="M334" s="43">
        <v>1</v>
      </c>
      <c r="N334" s="43">
        <v>1</v>
      </c>
      <c r="O334" s="271"/>
      <c r="P334" s="48"/>
      <c r="Q334" s="172" t="s">
        <v>876</v>
      </c>
      <c r="R334" s="1"/>
      <c r="S334" s="66"/>
      <c r="T334" s="66"/>
      <c r="U334" t="s">
        <v>29</v>
      </c>
    </row>
    <row r="335" spans="1:21" x14ac:dyDescent="0.25">
      <c r="A335" s="20" t="s">
        <v>599</v>
      </c>
      <c r="B335" s="20" t="s">
        <v>877</v>
      </c>
      <c r="C335" s="20" t="s">
        <v>27</v>
      </c>
      <c r="D335" s="43">
        <v>1</v>
      </c>
      <c r="E335" s="43">
        <v>1</v>
      </c>
      <c r="F335" s="48"/>
      <c r="G335" s="43">
        <v>1</v>
      </c>
      <c r="H335" s="43">
        <v>1</v>
      </c>
      <c r="I335" s="43">
        <v>1</v>
      </c>
      <c r="J335" s="43">
        <v>1</v>
      </c>
      <c r="K335" s="43">
        <v>1</v>
      </c>
      <c r="L335" s="43">
        <v>1</v>
      </c>
      <c r="M335" s="43">
        <v>1</v>
      </c>
      <c r="N335" s="43">
        <v>1</v>
      </c>
      <c r="O335" s="271" t="s">
        <v>605</v>
      </c>
      <c r="P335" s="49"/>
      <c r="Q335" s="25" t="s">
        <v>876</v>
      </c>
      <c r="R335" s="1"/>
      <c r="S335" s="66"/>
      <c r="T335" s="66"/>
      <c r="U335" t="s">
        <v>29</v>
      </c>
    </row>
    <row r="336" spans="1:21" ht="15.75" thickBot="1" x14ac:dyDescent="0.3">
      <c r="A336" s="20" t="s">
        <v>599</v>
      </c>
      <c r="B336" s="20" t="s">
        <v>241</v>
      </c>
      <c r="C336" s="20" t="s">
        <v>27</v>
      </c>
      <c r="D336" s="43">
        <v>1</v>
      </c>
      <c r="E336" s="43">
        <v>1</v>
      </c>
      <c r="F336" s="71" t="s">
        <v>878</v>
      </c>
      <c r="G336" s="43">
        <v>1</v>
      </c>
      <c r="H336" s="43">
        <v>1</v>
      </c>
      <c r="I336" s="43">
        <v>1</v>
      </c>
      <c r="J336" s="43">
        <v>1</v>
      </c>
      <c r="K336" s="43">
        <v>1</v>
      </c>
      <c r="L336" s="43">
        <v>1</v>
      </c>
      <c r="M336" s="43">
        <v>1</v>
      </c>
      <c r="N336" s="43">
        <v>1</v>
      </c>
      <c r="O336" s="271"/>
      <c r="P336" s="49"/>
      <c r="Q336" s="25" t="s">
        <v>876</v>
      </c>
      <c r="R336" s="1"/>
      <c r="S336" s="66"/>
      <c r="T336" s="66"/>
      <c r="U336" t="s">
        <v>29</v>
      </c>
    </row>
    <row r="337" spans="1:21" x14ac:dyDescent="0.25">
      <c r="A337" s="20" t="s">
        <v>856</v>
      </c>
      <c r="B337" s="20" t="s">
        <v>857</v>
      </c>
      <c r="C337" s="20" t="s">
        <v>150</v>
      </c>
      <c r="D337" s="43">
        <v>1</v>
      </c>
      <c r="E337" s="43">
        <v>1</v>
      </c>
      <c r="F337" s="71" t="s">
        <v>858</v>
      </c>
      <c r="G337" s="43">
        <v>1</v>
      </c>
      <c r="H337" s="43">
        <v>1</v>
      </c>
      <c r="I337" s="43">
        <v>1</v>
      </c>
      <c r="J337" s="43">
        <v>1</v>
      </c>
      <c r="K337" s="43">
        <v>1</v>
      </c>
      <c r="L337" s="43">
        <v>1</v>
      </c>
      <c r="M337" s="43">
        <v>1</v>
      </c>
      <c r="N337" s="44">
        <v>1</v>
      </c>
      <c r="O337" s="103">
        <v>1</v>
      </c>
      <c r="P337" s="24"/>
      <c r="Q337" s="25" t="s">
        <v>859</v>
      </c>
      <c r="R337" s="1"/>
      <c r="S337" s="66"/>
      <c r="T337" s="66"/>
      <c r="U337" t="s">
        <v>29</v>
      </c>
    </row>
    <row r="338" spans="1:21" x14ac:dyDescent="0.25">
      <c r="A338" s="20" t="s">
        <v>742</v>
      </c>
      <c r="B338" s="20" t="s">
        <v>169</v>
      </c>
      <c r="C338" s="1"/>
      <c r="D338" s="43">
        <v>1</v>
      </c>
      <c r="E338" s="43">
        <v>1</v>
      </c>
      <c r="F338" s="71" t="s">
        <v>233</v>
      </c>
      <c r="G338" s="43">
        <v>1</v>
      </c>
      <c r="H338" s="43">
        <v>1</v>
      </c>
      <c r="I338" s="43">
        <v>1</v>
      </c>
      <c r="J338" s="43">
        <v>1</v>
      </c>
      <c r="K338" s="43">
        <v>1</v>
      </c>
      <c r="L338" s="43">
        <v>1</v>
      </c>
      <c r="M338" s="43">
        <v>1</v>
      </c>
      <c r="N338" s="43">
        <v>1</v>
      </c>
      <c r="O338" s="37">
        <v>1</v>
      </c>
      <c r="P338" s="24"/>
      <c r="Q338" s="25" t="s">
        <v>46</v>
      </c>
      <c r="R338" s="1"/>
      <c r="S338" s="66"/>
      <c r="T338" s="66"/>
      <c r="U338" t="s">
        <v>29</v>
      </c>
    </row>
    <row r="339" spans="1:21" ht="15.75" thickBot="1" x14ac:dyDescent="0.3">
      <c r="A339" s="20" t="s">
        <v>742</v>
      </c>
      <c r="B339" s="20" t="s">
        <v>817</v>
      </c>
      <c r="C339" s="20" t="s">
        <v>27</v>
      </c>
      <c r="D339" s="43">
        <v>1</v>
      </c>
      <c r="E339" s="43">
        <v>1</v>
      </c>
      <c r="F339" s="71" t="s">
        <v>818</v>
      </c>
      <c r="G339" s="43">
        <v>1</v>
      </c>
      <c r="H339" s="43">
        <v>1</v>
      </c>
      <c r="I339" s="43">
        <v>1</v>
      </c>
      <c r="J339" s="43">
        <v>1</v>
      </c>
      <c r="K339" s="43">
        <v>1</v>
      </c>
      <c r="L339" s="43">
        <v>1</v>
      </c>
      <c r="M339" s="43">
        <v>1</v>
      </c>
      <c r="N339" s="43">
        <v>1</v>
      </c>
      <c r="O339" s="45" t="s">
        <v>52</v>
      </c>
      <c r="P339" s="24"/>
      <c r="Q339" s="25" t="s">
        <v>819</v>
      </c>
      <c r="R339" s="1"/>
      <c r="S339" s="66"/>
      <c r="T339" s="66"/>
      <c r="U339" t="s">
        <v>29</v>
      </c>
    </row>
    <row r="340" spans="1:21" x14ac:dyDescent="0.25">
      <c r="A340" s="20" t="s">
        <v>742</v>
      </c>
      <c r="B340" s="52" t="s">
        <v>169</v>
      </c>
      <c r="C340" s="20" t="s">
        <v>27</v>
      </c>
      <c r="D340" s="43">
        <v>1</v>
      </c>
      <c r="E340" s="43">
        <v>1</v>
      </c>
      <c r="F340" s="71" t="s">
        <v>852</v>
      </c>
      <c r="G340" s="43">
        <v>1</v>
      </c>
      <c r="H340" s="43">
        <v>1</v>
      </c>
      <c r="I340" s="43">
        <v>1</v>
      </c>
      <c r="J340" s="43">
        <v>1</v>
      </c>
      <c r="K340" s="43">
        <v>1</v>
      </c>
      <c r="L340" s="43">
        <v>1</v>
      </c>
      <c r="M340" s="43">
        <v>1</v>
      </c>
      <c r="N340" s="43">
        <v>1</v>
      </c>
      <c r="O340" s="103" t="s">
        <v>52</v>
      </c>
      <c r="P340" s="24"/>
      <c r="Q340" s="25" t="s">
        <v>853</v>
      </c>
      <c r="R340" s="1"/>
      <c r="S340" s="66"/>
      <c r="T340" s="66"/>
      <c r="U340" t="s">
        <v>29</v>
      </c>
    </row>
    <row r="341" spans="1:21" x14ac:dyDescent="0.25">
      <c r="A341" s="20" t="s">
        <v>778</v>
      </c>
      <c r="B341" s="20" t="s">
        <v>779</v>
      </c>
      <c r="C341" s="1"/>
      <c r="D341" s="43">
        <v>1</v>
      </c>
      <c r="E341" s="43">
        <v>1</v>
      </c>
      <c r="F341" s="43" t="s">
        <v>780</v>
      </c>
      <c r="G341" s="43">
        <v>1</v>
      </c>
      <c r="H341" s="43">
        <v>1</v>
      </c>
      <c r="I341" s="43">
        <v>1</v>
      </c>
      <c r="J341" s="43">
        <v>1</v>
      </c>
      <c r="K341" s="43">
        <v>1</v>
      </c>
      <c r="L341" s="43">
        <v>1</v>
      </c>
      <c r="M341" s="43">
        <v>1</v>
      </c>
      <c r="N341" s="43">
        <v>1</v>
      </c>
      <c r="O341" s="37" t="s">
        <v>31</v>
      </c>
      <c r="P341" s="24"/>
      <c r="Q341" s="25" t="s">
        <v>781</v>
      </c>
      <c r="R341" s="1"/>
      <c r="S341" s="66"/>
      <c r="T341" s="66"/>
      <c r="U341" t="s">
        <v>29</v>
      </c>
    </row>
    <row r="342" spans="1:21" ht="15.75" thickBot="1" x14ac:dyDescent="0.3">
      <c r="A342" s="124" t="s">
        <v>812</v>
      </c>
      <c r="B342" s="20" t="s">
        <v>813</v>
      </c>
      <c r="C342" s="1"/>
      <c r="D342" s="43">
        <v>1</v>
      </c>
      <c r="E342" s="43">
        <v>1</v>
      </c>
      <c r="F342" s="71" t="s">
        <v>727</v>
      </c>
      <c r="G342" s="43">
        <v>1</v>
      </c>
      <c r="H342" s="43">
        <v>1</v>
      </c>
      <c r="I342" s="43">
        <v>1</v>
      </c>
      <c r="J342" s="43">
        <v>1</v>
      </c>
      <c r="K342" s="43">
        <v>1</v>
      </c>
      <c r="L342" s="43">
        <v>1</v>
      </c>
      <c r="M342" s="43">
        <v>1</v>
      </c>
      <c r="N342" s="43">
        <v>1</v>
      </c>
      <c r="O342" s="45">
        <v>1</v>
      </c>
      <c r="P342" s="82"/>
      <c r="Q342" s="2"/>
      <c r="R342" s="1"/>
      <c r="S342" s="66"/>
      <c r="T342" s="66"/>
      <c r="U342" t="s">
        <v>29</v>
      </c>
    </row>
    <row r="343" spans="1:21" x14ac:dyDescent="0.25">
      <c r="A343" s="20" t="s">
        <v>792</v>
      </c>
      <c r="B343" s="20" t="s">
        <v>793</v>
      </c>
      <c r="C343" s="20" t="s">
        <v>150</v>
      </c>
      <c r="D343" s="43">
        <v>1</v>
      </c>
      <c r="E343" s="43">
        <v>1</v>
      </c>
      <c r="F343" s="71" t="s">
        <v>1442</v>
      </c>
      <c r="G343" s="43">
        <v>1</v>
      </c>
      <c r="H343" s="43">
        <v>1</v>
      </c>
      <c r="I343" s="43">
        <v>1</v>
      </c>
      <c r="J343" s="43">
        <v>1</v>
      </c>
      <c r="K343" s="43">
        <v>1</v>
      </c>
      <c r="L343" s="43">
        <v>1</v>
      </c>
      <c r="M343" s="43">
        <v>1</v>
      </c>
      <c r="N343" s="43">
        <v>1</v>
      </c>
      <c r="O343" s="266" t="s">
        <v>615</v>
      </c>
      <c r="P343" s="49"/>
      <c r="Q343" s="25" t="s">
        <v>46</v>
      </c>
      <c r="R343" s="1" t="s">
        <v>794</v>
      </c>
      <c r="S343" s="66">
        <v>100</v>
      </c>
      <c r="T343" s="66">
        <v>159.80000000000001</v>
      </c>
      <c r="U343" t="s">
        <v>29</v>
      </c>
    </row>
    <row r="344" spans="1:21" x14ac:dyDescent="0.25">
      <c r="A344" s="20" t="s">
        <v>585</v>
      </c>
      <c r="B344" s="20" t="s">
        <v>586</v>
      </c>
      <c r="C344" s="1"/>
      <c r="D344" s="71" t="s">
        <v>587</v>
      </c>
      <c r="E344" s="43">
        <v>1</v>
      </c>
      <c r="F344" s="71" t="s">
        <v>233</v>
      </c>
      <c r="G344" s="43">
        <v>1</v>
      </c>
      <c r="H344" s="43">
        <v>1</v>
      </c>
      <c r="I344" s="43">
        <v>1</v>
      </c>
      <c r="J344" s="43">
        <v>1</v>
      </c>
      <c r="K344" s="43">
        <v>1</v>
      </c>
      <c r="L344" s="43">
        <v>1</v>
      </c>
      <c r="M344" s="43">
        <v>1</v>
      </c>
      <c r="N344" s="43">
        <v>1</v>
      </c>
      <c r="O344" s="48">
        <v>1</v>
      </c>
      <c r="P344" s="49"/>
      <c r="Q344" s="25" t="s">
        <v>46</v>
      </c>
      <c r="R344" s="1" t="s">
        <v>588</v>
      </c>
      <c r="S344" s="1">
        <v>54.604999999999997</v>
      </c>
      <c r="T344" s="1"/>
      <c r="U344" t="s">
        <v>29</v>
      </c>
    </row>
    <row r="345" spans="1:21" x14ac:dyDescent="0.25">
      <c r="A345" s="20" t="s">
        <v>585</v>
      </c>
      <c r="B345" s="20" t="s">
        <v>572</v>
      </c>
      <c r="C345" s="1"/>
      <c r="D345" s="71" t="s">
        <v>587</v>
      </c>
      <c r="E345" s="43">
        <v>1</v>
      </c>
      <c r="F345" s="71" t="s">
        <v>233</v>
      </c>
      <c r="G345" s="43">
        <v>1</v>
      </c>
      <c r="H345" s="43">
        <v>1</v>
      </c>
      <c r="I345" s="43">
        <v>1</v>
      </c>
      <c r="J345" s="43">
        <v>1</v>
      </c>
      <c r="K345" s="43">
        <v>1</v>
      </c>
      <c r="L345" s="43">
        <v>1</v>
      </c>
      <c r="M345" s="43">
        <v>1</v>
      </c>
      <c r="N345" s="43">
        <v>1</v>
      </c>
      <c r="O345" s="98">
        <v>1</v>
      </c>
      <c r="P345" s="49"/>
      <c r="Q345" s="25" t="s">
        <v>46</v>
      </c>
      <c r="R345" s="1"/>
      <c r="S345" s="1">
        <v>58.222999999999999</v>
      </c>
      <c r="T345" s="1"/>
      <c r="U345" t="s">
        <v>29</v>
      </c>
    </row>
    <row r="346" spans="1:21" x14ac:dyDescent="0.25">
      <c r="A346" s="20" t="s">
        <v>585</v>
      </c>
      <c r="B346" s="202" t="s">
        <v>279</v>
      </c>
      <c r="C346" s="1"/>
      <c r="D346" s="71" t="s">
        <v>587</v>
      </c>
      <c r="E346" s="43">
        <v>1</v>
      </c>
      <c r="F346" s="54" t="s">
        <v>233</v>
      </c>
      <c r="G346" s="43">
        <v>1</v>
      </c>
      <c r="H346" s="43">
        <v>1</v>
      </c>
      <c r="I346" s="43">
        <v>1</v>
      </c>
      <c r="J346" s="43">
        <v>1</v>
      </c>
      <c r="K346" s="43">
        <v>1</v>
      </c>
      <c r="L346" s="43">
        <v>1</v>
      </c>
      <c r="M346" s="43">
        <v>1</v>
      </c>
      <c r="N346" s="43">
        <v>1</v>
      </c>
      <c r="O346" s="98">
        <v>1</v>
      </c>
      <c r="P346" s="49"/>
      <c r="Q346" s="25" t="s">
        <v>46</v>
      </c>
      <c r="R346" s="1" t="s">
        <v>588</v>
      </c>
      <c r="S346" s="1">
        <v>88.852999999999994</v>
      </c>
      <c r="T346" s="1"/>
      <c r="U346" t="s">
        <v>29</v>
      </c>
    </row>
    <row r="347" spans="1:21" x14ac:dyDescent="0.25">
      <c r="A347" s="20" t="s">
        <v>585</v>
      </c>
      <c r="B347" s="20" t="s">
        <v>589</v>
      </c>
      <c r="C347" s="1"/>
      <c r="D347" s="71" t="s">
        <v>587</v>
      </c>
      <c r="E347" s="43">
        <v>1</v>
      </c>
      <c r="F347" s="71" t="s">
        <v>233</v>
      </c>
      <c r="G347" s="43">
        <v>1</v>
      </c>
      <c r="H347" s="43">
        <v>1</v>
      </c>
      <c r="I347" s="43">
        <v>1</v>
      </c>
      <c r="J347" s="43">
        <v>1</v>
      </c>
      <c r="K347" s="43">
        <v>1</v>
      </c>
      <c r="L347" s="43">
        <v>1</v>
      </c>
      <c r="M347" s="43">
        <v>1</v>
      </c>
      <c r="N347" s="43">
        <v>1</v>
      </c>
      <c r="O347" s="98">
        <v>1</v>
      </c>
      <c r="P347" s="49"/>
      <c r="Q347" s="25" t="s">
        <v>46</v>
      </c>
      <c r="R347" s="1" t="s">
        <v>590</v>
      </c>
      <c r="S347" s="1">
        <v>68.28</v>
      </c>
      <c r="T347" s="1">
        <v>182.9</v>
      </c>
      <c r="U347" t="s">
        <v>29</v>
      </c>
    </row>
    <row r="348" spans="1:21" x14ac:dyDescent="0.25">
      <c r="A348" s="20" t="s">
        <v>585</v>
      </c>
      <c r="B348" s="20" t="s">
        <v>591</v>
      </c>
      <c r="C348" s="1"/>
      <c r="D348" s="71" t="s">
        <v>587</v>
      </c>
      <c r="E348" s="43">
        <v>1</v>
      </c>
      <c r="F348" s="71" t="s">
        <v>233</v>
      </c>
      <c r="G348" s="43">
        <v>1</v>
      </c>
      <c r="H348" s="43">
        <v>1</v>
      </c>
      <c r="I348" s="43">
        <v>1</v>
      </c>
      <c r="J348" s="43">
        <v>1</v>
      </c>
      <c r="K348" s="43">
        <v>1</v>
      </c>
      <c r="L348" s="43">
        <v>1</v>
      </c>
      <c r="M348" s="43">
        <v>1</v>
      </c>
      <c r="N348" s="43">
        <v>1</v>
      </c>
      <c r="O348" s="98">
        <v>1</v>
      </c>
      <c r="P348" s="49"/>
      <c r="Q348" s="25" t="s">
        <v>46</v>
      </c>
      <c r="R348" s="1" t="s">
        <v>588</v>
      </c>
      <c r="S348" s="1">
        <v>58.32</v>
      </c>
      <c r="T348" s="1"/>
      <c r="U348" t="s">
        <v>29</v>
      </c>
    </row>
    <row r="349" spans="1:21" x14ac:dyDescent="0.25">
      <c r="A349" s="20" t="s">
        <v>585</v>
      </c>
      <c r="B349" s="20" t="s">
        <v>200</v>
      </c>
      <c r="C349" s="1"/>
      <c r="D349" s="71" t="s">
        <v>587</v>
      </c>
      <c r="E349" s="43">
        <v>1</v>
      </c>
      <c r="F349" s="71" t="s">
        <v>233</v>
      </c>
      <c r="G349" s="43">
        <v>1</v>
      </c>
      <c r="H349" s="43">
        <v>1</v>
      </c>
      <c r="I349" s="43">
        <v>1</v>
      </c>
      <c r="J349" s="43">
        <v>1</v>
      </c>
      <c r="K349" s="43">
        <v>1</v>
      </c>
      <c r="L349" s="43">
        <v>1</v>
      </c>
      <c r="M349" s="43">
        <v>1</v>
      </c>
      <c r="N349" s="43">
        <v>1</v>
      </c>
      <c r="O349" s="49">
        <v>1</v>
      </c>
      <c r="P349" s="49"/>
      <c r="Q349" s="25" t="s">
        <v>46</v>
      </c>
      <c r="R349" s="1"/>
      <c r="S349" s="1">
        <v>55.911000000000001</v>
      </c>
      <c r="T349" s="1"/>
      <c r="U349" t="s">
        <v>29</v>
      </c>
    </row>
    <row r="350" spans="1:21" ht="15.75" thickBot="1" x14ac:dyDescent="0.3">
      <c r="A350" s="20" t="s">
        <v>585</v>
      </c>
      <c r="B350" s="20" t="s">
        <v>527</v>
      </c>
      <c r="C350" s="1"/>
      <c r="D350" s="71" t="s">
        <v>587</v>
      </c>
      <c r="E350" s="43">
        <v>1</v>
      </c>
      <c r="F350" s="71" t="s">
        <v>233</v>
      </c>
      <c r="G350" s="43">
        <v>1</v>
      </c>
      <c r="H350" s="43">
        <v>1</v>
      </c>
      <c r="I350" s="43">
        <v>1</v>
      </c>
      <c r="J350" s="43">
        <v>1</v>
      </c>
      <c r="K350" s="43">
        <v>1</v>
      </c>
      <c r="L350" s="43">
        <v>1</v>
      </c>
      <c r="M350" s="43">
        <v>1</v>
      </c>
      <c r="N350" s="43">
        <v>1</v>
      </c>
      <c r="O350" s="49">
        <v>1</v>
      </c>
      <c r="P350" s="49"/>
      <c r="Q350" s="25" t="s">
        <v>46</v>
      </c>
      <c r="R350" s="1"/>
      <c r="S350" s="1">
        <v>58.789000000000001</v>
      </c>
      <c r="T350" s="1"/>
      <c r="U350" t="s">
        <v>29</v>
      </c>
    </row>
    <row r="351" spans="1:21" x14ac:dyDescent="0.25">
      <c r="A351" s="20" t="s">
        <v>585</v>
      </c>
      <c r="B351" s="20" t="s">
        <v>592</v>
      </c>
      <c r="C351" s="1"/>
      <c r="D351" s="71" t="s">
        <v>587</v>
      </c>
      <c r="E351" s="43">
        <v>1</v>
      </c>
      <c r="F351" s="71" t="s">
        <v>233</v>
      </c>
      <c r="G351" s="43">
        <v>1</v>
      </c>
      <c r="H351" s="43">
        <v>1</v>
      </c>
      <c r="I351" s="43">
        <v>1</v>
      </c>
      <c r="J351" s="43">
        <v>1</v>
      </c>
      <c r="K351" s="43">
        <v>1</v>
      </c>
      <c r="L351" s="43">
        <v>1</v>
      </c>
      <c r="M351" s="43">
        <v>1</v>
      </c>
      <c r="N351" s="43">
        <v>1</v>
      </c>
      <c r="O351" s="103">
        <v>1</v>
      </c>
      <c r="P351" s="24"/>
      <c r="Q351" s="25" t="s">
        <v>46</v>
      </c>
      <c r="R351" s="1" t="s">
        <v>588</v>
      </c>
      <c r="S351" s="1">
        <v>76.430000000000007</v>
      </c>
      <c r="T351" s="1"/>
      <c r="U351" t="s">
        <v>29</v>
      </c>
    </row>
    <row r="352" spans="1:21" x14ac:dyDescent="0.25">
      <c r="A352" s="20" t="s">
        <v>585</v>
      </c>
      <c r="B352" s="20" t="s">
        <v>593</v>
      </c>
      <c r="C352" s="1"/>
      <c r="D352" s="71" t="s">
        <v>587</v>
      </c>
      <c r="E352" s="43">
        <v>1</v>
      </c>
      <c r="F352" s="71" t="s">
        <v>233</v>
      </c>
      <c r="G352" s="43">
        <v>1</v>
      </c>
      <c r="H352" s="43">
        <v>1</v>
      </c>
      <c r="I352" s="43">
        <v>1</v>
      </c>
      <c r="J352" s="43">
        <v>1</v>
      </c>
      <c r="K352" s="43">
        <v>1</v>
      </c>
      <c r="L352" s="43">
        <v>1</v>
      </c>
      <c r="M352" s="43">
        <v>1</v>
      </c>
      <c r="N352" s="43">
        <v>1</v>
      </c>
      <c r="O352" s="37">
        <v>1</v>
      </c>
      <c r="P352" s="24"/>
      <c r="Q352" s="25" t="s">
        <v>46</v>
      </c>
      <c r="R352" s="1" t="s">
        <v>588</v>
      </c>
      <c r="S352" s="1">
        <v>74.56</v>
      </c>
      <c r="T352" s="1"/>
      <c r="U352" t="s">
        <v>29</v>
      </c>
    </row>
    <row r="353" spans="1:21" x14ac:dyDescent="0.25">
      <c r="A353" s="20" t="s">
        <v>585</v>
      </c>
      <c r="B353" s="20" t="s">
        <v>594</v>
      </c>
      <c r="C353" s="1"/>
      <c r="D353" s="71" t="s">
        <v>587</v>
      </c>
      <c r="E353" s="43">
        <v>1</v>
      </c>
      <c r="F353" s="71" t="s">
        <v>233</v>
      </c>
      <c r="G353" s="43">
        <v>1</v>
      </c>
      <c r="H353" s="43">
        <v>1</v>
      </c>
      <c r="I353" s="43">
        <v>1</v>
      </c>
      <c r="J353" s="43">
        <v>1</v>
      </c>
      <c r="K353" s="43">
        <v>1</v>
      </c>
      <c r="L353" s="43">
        <v>1</v>
      </c>
      <c r="M353" s="43">
        <v>1</v>
      </c>
      <c r="N353" s="43">
        <v>1</v>
      </c>
      <c r="O353" s="37">
        <v>1</v>
      </c>
      <c r="P353" s="24"/>
      <c r="Q353" s="25" t="s">
        <v>46</v>
      </c>
      <c r="R353" s="1" t="s">
        <v>588</v>
      </c>
      <c r="S353" s="1">
        <v>78.775000000000006</v>
      </c>
      <c r="T353" s="1"/>
      <c r="U353" t="s">
        <v>29</v>
      </c>
    </row>
    <row r="354" spans="1:21" x14ac:dyDescent="0.25">
      <c r="A354" s="20" t="s">
        <v>585</v>
      </c>
      <c r="B354" s="20" t="s">
        <v>795</v>
      </c>
      <c r="C354" s="1"/>
      <c r="D354" s="43">
        <v>1</v>
      </c>
      <c r="E354" s="43">
        <v>1</v>
      </c>
      <c r="F354" s="71" t="s">
        <v>796</v>
      </c>
      <c r="G354" s="43">
        <v>1</v>
      </c>
      <c r="H354" s="43">
        <v>1</v>
      </c>
      <c r="I354" s="43">
        <v>1</v>
      </c>
      <c r="J354" s="43">
        <v>1</v>
      </c>
      <c r="K354" s="43">
        <v>1</v>
      </c>
      <c r="L354" s="43">
        <v>1</v>
      </c>
      <c r="M354" s="43">
        <v>1</v>
      </c>
      <c r="N354" s="43">
        <v>1</v>
      </c>
      <c r="O354" s="96"/>
      <c r="P354" s="24"/>
      <c r="Q354" s="25" t="s">
        <v>797</v>
      </c>
      <c r="R354" s="1"/>
      <c r="S354" s="66">
        <v>81.293000000000006</v>
      </c>
      <c r="T354" s="66"/>
      <c r="U354" t="s">
        <v>29</v>
      </c>
    </row>
    <row r="355" spans="1:21" ht="15.75" thickBot="1" x14ac:dyDescent="0.3">
      <c r="A355" s="20" t="s">
        <v>585</v>
      </c>
      <c r="B355" s="20" t="s">
        <v>798</v>
      </c>
      <c r="C355" s="1"/>
      <c r="D355" s="43">
        <v>1</v>
      </c>
      <c r="E355" s="43">
        <v>1</v>
      </c>
      <c r="F355" s="71" t="s">
        <v>796</v>
      </c>
      <c r="G355" s="43">
        <v>1</v>
      </c>
      <c r="H355" s="43">
        <v>1</v>
      </c>
      <c r="I355" s="43">
        <v>1</v>
      </c>
      <c r="J355" s="43">
        <v>1</v>
      </c>
      <c r="K355" s="43">
        <v>1</v>
      </c>
      <c r="L355" s="43">
        <v>1</v>
      </c>
      <c r="M355" s="43">
        <v>1</v>
      </c>
      <c r="N355" s="43">
        <v>1</v>
      </c>
      <c r="O355" s="97"/>
      <c r="P355" s="24"/>
      <c r="Q355" s="25" t="s">
        <v>797</v>
      </c>
      <c r="R355" s="1"/>
      <c r="S355" s="66"/>
      <c r="T355" s="66"/>
      <c r="U355" t="s">
        <v>29</v>
      </c>
    </row>
    <row r="356" spans="1:21" x14ac:dyDescent="0.25">
      <c r="A356" s="20" t="s">
        <v>585</v>
      </c>
      <c r="B356" s="20" t="s">
        <v>799</v>
      </c>
      <c r="C356" s="1"/>
      <c r="D356" s="43">
        <v>1</v>
      </c>
      <c r="E356" s="43">
        <v>1</v>
      </c>
      <c r="F356" s="71" t="s">
        <v>796</v>
      </c>
      <c r="G356" s="43">
        <v>1</v>
      </c>
      <c r="H356" s="43">
        <v>1</v>
      </c>
      <c r="I356" s="43">
        <v>1</v>
      </c>
      <c r="J356" s="43">
        <v>1</v>
      </c>
      <c r="K356" s="43">
        <v>1</v>
      </c>
      <c r="L356" s="43">
        <v>1</v>
      </c>
      <c r="M356" s="43">
        <v>1</v>
      </c>
      <c r="N356" s="43">
        <v>1</v>
      </c>
      <c r="O356" s="177" t="s">
        <v>31</v>
      </c>
      <c r="P356" s="24"/>
      <c r="Q356" s="25" t="s">
        <v>797</v>
      </c>
      <c r="R356" s="1"/>
      <c r="S356" s="66">
        <v>81.096000000000004</v>
      </c>
      <c r="T356" s="66"/>
      <c r="U356" t="s">
        <v>29</v>
      </c>
    </row>
    <row r="357" spans="1:21" x14ac:dyDescent="0.25">
      <c r="A357" s="20" t="s">
        <v>585</v>
      </c>
      <c r="B357" s="20" t="s">
        <v>800</v>
      </c>
      <c r="C357" s="1"/>
      <c r="D357" s="43">
        <v>1</v>
      </c>
      <c r="E357" s="43">
        <v>1</v>
      </c>
      <c r="F357" s="71" t="s">
        <v>796</v>
      </c>
      <c r="G357" s="43">
        <v>1</v>
      </c>
      <c r="H357" s="43">
        <v>1</v>
      </c>
      <c r="I357" s="43">
        <v>1</v>
      </c>
      <c r="J357" s="43">
        <v>1</v>
      </c>
      <c r="K357" s="43">
        <v>1</v>
      </c>
      <c r="L357" s="43">
        <v>1</v>
      </c>
      <c r="M357" s="43">
        <v>1</v>
      </c>
      <c r="N357" s="43">
        <v>1</v>
      </c>
      <c r="O357" s="96"/>
      <c r="P357" s="24"/>
      <c r="Q357" s="25" t="s">
        <v>797</v>
      </c>
      <c r="R357" s="1"/>
      <c r="S357" s="166">
        <v>71.799000000000007</v>
      </c>
      <c r="T357" s="66">
        <v>179.6</v>
      </c>
      <c r="U357" t="s">
        <v>29</v>
      </c>
    </row>
    <row r="358" spans="1:21" x14ac:dyDescent="0.25">
      <c r="A358" s="20" t="s">
        <v>585</v>
      </c>
      <c r="B358" s="20" t="s">
        <v>801</v>
      </c>
      <c r="C358" s="1"/>
      <c r="D358" s="43">
        <v>1</v>
      </c>
      <c r="E358" s="43">
        <v>1</v>
      </c>
      <c r="F358" s="71" t="s">
        <v>796</v>
      </c>
      <c r="G358" s="43">
        <v>1</v>
      </c>
      <c r="H358" s="43">
        <v>1</v>
      </c>
      <c r="I358" s="43">
        <v>1</v>
      </c>
      <c r="J358" s="43">
        <v>1</v>
      </c>
      <c r="K358" s="43">
        <v>1</v>
      </c>
      <c r="L358" s="43">
        <v>1</v>
      </c>
      <c r="M358" s="43">
        <v>1</v>
      </c>
      <c r="N358" s="43">
        <v>1</v>
      </c>
      <c r="O358" s="96"/>
      <c r="P358" s="24"/>
      <c r="Q358" s="25" t="s">
        <v>797</v>
      </c>
      <c r="R358" s="1"/>
      <c r="S358" s="66">
        <v>74.046999999999997</v>
      </c>
      <c r="T358" s="66"/>
      <c r="U358" t="s">
        <v>29</v>
      </c>
    </row>
    <row r="359" spans="1:21" x14ac:dyDescent="0.25">
      <c r="A359" s="20" t="s">
        <v>585</v>
      </c>
      <c r="B359" s="20" t="s">
        <v>802</v>
      </c>
      <c r="C359" s="1"/>
      <c r="D359" s="43">
        <v>1</v>
      </c>
      <c r="E359" s="43">
        <v>1</v>
      </c>
      <c r="F359" s="71" t="s">
        <v>796</v>
      </c>
      <c r="G359" s="43">
        <v>1</v>
      </c>
      <c r="H359" s="43">
        <v>1</v>
      </c>
      <c r="I359" s="43">
        <v>1</v>
      </c>
      <c r="J359" s="43">
        <v>1</v>
      </c>
      <c r="K359" s="43">
        <v>1</v>
      </c>
      <c r="L359" s="43">
        <v>1</v>
      </c>
      <c r="M359" s="43">
        <v>1</v>
      </c>
      <c r="N359" s="43">
        <v>1</v>
      </c>
      <c r="O359" s="178"/>
      <c r="P359" s="24"/>
      <c r="Q359" s="25" t="s">
        <v>797</v>
      </c>
      <c r="R359" s="1"/>
      <c r="S359" s="66"/>
      <c r="T359" s="66"/>
      <c r="U359" t="s">
        <v>29</v>
      </c>
    </row>
    <row r="360" spans="1:21" ht="15.75" thickBot="1" x14ac:dyDescent="0.3">
      <c r="A360" s="20" t="s">
        <v>585</v>
      </c>
      <c r="B360" s="20" t="s">
        <v>803</v>
      </c>
      <c r="C360" s="1"/>
      <c r="D360" s="43">
        <v>1</v>
      </c>
      <c r="E360" s="43">
        <v>1</v>
      </c>
      <c r="F360" s="71" t="s">
        <v>796</v>
      </c>
      <c r="G360" s="43">
        <v>1</v>
      </c>
      <c r="H360" s="43">
        <v>1</v>
      </c>
      <c r="I360" s="43">
        <v>1</v>
      </c>
      <c r="J360" s="43">
        <v>1</v>
      </c>
      <c r="K360" s="43">
        <v>1</v>
      </c>
      <c r="L360" s="43">
        <v>1</v>
      </c>
      <c r="M360" s="43">
        <v>1</v>
      </c>
      <c r="N360" s="43">
        <v>1</v>
      </c>
      <c r="O360" s="179"/>
      <c r="P360" s="24"/>
      <c r="Q360" s="25" t="s">
        <v>797</v>
      </c>
      <c r="R360" s="1"/>
      <c r="S360" s="66"/>
      <c r="T360" s="66"/>
      <c r="U360" t="s">
        <v>29</v>
      </c>
    </row>
    <row r="361" spans="1:21" x14ac:dyDescent="0.25">
      <c r="A361" s="20" t="s">
        <v>585</v>
      </c>
      <c r="B361" s="20" t="s">
        <v>804</v>
      </c>
      <c r="C361" s="1"/>
      <c r="D361" s="43">
        <v>1</v>
      </c>
      <c r="E361" s="43">
        <v>1</v>
      </c>
      <c r="F361" s="71" t="s">
        <v>796</v>
      </c>
      <c r="G361" s="43">
        <v>1</v>
      </c>
      <c r="H361" s="43">
        <v>1</v>
      </c>
      <c r="I361" s="43">
        <v>1</v>
      </c>
      <c r="J361" s="43">
        <v>1</v>
      </c>
      <c r="K361" s="43">
        <v>1</v>
      </c>
      <c r="L361" s="43">
        <v>1</v>
      </c>
      <c r="M361" s="43">
        <v>1</v>
      </c>
      <c r="N361" s="43">
        <v>1</v>
      </c>
      <c r="O361" s="362" t="s">
        <v>31</v>
      </c>
      <c r="P361" s="49"/>
      <c r="Q361" s="25" t="s">
        <v>797</v>
      </c>
      <c r="R361" s="1"/>
      <c r="S361" s="66"/>
      <c r="T361" s="66"/>
      <c r="U361" t="s">
        <v>29</v>
      </c>
    </row>
    <row r="362" spans="1:21" x14ac:dyDescent="0.25">
      <c r="A362" s="20" t="s">
        <v>585</v>
      </c>
      <c r="B362" s="20" t="s">
        <v>805</v>
      </c>
      <c r="C362" s="1"/>
      <c r="D362" s="43">
        <v>1</v>
      </c>
      <c r="E362" s="43">
        <v>1</v>
      </c>
      <c r="F362" s="71" t="s">
        <v>796</v>
      </c>
      <c r="G362" s="43">
        <v>1</v>
      </c>
      <c r="H362" s="43">
        <v>1</v>
      </c>
      <c r="I362" s="43">
        <v>1</v>
      </c>
      <c r="J362" s="43">
        <v>1</v>
      </c>
      <c r="K362" s="43">
        <v>1</v>
      </c>
      <c r="L362" s="43">
        <v>1</v>
      </c>
      <c r="M362" s="43">
        <v>1</v>
      </c>
      <c r="N362" s="43">
        <v>1</v>
      </c>
      <c r="O362" s="362"/>
      <c r="P362" s="49"/>
      <c r="Q362" s="25" t="s">
        <v>797</v>
      </c>
      <c r="R362" s="1"/>
      <c r="S362" s="66"/>
      <c r="T362" s="66"/>
      <c r="U362" t="s">
        <v>29</v>
      </c>
    </row>
    <row r="363" spans="1:21" x14ac:dyDescent="0.25">
      <c r="A363" s="20" t="s">
        <v>585</v>
      </c>
      <c r="B363" s="20" t="s">
        <v>806</v>
      </c>
      <c r="C363" s="1"/>
      <c r="D363" s="43">
        <v>1</v>
      </c>
      <c r="E363" s="43">
        <v>1</v>
      </c>
      <c r="F363" s="71" t="s">
        <v>796</v>
      </c>
      <c r="G363" s="43">
        <v>1</v>
      </c>
      <c r="H363" s="43">
        <v>1</v>
      </c>
      <c r="I363" s="43">
        <v>1</v>
      </c>
      <c r="J363" s="43">
        <v>1</v>
      </c>
      <c r="K363" s="43">
        <v>1</v>
      </c>
      <c r="L363" s="43">
        <v>1</v>
      </c>
      <c r="M363" s="43">
        <v>1</v>
      </c>
      <c r="N363" s="43">
        <v>1</v>
      </c>
      <c r="O363" s="362"/>
      <c r="P363" s="49"/>
      <c r="Q363" s="25" t="s">
        <v>797</v>
      </c>
      <c r="R363" s="1"/>
      <c r="S363" s="66"/>
      <c r="T363" s="66"/>
      <c r="U363" t="s">
        <v>29</v>
      </c>
    </row>
    <row r="364" spans="1:21" ht="15.75" thickBot="1" x14ac:dyDescent="0.3">
      <c r="A364" s="100" t="s">
        <v>285</v>
      </c>
      <c r="B364" s="100" t="s">
        <v>286</v>
      </c>
      <c r="C364" s="100"/>
      <c r="D364" s="43">
        <v>1</v>
      </c>
      <c r="E364" s="43">
        <v>1</v>
      </c>
      <c r="F364" s="71" t="s">
        <v>287</v>
      </c>
      <c r="G364" s="43">
        <v>1</v>
      </c>
      <c r="H364" s="43">
        <v>1</v>
      </c>
      <c r="I364" s="43">
        <v>1</v>
      </c>
      <c r="J364" s="43">
        <v>1</v>
      </c>
      <c r="K364" s="43">
        <v>1</v>
      </c>
      <c r="L364" s="43">
        <v>1</v>
      </c>
      <c r="M364" s="43">
        <v>1</v>
      </c>
      <c r="N364" s="43">
        <v>1</v>
      </c>
      <c r="O364" s="262"/>
      <c r="P364" s="49"/>
      <c r="Q364" s="25" t="s">
        <v>288</v>
      </c>
      <c r="R364" s="1"/>
      <c r="S364" s="1">
        <v>69.569999999999993</v>
      </c>
      <c r="T364" s="1">
        <v>384.7</v>
      </c>
      <c r="U364" t="s">
        <v>29</v>
      </c>
    </row>
    <row r="365" spans="1:21" x14ac:dyDescent="0.25">
      <c r="A365" s="20" t="s">
        <v>285</v>
      </c>
      <c r="B365" s="20" t="s">
        <v>289</v>
      </c>
      <c r="C365" s="20"/>
      <c r="D365" s="43">
        <v>1</v>
      </c>
      <c r="E365" s="43">
        <v>1</v>
      </c>
      <c r="F365" s="71" t="s">
        <v>86</v>
      </c>
      <c r="G365" s="43">
        <v>1</v>
      </c>
      <c r="H365" s="43">
        <v>1</v>
      </c>
      <c r="I365" s="43">
        <v>1</v>
      </c>
      <c r="J365" s="43">
        <v>1</v>
      </c>
      <c r="K365" s="43">
        <v>1</v>
      </c>
      <c r="L365" s="43">
        <v>1</v>
      </c>
      <c r="M365" s="43">
        <v>1</v>
      </c>
      <c r="N365" s="44">
        <v>1</v>
      </c>
      <c r="O365" s="101" t="s">
        <v>290</v>
      </c>
      <c r="P365" s="24"/>
      <c r="Q365" s="25" t="s">
        <v>288</v>
      </c>
      <c r="R365" s="1"/>
      <c r="S365" s="1">
        <v>86.350999999999999</v>
      </c>
      <c r="T365" s="1">
        <v>382.9</v>
      </c>
      <c r="U365" t="s">
        <v>29</v>
      </c>
    </row>
    <row r="366" spans="1:21" x14ac:dyDescent="0.25">
      <c r="A366" s="20" t="s">
        <v>285</v>
      </c>
      <c r="B366" s="20" t="s">
        <v>291</v>
      </c>
      <c r="C366" s="20"/>
      <c r="D366" s="43">
        <v>1</v>
      </c>
      <c r="E366" s="43">
        <v>1</v>
      </c>
      <c r="F366" s="71" t="s">
        <v>86</v>
      </c>
      <c r="G366" s="43">
        <v>1</v>
      </c>
      <c r="H366" s="43">
        <v>1</v>
      </c>
      <c r="I366" s="43">
        <v>1</v>
      </c>
      <c r="J366" s="43">
        <v>1</v>
      </c>
      <c r="K366" s="43">
        <v>1</v>
      </c>
      <c r="L366" s="43">
        <v>1</v>
      </c>
      <c r="M366" s="43">
        <v>1</v>
      </c>
      <c r="N366" s="44">
        <v>1</v>
      </c>
      <c r="O366" s="102"/>
      <c r="P366" s="24"/>
      <c r="Q366" s="25" t="s">
        <v>288</v>
      </c>
      <c r="R366" s="1"/>
      <c r="S366" s="1">
        <v>86.01</v>
      </c>
      <c r="T366" s="1"/>
      <c r="U366" t="s">
        <v>29</v>
      </c>
    </row>
    <row r="367" spans="1:21" ht="15.75" thickBot="1" x14ac:dyDescent="0.3">
      <c r="A367" s="20" t="s">
        <v>285</v>
      </c>
      <c r="B367" s="20" t="s">
        <v>695</v>
      </c>
      <c r="C367" s="20" t="s">
        <v>27</v>
      </c>
      <c r="D367" s="43">
        <v>1</v>
      </c>
      <c r="E367" s="43">
        <v>1</v>
      </c>
      <c r="F367" s="71" t="s">
        <v>696</v>
      </c>
      <c r="G367" s="43">
        <v>1</v>
      </c>
      <c r="H367" s="43">
        <v>1</v>
      </c>
      <c r="I367" s="43">
        <v>1</v>
      </c>
      <c r="J367" s="43">
        <v>1</v>
      </c>
      <c r="K367" s="43">
        <v>1</v>
      </c>
      <c r="L367" s="43">
        <v>1</v>
      </c>
      <c r="M367" s="43">
        <v>1</v>
      </c>
      <c r="N367" s="44">
        <v>1</v>
      </c>
      <c r="O367" s="156" t="s">
        <v>52</v>
      </c>
      <c r="P367" s="24"/>
      <c r="Q367" s="25" t="s">
        <v>697</v>
      </c>
      <c r="R367" s="1"/>
      <c r="S367" s="66">
        <v>77.278000000000006</v>
      </c>
      <c r="T367" s="66"/>
      <c r="U367" t="s">
        <v>29</v>
      </c>
    </row>
    <row r="368" spans="1:21" x14ac:dyDescent="0.25">
      <c r="A368" s="20" t="s">
        <v>285</v>
      </c>
      <c r="B368" s="20" t="s">
        <v>698</v>
      </c>
      <c r="C368" s="20" t="s">
        <v>27</v>
      </c>
      <c r="D368" s="43">
        <v>1</v>
      </c>
      <c r="E368" s="43">
        <v>1</v>
      </c>
      <c r="F368" s="71" t="s">
        <v>696</v>
      </c>
      <c r="G368" s="43">
        <v>1</v>
      </c>
      <c r="H368" s="43">
        <v>1</v>
      </c>
      <c r="I368" s="43">
        <v>1</v>
      </c>
      <c r="J368" s="43">
        <v>1</v>
      </c>
      <c r="K368" s="43">
        <v>1</v>
      </c>
      <c r="L368" s="43">
        <v>1</v>
      </c>
      <c r="M368" s="43">
        <v>1</v>
      </c>
      <c r="N368" s="43">
        <v>1</v>
      </c>
      <c r="O368" s="257"/>
      <c r="P368" s="49"/>
      <c r="Q368" s="25" t="s">
        <v>697</v>
      </c>
      <c r="R368" s="1"/>
      <c r="S368" s="166">
        <v>70.882000000000005</v>
      </c>
      <c r="T368" s="66"/>
      <c r="U368" t="s">
        <v>29</v>
      </c>
    </row>
    <row r="369" spans="1:21" x14ac:dyDescent="0.25">
      <c r="A369" s="20" t="s">
        <v>785</v>
      </c>
      <c r="B369" s="52" t="s">
        <v>786</v>
      </c>
      <c r="C369" s="1"/>
      <c r="D369" s="43">
        <v>1</v>
      </c>
      <c r="E369" s="43">
        <v>1</v>
      </c>
      <c r="F369" s="132" t="s">
        <v>787</v>
      </c>
      <c r="G369" s="43">
        <v>1</v>
      </c>
      <c r="H369" s="43">
        <v>1</v>
      </c>
      <c r="I369" s="43">
        <v>1</v>
      </c>
      <c r="J369" s="43">
        <v>1</v>
      </c>
      <c r="K369" s="43">
        <v>1</v>
      </c>
      <c r="L369" s="43">
        <v>1</v>
      </c>
      <c r="M369" s="43">
        <v>1</v>
      </c>
      <c r="N369" s="43">
        <v>1</v>
      </c>
      <c r="O369" s="49" t="s">
        <v>31</v>
      </c>
      <c r="P369" s="49"/>
      <c r="Q369" s="25" t="s">
        <v>788</v>
      </c>
      <c r="R369" s="1"/>
      <c r="S369" s="66"/>
      <c r="T369" s="66"/>
      <c r="U369" t="s">
        <v>29</v>
      </c>
    </row>
    <row r="370" spans="1:21" x14ac:dyDescent="0.25">
      <c r="A370" s="124" t="s">
        <v>839</v>
      </c>
      <c r="B370" s="20" t="s">
        <v>840</v>
      </c>
      <c r="C370" s="20" t="s">
        <v>150</v>
      </c>
      <c r="D370" s="43">
        <v>1</v>
      </c>
      <c r="E370" s="43">
        <v>1</v>
      </c>
      <c r="F370" s="71" t="s">
        <v>837</v>
      </c>
      <c r="G370" s="43">
        <v>1</v>
      </c>
      <c r="H370" s="43">
        <v>1</v>
      </c>
      <c r="I370" s="43">
        <v>1</v>
      </c>
      <c r="J370" s="43">
        <v>1</v>
      </c>
      <c r="K370" s="43">
        <v>1</v>
      </c>
      <c r="L370" s="43">
        <v>1</v>
      </c>
      <c r="M370" s="43">
        <v>1</v>
      </c>
      <c r="N370" s="43">
        <v>1</v>
      </c>
      <c r="O370" s="49" t="s">
        <v>31</v>
      </c>
      <c r="P370" s="49"/>
      <c r="Q370" s="25" t="s">
        <v>838</v>
      </c>
      <c r="R370" s="1"/>
      <c r="S370" s="66"/>
      <c r="T370" s="66"/>
      <c r="U370" t="s">
        <v>29</v>
      </c>
    </row>
    <row r="371" spans="1:21" ht="15.75" thickBot="1" x14ac:dyDescent="0.3">
      <c r="A371" s="124" t="s">
        <v>835</v>
      </c>
      <c r="B371" s="20" t="s">
        <v>836</v>
      </c>
      <c r="C371" s="20" t="s">
        <v>27</v>
      </c>
      <c r="D371" s="43">
        <v>1</v>
      </c>
      <c r="E371" s="43">
        <v>1</v>
      </c>
      <c r="F371" s="71" t="s">
        <v>837</v>
      </c>
      <c r="G371" s="43">
        <v>1</v>
      </c>
      <c r="H371" s="43">
        <v>1</v>
      </c>
      <c r="I371" s="43">
        <v>1</v>
      </c>
      <c r="J371" s="43">
        <v>1</v>
      </c>
      <c r="K371" s="43">
        <v>1</v>
      </c>
      <c r="L371" s="43">
        <v>1</v>
      </c>
      <c r="M371" s="43">
        <v>1</v>
      </c>
      <c r="N371" s="43">
        <v>1</v>
      </c>
      <c r="O371" s="49" t="s">
        <v>31</v>
      </c>
      <c r="P371" s="49"/>
      <c r="Q371" s="25" t="s">
        <v>838</v>
      </c>
      <c r="R371" s="1"/>
      <c r="S371" s="66"/>
      <c r="T371" s="66"/>
      <c r="U371" t="s">
        <v>29</v>
      </c>
    </row>
    <row r="372" spans="1:21" x14ac:dyDescent="0.25">
      <c r="A372" s="20" t="s">
        <v>645</v>
      </c>
      <c r="B372" s="20" t="s">
        <v>646</v>
      </c>
      <c r="C372" s="1"/>
      <c r="D372" s="43">
        <v>1</v>
      </c>
      <c r="E372" s="43">
        <v>1</v>
      </c>
      <c r="F372" s="71" t="s">
        <v>233</v>
      </c>
      <c r="G372" s="43">
        <v>1</v>
      </c>
      <c r="H372" s="43">
        <v>1</v>
      </c>
      <c r="I372" s="43">
        <v>1</v>
      </c>
      <c r="J372" s="43">
        <v>1</v>
      </c>
      <c r="K372" s="43">
        <v>1</v>
      </c>
      <c r="L372" s="43">
        <v>1</v>
      </c>
      <c r="M372" s="43">
        <v>1</v>
      </c>
      <c r="N372" s="44">
        <v>1</v>
      </c>
      <c r="O372" s="103">
        <v>1</v>
      </c>
      <c r="P372" s="24"/>
      <c r="Q372" s="25" t="s">
        <v>46</v>
      </c>
      <c r="R372" s="1"/>
      <c r="S372" s="1"/>
      <c r="T372" s="1"/>
      <c r="U372" t="s">
        <v>29</v>
      </c>
    </row>
    <row r="373" spans="1:21" x14ac:dyDescent="0.25">
      <c r="A373" s="20" t="s">
        <v>645</v>
      </c>
      <c r="B373" s="20" t="s">
        <v>647</v>
      </c>
      <c r="C373" s="1"/>
      <c r="D373" s="43">
        <v>1</v>
      </c>
      <c r="E373" s="43">
        <v>1</v>
      </c>
      <c r="F373" s="71" t="s">
        <v>233</v>
      </c>
      <c r="G373" s="43">
        <v>1</v>
      </c>
      <c r="H373" s="43">
        <v>1</v>
      </c>
      <c r="I373" s="43">
        <v>1</v>
      </c>
      <c r="J373" s="43">
        <v>1</v>
      </c>
      <c r="K373" s="43">
        <v>1</v>
      </c>
      <c r="L373" s="43">
        <v>1</v>
      </c>
      <c r="M373" s="43">
        <v>1</v>
      </c>
      <c r="N373" s="44">
        <v>1</v>
      </c>
      <c r="O373" s="37">
        <v>1</v>
      </c>
      <c r="P373" s="24"/>
      <c r="Q373" s="25" t="s">
        <v>46</v>
      </c>
      <c r="R373" s="1"/>
      <c r="S373" s="1"/>
      <c r="T373" s="1"/>
      <c r="U373" t="s">
        <v>29</v>
      </c>
    </row>
    <row r="374" spans="1:21" ht="15.75" thickBot="1" x14ac:dyDescent="0.3">
      <c r="A374" s="20" t="s">
        <v>645</v>
      </c>
      <c r="B374" s="20" t="s">
        <v>550</v>
      </c>
      <c r="C374" s="1"/>
      <c r="D374" s="43">
        <v>1</v>
      </c>
      <c r="E374" s="43">
        <v>1</v>
      </c>
      <c r="F374" s="71" t="s">
        <v>233</v>
      </c>
      <c r="G374" s="43">
        <v>1</v>
      </c>
      <c r="H374" s="43">
        <v>1</v>
      </c>
      <c r="I374" s="43">
        <v>1</v>
      </c>
      <c r="J374" s="43">
        <v>1</v>
      </c>
      <c r="K374" s="43">
        <v>1</v>
      </c>
      <c r="L374" s="43">
        <v>1</v>
      </c>
      <c r="M374" s="43">
        <v>1</v>
      </c>
      <c r="N374" s="44">
        <v>1</v>
      </c>
      <c r="O374" s="45">
        <v>1</v>
      </c>
      <c r="P374" s="24"/>
      <c r="Q374" s="25" t="s">
        <v>46</v>
      </c>
      <c r="R374" s="1"/>
      <c r="S374" s="1"/>
      <c r="T374" s="1"/>
      <c r="U374" t="s">
        <v>29</v>
      </c>
    </row>
    <row r="375" spans="1:21" x14ac:dyDescent="0.25">
      <c r="A375" s="20" t="s">
        <v>645</v>
      </c>
      <c r="B375" s="20" t="s">
        <v>648</v>
      </c>
      <c r="C375" s="1"/>
      <c r="D375" s="43">
        <v>1</v>
      </c>
      <c r="E375" s="43">
        <v>1</v>
      </c>
      <c r="F375" s="230" t="s">
        <v>649</v>
      </c>
      <c r="G375" s="43">
        <v>1</v>
      </c>
      <c r="H375" s="43">
        <v>1</v>
      </c>
      <c r="I375" s="43">
        <v>1</v>
      </c>
      <c r="J375" s="43">
        <v>1</v>
      </c>
      <c r="K375" s="43">
        <v>1</v>
      </c>
      <c r="L375" s="43">
        <v>1</v>
      </c>
      <c r="M375" s="43">
        <v>1</v>
      </c>
      <c r="N375" s="44">
        <v>1</v>
      </c>
      <c r="O375" s="98">
        <v>1</v>
      </c>
      <c r="P375" s="24"/>
      <c r="Q375" s="25" t="s">
        <v>46</v>
      </c>
      <c r="R375" s="1"/>
      <c r="S375" s="1"/>
      <c r="T375" s="1"/>
      <c r="U375" t="s">
        <v>29</v>
      </c>
    </row>
    <row r="376" spans="1:21" x14ac:dyDescent="0.25">
      <c r="A376" s="20" t="s">
        <v>645</v>
      </c>
      <c r="B376" s="20" t="s">
        <v>644</v>
      </c>
      <c r="C376" s="1"/>
      <c r="D376" s="43">
        <v>1</v>
      </c>
      <c r="E376" s="43">
        <v>1</v>
      </c>
      <c r="F376" s="71" t="s">
        <v>649</v>
      </c>
      <c r="G376" s="43">
        <v>1</v>
      </c>
      <c r="H376" s="43">
        <v>1</v>
      </c>
      <c r="I376" s="43">
        <v>1</v>
      </c>
      <c r="J376" s="43">
        <v>1</v>
      </c>
      <c r="K376" s="43">
        <v>1</v>
      </c>
      <c r="L376" s="43">
        <v>1</v>
      </c>
      <c r="M376" s="43">
        <v>1</v>
      </c>
      <c r="N376" s="43">
        <v>1</v>
      </c>
      <c r="O376" s="242">
        <v>1</v>
      </c>
      <c r="P376" s="24"/>
      <c r="Q376" s="25" t="s">
        <v>46</v>
      </c>
      <c r="R376" s="1"/>
      <c r="S376" s="1"/>
      <c r="T376" s="1"/>
      <c r="U376" t="s">
        <v>29</v>
      </c>
    </row>
    <row r="377" spans="1:21" x14ac:dyDescent="0.25">
      <c r="A377" s="20" t="s">
        <v>645</v>
      </c>
      <c r="B377" s="20" t="s">
        <v>650</v>
      </c>
      <c r="C377" s="1"/>
      <c r="D377" s="43">
        <v>1</v>
      </c>
      <c r="E377" s="43">
        <v>1</v>
      </c>
      <c r="F377" s="71" t="s">
        <v>233</v>
      </c>
      <c r="G377" s="43">
        <v>1</v>
      </c>
      <c r="H377" s="43">
        <v>1</v>
      </c>
      <c r="I377" s="43">
        <v>1</v>
      </c>
      <c r="J377" s="43">
        <v>1</v>
      </c>
      <c r="K377" s="43">
        <v>1</v>
      </c>
      <c r="L377" s="43">
        <v>1</v>
      </c>
      <c r="M377" s="43">
        <v>1</v>
      </c>
      <c r="N377" s="43">
        <v>1</v>
      </c>
      <c r="O377" s="242">
        <v>1</v>
      </c>
      <c r="P377" s="24"/>
      <c r="Q377" s="25" t="s">
        <v>46</v>
      </c>
      <c r="R377" s="1"/>
      <c r="S377" s="1"/>
      <c r="T377" s="1"/>
      <c r="U377" t="s">
        <v>29</v>
      </c>
    </row>
    <row r="378" spans="1:21" x14ac:dyDescent="0.25">
      <c r="A378" s="20" t="s">
        <v>645</v>
      </c>
      <c r="B378" s="20" t="s">
        <v>768</v>
      </c>
      <c r="C378" s="1"/>
      <c r="D378" s="43">
        <v>1</v>
      </c>
      <c r="E378" s="43">
        <v>1</v>
      </c>
      <c r="F378" s="71" t="s">
        <v>493</v>
      </c>
      <c r="G378" s="43">
        <v>1</v>
      </c>
      <c r="H378" s="43">
        <v>1</v>
      </c>
      <c r="I378" s="43">
        <v>1</v>
      </c>
      <c r="J378" s="43">
        <v>1</v>
      </c>
      <c r="K378" s="43">
        <v>1</v>
      </c>
      <c r="L378" s="43">
        <v>1</v>
      </c>
      <c r="M378" s="43">
        <v>1</v>
      </c>
      <c r="N378" s="43">
        <v>1</v>
      </c>
      <c r="O378" s="357"/>
      <c r="P378" s="24"/>
      <c r="Q378" s="25" t="s">
        <v>769</v>
      </c>
      <c r="R378" s="1"/>
      <c r="S378" s="66">
        <v>38.018999999999998</v>
      </c>
      <c r="T378" s="66"/>
      <c r="U378" t="s">
        <v>29</v>
      </c>
    </row>
    <row r="379" spans="1:21" x14ac:dyDescent="0.25">
      <c r="A379" s="20" t="s">
        <v>645</v>
      </c>
      <c r="B379" s="20" t="s">
        <v>770</v>
      </c>
      <c r="C379" s="1"/>
      <c r="D379" s="43">
        <v>1</v>
      </c>
      <c r="E379" s="43">
        <v>1</v>
      </c>
      <c r="F379" s="71" t="s">
        <v>493</v>
      </c>
      <c r="G379" s="43">
        <v>1</v>
      </c>
      <c r="H379" s="43">
        <v>1</v>
      </c>
      <c r="I379" s="43">
        <v>1</v>
      </c>
      <c r="J379" s="43">
        <v>1</v>
      </c>
      <c r="K379" s="43">
        <v>1</v>
      </c>
      <c r="L379" s="43">
        <v>1</v>
      </c>
      <c r="M379" s="43">
        <v>1</v>
      </c>
      <c r="N379" s="43">
        <v>1</v>
      </c>
      <c r="O379" s="357" t="s">
        <v>1435</v>
      </c>
      <c r="P379" s="24"/>
      <c r="Q379" s="25" t="s">
        <v>769</v>
      </c>
      <c r="R379" s="1"/>
      <c r="S379" s="66">
        <v>45.262999999999998</v>
      </c>
      <c r="T379" s="66"/>
      <c r="U379" t="s">
        <v>29</v>
      </c>
    </row>
    <row r="380" spans="1:21" ht="15.75" thickBot="1" x14ac:dyDescent="0.3">
      <c r="A380" s="20" t="s">
        <v>645</v>
      </c>
      <c r="B380" s="20" t="s">
        <v>771</v>
      </c>
      <c r="C380" s="1"/>
      <c r="D380" s="43">
        <v>1</v>
      </c>
      <c r="E380" s="43">
        <v>1</v>
      </c>
      <c r="F380" s="71" t="s">
        <v>493</v>
      </c>
      <c r="G380" s="43">
        <v>1</v>
      </c>
      <c r="H380" s="43">
        <v>1</v>
      </c>
      <c r="I380" s="43">
        <v>1</v>
      </c>
      <c r="J380" s="43">
        <v>1</v>
      </c>
      <c r="K380" s="43">
        <v>1</v>
      </c>
      <c r="L380" s="43">
        <v>1</v>
      </c>
      <c r="M380" s="43">
        <v>1</v>
      </c>
      <c r="N380" s="43">
        <v>1</v>
      </c>
      <c r="O380" s="250"/>
      <c r="P380" s="24"/>
      <c r="Q380" s="25" t="s">
        <v>769</v>
      </c>
      <c r="R380" s="1"/>
      <c r="S380" s="66">
        <v>22.102</v>
      </c>
      <c r="T380" s="66"/>
      <c r="U380" t="s">
        <v>29</v>
      </c>
    </row>
    <row r="381" spans="1:21" x14ac:dyDescent="0.25">
      <c r="A381" s="20" t="s">
        <v>645</v>
      </c>
      <c r="B381" s="20" t="s">
        <v>772</v>
      </c>
      <c r="C381" s="1"/>
      <c r="D381" s="43">
        <v>1</v>
      </c>
      <c r="E381" s="43">
        <v>1</v>
      </c>
      <c r="F381" s="54" t="s">
        <v>493</v>
      </c>
      <c r="G381" s="43">
        <v>1</v>
      </c>
      <c r="H381" s="43">
        <v>1</v>
      </c>
      <c r="I381" s="43">
        <v>1</v>
      </c>
      <c r="J381" s="43">
        <v>1</v>
      </c>
      <c r="K381" s="43">
        <v>1</v>
      </c>
      <c r="L381" s="43">
        <v>1</v>
      </c>
      <c r="M381" s="43">
        <v>1</v>
      </c>
      <c r="N381" s="43">
        <v>1</v>
      </c>
      <c r="O381" s="272"/>
      <c r="P381" s="49"/>
      <c r="Q381" s="25" t="s">
        <v>769</v>
      </c>
      <c r="R381" s="1"/>
      <c r="S381" s="66">
        <v>35.180999999999997</v>
      </c>
      <c r="T381" s="66" t="s">
        <v>773</v>
      </c>
      <c r="U381" t="s">
        <v>29</v>
      </c>
    </row>
    <row r="382" spans="1:21" x14ac:dyDescent="0.25">
      <c r="A382" s="20" t="s">
        <v>645</v>
      </c>
      <c r="B382" s="20" t="s">
        <v>774</v>
      </c>
      <c r="C382" s="1"/>
      <c r="D382" s="43">
        <v>1</v>
      </c>
      <c r="E382" s="43">
        <v>1</v>
      </c>
      <c r="F382" s="54" t="s">
        <v>493</v>
      </c>
      <c r="G382" s="43">
        <v>1</v>
      </c>
      <c r="H382" s="43">
        <v>1</v>
      </c>
      <c r="I382" s="43">
        <v>1</v>
      </c>
      <c r="J382" s="43">
        <v>1</v>
      </c>
      <c r="K382" s="43">
        <v>1</v>
      </c>
      <c r="L382" s="43">
        <v>1</v>
      </c>
      <c r="M382" s="43">
        <v>1</v>
      </c>
      <c r="N382" s="43">
        <v>1</v>
      </c>
      <c r="O382" s="316" t="s">
        <v>1435</v>
      </c>
      <c r="P382" s="49"/>
      <c r="Q382" s="25" t="s">
        <v>769</v>
      </c>
      <c r="R382" s="1"/>
      <c r="S382" s="66">
        <v>36.969000000000001</v>
      </c>
      <c r="T382" s="66"/>
      <c r="U382" t="s">
        <v>29</v>
      </c>
    </row>
    <row r="383" spans="1:21" x14ac:dyDescent="0.25">
      <c r="A383" s="20" t="s">
        <v>645</v>
      </c>
      <c r="B383" s="20" t="s">
        <v>775</v>
      </c>
      <c r="C383" s="1"/>
      <c r="D383" s="43">
        <v>1</v>
      </c>
      <c r="E383" s="43">
        <v>1</v>
      </c>
      <c r="F383" s="71" t="s">
        <v>493</v>
      </c>
      <c r="G383" s="43">
        <v>1</v>
      </c>
      <c r="H383" s="43">
        <v>1</v>
      </c>
      <c r="I383" s="43">
        <v>1</v>
      </c>
      <c r="J383" s="43">
        <v>1</v>
      </c>
      <c r="K383" s="43">
        <v>1</v>
      </c>
      <c r="L383" s="43">
        <v>1</v>
      </c>
      <c r="M383" s="43">
        <v>1</v>
      </c>
      <c r="N383" s="43">
        <v>1</v>
      </c>
      <c r="O383" s="316"/>
      <c r="P383" s="49"/>
      <c r="Q383" s="25" t="s">
        <v>769</v>
      </c>
      <c r="R383" s="1"/>
      <c r="S383" s="66">
        <v>34.055</v>
      </c>
      <c r="T383" s="66"/>
      <c r="U383" t="s">
        <v>29</v>
      </c>
    </row>
    <row r="384" spans="1:21" x14ac:dyDescent="0.25">
      <c r="A384" s="202" t="s">
        <v>645</v>
      </c>
      <c r="B384" s="20" t="s">
        <v>367</v>
      </c>
      <c r="C384" s="20" t="s">
        <v>27</v>
      </c>
      <c r="D384" s="43">
        <v>1</v>
      </c>
      <c r="E384" s="43">
        <v>1</v>
      </c>
      <c r="F384" s="306" t="s">
        <v>832</v>
      </c>
      <c r="G384" s="43">
        <v>1</v>
      </c>
      <c r="H384" s="43">
        <v>1</v>
      </c>
      <c r="I384" s="43">
        <v>1</v>
      </c>
      <c r="J384" s="43">
        <v>1</v>
      </c>
      <c r="K384" s="43">
        <v>1</v>
      </c>
      <c r="L384" s="43">
        <v>1</v>
      </c>
      <c r="M384" s="43">
        <v>1</v>
      </c>
      <c r="N384" s="43">
        <v>1</v>
      </c>
      <c r="O384" s="183"/>
      <c r="P384" s="49"/>
      <c r="Q384" s="25" t="s">
        <v>63</v>
      </c>
      <c r="R384" s="1"/>
      <c r="S384" s="66"/>
      <c r="T384" s="66"/>
      <c r="U384" t="s">
        <v>29</v>
      </c>
    </row>
    <row r="385" spans="1:21" x14ac:dyDescent="0.25">
      <c r="A385" s="20" t="s">
        <v>645</v>
      </c>
      <c r="B385" s="20" t="s">
        <v>102</v>
      </c>
      <c r="C385" s="20" t="s">
        <v>27</v>
      </c>
      <c r="D385" s="43">
        <v>1</v>
      </c>
      <c r="E385" s="43">
        <v>1</v>
      </c>
      <c r="F385" s="48"/>
      <c r="G385" s="43">
        <v>1</v>
      </c>
      <c r="H385" s="43">
        <v>1</v>
      </c>
      <c r="I385" s="43">
        <v>1</v>
      </c>
      <c r="J385" s="43">
        <v>1</v>
      </c>
      <c r="K385" s="43">
        <v>1</v>
      </c>
      <c r="L385" s="43">
        <v>1</v>
      </c>
      <c r="M385" s="43">
        <v>1</v>
      </c>
      <c r="N385" s="43">
        <v>1</v>
      </c>
      <c r="O385" s="356" t="s">
        <v>833</v>
      </c>
      <c r="P385" s="49"/>
      <c r="Q385" s="25" t="s">
        <v>63</v>
      </c>
      <c r="R385" s="1"/>
      <c r="S385" s="66"/>
      <c r="T385" s="66"/>
      <c r="U385" t="s">
        <v>29</v>
      </c>
    </row>
    <row r="386" spans="1:21" x14ac:dyDescent="0.25">
      <c r="A386" s="20" t="s">
        <v>645</v>
      </c>
      <c r="B386" s="20" t="s">
        <v>317</v>
      </c>
      <c r="C386" s="20" t="s">
        <v>27</v>
      </c>
      <c r="D386" s="43">
        <v>1</v>
      </c>
      <c r="E386" s="43">
        <v>1</v>
      </c>
      <c r="F386" s="48"/>
      <c r="G386" s="43">
        <v>1</v>
      </c>
      <c r="H386" s="43">
        <v>1</v>
      </c>
      <c r="I386" s="43">
        <v>1</v>
      </c>
      <c r="J386" s="43">
        <v>1</v>
      </c>
      <c r="K386" s="43">
        <v>1</v>
      </c>
      <c r="L386" s="43">
        <v>1</v>
      </c>
      <c r="M386" s="43">
        <v>1</v>
      </c>
      <c r="N386" s="43">
        <v>1</v>
      </c>
      <c r="O386" s="356"/>
      <c r="P386" s="49"/>
      <c r="Q386" s="25" t="s">
        <v>63</v>
      </c>
      <c r="R386" s="1"/>
      <c r="S386" s="66"/>
      <c r="T386" s="66"/>
      <c r="U386" t="s">
        <v>29</v>
      </c>
    </row>
    <row r="387" spans="1:21" x14ac:dyDescent="0.25">
      <c r="A387" s="20" t="s">
        <v>645</v>
      </c>
      <c r="B387" s="202" t="s">
        <v>641</v>
      </c>
      <c r="C387" s="20" t="s">
        <v>27</v>
      </c>
      <c r="D387" s="43">
        <v>1</v>
      </c>
      <c r="E387" s="43">
        <v>1</v>
      </c>
      <c r="F387" s="48"/>
      <c r="G387" s="43">
        <v>1</v>
      </c>
      <c r="H387" s="43">
        <v>1</v>
      </c>
      <c r="I387" s="43">
        <v>1</v>
      </c>
      <c r="J387" s="43">
        <v>1</v>
      </c>
      <c r="K387" s="43">
        <v>1</v>
      </c>
      <c r="L387" s="43">
        <v>1</v>
      </c>
      <c r="M387" s="43">
        <v>1</v>
      </c>
      <c r="N387" s="43">
        <v>1</v>
      </c>
      <c r="O387" s="257"/>
      <c r="P387" s="49"/>
      <c r="Q387" s="25" t="s">
        <v>63</v>
      </c>
      <c r="R387" s="1"/>
      <c r="S387" s="66"/>
      <c r="T387" s="66"/>
      <c r="U387" t="s">
        <v>29</v>
      </c>
    </row>
    <row r="388" spans="1:21" x14ac:dyDescent="0.25">
      <c r="A388" s="20" t="s">
        <v>645</v>
      </c>
      <c r="B388" s="20" t="s">
        <v>644</v>
      </c>
      <c r="C388" s="20" t="s">
        <v>27</v>
      </c>
      <c r="D388" s="43">
        <v>1</v>
      </c>
      <c r="E388" s="43">
        <v>1</v>
      </c>
      <c r="F388" s="48"/>
      <c r="G388" s="43">
        <v>1</v>
      </c>
      <c r="H388" s="43">
        <v>1</v>
      </c>
      <c r="I388" s="43">
        <v>1</v>
      </c>
      <c r="J388" s="43">
        <v>1</v>
      </c>
      <c r="K388" s="43">
        <v>1</v>
      </c>
      <c r="L388" s="43">
        <v>1</v>
      </c>
      <c r="M388" s="43">
        <v>1</v>
      </c>
      <c r="N388" s="43">
        <v>1</v>
      </c>
      <c r="O388" s="257" t="s">
        <v>834</v>
      </c>
      <c r="P388" s="49"/>
      <c r="Q388" s="25" t="s">
        <v>63</v>
      </c>
      <c r="R388" s="1"/>
      <c r="S388" s="66"/>
      <c r="T388" s="66"/>
      <c r="U388" t="s">
        <v>29</v>
      </c>
    </row>
    <row r="389" spans="1:21" x14ac:dyDescent="0.25">
      <c r="A389" s="20" t="s">
        <v>645</v>
      </c>
      <c r="B389" s="20" t="s">
        <v>252</v>
      </c>
      <c r="C389" s="20" t="s">
        <v>27</v>
      </c>
      <c r="D389" s="43">
        <v>1</v>
      </c>
      <c r="E389" s="43">
        <v>1</v>
      </c>
      <c r="F389" s="48"/>
      <c r="G389" s="43">
        <v>1</v>
      </c>
      <c r="H389" s="43">
        <v>1</v>
      </c>
      <c r="I389" s="43">
        <v>1</v>
      </c>
      <c r="J389" s="43">
        <v>1</v>
      </c>
      <c r="K389" s="43">
        <v>1</v>
      </c>
      <c r="L389" s="43">
        <v>1</v>
      </c>
      <c r="M389" s="43">
        <v>1</v>
      </c>
      <c r="N389" s="43">
        <v>1</v>
      </c>
      <c r="O389" s="257"/>
      <c r="P389" s="49"/>
      <c r="Q389" s="25" t="s">
        <v>63</v>
      </c>
      <c r="R389" s="1"/>
      <c r="S389" s="66"/>
      <c r="T389" s="66"/>
      <c r="U389" t="s">
        <v>29</v>
      </c>
    </row>
    <row r="390" spans="1:21" x14ac:dyDescent="0.25">
      <c r="A390" s="52" t="s">
        <v>782</v>
      </c>
      <c r="B390" s="52" t="s">
        <v>783</v>
      </c>
      <c r="C390" s="1"/>
      <c r="D390" s="43">
        <v>1</v>
      </c>
      <c r="E390" s="43">
        <v>1</v>
      </c>
      <c r="F390" s="48" t="s">
        <v>784</v>
      </c>
      <c r="G390" s="43">
        <v>1</v>
      </c>
      <c r="H390" s="43">
        <v>1</v>
      </c>
      <c r="I390" s="43">
        <v>1</v>
      </c>
      <c r="J390" s="43">
        <v>1</v>
      </c>
      <c r="K390" s="43">
        <v>1</v>
      </c>
      <c r="L390" s="43">
        <v>1</v>
      </c>
      <c r="M390" s="43">
        <v>1</v>
      </c>
      <c r="N390" s="43">
        <v>1</v>
      </c>
      <c r="O390" s="48" t="s">
        <v>31</v>
      </c>
      <c r="P390" s="49"/>
      <c r="Q390" s="25" t="s">
        <v>781</v>
      </c>
      <c r="R390" s="174"/>
      <c r="S390" s="175"/>
      <c r="T390" s="66"/>
      <c r="U390" t="s">
        <v>29</v>
      </c>
    </row>
    <row r="391" spans="1:21" x14ac:dyDescent="0.25">
      <c r="A391" s="163" t="s">
        <v>690</v>
      </c>
      <c r="B391" s="163" t="s">
        <v>691</v>
      </c>
      <c r="C391" s="164"/>
      <c r="D391" s="43">
        <v>1</v>
      </c>
      <c r="E391" s="43">
        <v>1</v>
      </c>
      <c r="F391" s="165" t="s">
        <v>233</v>
      </c>
      <c r="G391" s="43">
        <v>1</v>
      </c>
      <c r="H391" s="43">
        <v>1</v>
      </c>
      <c r="I391" s="43">
        <v>1</v>
      </c>
      <c r="J391" s="43">
        <v>1</v>
      </c>
      <c r="K391" s="43">
        <v>1</v>
      </c>
      <c r="L391" s="43">
        <v>1</v>
      </c>
      <c r="M391" s="43">
        <v>1</v>
      </c>
      <c r="N391" s="43">
        <v>1</v>
      </c>
      <c r="O391" s="48">
        <v>1</v>
      </c>
      <c r="P391" s="49"/>
      <c r="Q391" s="25" t="s">
        <v>46</v>
      </c>
      <c r="R391" s="1"/>
      <c r="S391" s="166">
        <v>38.884</v>
      </c>
      <c r="T391" s="66">
        <v>179.5</v>
      </c>
      <c r="U391" t="s">
        <v>29</v>
      </c>
    </row>
    <row r="392" spans="1:21" x14ac:dyDescent="0.25">
      <c r="A392" s="20" t="s">
        <v>690</v>
      </c>
      <c r="B392" s="202" t="s">
        <v>744</v>
      </c>
      <c r="C392" s="20" t="s">
        <v>150</v>
      </c>
      <c r="D392" s="43">
        <v>1</v>
      </c>
      <c r="E392" s="43">
        <v>1</v>
      </c>
      <c r="F392" s="71" t="s">
        <v>745</v>
      </c>
      <c r="G392" s="43">
        <v>1</v>
      </c>
      <c r="H392" s="43">
        <v>1</v>
      </c>
      <c r="I392" s="43">
        <v>1</v>
      </c>
      <c r="J392" s="43">
        <v>1</v>
      </c>
      <c r="K392" s="43">
        <v>1</v>
      </c>
      <c r="L392" s="43">
        <v>1</v>
      </c>
      <c r="M392" s="43">
        <v>1</v>
      </c>
      <c r="N392" s="43">
        <v>1</v>
      </c>
      <c r="O392" s="98" t="s">
        <v>52</v>
      </c>
      <c r="P392" s="49"/>
      <c r="Q392" s="25" t="s">
        <v>746</v>
      </c>
      <c r="R392" s="171"/>
      <c r="S392" s="66"/>
      <c r="T392" s="66"/>
      <c r="U392" t="s">
        <v>29</v>
      </c>
    </row>
    <row r="393" spans="1:21" x14ac:dyDescent="0.25">
      <c r="A393" s="20" t="s">
        <v>690</v>
      </c>
      <c r="B393" s="20" t="s">
        <v>691</v>
      </c>
      <c r="C393" s="20" t="s">
        <v>150</v>
      </c>
      <c r="D393" s="43">
        <v>1</v>
      </c>
      <c r="E393" s="43">
        <v>1</v>
      </c>
      <c r="F393" s="71" t="s">
        <v>791</v>
      </c>
      <c r="G393" s="43">
        <v>1</v>
      </c>
      <c r="H393" s="43">
        <v>1</v>
      </c>
      <c r="I393" s="43">
        <v>1</v>
      </c>
      <c r="J393" s="43">
        <v>1</v>
      </c>
      <c r="K393" s="43">
        <v>1</v>
      </c>
      <c r="L393" s="43">
        <v>1</v>
      </c>
      <c r="M393" s="43">
        <v>1</v>
      </c>
      <c r="N393" s="43">
        <v>1</v>
      </c>
      <c r="O393" s="48" t="s">
        <v>52</v>
      </c>
      <c r="P393" s="49"/>
      <c r="Q393" s="25" t="s">
        <v>35</v>
      </c>
      <c r="R393" s="128"/>
      <c r="S393" s="66"/>
      <c r="T393" s="66"/>
      <c r="U393" t="s">
        <v>29</v>
      </c>
    </row>
    <row r="394" spans="1:21" x14ac:dyDescent="0.25">
      <c r="A394" s="20" t="s">
        <v>633</v>
      </c>
      <c r="B394" s="56" t="s">
        <v>634</v>
      </c>
      <c r="C394" s="1"/>
      <c r="D394" s="43">
        <v>1</v>
      </c>
      <c r="E394" s="43">
        <v>1</v>
      </c>
      <c r="F394" s="71" t="s">
        <v>233</v>
      </c>
      <c r="G394" s="43">
        <v>1</v>
      </c>
      <c r="H394" s="43">
        <v>1</v>
      </c>
      <c r="I394" s="43">
        <v>1</v>
      </c>
      <c r="J394" s="43">
        <v>1</v>
      </c>
      <c r="K394" s="43">
        <v>1</v>
      </c>
      <c r="L394" s="43">
        <v>1</v>
      </c>
      <c r="M394" s="43">
        <v>1</v>
      </c>
      <c r="N394" s="43">
        <v>1</v>
      </c>
      <c r="O394" s="48">
        <v>1</v>
      </c>
      <c r="P394" s="49"/>
      <c r="Q394" s="25" t="s">
        <v>46</v>
      </c>
      <c r="R394" s="1"/>
      <c r="S394" s="1"/>
      <c r="T394" s="1"/>
      <c r="U394" t="s">
        <v>29</v>
      </c>
    </row>
    <row r="395" spans="1:21" x14ac:dyDescent="0.25">
      <c r="A395" s="20" t="s">
        <v>633</v>
      </c>
      <c r="B395" s="20" t="s">
        <v>747</v>
      </c>
      <c r="C395" s="20" t="s">
        <v>150</v>
      </c>
      <c r="D395" s="43">
        <v>1</v>
      </c>
      <c r="E395" s="43">
        <v>1</v>
      </c>
      <c r="F395" s="71" t="s">
        <v>748</v>
      </c>
      <c r="G395" s="43">
        <v>1</v>
      </c>
      <c r="H395" s="43">
        <v>1</v>
      </c>
      <c r="I395" s="43">
        <v>1</v>
      </c>
      <c r="J395" s="43">
        <v>1</v>
      </c>
      <c r="K395" s="43">
        <v>1</v>
      </c>
      <c r="L395" s="43">
        <v>1</v>
      </c>
      <c r="M395" s="43">
        <v>1</v>
      </c>
      <c r="N395" s="43">
        <v>1</v>
      </c>
      <c r="O395" s="48" t="s">
        <v>52</v>
      </c>
      <c r="P395" s="49"/>
      <c r="Q395" s="25" t="s">
        <v>749</v>
      </c>
      <c r="R395" s="1"/>
      <c r="S395" s="66"/>
      <c r="T395" s="66"/>
      <c r="U395" t="s">
        <v>29</v>
      </c>
    </row>
    <row r="396" spans="1:21" ht="15.75" thickBot="1" x14ac:dyDescent="0.3">
      <c r="A396" s="20" t="s">
        <v>633</v>
      </c>
      <c r="B396" s="20" t="s">
        <v>634</v>
      </c>
      <c r="C396" s="20" t="s">
        <v>150</v>
      </c>
      <c r="D396" s="43">
        <v>1</v>
      </c>
      <c r="E396" s="43">
        <v>1</v>
      </c>
      <c r="F396" s="71" t="s">
        <v>789</v>
      </c>
      <c r="G396" s="43">
        <v>1</v>
      </c>
      <c r="H396" s="43">
        <v>1</v>
      </c>
      <c r="I396" s="43">
        <v>1</v>
      </c>
      <c r="J396" s="43">
        <v>1</v>
      </c>
      <c r="K396" s="43">
        <v>1</v>
      </c>
      <c r="L396" s="43">
        <v>1</v>
      </c>
      <c r="M396" s="43">
        <v>1</v>
      </c>
      <c r="N396" s="43">
        <v>1</v>
      </c>
      <c r="O396" s="48" t="s">
        <v>52</v>
      </c>
      <c r="P396" s="49"/>
      <c r="Q396" s="25" t="s">
        <v>790</v>
      </c>
      <c r="R396" s="128"/>
      <c r="S396" s="66"/>
      <c r="T396" s="66"/>
      <c r="U396" t="s">
        <v>29</v>
      </c>
    </row>
    <row r="397" spans="1:21" ht="15.75" thickBot="1" x14ac:dyDescent="0.3">
      <c r="A397" s="7" t="s">
        <v>750</v>
      </c>
      <c r="B397" s="12" t="s">
        <v>751</v>
      </c>
      <c r="C397" s="12"/>
      <c r="D397" s="43">
        <v>1</v>
      </c>
      <c r="E397" s="43">
        <v>1</v>
      </c>
      <c r="F397" s="54" t="s">
        <v>752</v>
      </c>
      <c r="G397" s="43">
        <v>1</v>
      </c>
      <c r="H397" s="43">
        <v>1</v>
      </c>
      <c r="I397" s="43">
        <v>1</v>
      </c>
      <c r="J397" s="43">
        <v>1</v>
      </c>
      <c r="K397" s="43">
        <v>1</v>
      </c>
      <c r="L397" s="43">
        <v>1</v>
      </c>
      <c r="M397" s="43">
        <v>1</v>
      </c>
      <c r="N397" s="43">
        <v>1</v>
      </c>
      <c r="O397" s="264"/>
      <c r="P397" s="49"/>
      <c r="Q397" s="73" t="s">
        <v>753</v>
      </c>
      <c r="R397" s="1"/>
      <c r="S397" s="66">
        <v>96.555000000000007</v>
      </c>
      <c r="T397" s="66" t="s">
        <v>754</v>
      </c>
      <c r="U397" t="s">
        <v>29</v>
      </c>
    </row>
    <row r="398" spans="1:21" x14ac:dyDescent="0.25">
      <c r="A398" s="11" t="s">
        <v>750</v>
      </c>
      <c r="B398" s="12" t="s">
        <v>755</v>
      </c>
      <c r="C398" s="12"/>
      <c r="D398" s="43">
        <v>1</v>
      </c>
      <c r="E398" s="43">
        <v>1</v>
      </c>
      <c r="F398" s="105" t="s">
        <v>752</v>
      </c>
      <c r="G398" s="43">
        <v>1</v>
      </c>
      <c r="H398" s="43">
        <v>1</v>
      </c>
      <c r="I398" s="43">
        <v>1</v>
      </c>
      <c r="J398" s="43">
        <v>1</v>
      </c>
      <c r="K398" s="43">
        <v>1</v>
      </c>
      <c r="L398" s="43">
        <v>1</v>
      </c>
      <c r="M398" s="43">
        <v>1</v>
      </c>
      <c r="N398" s="44">
        <v>1</v>
      </c>
      <c r="O398" s="146"/>
      <c r="P398" s="16"/>
      <c r="Q398" s="17" t="s">
        <v>753</v>
      </c>
      <c r="R398" s="1"/>
      <c r="S398" s="66">
        <v>99.905000000000001</v>
      </c>
      <c r="T398" s="66" t="s">
        <v>756</v>
      </c>
      <c r="U398" t="s">
        <v>29</v>
      </c>
    </row>
    <row r="399" spans="1:21" x14ac:dyDescent="0.25">
      <c r="A399" s="19" t="s">
        <v>750</v>
      </c>
      <c r="B399" s="20" t="s">
        <v>757</v>
      </c>
      <c r="C399" s="20"/>
      <c r="D399" s="43">
        <v>1</v>
      </c>
      <c r="E399" s="43">
        <v>1</v>
      </c>
      <c r="F399" s="71" t="s">
        <v>752</v>
      </c>
      <c r="G399" s="43">
        <v>1</v>
      </c>
      <c r="H399" s="43">
        <v>1</v>
      </c>
      <c r="I399" s="43">
        <v>1</v>
      </c>
      <c r="J399" s="43">
        <v>1</v>
      </c>
      <c r="K399" s="43">
        <v>1</v>
      </c>
      <c r="L399" s="43">
        <v>1</v>
      </c>
      <c r="M399" s="43">
        <v>1</v>
      </c>
      <c r="N399" s="44">
        <v>1</v>
      </c>
      <c r="O399" s="173" t="s">
        <v>1443</v>
      </c>
      <c r="P399" s="24"/>
      <c r="Q399" s="25" t="s">
        <v>753</v>
      </c>
      <c r="R399" s="1"/>
      <c r="S399" s="66">
        <v>99.998000000000005</v>
      </c>
      <c r="T399" s="66" t="s">
        <v>758</v>
      </c>
      <c r="U399" t="s">
        <v>29</v>
      </c>
    </row>
    <row r="400" spans="1:21" ht="15.75" thickBot="1" x14ac:dyDescent="0.3">
      <c r="A400" s="27" t="s">
        <v>750</v>
      </c>
      <c r="B400" s="28" t="s">
        <v>759</v>
      </c>
      <c r="C400" s="28"/>
      <c r="D400" s="43">
        <v>1</v>
      </c>
      <c r="E400" s="43">
        <v>1</v>
      </c>
      <c r="F400" s="140" t="s">
        <v>752</v>
      </c>
      <c r="G400" s="43">
        <v>1</v>
      </c>
      <c r="H400" s="43">
        <v>1</v>
      </c>
      <c r="I400" s="43">
        <v>1</v>
      </c>
      <c r="J400" s="43">
        <v>1</v>
      </c>
      <c r="K400" s="43">
        <v>1</v>
      </c>
      <c r="L400" s="43">
        <v>1</v>
      </c>
      <c r="M400" s="43">
        <v>1</v>
      </c>
      <c r="N400" s="44">
        <v>1</v>
      </c>
      <c r="O400" s="147"/>
      <c r="P400" s="32"/>
      <c r="Q400" s="33" t="s">
        <v>753</v>
      </c>
      <c r="R400" s="1"/>
      <c r="S400" s="66">
        <v>99.683000000000007</v>
      </c>
      <c r="T400" s="66" t="s">
        <v>760</v>
      </c>
      <c r="U400" t="s">
        <v>29</v>
      </c>
    </row>
    <row r="401" spans="1:21" ht="15.75" thickBot="1" x14ac:dyDescent="0.3">
      <c r="A401" s="46" t="s">
        <v>750</v>
      </c>
      <c r="B401" s="46" t="s">
        <v>761</v>
      </c>
      <c r="C401" s="46"/>
      <c r="D401" s="43">
        <v>1</v>
      </c>
      <c r="E401" s="43">
        <v>1</v>
      </c>
      <c r="F401" s="88" t="s">
        <v>752</v>
      </c>
      <c r="G401" s="43">
        <v>1</v>
      </c>
      <c r="H401" s="43">
        <v>1</v>
      </c>
      <c r="I401" s="43">
        <v>1</v>
      </c>
      <c r="J401" s="43">
        <v>1</v>
      </c>
      <c r="K401" s="43">
        <v>1</v>
      </c>
      <c r="L401" s="43">
        <v>1</v>
      </c>
      <c r="M401" s="43">
        <v>1</v>
      </c>
      <c r="N401" s="43">
        <v>1</v>
      </c>
      <c r="O401" s="272"/>
      <c r="P401" s="89"/>
      <c r="Q401" s="39" t="s">
        <v>753</v>
      </c>
      <c r="R401" s="1"/>
      <c r="S401" s="66">
        <v>92.245000000000005</v>
      </c>
      <c r="T401" s="66" t="s">
        <v>762</v>
      </c>
      <c r="U401" t="s">
        <v>29</v>
      </c>
    </row>
    <row r="402" spans="1:21" x14ac:dyDescent="0.25">
      <c r="A402" s="124" t="s">
        <v>728</v>
      </c>
      <c r="B402" s="20" t="s">
        <v>729</v>
      </c>
      <c r="C402" s="1"/>
      <c r="D402" s="48">
        <v>1</v>
      </c>
      <c r="E402" s="48">
        <v>1</v>
      </c>
      <c r="F402" s="71" t="s">
        <v>727</v>
      </c>
      <c r="G402" s="43">
        <v>1</v>
      </c>
      <c r="H402" s="43">
        <v>1</v>
      </c>
      <c r="I402" s="43">
        <v>1</v>
      </c>
      <c r="J402" s="43">
        <v>1</v>
      </c>
      <c r="K402" s="43">
        <v>1</v>
      </c>
      <c r="L402" s="43">
        <v>1</v>
      </c>
      <c r="M402" s="43">
        <v>1</v>
      </c>
      <c r="N402" s="44">
        <v>1</v>
      </c>
      <c r="O402" s="103">
        <v>1</v>
      </c>
      <c r="P402" s="82"/>
      <c r="Q402" s="2"/>
      <c r="R402" s="1"/>
      <c r="S402" s="66"/>
      <c r="T402" s="66"/>
      <c r="U402" t="s">
        <v>29</v>
      </c>
    </row>
    <row r="403" spans="1:21" ht="15.75" thickBot="1" x14ac:dyDescent="0.3">
      <c r="A403" s="124" t="s">
        <v>725</v>
      </c>
      <c r="B403" s="20" t="s">
        <v>726</v>
      </c>
      <c r="C403" s="1"/>
      <c r="D403" s="48">
        <v>1</v>
      </c>
      <c r="E403" s="48">
        <v>1</v>
      </c>
      <c r="F403" s="71" t="s">
        <v>727</v>
      </c>
      <c r="G403" s="43">
        <v>1</v>
      </c>
      <c r="H403" s="43">
        <v>1</v>
      </c>
      <c r="I403" s="43">
        <v>1</v>
      </c>
      <c r="J403" s="43">
        <v>1</v>
      </c>
      <c r="K403" s="43">
        <v>1</v>
      </c>
      <c r="L403" s="43">
        <v>1</v>
      </c>
      <c r="M403" s="43">
        <v>1</v>
      </c>
      <c r="N403" s="44">
        <v>1</v>
      </c>
      <c r="O403" s="45">
        <v>1</v>
      </c>
      <c r="P403" s="82"/>
      <c r="Q403" s="2"/>
      <c r="R403" s="1"/>
      <c r="S403" s="66"/>
      <c r="T403" s="66"/>
      <c r="U403" t="s">
        <v>29</v>
      </c>
    </row>
    <row r="404" spans="1:21" x14ac:dyDescent="0.25">
      <c r="A404" s="20" t="s">
        <v>737</v>
      </c>
      <c r="B404" s="20" t="s">
        <v>738</v>
      </c>
      <c r="C404" s="20" t="s">
        <v>27</v>
      </c>
      <c r="D404" s="43">
        <v>1</v>
      </c>
      <c r="E404" s="43">
        <v>1</v>
      </c>
      <c r="F404" s="71" t="s">
        <v>739</v>
      </c>
      <c r="G404" s="43">
        <v>1</v>
      </c>
      <c r="H404" s="43">
        <v>1</v>
      </c>
      <c r="I404" s="43">
        <v>1</v>
      </c>
      <c r="J404" s="43">
        <v>1</v>
      </c>
      <c r="K404" s="43">
        <v>1</v>
      </c>
      <c r="L404" s="43">
        <v>1</v>
      </c>
      <c r="M404" s="43">
        <v>1</v>
      </c>
      <c r="N404" s="43">
        <v>1</v>
      </c>
      <c r="O404" s="49" t="s">
        <v>52</v>
      </c>
      <c r="P404" s="49"/>
      <c r="Q404" s="25" t="s">
        <v>388</v>
      </c>
      <c r="R404" s="1"/>
      <c r="S404" s="66">
        <v>33.530999999999999</v>
      </c>
      <c r="T404" s="66" t="s">
        <v>740</v>
      </c>
      <c r="U404" t="s">
        <v>29</v>
      </c>
    </row>
    <row r="405" spans="1:21" x14ac:dyDescent="0.25">
      <c r="A405" s="20" t="s">
        <v>730</v>
      </c>
      <c r="B405" s="20" t="s">
        <v>731</v>
      </c>
      <c r="C405" s="1"/>
      <c r="D405" s="43">
        <v>1</v>
      </c>
      <c r="E405" s="43">
        <v>1</v>
      </c>
      <c r="F405" s="71" t="s">
        <v>732</v>
      </c>
      <c r="G405" s="48">
        <v>1</v>
      </c>
      <c r="H405" s="48">
        <v>1</v>
      </c>
      <c r="I405" s="48">
        <v>1</v>
      </c>
      <c r="J405" s="48">
        <v>1</v>
      </c>
      <c r="K405" s="48">
        <v>1</v>
      </c>
      <c r="L405" s="48">
        <v>1</v>
      </c>
      <c r="M405" s="48">
        <v>1</v>
      </c>
      <c r="N405" s="48">
        <v>1</v>
      </c>
      <c r="O405" s="98" t="s">
        <v>52</v>
      </c>
      <c r="P405" s="49"/>
      <c r="Q405" s="25" t="s">
        <v>700</v>
      </c>
      <c r="R405" s="1"/>
      <c r="S405" s="66"/>
      <c r="T405" s="66"/>
      <c r="U405" t="s">
        <v>29</v>
      </c>
    </row>
    <row r="406" spans="1:21" x14ac:dyDescent="0.25">
      <c r="A406" s="20" t="s">
        <v>711</v>
      </c>
      <c r="B406" s="20" t="s">
        <v>712</v>
      </c>
      <c r="C406" s="1"/>
      <c r="D406" s="48">
        <v>1</v>
      </c>
      <c r="E406" s="48">
        <v>1</v>
      </c>
      <c r="F406" s="71" t="s">
        <v>708</v>
      </c>
      <c r="G406" s="169"/>
      <c r="H406" s="169"/>
      <c r="I406" s="169"/>
      <c r="J406" s="169"/>
      <c r="K406" s="169"/>
      <c r="L406" s="169"/>
      <c r="M406" s="169"/>
      <c r="N406" s="169"/>
      <c r="O406" s="98"/>
      <c r="P406" s="49"/>
      <c r="Q406" s="25" t="s">
        <v>709</v>
      </c>
      <c r="R406" s="1" t="s">
        <v>713</v>
      </c>
      <c r="S406" s="66"/>
      <c r="T406" s="66"/>
      <c r="U406" t="s">
        <v>29</v>
      </c>
    </row>
    <row r="407" spans="1:21" x14ac:dyDescent="0.25">
      <c r="A407" s="20" t="s">
        <v>723</v>
      </c>
      <c r="B407" s="20" t="s">
        <v>724</v>
      </c>
      <c r="C407" s="20"/>
      <c r="D407" s="43">
        <v>1</v>
      </c>
      <c r="E407" s="43">
        <v>1</v>
      </c>
      <c r="F407" s="71" t="s">
        <v>719</v>
      </c>
      <c r="G407" s="43">
        <v>1</v>
      </c>
      <c r="H407" s="43">
        <v>1</v>
      </c>
      <c r="I407" s="43">
        <v>1</v>
      </c>
      <c r="J407" s="43">
        <v>1</v>
      </c>
      <c r="K407" s="43">
        <v>1</v>
      </c>
      <c r="L407" s="43">
        <v>1</v>
      </c>
      <c r="M407" s="43">
        <v>1</v>
      </c>
      <c r="N407" s="43">
        <v>1</v>
      </c>
      <c r="O407" s="98" t="s">
        <v>31</v>
      </c>
      <c r="P407" s="24"/>
      <c r="Q407" s="25" t="s">
        <v>720</v>
      </c>
      <c r="R407" s="1"/>
      <c r="S407" s="66"/>
      <c r="T407" s="66"/>
      <c r="U407" t="s">
        <v>29</v>
      </c>
    </row>
    <row r="408" spans="1:21" ht="15.75" thickBot="1" x14ac:dyDescent="0.3">
      <c r="A408" s="20" t="s">
        <v>721</v>
      </c>
      <c r="B408" s="20" t="s">
        <v>722</v>
      </c>
      <c r="C408" s="20"/>
      <c r="D408" s="43">
        <v>1</v>
      </c>
      <c r="E408" s="43">
        <v>1</v>
      </c>
      <c r="F408" s="71" t="s">
        <v>719</v>
      </c>
      <c r="G408" s="43">
        <v>1</v>
      </c>
      <c r="H408" s="43">
        <v>1</v>
      </c>
      <c r="I408" s="43">
        <v>1</v>
      </c>
      <c r="J408" s="43">
        <v>1</v>
      </c>
      <c r="K408" s="43">
        <v>1</v>
      </c>
      <c r="L408" s="43">
        <v>1</v>
      </c>
      <c r="M408" s="43">
        <v>1</v>
      </c>
      <c r="N408" s="43">
        <v>1</v>
      </c>
      <c r="O408" s="45" t="s">
        <v>31</v>
      </c>
      <c r="P408" s="24"/>
      <c r="Q408" s="25" t="s">
        <v>720</v>
      </c>
      <c r="R408" s="1"/>
      <c r="S408" s="66"/>
      <c r="T408" s="66"/>
      <c r="U408" t="s">
        <v>29</v>
      </c>
    </row>
    <row r="409" spans="1:21" x14ac:dyDescent="0.25">
      <c r="A409" s="20" t="s">
        <v>717</v>
      </c>
      <c r="B409" s="20" t="s">
        <v>718</v>
      </c>
      <c r="C409" s="20"/>
      <c r="D409" s="43">
        <v>1</v>
      </c>
      <c r="E409" s="43">
        <v>1</v>
      </c>
      <c r="F409" s="71" t="s">
        <v>719</v>
      </c>
      <c r="G409" s="43">
        <v>1</v>
      </c>
      <c r="H409" s="43">
        <v>1</v>
      </c>
      <c r="I409" s="43">
        <v>1</v>
      </c>
      <c r="J409" s="43">
        <v>1</v>
      </c>
      <c r="K409" s="43">
        <v>1</v>
      </c>
      <c r="L409" s="43">
        <v>1</v>
      </c>
      <c r="M409" s="43">
        <v>1</v>
      </c>
      <c r="N409" s="44">
        <v>1</v>
      </c>
      <c r="O409" s="98" t="s">
        <v>31</v>
      </c>
      <c r="P409" s="49"/>
      <c r="Q409" s="25" t="s">
        <v>720</v>
      </c>
      <c r="R409" s="1"/>
      <c r="S409" s="66"/>
      <c r="T409" s="66"/>
      <c r="U409" t="s">
        <v>29</v>
      </c>
    </row>
    <row r="410" spans="1:21" x14ac:dyDescent="0.25">
      <c r="A410" s="20" t="s">
        <v>706</v>
      </c>
      <c r="B410" s="20" t="s">
        <v>707</v>
      </c>
      <c r="C410" s="1"/>
      <c r="D410" s="48">
        <v>1</v>
      </c>
      <c r="E410" s="48">
        <v>1</v>
      </c>
      <c r="F410" s="71" t="s">
        <v>708</v>
      </c>
      <c r="G410" s="169"/>
      <c r="H410" s="169"/>
      <c r="I410" s="169"/>
      <c r="J410" s="169"/>
      <c r="K410" s="169"/>
      <c r="L410" s="169"/>
      <c r="M410" s="169"/>
      <c r="N410" s="169"/>
      <c r="O410" s="98" t="s">
        <v>31</v>
      </c>
      <c r="P410" s="49"/>
      <c r="Q410" s="25" t="s">
        <v>709</v>
      </c>
      <c r="R410" s="1" t="s">
        <v>710</v>
      </c>
      <c r="S410" s="66"/>
      <c r="T410" s="66"/>
      <c r="U410" t="s">
        <v>29</v>
      </c>
    </row>
    <row r="411" spans="1:21" x14ac:dyDescent="0.25">
      <c r="A411" s="20" t="s">
        <v>701</v>
      </c>
      <c r="B411" s="20" t="s">
        <v>702</v>
      </c>
      <c r="C411" s="1"/>
      <c r="D411" s="48">
        <v>1</v>
      </c>
      <c r="E411" s="48">
        <v>1</v>
      </c>
      <c r="F411" s="71" t="s">
        <v>703</v>
      </c>
      <c r="G411" s="48">
        <v>1</v>
      </c>
      <c r="H411" s="48">
        <v>1</v>
      </c>
      <c r="I411" s="48">
        <v>1</v>
      </c>
      <c r="J411" s="48">
        <v>1</v>
      </c>
      <c r="K411" s="48">
        <v>1</v>
      </c>
      <c r="L411" s="48">
        <v>1</v>
      </c>
      <c r="M411" s="48">
        <v>1</v>
      </c>
      <c r="N411" s="48">
        <v>1</v>
      </c>
      <c r="O411" s="98" t="s">
        <v>52</v>
      </c>
      <c r="P411" s="49"/>
      <c r="Q411" s="25" t="s">
        <v>704</v>
      </c>
      <c r="R411" s="1" t="s">
        <v>705</v>
      </c>
      <c r="S411" s="66"/>
      <c r="T411" s="66"/>
      <c r="U411" t="s">
        <v>29</v>
      </c>
    </row>
    <row r="412" spans="1:21" x14ac:dyDescent="0.25">
      <c r="A412" s="163" t="s">
        <v>686</v>
      </c>
      <c r="B412" s="163" t="s">
        <v>687</v>
      </c>
      <c r="C412" s="164"/>
      <c r="D412" s="43">
        <v>1</v>
      </c>
      <c r="E412" s="43">
        <v>1</v>
      </c>
      <c r="F412" s="165" t="s">
        <v>688</v>
      </c>
      <c r="G412" s="43">
        <v>1</v>
      </c>
      <c r="H412" s="43">
        <v>1</v>
      </c>
      <c r="I412" s="43">
        <v>1</v>
      </c>
      <c r="J412" s="43">
        <v>1</v>
      </c>
      <c r="K412" s="43">
        <v>1</v>
      </c>
      <c r="L412" s="43">
        <v>1</v>
      </c>
      <c r="M412" s="43">
        <v>1</v>
      </c>
      <c r="N412" s="43">
        <v>1</v>
      </c>
      <c r="O412" s="98" t="s">
        <v>217</v>
      </c>
      <c r="P412" s="49"/>
      <c r="Q412" s="25" t="s">
        <v>689</v>
      </c>
      <c r="R412" s="1"/>
      <c r="S412" s="66">
        <v>100</v>
      </c>
      <c r="T412" s="66">
        <v>207</v>
      </c>
      <c r="U412" t="s">
        <v>29</v>
      </c>
    </row>
    <row r="413" spans="1:21" x14ac:dyDescent="0.25">
      <c r="A413" s="20" t="s">
        <v>552</v>
      </c>
      <c r="B413" s="52" t="s">
        <v>553</v>
      </c>
      <c r="C413" s="20"/>
      <c r="D413" s="43">
        <v>1</v>
      </c>
      <c r="E413" s="43">
        <v>1</v>
      </c>
      <c r="F413" s="71" t="s">
        <v>233</v>
      </c>
      <c r="G413" s="43">
        <v>1</v>
      </c>
      <c r="H413" s="43">
        <v>1</v>
      </c>
      <c r="I413" s="43">
        <v>1</v>
      </c>
      <c r="J413" s="43">
        <v>1</v>
      </c>
      <c r="K413" s="43">
        <v>1</v>
      </c>
      <c r="L413" s="43">
        <v>1</v>
      </c>
      <c r="M413" s="43">
        <v>1</v>
      </c>
      <c r="N413" s="43">
        <v>1</v>
      </c>
      <c r="O413" s="98">
        <v>1</v>
      </c>
      <c r="P413" s="49"/>
      <c r="Q413" s="25" t="s">
        <v>46</v>
      </c>
      <c r="R413" s="1"/>
      <c r="S413" s="1"/>
      <c r="T413" s="1"/>
      <c r="U413" t="s">
        <v>29</v>
      </c>
    </row>
    <row r="414" spans="1:21" x14ac:dyDescent="0.25">
      <c r="A414" s="20" t="s">
        <v>552</v>
      </c>
      <c r="B414" s="20" t="s">
        <v>673</v>
      </c>
      <c r="C414" s="20" t="s">
        <v>150</v>
      </c>
      <c r="D414" s="43">
        <v>1</v>
      </c>
      <c r="E414" s="43">
        <v>1</v>
      </c>
      <c r="F414" s="71" t="s">
        <v>674</v>
      </c>
      <c r="G414" s="43">
        <v>1</v>
      </c>
      <c r="H414" s="43">
        <v>1</v>
      </c>
      <c r="I414" s="43">
        <v>1</v>
      </c>
      <c r="J414" s="43">
        <v>1</v>
      </c>
      <c r="K414" s="43">
        <v>1</v>
      </c>
      <c r="L414" s="43">
        <v>1</v>
      </c>
      <c r="M414" s="43">
        <v>1</v>
      </c>
      <c r="N414" s="43">
        <v>1</v>
      </c>
      <c r="O414" s="48" t="s">
        <v>52</v>
      </c>
      <c r="P414" s="49"/>
      <c r="Q414" s="25" t="s">
        <v>675</v>
      </c>
      <c r="R414" s="1"/>
      <c r="S414" s="1"/>
      <c r="T414" s="1"/>
      <c r="U414" t="s">
        <v>29</v>
      </c>
    </row>
    <row r="415" spans="1:21" x14ac:dyDescent="0.25">
      <c r="A415" s="20" t="s">
        <v>552</v>
      </c>
      <c r="B415" s="20" t="s">
        <v>465</v>
      </c>
      <c r="C415" s="20" t="s">
        <v>150</v>
      </c>
      <c r="D415" s="71">
        <v>1</v>
      </c>
      <c r="E415" s="71">
        <v>1</v>
      </c>
      <c r="F415" s="71" t="s">
        <v>699</v>
      </c>
      <c r="G415" s="48">
        <v>1</v>
      </c>
      <c r="H415" s="48">
        <v>1</v>
      </c>
      <c r="I415" s="48">
        <v>1</v>
      </c>
      <c r="J415" s="48">
        <v>1</v>
      </c>
      <c r="K415" s="48">
        <v>1</v>
      </c>
      <c r="L415" s="48">
        <v>1</v>
      </c>
      <c r="M415" s="48">
        <v>1</v>
      </c>
      <c r="N415" s="48">
        <v>1</v>
      </c>
      <c r="O415" s="98" t="s">
        <v>52</v>
      </c>
      <c r="P415" s="49"/>
      <c r="Q415" s="25" t="s">
        <v>700</v>
      </c>
      <c r="R415" s="1"/>
      <c r="S415" s="66"/>
      <c r="T415" s="66"/>
      <c r="U415" t="s">
        <v>29</v>
      </c>
    </row>
    <row r="416" spans="1:21" x14ac:dyDescent="0.25">
      <c r="A416" s="20" t="s">
        <v>662</v>
      </c>
      <c r="B416" s="20" t="s">
        <v>663</v>
      </c>
      <c r="C416" s="20" t="s">
        <v>150</v>
      </c>
      <c r="D416" s="43">
        <v>1</v>
      </c>
      <c r="E416" s="43">
        <v>1</v>
      </c>
      <c r="F416" s="71" t="s">
        <v>664</v>
      </c>
      <c r="G416" s="43">
        <v>1</v>
      </c>
      <c r="H416" s="43">
        <v>1</v>
      </c>
      <c r="I416" s="43">
        <v>1</v>
      </c>
      <c r="J416" s="43">
        <v>1</v>
      </c>
      <c r="K416" s="43">
        <v>1</v>
      </c>
      <c r="L416" s="43">
        <v>1</v>
      </c>
      <c r="M416" s="43">
        <v>1</v>
      </c>
      <c r="N416" s="43">
        <v>1</v>
      </c>
      <c r="O416" s="311" t="s">
        <v>665</v>
      </c>
      <c r="P416" s="49"/>
      <c r="Q416" s="25" t="s">
        <v>661</v>
      </c>
      <c r="R416" s="1"/>
      <c r="S416" s="1"/>
      <c r="T416" s="1"/>
      <c r="U416" t="s">
        <v>29</v>
      </c>
    </row>
    <row r="417" spans="1:21" x14ac:dyDescent="0.25">
      <c r="A417" s="20" t="s">
        <v>657</v>
      </c>
      <c r="B417" s="20" t="s">
        <v>658</v>
      </c>
      <c r="C417" s="20" t="s">
        <v>150</v>
      </c>
      <c r="D417" s="43">
        <v>1</v>
      </c>
      <c r="E417" s="43">
        <v>1</v>
      </c>
      <c r="F417" s="71" t="s">
        <v>659</v>
      </c>
      <c r="G417" s="43">
        <v>1</v>
      </c>
      <c r="H417" s="43">
        <v>1</v>
      </c>
      <c r="I417" s="43">
        <v>1</v>
      </c>
      <c r="J417" s="43">
        <v>1</v>
      </c>
      <c r="K417" s="43">
        <v>1</v>
      </c>
      <c r="L417" s="43">
        <v>1</v>
      </c>
      <c r="M417" s="43">
        <v>1</v>
      </c>
      <c r="N417" s="43">
        <v>1</v>
      </c>
      <c r="O417" s="370" t="s">
        <v>660</v>
      </c>
      <c r="P417" s="49"/>
      <c r="Q417" s="25" t="s">
        <v>661</v>
      </c>
      <c r="R417" s="1"/>
      <c r="S417" s="1"/>
      <c r="T417" s="1"/>
      <c r="U417" t="s">
        <v>29</v>
      </c>
    </row>
    <row r="418" spans="1:21" x14ac:dyDescent="0.25">
      <c r="A418" s="20" t="s">
        <v>666</v>
      </c>
      <c r="B418" s="20" t="s">
        <v>667</v>
      </c>
      <c r="C418" s="20" t="s">
        <v>150</v>
      </c>
      <c r="D418" s="43">
        <v>1</v>
      </c>
      <c r="E418" s="43">
        <v>1</v>
      </c>
      <c r="F418" s="71" t="s">
        <v>668</v>
      </c>
      <c r="G418" s="43">
        <v>1</v>
      </c>
      <c r="H418" s="43">
        <v>1</v>
      </c>
      <c r="I418" s="43">
        <v>1</v>
      </c>
      <c r="J418" s="43">
        <v>1</v>
      </c>
      <c r="K418" s="43">
        <v>1</v>
      </c>
      <c r="L418" s="43">
        <v>1</v>
      </c>
      <c r="M418" s="43">
        <v>1</v>
      </c>
      <c r="N418" s="44">
        <v>1</v>
      </c>
      <c r="O418" s="48" t="s">
        <v>52</v>
      </c>
      <c r="P418" s="114"/>
      <c r="Q418" s="25" t="s">
        <v>138</v>
      </c>
      <c r="R418" s="1"/>
      <c r="S418" s="1"/>
      <c r="T418" s="1"/>
      <c r="U418" t="s">
        <v>29</v>
      </c>
    </row>
    <row r="419" spans="1:21" x14ac:dyDescent="0.25">
      <c r="A419" s="20" t="s">
        <v>653</v>
      </c>
      <c r="B419" s="20" t="s">
        <v>654</v>
      </c>
      <c r="C419" s="20" t="s">
        <v>150</v>
      </c>
      <c r="D419" s="43">
        <v>1</v>
      </c>
      <c r="E419" s="43">
        <v>1</v>
      </c>
      <c r="F419" s="71" t="s">
        <v>655</v>
      </c>
      <c r="G419" s="43">
        <v>1</v>
      </c>
      <c r="H419" s="43">
        <v>1</v>
      </c>
      <c r="I419" s="43">
        <v>1</v>
      </c>
      <c r="J419" s="43">
        <v>1</v>
      </c>
      <c r="K419" s="43">
        <v>1</v>
      </c>
      <c r="L419" s="43">
        <v>1</v>
      </c>
      <c r="M419" s="43">
        <v>1</v>
      </c>
      <c r="N419" s="43">
        <v>1</v>
      </c>
      <c r="O419" s="98" t="s">
        <v>52</v>
      </c>
      <c r="P419" s="24"/>
      <c r="Q419" s="25" t="s">
        <v>656</v>
      </c>
      <c r="R419" s="1"/>
      <c r="S419" s="1"/>
      <c r="T419" s="1"/>
      <c r="U419" t="s">
        <v>29</v>
      </c>
    </row>
    <row r="420" spans="1:21" x14ac:dyDescent="0.25">
      <c r="A420" s="20" t="s">
        <v>536</v>
      </c>
      <c r="B420" s="20" t="s">
        <v>537</v>
      </c>
      <c r="C420" s="1"/>
      <c r="D420" s="43">
        <v>1</v>
      </c>
      <c r="E420" s="43">
        <v>1</v>
      </c>
      <c r="F420" s="71" t="s">
        <v>233</v>
      </c>
      <c r="G420" s="43">
        <v>1</v>
      </c>
      <c r="H420" s="43">
        <v>1</v>
      </c>
      <c r="I420" s="43">
        <v>1</v>
      </c>
      <c r="J420" s="43">
        <v>1</v>
      </c>
      <c r="K420" s="43">
        <v>1</v>
      </c>
      <c r="L420" s="43">
        <v>1</v>
      </c>
      <c r="M420" s="43">
        <v>1</v>
      </c>
      <c r="N420" s="43">
        <v>1</v>
      </c>
      <c r="O420" s="98">
        <v>1</v>
      </c>
      <c r="P420" s="48"/>
      <c r="Q420" s="25" t="s">
        <v>46</v>
      </c>
      <c r="R420" s="1"/>
      <c r="S420" s="1"/>
      <c r="T420" s="1"/>
      <c r="U420" t="s">
        <v>29</v>
      </c>
    </row>
    <row r="421" spans="1:21" x14ac:dyDescent="0.25">
      <c r="A421" s="20" t="s">
        <v>536</v>
      </c>
      <c r="B421" s="20" t="s">
        <v>319</v>
      </c>
      <c r="C421" s="1"/>
      <c r="D421" s="43">
        <v>1</v>
      </c>
      <c r="E421" s="43">
        <v>1</v>
      </c>
      <c r="F421" s="71" t="s">
        <v>233</v>
      </c>
      <c r="G421" s="43">
        <v>1</v>
      </c>
      <c r="H421" s="43">
        <v>1</v>
      </c>
      <c r="I421" s="43">
        <v>1</v>
      </c>
      <c r="J421" s="43">
        <v>1</v>
      </c>
      <c r="K421" s="43">
        <v>1</v>
      </c>
      <c r="L421" s="43">
        <v>1</v>
      </c>
      <c r="M421" s="43">
        <v>1</v>
      </c>
      <c r="N421" s="43">
        <v>1</v>
      </c>
      <c r="O421" s="48">
        <v>1</v>
      </c>
      <c r="P421" s="48"/>
      <c r="Q421" s="25" t="s">
        <v>46</v>
      </c>
      <c r="R421" s="1"/>
      <c r="S421" s="1"/>
      <c r="T421" s="1"/>
      <c r="U421" t="s">
        <v>29</v>
      </c>
    </row>
    <row r="422" spans="1:21" x14ac:dyDescent="0.25">
      <c r="A422" s="20" t="s">
        <v>536</v>
      </c>
      <c r="B422" s="20" t="s">
        <v>538</v>
      </c>
      <c r="C422" s="1"/>
      <c r="D422" s="43">
        <v>1</v>
      </c>
      <c r="E422" s="43">
        <v>1</v>
      </c>
      <c r="F422" s="71" t="s">
        <v>233</v>
      </c>
      <c r="G422" s="43">
        <v>1</v>
      </c>
      <c r="H422" s="43">
        <v>1</v>
      </c>
      <c r="I422" s="43">
        <v>1</v>
      </c>
      <c r="J422" s="43">
        <v>1</v>
      </c>
      <c r="K422" s="43">
        <v>1</v>
      </c>
      <c r="L422" s="43">
        <v>1</v>
      </c>
      <c r="M422" s="43">
        <v>1</v>
      </c>
      <c r="N422" s="43">
        <v>1</v>
      </c>
      <c r="O422" s="98">
        <v>1</v>
      </c>
      <c r="P422" s="49"/>
      <c r="Q422" s="25" t="s">
        <v>46</v>
      </c>
      <c r="R422" s="1"/>
      <c r="S422" s="1"/>
      <c r="T422" s="1"/>
      <c r="U422" t="s">
        <v>29</v>
      </c>
    </row>
    <row r="423" spans="1:21" x14ac:dyDescent="0.25">
      <c r="A423" s="20" t="s">
        <v>536</v>
      </c>
      <c r="B423" s="20" t="s">
        <v>622</v>
      </c>
      <c r="C423" s="20" t="s">
        <v>27</v>
      </c>
      <c r="D423" s="43">
        <v>1</v>
      </c>
      <c r="E423" s="43">
        <v>1</v>
      </c>
      <c r="F423" s="71" t="s">
        <v>623</v>
      </c>
      <c r="G423" s="43">
        <v>1</v>
      </c>
      <c r="H423" s="43">
        <v>1</v>
      </c>
      <c r="I423" s="43">
        <v>1</v>
      </c>
      <c r="J423" s="43">
        <v>1</v>
      </c>
      <c r="K423" s="43">
        <v>1</v>
      </c>
      <c r="L423" s="43">
        <v>1</v>
      </c>
      <c r="M423" s="43">
        <v>1</v>
      </c>
      <c r="N423" s="43">
        <v>1</v>
      </c>
      <c r="O423" s="83"/>
      <c r="P423" s="48"/>
      <c r="Q423" s="25" t="s">
        <v>582</v>
      </c>
      <c r="R423" s="1" t="s">
        <v>624</v>
      </c>
      <c r="S423" s="1"/>
      <c r="T423" s="1"/>
      <c r="U423" t="s">
        <v>29</v>
      </c>
    </row>
    <row r="424" spans="1:21" x14ac:dyDescent="0.25">
      <c r="A424" s="20" t="s">
        <v>536</v>
      </c>
      <c r="B424" s="20" t="s">
        <v>625</v>
      </c>
      <c r="C424" s="20" t="s">
        <v>27</v>
      </c>
      <c r="D424" s="43">
        <v>1</v>
      </c>
      <c r="E424" s="43">
        <v>1</v>
      </c>
      <c r="F424" s="71" t="s">
        <v>623</v>
      </c>
      <c r="G424" s="43">
        <v>1</v>
      </c>
      <c r="H424" s="43">
        <v>1</v>
      </c>
      <c r="I424" s="43">
        <v>1</v>
      </c>
      <c r="J424" s="43">
        <v>1</v>
      </c>
      <c r="K424" s="43">
        <v>1</v>
      </c>
      <c r="L424" s="43">
        <v>1</v>
      </c>
      <c r="M424" s="43">
        <v>1</v>
      </c>
      <c r="N424" s="43">
        <v>1</v>
      </c>
      <c r="O424" s="83" t="s">
        <v>52</v>
      </c>
      <c r="P424" s="48"/>
      <c r="Q424" s="25" t="s">
        <v>582</v>
      </c>
      <c r="R424" s="1"/>
      <c r="S424" s="1"/>
      <c r="T424" s="1"/>
      <c r="U424" t="s">
        <v>29</v>
      </c>
    </row>
    <row r="425" spans="1:21" x14ac:dyDescent="0.25">
      <c r="A425" s="20" t="s">
        <v>536</v>
      </c>
      <c r="B425" s="20" t="s">
        <v>626</v>
      </c>
      <c r="C425" s="20" t="s">
        <v>27</v>
      </c>
      <c r="D425" s="43">
        <v>1</v>
      </c>
      <c r="E425" s="43">
        <v>1</v>
      </c>
      <c r="F425" s="71" t="s">
        <v>623</v>
      </c>
      <c r="G425" s="43">
        <v>1</v>
      </c>
      <c r="H425" s="43">
        <v>1</v>
      </c>
      <c r="I425" s="43">
        <v>1</v>
      </c>
      <c r="J425" s="43">
        <v>1</v>
      </c>
      <c r="K425" s="43">
        <v>1</v>
      </c>
      <c r="L425" s="43">
        <v>1</v>
      </c>
      <c r="M425" s="43">
        <v>1</v>
      </c>
      <c r="N425" s="43">
        <v>1</v>
      </c>
      <c r="O425" s="328"/>
      <c r="P425" s="98"/>
      <c r="Q425" s="25" t="s">
        <v>582</v>
      </c>
      <c r="R425" s="1"/>
      <c r="S425" s="1"/>
      <c r="T425" s="1"/>
      <c r="U425" t="s">
        <v>29</v>
      </c>
    </row>
    <row r="426" spans="1:21" x14ac:dyDescent="0.25">
      <c r="A426" s="20" t="s">
        <v>536</v>
      </c>
      <c r="B426" s="20" t="s">
        <v>537</v>
      </c>
      <c r="C426" s="20" t="s">
        <v>27</v>
      </c>
      <c r="D426" s="43">
        <v>1</v>
      </c>
      <c r="E426" s="43">
        <v>1</v>
      </c>
      <c r="F426" s="132" t="s">
        <v>415</v>
      </c>
      <c r="G426" s="43">
        <v>1</v>
      </c>
      <c r="H426" s="43">
        <v>1</v>
      </c>
      <c r="I426" s="43">
        <v>1</v>
      </c>
      <c r="J426" s="43">
        <v>1</v>
      </c>
      <c r="K426" s="43">
        <v>1</v>
      </c>
      <c r="L426" s="43">
        <v>1</v>
      </c>
      <c r="M426" s="43">
        <v>1</v>
      </c>
      <c r="N426" s="43">
        <v>1</v>
      </c>
      <c r="O426" s="329"/>
      <c r="P426" s="48"/>
      <c r="Q426" s="25" t="s">
        <v>676</v>
      </c>
      <c r="R426" s="1"/>
      <c r="S426" s="1"/>
      <c r="T426" s="1"/>
      <c r="U426" t="s">
        <v>29</v>
      </c>
    </row>
    <row r="427" spans="1:21" x14ac:dyDescent="0.25">
      <c r="A427" s="20" t="s">
        <v>536</v>
      </c>
      <c r="B427" s="20" t="s">
        <v>319</v>
      </c>
      <c r="C427" s="20" t="s">
        <v>27</v>
      </c>
      <c r="D427" s="43">
        <v>1</v>
      </c>
      <c r="E427" s="43">
        <v>1</v>
      </c>
      <c r="F427" s="132" t="s">
        <v>415</v>
      </c>
      <c r="G427" s="43">
        <v>1</v>
      </c>
      <c r="H427" s="43">
        <v>1</v>
      </c>
      <c r="I427" s="43">
        <v>1</v>
      </c>
      <c r="J427" s="43">
        <v>1</v>
      </c>
      <c r="K427" s="43">
        <v>1</v>
      </c>
      <c r="L427" s="43">
        <v>1</v>
      </c>
      <c r="M427" s="43">
        <v>1</v>
      </c>
      <c r="N427" s="43">
        <v>1</v>
      </c>
      <c r="O427" s="271" t="s">
        <v>52</v>
      </c>
      <c r="P427" s="48"/>
      <c r="Q427" s="25" t="s">
        <v>676</v>
      </c>
      <c r="R427" s="1"/>
      <c r="S427" s="1"/>
      <c r="T427" s="1"/>
      <c r="U427" t="s">
        <v>29</v>
      </c>
    </row>
    <row r="428" spans="1:21" x14ac:dyDescent="0.25">
      <c r="A428" s="20" t="s">
        <v>536</v>
      </c>
      <c r="B428" s="20" t="s">
        <v>538</v>
      </c>
      <c r="C428" s="20" t="s">
        <v>27</v>
      </c>
      <c r="D428" s="43">
        <v>1</v>
      </c>
      <c r="E428" s="43">
        <v>1</v>
      </c>
      <c r="F428" s="132" t="s">
        <v>415</v>
      </c>
      <c r="G428" s="43">
        <v>1</v>
      </c>
      <c r="H428" s="43">
        <v>1</v>
      </c>
      <c r="I428" s="43">
        <v>1</v>
      </c>
      <c r="J428" s="43">
        <v>1</v>
      </c>
      <c r="K428" s="43">
        <v>1</v>
      </c>
      <c r="L428" s="43">
        <v>1</v>
      </c>
      <c r="M428" s="43">
        <v>1</v>
      </c>
      <c r="N428" s="43">
        <v>1</v>
      </c>
      <c r="O428" s="271"/>
      <c r="P428" s="49"/>
      <c r="Q428" s="25" t="s">
        <v>676</v>
      </c>
      <c r="R428" s="1"/>
      <c r="S428" s="1"/>
      <c r="T428" s="1"/>
      <c r="U428" t="s">
        <v>29</v>
      </c>
    </row>
    <row r="429" spans="1:21" x14ac:dyDescent="0.25">
      <c r="A429" s="20" t="s">
        <v>669</v>
      </c>
      <c r="B429" s="20" t="s">
        <v>670</v>
      </c>
      <c r="C429" s="20" t="s">
        <v>150</v>
      </c>
      <c r="D429" s="43">
        <v>1</v>
      </c>
      <c r="E429" s="43">
        <v>1</v>
      </c>
      <c r="F429" s="71" t="s">
        <v>671</v>
      </c>
      <c r="G429" s="43">
        <v>1</v>
      </c>
      <c r="H429" s="43">
        <v>1</v>
      </c>
      <c r="I429" s="43">
        <v>1</v>
      </c>
      <c r="J429" s="43">
        <v>1</v>
      </c>
      <c r="K429" s="43">
        <v>1</v>
      </c>
      <c r="L429" s="43">
        <v>1</v>
      </c>
      <c r="M429" s="43">
        <v>1</v>
      </c>
      <c r="N429" s="43">
        <v>1</v>
      </c>
      <c r="O429" s="352" t="s">
        <v>672</v>
      </c>
      <c r="P429" s="48"/>
      <c r="Q429" s="25" t="s">
        <v>661</v>
      </c>
      <c r="R429" s="1"/>
      <c r="S429" s="1"/>
      <c r="T429" s="1"/>
      <c r="U429" t="s">
        <v>29</v>
      </c>
    </row>
    <row r="430" spans="1:21" x14ac:dyDescent="0.25">
      <c r="A430" s="20" t="s">
        <v>627</v>
      </c>
      <c r="B430" s="20" t="s">
        <v>628</v>
      </c>
      <c r="C430" s="1"/>
      <c r="D430" s="48">
        <v>1</v>
      </c>
      <c r="E430" s="48">
        <v>1</v>
      </c>
      <c r="F430" s="71" t="s">
        <v>121</v>
      </c>
      <c r="G430" s="43">
        <v>1</v>
      </c>
      <c r="H430" s="43">
        <v>1</v>
      </c>
      <c r="I430" s="43">
        <v>1</v>
      </c>
      <c r="J430" s="43">
        <v>1</v>
      </c>
      <c r="K430" s="43">
        <v>1</v>
      </c>
      <c r="L430" s="43">
        <v>1</v>
      </c>
      <c r="M430" s="43">
        <v>1</v>
      </c>
      <c r="N430" s="43">
        <v>1</v>
      </c>
      <c r="O430" s="48" t="s">
        <v>52</v>
      </c>
      <c r="P430" s="48"/>
      <c r="Q430" s="25" t="s">
        <v>629</v>
      </c>
      <c r="R430" s="1"/>
      <c r="S430" s="1"/>
      <c r="T430" s="1"/>
      <c r="U430" t="s">
        <v>29</v>
      </c>
    </row>
    <row r="431" spans="1:21" x14ac:dyDescent="0.25">
      <c r="A431" s="20" t="s">
        <v>635</v>
      </c>
      <c r="B431" s="20" t="s">
        <v>636</v>
      </c>
      <c r="C431" s="1"/>
      <c r="D431" s="43">
        <v>1</v>
      </c>
      <c r="E431" s="43">
        <v>1</v>
      </c>
      <c r="F431" s="71" t="s">
        <v>637</v>
      </c>
      <c r="G431" s="43">
        <v>1</v>
      </c>
      <c r="H431" s="43">
        <v>1</v>
      </c>
      <c r="I431" s="43">
        <v>1</v>
      </c>
      <c r="J431" s="43">
        <v>1</v>
      </c>
      <c r="K431" s="43">
        <v>1</v>
      </c>
      <c r="L431" s="43">
        <v>1</v>
      </c>
      <c r="M431" s="43">
        <v>1</v>
      </c>
      <c r="N431" s="43">
        <v>1</v>
      </c>
      <c r="O431" s="48" t="s">
        <v>52</v>
      </c>
      <c r="P431" s="49"/>
      <c r="Q431" s="25" t="s">
        <v>638</v>
      </c>
      <c r="R431" s="1"/>
      <c r="S431" s="1"/>
      <c r="T431" s="1"/>
      <c r="U431" t="s">
        <v>29</v>
      </c>
    </row>
    <row r="432" spans="1:21" x14ac:dyDescent="0.25">
      <c r="A432" s="20" t="s">
        <v>630</v>
      </c>
      <c r="B432" s="20" t="s">
        <v>631</v>
      </c>
      <c r="C432" s="1"/>
      <c r="D432" s="43">
        <v>1</v>
      </c>
      <c r="E432" s="43">
        <v>1</v>
      </c>
      <c r="F432" s="71" t="s">
        <v>632</v>
      </c>
      <c r="G432" s="43">
        <v>1</v>
      </c>
      <c r="H432" s="43">
        <v>1</v>
      </c>
      <c r="I432" s="43">
        <v>1</v>
      </c>
      <c r="J432" s="43">
        <v>1</v>
      </c>
      <c r="K432" s="43">
        <v>1</v>
      </c>
      <c r="L432" s="43">
        <v>1</v>
      </c>
      <c r="M432" s="43">
        <v>1</v>
      </c>
      <c r="N432" s="43">
        <v>1</v>
      </c>
      <c r="O432" s="48" t="s">
        <v>52</v>
      </c>
      <c r="P432" s="49"/>
      <c r="Q432" s="25" t="s">
        <v>610</v>
      </c>
      <c r="R432" s="1"/>
      <c r="S432" s="1"/>
      <c r="T432" s="1"/>
      <c r="U432" t="s">
        <v>29</v>
      </c>
    </row>
    <row r="433" spans="1:21" x14ac:dyDescent="0.25">
      <c r="A433" s="20" t="s">
        <v>439</v>
      </c>
      <c r="B433" s="52" t="s">
        <v>36</v>
      </c>
      <c r="C433" s="20" t="s">
        <v>27</v>
      </c>
      <c r="D433" s="43">
        <v>1</v>
      </c>
      <c r="E433" s="43">
        <v>1</v>
      </c>
      <c r="F433" s="71" t="s">
        <v>233</v>
      </c>
      <c r="G433" s="43">
        <v>1</v>
      </c>
      <c r="H433" s="43">
        <v>1</v>
      </c>
      <c r="I433" s="43">
        <v>1</v>
      </c>
      <c r="J433" s="43">
        <v>1</v>
      </c>
      <c r="K433" s="43">
        <v>1</v>
      </c>
      <c r="L433" s="43">
        <v>1</v>
      </c>
      <c r="M433" s="43">
        <v>1</v>
      </c>
      <c r="N433" s="43">
        <v>1</v>
      </c>
      <c r="O433" s="48">
        <v>1</v>
      </c>
      <c r="P433" s="48"/>
      <c r="Q433" s="25" t="s">
        <v>46</v>
      </c>
      <c r="R433" s="1"/>
      <c r="S433" s="1"/>
      <c r="T433" s="1"/>
      <c r="U433" t="s">
        <v>29</v>
      </c>
    </row>
    <row r="434" spans="1:21" x14ac:dyDescent="0.25">
      <c r="A434" s="20" t="s">
        <v>439</v>
      </c>
      <c r="B434" s="20" t="s">
        <v>368</v>
      </c>
      <c r="C434" s="20"/>
      <c r="D434" s="43">
        <v>1</v>
      </c>
      <c r="E434" s="43">
        <v>1</v>
      </c>
      <c r="F434" s="132" t="s">
        <v>524</v>
      </c>
      <c r="G434" s="43">
        <v>1</v>
      </c>
      <c r="H434" s="43">
        <v>1</v>
      </c>
      <c r="I434" s="43">
        <v>1</v>
      </c>
      <c r="J434" s="43">
        <v>1</v>
      </c>
      <c r="K434" s="43">
        <v>1</v>
      </c>
      <c r="L434" s="43">
        <v>1</v>
      </c>
      <c r="M434" s="43">
        <v>1</v>
      </c>
      <c r="N434" s="43">
        <v>1</v>
      </c>
      <c r="O434" s="98" t="s">
        <v>52</v>
      </c>
      <c r="P434" s="278"/>
      <c r="Q434" s="143" t="s">
        <v>525</v>
      </c>
      <c r="R434" s="1"/>
      <c r="S434" s="1"/>
      <c r="T434" s="1"/>
      <c r="U434" t="s">
        <v>29</v>
      </c>
    </row>
    <row r="435" spans="1:21" x14ac:dyDescent="0.25">
      <c r="A435" s="20" t="s">
        <v>439</v>
      </c>
      <c r="B435" s="52" t="s">
        <v>36</v>
      </c>
      <c r="C435" s="20" t="s">
        <v>27</v>
      </c>
      <c r="D435" s="43">
        <v>1</v>
      </c>
      <c r="E435" s="43">
        <v>1</v>
      </c>
      <c r="F435" s="71" t="s">
        <v>639</v>
      </c>
      <c r="G435" s="43">
        <v>1</v>
      </c>
      <c r="H435" s="43">
        <v>1</v>
      </c>
      <c r="I435" s="43">
        <v>1</v>
      </c>
      <c r="J435" s="43">
        <v>1</v>
      </c>
      <c r="K435" s="43">
        <v>1</v>
      </c>
      <c r="L435" s="43">
        <v>1</v>
      </c>
      <c r="M435" s="43">
        <v>1</v>
      </c>
      <c r="N435" s="43">
        <v>1</v>
      </c>
      <c r="O435" s="48" t="s">
        <v>52</v>
      </c>
      <c r="P435" s="48"/>
      <c r="Q435" s="25" t="s">
        <v>640</v>
      </c>
      <c r="R435" s="1"/>
      <c r="S435" s="1"/>
      <c r="T435" s="1"/>
      <c r="U435" t="s">
        <v>29</v>
      </c>
    </row>
    <row r="436" spans="1:21" x14ac:dyDescent="0.25">
      <c r="A436" s="20" t="s">
        <v>619</v>
      </c>
      <c r="B436" s="20" t="s">
        <v>368</v>
      </c>
      <c r="C436" s="20" t="s">
        <v>27</v>
      </c>
      <c r="D436" s="48">
        <v>1</v>
      </c>
      <c r="E436" s="48">
        <v>1</v>
      </c>
      <c r="F436" s="71" t="s">
        <v>121</v>
      </c>
      <c r="G436" s="43">
        <v>1</v>
      </c>
      <c r="H436" s="43">
        <v>1</v>
      </c>
      <c r="I436" s="43">
        <v>1</v>
      </c>
      <c r="J436" s="43">
        <v>1</v>
      </c>
      <c r="K436" s="43">
        <v>1</v>
      </c>
      <c r="L436" s="43">
        <v>1</v>
      </c>
      <c r="M436" s="43">
        <v>1</v>
      </c>
      <c r="N436" s="43">
        <v>1</v>
      </c>
      <c r="O436" s="98" t="s">
        <v>52</v>
      </c>
      <c r="P436" s="372"/>
      <c r="Q436" s="25" t="s">
        <v>620</v>
      </c>
      <c r="R436" s="1" t="s">
        <v>621</v>
      </c>
      <c r="S436" s="1"/>
      <c r="T436" s="1"/>
      <c r="U436" t="s">
        <v>29</v>
      </c>
    </row>
    <row r="437" spans="1:21" x14ac:dyDescent="0.25">
      <c r="A437" s="62" t="s">
        <v>563</v>
      </c>
      <c r="B437" s="62" t="s">
        <v>352</v>
      </c>
      <c r="C437" s="62" t="s">
        <v>27</v>
      </c>
      <c r="D437" s="43">
        <v>1</v>
      </c>
      <c r="E437" s="43">
        <v>1</v>
      </c>
      <c r="F437" s="43" t="s">
        <v>564</v>
      </c>
      <c r="G437" s="43">
        <v>1</v>
      </c>
      <c r="H437" s="43">
        <v>1</v>
      </c>
      <c r="I437" s="43">
        <v>1</v>
      </c>
      <c r="J437" s="43">
        <v>1</v>
      </c>
      <c r="K437" s="43">
        <v>1</v>
      </c>
      <c r="L437" s="43">
        <v>1</v>
      </c>
      <c r="M437" s="43">
        <v>1</v>
      </c>
      <c r="N437" s="43">
        <v>1</v>
      </c>
      <c r="O437" s="98" t="s">
        <v>369</v>
      </c>
      <c r="P437" s="98"/>
      <c r="Q437" s="25" t="s">
        <v>46</v>
      </c>
      <c r="R437" s="20" t="s">
        <v>565</v>
      </c>
      <c r="S437" s="1"/>
      <c r="T437" s="1"/>
      <c r="U437" t="s">
        <v>29</v>
      </c>
    </row>
    <row r="438" spans="1:21" x14ac:dyDescent="0.25">
      <c r="A438" s="20" t="s">
        <v>616</v>
      </c>
      <c r="B438" s="20" t="s">
        <v>617</v>
      </c>
      <c r="C438" s="1"/>
      <c r="D438" s="48">
        <v>1</v>
      </c>
      <c r="E438" s="48">
        <v>1</v>
      </c>
      <c r="F438" s="132" t="s">
        <v>618</v>
      </c>
      <c r="G438" s="43">
        <v>1</v>
      </c>
      <c r="H438" s="43">
        <v>1</v>
      </c>
      <c r="I438" s="43">
        <v>1</v>
      </c>
      <c r="J438" s="43">
        <v>1</v>
      </c>
      <c r="K438" s="43">
        <v>1</v>
      </c>
      <c r="L438" s="43">
        <v>1</v>
      </c>
      <c r="M438" s="43">
        <v>1</v>
      </c>
      <c r="N438" s="43">
        <v>1</v>
      </c>
      <c r="O438" s="48" t="s">
        <v>52</v>
      </c>
      <c r="P438" s="48"/>
      <c r="Q438" s="25" t="s">
        <v>610</v>
      </c>
      <c r="R438" s="1"/>
      <c r="S438" s="1"/>
      <c r="T438" s="1"/>
      <c r="U438" t="s">
        <v>29</v>
      </c>
    </row>
    <row r="439" spans="1:21" x14ac:dyDescent="0.25">
      <c r="A439" s="20" t="s">
        <v>607</v>
      </c>
      <c r="B439" s="20" t="s">
        <v>592</v>
      </c>
      <c r="C439" s="20" t="s">
        <v>150</v>
      </c>
      <c r="D439" s="43">
        <v>1</v>
      </c>
      <c r="E439" s="43">
        <v>1</v>
      </c>
      <c r="F439" s="132" t="s">
        <v>604</v>
      </c>
      <c r="G439" s="43">
        <v>1</v>
      </c>
      <c r="H439" s="43">
        <v>1</v>
      </c>
      <c r="I439" s="43">
        <v>1</v>
      </c>
      <c r="J439" s="43">
        <v>1</v>
      </c>
      <c r="K439" s="43">
        <v>1</v>
      </c>
      <c r="L439" s="43">
        <v>1</v>
      </c>
      <c r="M439" s="43">
        <v>1</v>
      </c>
      <c r="N439" s="43">
        <v>1</v>
      </c>
      <c r="O439" s="253"/>
      <c r="P439" s="49"/>
      <c r="Q439" s="25" t="s">
        <v>606</v>
      </c>
      <c r="R439" s="1"/>
      <c r="S439" s="1"/>
      <c r="T439" s="1"/>
      <c r="U439" t="s">
        <v>29</v>
      </c>
    </row>
    <row r="440" spans="1:21" x14ac:dyDescent="0.25">
      <c r="A440" s="202" t="s">
        <v>603</v>
      </c>
      <c r="B440" s="20" t="s">
        <v>527</v>
      </c>
      <c r="C440" s="20" t="s">
        <v>27</v>
      </c>
      <c r="D440" s="43">
        <v>1</v>
      </c>
      <c r="E440" s="43">
        <v>1</v>
      </c>
      <c r="F440" s="132" t="s">
        <v>604</v>
      </c>
      <c r="G440" s="43">
        <v>1</v>
      </c>
      <c r="H440" s="43">
        <v>1</v>
      </c>
      <c r="I440" s="43">
        <v>1</v>
      </c>
      <c r="J440" s="43">
        <v>1</v>
      </c>
      <c r="K440" s="43">
        <v>1</v>
      </c>
      <c r="L440" s="43">
        <v>1</v>
      </c>
      <c r="M440" s="43">
        <v>1</v>
      </c>
      <c r="N440" s="43">
        <v>1</v>
      </c>
      <c r="O440" s="253" t="s">
        <v>605</v>
      </c>
      <c r="P440" s="49"/>
      <c r="Q440" s="25" t="s">
        <v>606</v>
      </c>
      <c r="R440" s="1"/>
      <c r="S440" s="1"/>
      <c r="T440" s="1"/>
      <c r="U440" t="s">
        <v>29</v>
      </c>
    </row>
    <row r="441" spans="1:21" x14ac:dyDescent="0.25">
      <c r="A441" s="202" t="s">
        <v>579</v>
      </c>
      <c r="B441" s="20" t="s">
        <v>580</v>
      </c>
      <c r="C441" s="20" t="s">
        <v>150</v>
      </c>
      <c r="D441" s="43">
        <v>1</v>
      </c>
      <c r="E441" s="43">
        <v>1</v>
      </c>
      <c r="F441" s="71" t="s">
        <v>581</v>
      </c>
      <c r="G441" s="43">
        <v>1</v>
      </c>
      <c r="H441" s="43">
        <v>1</v>
      </c>
      <c r="I441" s="43">
        <v>1</v>
      </c>
      <c r="J441" s="43">
        <v>1</v>
      </c>
      <c r="K441" s="43">
        <v>1</v>
      </c>
      <c r="L441" s="43">
        <v>1</v>
      </c>
      <c r="M441" s="43">
        <v>1</v>
      </c>
      <c r="N441" s="43">
        <v>1</v>
      </c>
      <c r="O441" s="48" t="s">
        <v>52</v>
      </c>
      <c r="P441" s="48"/>
      <c r="Q441" s="25" t="s">
        <v>582</v>
      </c>
      <c r="R441" s="1"/>
      <c r="S441" s="1"/>
      <c r="T441" s="1"/>
      <c r="U441" t="s">
        <v>29</v>
      </c>
    </row>
    <row r="442" spans="1:21" x14ac:dyDescent="0.25">
      <c r="A442" s="202" t="s">
        <v>503</v>
      </c>
      <c r="B442" s="51" t="s">
        <v>504</v>
      </c>
      <c r="C442" s="1"/>
      <c r="D442" s="43">
        <v>1</v>
      </c>
      <c r="E442" s="43">
        <v>1</v>
      </c>
      <c r="F442" s="135" t="s">
        <v>505</v>
      </c>
      <c r="G442" s="43">
        <v>1</v>
      </c>
      <c r="H442" s="43">
        <v>1</v>
      </c>
      <c r="I442" s="43">
        <v>1</v>
      </c>
      <c r="J442" s="43">
        <v>1</v>
      </c>
      <c r="K442" s="43">
        <v>1</v>
      </c>
      <c r="L442" s="43">
        <v>1</v>
      </c>
      <c r="M442" s="43">
        <v>1</v>
      </c>
      <c r="N442" s="43">
        <v>1</v>
      </c>
      <c r="O442" s="319"/>
      <c r="P442" s="319"/>
      <c r="Q442" s="134"/>
      <c r="R442" s="135" t="s">
        <v>506</v>
      </c>
      <c r="S442" s="1"/>
      <c r="T442" s="1"/>
      <c r="U442" t="s">
        <v>29</v>
      </c>
    </row>
    <row r="443" spans="1:21" x14ac:dyDescent="0.25">
      <c r="A443" s="214" t="s">
        <v>503</v>
      </c>
      <c r="B443" s="20" t="s">
        <v>608</v>
      </c>
      <c r="C443" s="52"/>
      <c r="D443" s="43">
        <v>1</v>
      </c>
      <c r="E443" s="43">
        <v>1</v>
      </c>
      <c r="F443" s="71" t="s">
        <v>609</v>
      </c>
      <c r="G443" s="43">
        <v>1</v>
      </c>
      <c r="H443" s="43">
        <v>1</v>
      </c>
      <c r="I443" s="43">
        <v>1</v>
      </c>
      <c r="J443" s="43">
        <v>1</v>
      </c>
      <c r="K443" s="43">
        <v>1</v>
      </c>
      <c r="L443" s="43">
        <v>1</v>
      </c>
      <c r="M443" s="43">
        <v>1</v>
      </c>
      <c r="N443" s="43">
        <v>1</v>
      </c>
      <c r="O443" s="351" t="s">
        <v>52</v>
      </c>
      <c r="P443" s="48"/>
      <c r="Q443" s="25" t="s">
        <v>610</v>
      </c>
      <c r="R443" s="1"/>
      <c r="S443" s="1"/>
      <c r="T443" s="1"/>
      <c r="U443" t="s">
        <v>29</v>
      </c>
    </row>
    <row r="444" spans="1:21" x14ac:dyDescent="0.25">
      <c r="A444" s="214" t="s">
        <v>503</v>
      </c>
      <c r="B444" s="20" t="s">
        <v>611</v>
      </c>
      <c r="C444" s="52"/>
      <c r="D444" s="43">
        <v>1</v>
      </c>
      <c r="E444" s="43">
        <v>1</v>
      </c>
      <c r="F444" s="71" t="s">
        <v>609</v>
      </c>
      <c r="G444" s="43">
        <v>1</v>
      </c>
      <c r="H444" s="43">
        <v>1</v>
      </c>
      <c r="I444" s="43">
        <v>1</v>
      </c>
      <c r="J444" s="43">
        <v>1</v>
      </c>
      <c r="K444" s="43">
        <v>1</v>
      </c>
      <c r="L444" s="43">
        <v>1</v>
      </c>
      <c r="M444" s="43">
        <v>1</v>
      </c>
      <c r="N444" s="43">
        <v>1</v>
      </c>
      <c r="O444" s="351"/>
      <c r="P444" s="48"/>
      <c r="Q444" s="25" t="s">
        <v>610</v>
      </c>
      <c r="R444" s="1"/>
      <c r="S444" s="1"/>
      <c r="T444" s="1"/>
      <c r="U444" t="s">
        <v>29</v>
      </c>
    </row>
    <row r="445" spans="1:21" x14ac:dyDescent="0.25">
      <c r="A445" s="20" t="s">
        <v>595</v>
      </c>
      <c r="B445" s="20" t="s">
        <v>596</v>
      </c>
      <c r="C445" s="1"/>
      <c r="D445" s="43">
        <v>1</v>
      </c>
      <c r="E445" s="43">
        <v>1</v>
      </c>
      <c r="F445" s="48" t="s">
        <v>597</v>
      </c>
      <c r="G445" s="43">
        <v>1</v>
      </c>
      <c r="H445" s="43">
        <v>1</v>
      </c>
      <c r="I445" s="43">
        <v>1</v>
      </c>
      <c r="J445" s="43">
        <v>1</v>
      </c>
      <c r="K445" s="43">
        <v>1</v>
      </c>
      <c r="L445" s="43">
        <v>1</v>
      </c>
      <c r="M445" s="43">
        <v>1</v>
      </c>
      <c r="N445" s="43">
        <v>1</v>
      </c>
      <c r="O445" s="49" t="s">
        <v>52</v>
      </c>
      <c r="P445" s="49" t="s">
        <v>598</v>
      </c>
      <c r="Q445" s="25" t="s">
        <v>578</v>
      </c>
      <c r="R445" s="1"/>
      <c r="S445" s="1"/>
      <c r="T445" s="1"/>
      <c r="U445" t="s">
        <v>29</v>
      </c>
    </row>
    <row r="446" spans="1:21" ht="15.75" thickBot="1" x14ac:dyDescent="0.3">
      <c r="A446" s="20" t="s">
        <v>566</v>
      </c>
      <c r="B446" s="20" t="s">
        <v>567</v>
      </c>
      <c r="C446" s="20" t="s">
        <v>150</v>
      </c>
      <c r="D446" s="43">
        <v>1</v>
      </c>
      <c r="E446" s="43">
        <v>1</v>
      </c>
      <c r="F446" s="71" t="s">
        <v>568</v>
      </c>
      <c r="G446" s="43">
        <v>1</v>
      </c>
      <c r="H446" s="43">
        <v>1</v>
      </c>
      <c r="I446" s="43">
        <v>1</v>
      </c>
      <c r="J446" s="43">
        <v>1</v>
      </c>
      <c r="K446" s="43">
        <v>1</v>
      </c>
      <c r="L446" s="43">
        <v>1</v>
      </c>
      <c r="M446" s="43">
        <v>1</v>
      </c>
      <c r="N446" s="43">
        <v>1</v>
      </c>
      <c r="O446" s="264" t="s">
        <v>52</v>
      </c>
      <c r="P446" s="49"/>
      <c r="Q446" s="25" t="s">
        <v>569</v>
      </c>
      <c r="R446" s="1"/>
      <c r="S446" s="1"/>
      <c r="T446" s="1"/>
      <c r="U446" t="s">
        <v>29</v>
      </c>
    </row>
    <row r="447" spans="1:21" x14ac:dyDescent="0.25">
      <c r="A447" s="20" t="s">
        <v>570</v>
      </c>
      <c r="B447" s="20" t="s">
        <v>571</v>
      </c>
      <c r="C447" s="20" t="s">
        <v>150</v>
      </c>
      <c r="D447" s="43">
        <v>1</v>
      </c>
      <c r="E447" s="43">
        <v>1</v>
      </c>
      <c r="F447" s="71" t="s">
        <v>568</v>
      </c>
      <c r="G447" s="43">
        <v>1</v>
      </c>
      <c r="H447" s="43">
        <v>1</v>
      </c>
      <c r="I447" s="43">
        <v>1</v>
      </c>
      <c r="J447" s="43">
        <v>1</v>
      </c>
      <c r="K447" s="43">
        <v>1</v>
      </c>
      <c r="L447" s="43">
        <v>1</v>
      </c>
      <c r="M447" s="43">
        <v>1</v>
      </c>
      <c r="N447" s="44">
        <v>1</v>
      </c>
      <c r="O447" s="146"/>
      <c r="P447" s="277"/>
      <c r="Q447" s="172" t="s">
        <v>569</v>
      </c>
      <c r="R447" s="1"/>
      <c r="S447" s="1"/>
      <c r="T447" s="1"/>
      <c r="U447" t="s">
        <v>29</v>
      </c>
    </row>
    <row r="448" spans="1:21" ht="15.75" thickBot="1" x14ac:dyDescent="0.3">
      <c r="A448" s="20" t="s">
        <v>452</v>
      </c>
      <c r="B448" s="20" t="s">
        <v>453</v>
      </c>
      <c r="C448" s="20"/>
      <c r="D448" s="43">
        <v>1</v>
      </c>
      <c r="E448" s="43">
        <v>1</v>
      </c>
      <c r="F448" s="71" t="s">
        <v>454</v>
      </c>
      <c r="G448" s="43">
        <v>1</v>
      </c>
      <c r="H448" s="43">
        <v>1</v>
      </c>
      <c r="I448" s="43">
        <v>1</v>
      </c>
      <c r="J448" s="43">
        <v>1</v>
      </c>
      <c r="K448" s="43">
        <v>1</v>
      </c>
      <c r="L448" s="43">
        <v>1</v>
      </c>
      <c r="M448" s="43">
        <v>1</v>
      </c>
      <c r="N448" s="44">
        <v>1</v>
      </c>
      <c r="O448" s="260" t="s">
        <v>217</v>
      </c>
      <c r="P448" s="277"/>
      <c r="Q448" s="172" t="s">
        <v>57</v>
      </c>
      <c r="R448" s="1"/>
      <c r="S448" s="1"/>
      <c r="T448" s="1"/>
      <c r="U448" t="s">
        <v>29</v>
      </c>
    </row>
    <row r="449" spans="1:21" x14ac:dyDescent="0.25">
      <c r="A449" s="20" t="s">
        <v>544</v>
      </c>
      <c r="B449" s="51" t="s">
        <v>545</v>
      </c>
      <c r="C449" s="1"/>
      <c r="D449" s="43">
        <v>1</v>
      </c>
      <c r="E449" s="43">
        <v>1</v>
      </c>
      <c r="F449" s="71" t="s">
        <v>546</v>
      </c>
      <c r="G449" s="43">
        <v>1</v>
      </c>
      <c r="H449" s="43">
        <v>1</v>
      </c>
      <c r="I449" s="43">
        <v>1</v>
      </c>
      <c r="J449" s="43">
        <v>1</v>
      </c>
      <c r="K449" s="43">
        <v>1</v>
      </c>
      <c r="L449" s="43">
        <v>1</v>
      </c>
      <c r="M449" s="43">
        <v>1</v>
      </c>
      <c r="N449" s="43">
        <v>1</v>
      </c>
      <c r="O449" s="98" t="s">
        <v>52</v>
      </c>
      <c r="P449" s="98"/>
      <c r="Q449" s="25" t="s">
        <v>251</v>
      </c>
      <c r="R449" s="1"/>
      <c r="S449" s="1"/>
      <c r="T449" s="1"/>
      <c r="U449" t="s">
        <v>29</v>
      </c>
    </row>
    <row r="450" spans="1:21" x14ac:dyDescent="0.25">
      <c r="A450" s="20" t="s">
        <v>526</v>
      </c>
      <c r="B450" s="20" t="s">
        <v>527</v>
      </c>
      <c r="C450" s="1"/>
      <c r="D450" s="43">
        <v>1</v>
      </c>
      <c r="E450" s="43">
        <v>1</v>
      </c>
      <c r="F450" s="71" t="s">
        <v>233</v>
      </c>
      <c r="G450" s="43">
        <v>1</v>
      </c>
      <c r="H450" s="43">
        <v>1</v>
      </c>
      <c r="I450" s="43">
        <v>1</v>
      </c>
      <c r="J450" s="43">
        <v>1</v>
      </c>
      <c r="K450" s="43">
        <v>1</v>
      </c>
      <c r="L450" s="43">
        <v>1</v>
      </c>
      <c r="M450" s="43">
        <v>1</v>
      </c>
      <c r="N450" s="43">
        <v>1</v>
      </c>
      <c r="O450" s="49">
        <v>1</v>
      </c>
      <c r="P450" s="49"/>
      <c r="Q450" s="25" t="s">
        <v>46</v>
      </c>
      <c r="R450" s="1"/>
      <c r="S450" s="1"/>
      <c r="T450" s="1"/>
      <c r="U450" t="s">
        <v>29</v>
      </c>
    </row>
    <row r="451" spans="1:21" x14ac:dyDescent="0.25">
      <c r="A451" s="20" t="s">
        <v>526</v>
      </c>
      <c r="B451" s="20" t="s">
        <v>554</v>
      </c>
      <c r="C451" s="1"/>
      <c r="D451" s="43">
        <v>1</v>
      </c>
      <c r="E451" s="43">
        <v>1</v>
      </c>
      <c r="F451" s="71" t="s">
        <v>555</v>
      </c>
      <c r="G451" s="43">
        <v>1</v>
      </c>
      <c r="H451" s="43">
        <v>1</v>
      </c>
      <c r="I451" s="43">
        <v>1</v>
      </c>
      <c r="J451" s="43">
        <v>1</v>
      </c>
      <c r="K451" s="43">
        <v>1</v>
      </c>
      <c r="L451" s="43">
        <v>1</v>
      </c>
      <c r="M451" s="43">
        <v>1</v>
      </c>
      <c r="N451" s="43">
        <v>1</v>
      </c>
      <c r="O451" s="49" t="s">
        <v>52</v>
      </c>
      <c r="P451" s="49"/>
      <c r="Q451" s="25" t="s">
        <v>551</v>
      </c>
      <c r="R451" s="1"/>
      <c r="S451" s="1"/>
      <c r="T451" s="1"/>
      <c r="U451" t="s">
        <v>29</v>
      </c>
    </row>
    <row r="452" spans="1:21" x14ac:dyDescent="0.25">
      <c r="A452" s="20" t="s">
        <v>526</v>
      </c>
      <c r="B452" s="20" t="s">
        <v>527</v>
      </c>
      <c r="C452" s="52" t="s">
        <v>27</v>
      </c>
      <c r="D452" s="43">
        <v>1</v>
      </c>
      <c r="E452" s="43">
        <v>1</v>
      </c>
      <c r="F452" s="71" t="s">
        <v>583</v>
      </c>
      <c r="G452" s="43">
        <v>1</v>
      </c>
      <c r="H452" s="43">
        <v>1</v>
      </c>
      <c r="I452" s="43">
        <v>1</v>
      </c>
      <c r="J452" s="43">
        <v>1</v>
      </c>
      <c r="K452" s="43">
        <v>1</v>
      </c>
      <c r="L452" s="43">
        <v>1</v>
      </c>
      <c r="M452" s="43">
        <v>1</v>
      </c>
      <c r="N452" s="43">
        <v>1</v>
      </c>
      <c r="O452" s="48" t="s">
        <v>52</v>
      </c>
      <c r="P452" s="48"/>
      <c r="Q452" s="25" t="s">
        <v>584</v>
      </c>
      <c r="R452" s="1"/>
      <c r="S452" s="1"/>
      <c r="T452" s="1"/>
      <c r="U452" t="s">
        <v>29</v>
      </c>
    </row>
    <row r="453" spans="1:21" x14ac:dyDescent="0.25">
      <c r="A453" s="20" t="s">
        <v>483</v>
      </c>
      <c r="B453" s="52" t="s">
        <v>322</v>
      </c>
      <c r="C453" s="1"/>
      <c r="D453" s="43">
        <v>1</v>
      </c>
      <c r="E453" s="43">
        <v>1</v>
      </c>
      <c r="F453" s="71" t="s">
        <v>233</v>
      </c>
      <c r="G453" s="43">
        <v>1</v>
      </c>
      <c r="H453" s="43">
        <v>1</v>
      </c>
      <c r="I453" s="43">
        <v>1</v>
      </c>
      <c r="J453" s="43">
        <v>1</v>
      </c>
      <c r="K453" s="43">
        <v>1</v>
      </c>
      <c r="L453" s="43">
        <v>1</v>
      </c>
      <c r="M453" s="43">
        <v>1</v>
      </c>
      <c r="N453" s="43">
        <v>1</v>
      </c>
      <c r="O453" s="49">
        <v>1</v>
      </c>
      <c r="P453" s="49"/>
      <c r="Q453" s="25" t="s">
        <v>46</v>
      </c>
      <c r="R453" s="1"/>
      <c r="S453" s="1"/>
      <c r="T453" s="1"/>
      <c r="U453" t="s">
        <v>29</v>
      </c>
    </row>
    <row r="454" spans="1:21" x14ac:dyDescent="0.25">
      <c r="A454" s="20" t="s">
        <v>483</v>
      </c>
      <c r="B454" s="52" t="s">
        <v>200</v>
      </c>
      <c r="C454" s="1"/>
      <c r="D454" s="43">
        <v>1</v>
      </c>
      <c r="E454" s="43">
        <v>1</v>
      </c>
      <c r="F454" s="71" t="s">
        <v>233</v>
      </c>
      <c r="G454" s="43">
        <v>1</v>
      </c>
      <c r="H454" s="43">
        <v>1</v>
      </c>
      <c r="I454" s="43">
        <v>1</v>
      </c>
      <c r="J454" s="43">
        <v>1</v>
      </c>
      <c r="K454" s="43">
        <v>1</v>
      </c>
      <c r="L454" s="43">
        <v>1</v>
      </c>
      <c r="M454" s="43">
        <v>1</v>
      </c>
      <c r="N454" s="43">
        <v>1</v>
      </c>
      <c r="O454" s="48">
        <v>1</v>
      </c>
      <c r="P454" s="48"/>
      <c r="Q454" s="25" t="s">
        <v>46</v>
      </c>
      <c r="R454" s="1"/>
      <c r="S454" s="1"/>
      <c r="T454" s="1"/>
      <c r="U454" t="s">
        <v>29</v>
      </c>
    </row>
    <row r="455" spans="1:21" x14ac:dyDescent="0.25">
      <c r="A455" s="20" t="s">
        <v>483</v>
      </c>
      <c r="B455" s="20" t="s">
        <v>556</v>
      </c>
      <c r="C455" s="1"/>
      <c r="D455" s="43">
        <v>1</v>
      </c>
      <c r="E455" s="43">
        <v>1</v>
      </c>
      <c r="F455" s="71" t="s">
        <v>557</v>
      </c>
      <c r="G455" s="43">
        <v>1</v>
      </c>
      <c r="H455" s="43">
        <v>1</v>
      </c>
      <c r="I455" s="43">
        <v>1</v>
      </c>
      <c r="J455" s="43">
        <v>1</v>
      </c>
      <c r="K455" s="43">
        <v>1</v>
      </c>
      <c r="L455" s="43">
        <v>1</v>
      </c>
      <c r="M455" s="43">
        <v>1</v>
      </c>
      <c r="N455" s="43">
        <v>1</v>
      </c>
      <c r="O455" s="162" t="s">
        <v>52</v>
      </c>
      <c r="P455" s="49"/>
      <c r="Q455" s="25" t="s">
        <v>558</v>
      </c>
      <c r="R455" s="20"/>
      <c r="S455" s="1"/>
      <c r="T455" s="1"/>
      <c r="U455" t="s">
        <v>29</v>
      </c>
    </row>
    <row r="456" spans="1:21" ht="15.75" thickBot="1" x14ac:dyDescent="0.3">
      <c r="A456" s="20" t="s">
        <v>483</v>
      </c>
      <c r="B456" s="20" t="s">
        <v>559</v>
      </c>
      <c r="C456" s="1"/>
      <c r="D456" s="43">
        <v>1</v>
      </c>
      <c r="E456" s="43">
        <v>1</v>
      </c>
      <c r="F456" s="71" t="s">
        <v>557</v>
      </c>
      <c r="G456" s="43">
        <v>1</v>
      </c>
      <c r="H456" s="43">
        <v>1</v>
      </c>
      <c r="I456" s="43">
        <v>1</v>
      </c>
      <c r="J456" s="43">
        <v>1</v>
      </c>
      <c r="K456" s="43">
        <v>1</v>
      </c>
      <c r="L456" s="43">
        <v>1</v>
      </c>
      <c r="M456" s="43">
        <v>1</v>
      </c>
      <c r="N456" s="43">
        <v>1</v>
      </c>
      <c r="O456" s="162"/>
      <c r="P456" s="49"/>
      <c r="Q456" s="25" t="s">
        <v>558</v>
      </c>
      <c r="R456" s="20"/>
      <c r="S456" s="1"/>
      <c r="T456" s="1"/>
      <c r="U456" t="s">
        <v>29</v>
      </c>
    </row>
    <row r="457" spans="1:21" x14ac:dyDescent="0.25">
      <c r="A457" s="20" t="s">
        <v>483</v>
      </c>
      <c r="B457" s="47" t="s">
        <v>572</v>
      </c>
      <c r="C457" s="20" t="s">
        <v>27</v>
      </c>
      <c r="D457" s="43">
        <v>1</v>
      </c>
      <c r="E457" s="43">
        <v>1</v>
      </c>
      <c r="F457" s="71" t="s">
        <v>573</v>
      </c>
      <c r="G457" s="43">
        <v>1</v>
      </c>
      <c r="H457" s="43">
        <v>1</v>
      </c>
      <c r="I457" s="43">
        <v>1</v>
      </c>
      <c r="J457" s="43">
        <v>1</v>
      </c>
      <c r="K457" s="43">
        <v>1</v>
      </c>
      <c r="L457" s="43">
        <v>1</v>
      </c>
      <c r="M457" s="43">
        <v>1</v>
      </c>
      <c r="N457" s="44">
        <v>1</v>
      </c>
      <c r="O457" s="149" t="s">
        <v>52</v>
      </c>
      <c r="P457" s="277"/>
      <c r="Q457" s="172" t="s">
        <v>574</v>
      </c>
      <c r="R457" s="1"/>
      <c r="S457" s="1"/>
      <c r="T457" s="1"/>
      <c r="U457" t="s">
        <v>29</v>
      </c>
    </row>
    <row r="458" spans="1:21" ht="15.75" thickBot="1" x14ac:dyDescent="0.3">
      <c r="A458" s="20" t="s">
        <v>483</v>
      </c>
      <c r="B458" s="47" t="s">
        <v>200</v>
      </c>
      <c r="C458" s="20" t="s">
        <v>27</v>
      </c>
      <c r="D458" s="43">
        <v>1</v>
      </c>
      <c r="E458" s="43">
        <v>1</v>
      </c>
      <c r="F458" s="71" t="s">
        <v>573</v>
      </c>
      <c r="G458" s="43">
        <v>1</v>
      </c>
      <c r="H458" s="43">
        <v>1</v>
      </c>
      <c r="I458" s="43">
        <v>1</v>
      </c>
      <c r="J458" s="43">
        <v>1</v>
      </c>
      <c r="K458" s="43">
        <v>1</v>
      </c>
      <c r="L458" s="43">
        <v>1</v>
      </c>
      <c r="M458" s="43">
        <v>1</v>
      </c>
      <c r="N458" s="44">
        <v>1</v>
      </c>
      <c r="O458" s="151"/>
      <c r="P458" s="277"/>
      <c r="Q458" s="172" t="s">
        <v>574</v>
      </c>
      <c r="R458" s="1"/>
      <c r="S458" s="1"/>
      <c r="T458" s="1"/>
      <c r="U458" t="s">
        <v>29</v>
      </c>
    </row>
    <row r="459" spans="1:21" x14ac:dyDescent="0.25">
      <c r="A459" s="20" t="s">
        <v>575</v>
      </c>
      <c r="B459" s="20" t="s">
        <v>576</v>
      </c>
      <c r="C459" s="20" t="s">
        <v>150</v>
      </c>
      <c r="D459" s="43">
        <v>1</v>
      </c>
      <c r="E459" s="43">
        <v>1</v>
      </c>
      <c r="F459" s="71" t="s">
        <v>577</v>
      </c>
      <c r="G459" s="43">
        <v>1</v>
      </c>
      <c r="H459" s="43">
        <v>1</v>
      </c>
      <c r="I459" s="43">
        <v>1</v>
      </c>
      <c r="J459" s="43">
        <v>1</v>
      </c>
      <c r="K459" s="43">
        <v>1</v>
      </c>
      <c r="L459" s="43">
        <v>1</v>
      </c>
      <c r="M459" s="43">
        <v>1</v>
      </c>
      <c r="N459" s="43">
        <v>1</v>
      </c>
      <c r="O459" s="49" t="s">
        <v>52</v>
      </c>
      <c r="P459" s="49"/>
      <c r="Q459" s="25" t="s">
        <v>578</v>
      </c>
      <c r="R459" s="1"/>
      <c r="S459" s="1"/>
      <c r="T459" s="1"/>
      <c r="U459" t="s">
        <v>29</v>
      </c>
    </row>
    <row r="460" spans="1:21" ht="15.75" thickBot="1" x14ac:dyDescent="0.3">
      <c r="A460" s="20" t="s">
        <v>539</v>
      </c>
      <c r="B460" s="20" t="s">
        <v>540</v>
      </c>
      <c r="C460" s="20" t="s">
        <v>541</v>
      </c>
      <c r="D460" s="43">
        <v>1</v>
      </c>
      <c r="E460" s="43">
        <v>1</v>
      </c>
      <c r="F460" s="71" t="s">
        <v>542</v>
      </c>
      <c r="G460" s="43">
        <v>1</v>
      </c>
      <c r="H460" s="43">
        <v>1</v>
      </c>
      <c r="I460" s="43">
        <v>1</v>
      </c>
      <c r="J460" s="43">
        <v>1</v>
      </c>
      <c r="K460" s="43">
        <v>1</v>
      </c>
      <c r="L460" s="43">
        <v>1</v>
      </c>
      <c r="M460" s="43">
        <v>1</v>
      </c>
      <c r="N460" s="43">
        <v>1</v>
      </c>
      <c r="O460" s="361" t="s">
        <v>217</v>
      </c>
      <c r="P460" s="1" t="s">
        <v>543</v>
      </c>
      <c r="Q460" s="2"/>
      <c r="R460" s="1" t="s">
        <v>432</v>
      </c>
      <c r="S460" s="1"/>
      <c r="T460" s="1"/>
      <c r="U460" t="s">
        <v>29</v>
      </c>
    </row>
    <row r="461" spans="1:21" x14ac:dyDescent="0.25">
      <c r="A461" s="20" t="s">
        <v>547</v>
      </c>
      <c r="B461" s="218" t="s">
        <v>387</v>
      </c>
      <c r="C461" s="1"/>
      <c r="D461" s="43">
        <v>1</v>
      </c>
      <c r="E461" s="43">
        <v>1</v>
      </c>
      <c r="F461" s="71" t="s">
        <v>546</v>
      </c>
      <c r="G461" s="43">
        <v>1</v>
      </c>
      <c r="H461" s="43">
        <v>1</v>
      </c>
      <c r="I461" s="43">
        <v>1</v>
      </c>
      <c r="J461" s="43">
        <v>1</v>
      </c>
      <c r="K461" s="43">
        <v>1</v>
      </c>
      <c r="L461" s="43">
        <v>1</v>
      </c>
      <c r="M461" s="43">
        <v>1</v>
      </c>
      <c r="N461" s="43">
        <v>1</v>
      </c>
      <c r="O461" s="103" t="s">
        <v>52</v>
      </c>
      <c r="P461" s="277"/>
      <c r="Q461" s="25" t="s">
        <v>251</v>
      </c>
      <c r="R461" s="1"/>
      <c r="S461" s="1"/>
      <c r="T461" s="1"/>
      <c r="U461" t="s">
        <v>29</v>
      </c>
    </row>
    <row r="462" spans="1:21" x14ac:dyDescent="0.25">
      <c r="A462" s="20" t="s">
        <v>487</v>
      </c>
      <c r="B462" s="211" t="s">
        <v>317</v>
      </c>
      <c r="C462" s="20" t="s">
        <v>27</v>
      </c>
      <c r="D462" s="43">
        <v>1</v>
      </c>
      <c r="E462" s="43">
        <v>1</v>
      </c>
      <c r="F462" s="71" t="s">
        <v>233</v>
      </c>
      <c r="G462" s="43">
        <v>1</v>
      </c>
      <c r="H462" s="43">
        <v>1</v>
      </c>
      <c r="I462" s="43">
        <v>1</v>
      </c>
      <c r="J462" s="43">
        <v>1</v>
      </c>
      <c r="K462" s="43">
        <v>1</v>
      </c>
      <c r="L462" s="43">
        <v>1</v>
      </c>
      <c r="M462" s="43">
        <v>1</v>
      </c>
      <c r="N462" s="43">
        <v>1</v>
      </c>
      <c r="O462" s="37">
        <v>1</v>
      </c>
      <c r="P462" s="277"/>
      <c r="Q462" s="25" t="s">
        <v>46</v>
      </c>
      <c r="R462" s="1"/>
      <c r="S462" s="1"/>
      <c r="T462" s="1"/>
      <c r="U462" t="s">
        <v>29</v>
      </c>
    </row>
    <row r="463" spans="1:21" x14ac:dyDescent="0.25">
      <c r="A463" s="20" t="s">
        <v>487</v>
      </c>
      <c r="B463" s="47" t="s">
        <v>533</v>
      </c>
      <c r="C463" s="20" t="s">
        <v>27</v>
      </c>
      <c r="D463" s="43">
        <v>1</v>
      </c>
      <c r="E463" s="43">
        <v>1</v>
      </c>
      <c r="F463" s="71" t="s">
        <v>493</v>
      </c>
      <c r="G463" s="43">
        <v>1</v>
      </c>
      <c r="H463" s="43">
        <v>1</v>
      </c>
      <c r="I463" s="43">
        <v>1</v>
      </c>
      <c r="J463" s="43">
        <v>1</v>
      </c>
      <c r="K463" s="43">
        <v>1</v>
      </c>
      <c r="L463" s="43">
        <v>1</v>
      </c>
      <c r="M463" s="43">
        <v>1</v>
      </c>
      <c r="N463" s="43">
        <v>1</v>
      </c>
      <c r="O463" s="37" t="s">
        <v>52</v>
      </c>
      <c r="P463" s="277"/>
      <c r="Q463" s="25" t="s">
        <v>534</v>
      </c>
      <c r="R463" s="1"/>
      <c r="S463" s="1"/>
      <c r="T463" s="1"/>
      <c r="U463" t="s">
        <v>29</v>
      </c>
    </row>
    <row r="464" spans="1:21" ht="15.75" thickBot="1" x14ac:dyDescent="0.3">
      <c r="A464" s="20" t="s">
        <v>487</v>
      </c>
      <c r="B464" s="211" t="s">
        <v>550</v>
      </c>
      <c r="C464" s="20" t="s">
        <v>27</v>
      </c>
      <c r="D464" s="43">
        <v>1</v>
      </c>
      <c r="E464" s="43">
        <v>1</v>
      </c>
      <c r="F464" s="71" t="s">
        <v>512</v>
      </c>
      <c r="G464" s="43">
        <v>1</v>
      </c>
      <c r="H464" s="43">
        <v>1</v>
      </c>
      <c r="I464" s="43">
        <v>1</v>
      </c>
      <c r="J464" s="43">
        <v>1</v>
      </c>
      <c r="K464" s="43">
        <v>1</v>
      </c>
      <c r="L464" s="43">
        <v>1</v>
      </c>
      <c r="M464" s="43">
        <v>1</v>
      </c>
      <c r="N464" s="43">
        <v>1</v>
      </c>
      <c r="O464" s="45" t="s">
        <v>52</v>
      </c>
      <c r="P464" s="277"/>
      <c r="Q464" s="25" t="s">
        <v>551</v>
      </c>
      <c r="R464" s="1"/>
      <c r="S464" s="1"/>
      <c r="T464" s="1"/>
      <c r="U464" t="s">
        <v>29</v>
      </c>
    </row>
    <row r="465" spans="1:21" x14ac:dyDescent="0.25">
      <c r="A465" s="20" t="s">
        <v>98</v>
      </c>
      <c r="B465" s="20" t="s">
        <v>99</v>
      </c>
      <c r="C465" s="1"/>
      <c r="D465" s="43">
        <v>1</v>
      </c>
      <c r="E465" s="43">
        <v>1</v>
      </c>
      <c r="F465" s="71" t="s">
        <v>1423</v>
      </c>
      <c r="G465" s="43">
        <v>1</v>
      </c>
      <c r="H465" s="43">
        <v>1</v>
      </c>
      <c r="I465" s="43">
        <v>1</v>
      </c>
      <c r="J465" s="43">
        <v>1</v>
      </c>
      <c r="K465" s="43">
        <v>1</v>
      </c>
      <c r="L465" s="43">
        <v>1</v>
      </c>
      <c r="M465" s="43">
        <v>1</v>
      </c>
      <c r="N465" s="62"/>
      <c r="O465" s="188" t="s">
        <v>100</v>
      </c>
      <c r="P465" s="4"/>
      <c r="Q465" s="2"/>
      <c r="R465" s="1"/>
      <c r="S465" s="1"/>
      <c r="T465" s="1"/>
      <c r="U465" t="s">
        <v>24</v>
      </c>
    </row>
    <row r="466" spans="1:21" x14ac:dyDescent="0.25">
      <c r="A466" s="20" t="s">
        <v>98</v>
      </c>
      <c r="B466" s="20" t="s">
        <v>305</v>
      </c>
      <c r="C466" s="20" t="s">
        <v>27</v>
      </c>
      <c r="D466" s="43">
        <v>1</v>
      </c>
      <c r="E466" s="43">
        <v>1</v>
      </c>
      <c r="F466" s="71" t="s">
        <v>306</v>
      </c>
      <c r="G466" s="43">
        <v>1</v>
      </c>
      <c r="H466" s="43">
        <v>1</v>
      </c>
      <c r="I466" s="43">
        <v>1</v>
      </c>
      <c r="J466" s="43">
        <v>1</v>
      </c>
      <c r="K466" s="43">
        <v>1</v>
      </c>
      <c r="L466" s="43">
        <v>1</v>
      </c>
      <c r="M466" s="43">
        <v>1</v>
      </c>
      <c r="N466" s="43">
        <v>1</v>
      </c>
      <c r="O466" s="48" t="s">
        <v>52</v>
      </c>
      <c r="P466" s="48"/>
      <c r="Q466" s="25" t="s">
        <v>280</v>
      </c>
      <c r="R466" s="1"/>
      <c r="S466" s="1"/>
      <c r="T466" s="1" t="s">
        <v>307</v>
      </c>
      <c r="U466" t="s">
        <v>29</v>
      </c>
    </row>
    <row r="467" spans="1:21" x14ac:dyDescent="0.25">
      <c r="A467" s="20" t="s">
        <v>98</v>
      </c>
      <c r="B467" s="20" t="s">
        <v>319</v>
      </c>
      <c r="C467" s="20" t="s">
        <v>27</v>
      </c>
      <c r="D467" s="43">
        <v>1</v>
      </c>
      <c r="E467" s="43">
        <v>1</v>
      </c>
      <c r="F467" s="71" t="s">
        <v>320</v>
      </c>
      <c r="G467" s="43">
        <v>1</v>
      </c>
      <c r="H467" s="43">
        <v>1</v>
      </c>
      <c r="I467" s="43">
        <v>1</v>
      </c>
      <c r="J467" s="43">
        <v>1</v>
      </c>
      <c r="K467" s="43">
        <v>1</v>
      </c>
      <c r="L467" s="43">
        <v>1</v>
      </c>
      <c r="M467" s="43">
        <v>1</v>
      </c>
      <c r="N467" s="43">
        <v>1</v>
      </c>
      <c r="O467" s="48" t="s">
        <v>52</v>
      </c>
      <c r="P467" s="48"/>
      <c r="Q467" s="25" t="s">
        <v>321</v>
      </c>
      <c r="R467" s="1"/>
      <c r="S467" s="1"/>
      <c r="T467" s="1"/>
      <c r="U467" t="s">
        <v>29</v>
      </c>
    </row>
    <row r="468" spans="1:21" x14ac:dyDescent="0.25">
      <c r="A468" s="20" t="s">
        <v>98</v>
      </c>
      <c r="B468" s="20" t="s">
        <v>458</v>
      </c>
      <c r="C468" s="20" t="s">
        <v>27</v>
      </c>
      <c r="D468" s="43">
        <v>1</v>
      </c>
      <c r="E468" s="43">
        <v>1</v>
      </c>
      <c r="F468" s="71" t="s">
        <v>233</v>
      </c>
      <c r="G468" s="43">
        <v>1</v>
      </c>
      <c r="H468" s="43">
        <v>1</v>
      </c>
      <c r="I468" s="43">
        <v>1</v>
      </c>
      <c r="J468" s="43">
        <v>1</v>
      </c>
      <c r="K468" s="43">
        <v>1</v>
      </c>
      <c r="L468" s="43">
        <v>1</v>
      </c>
      <c r="M468" s="43">
        <v>1</v>
      </c>
      <c r="N468" s="44">
        <v>1</v>
      </c>
      <c r="O468" s="37">
        <v>1</v>
      </c>
      <c r="P468" s="277"/>
      <c r="Q468" s="172" t="s">
        <v>46</v>
      </c>
      <c r="R468" s="1"/>
      <c r="S468" s="1"/>
      <c r="T468" s="1"/>
      <c r="U468" t="s">
        <v>29</v>
      </c>
    </row>
    <row r="469" spans="1:21" x14ac:dyDescent="0.25">
      <c r="A469" s="20" t="s">
        <v>98</v>
      </c>
      <c r="B469" s="20" t="s">
        <v>99</v>
      </c>
      <c r="C469" s="20" t="s">
        <v>27</v>
      </c>
      <c r="D469" s="43">
        <v>1</v>
      </c>
      <c r="E469" s="43">
        <v>1</v>
      </c>
      <c r="F469" s="71" t="s">
        <v>535</v>
      </c>
      <c r="G469" s="43">
        <v>1</v>
      </c>
      <c r="H469" s="43">
        <v>1</v>
      </c>
      <c r="I469" s="43">
        <v>1</v>
      </c>
      <c r="J469" s="43">
        <v>1</v>
      </c>
      <c r="K469" s="43">
        <v>1</v>
      </c>
      <c r="L469" s="43">
        <v>1</v>
      </c>
      <c r="M469" s="43">
        <v>1</v>
      </c>
      <c r="N469" s="44">
        <v>1</v>
      </c>
      <c r="O469" s="37" t="s">
        <v>52</v>
      </c>
      <c r="P469" s="277"/>
      <c r="Q469" s="172" t="s">
        <v>195</v>
      </c>
      <c r="R469" s="1"/>
      <c r="S469" s="1"/>
      <c r="T469" s="1"/>
      <c r="U469" t="s">
        <v>29</v>
      </c>
    </row>
    <row r="470" spans="1:21" x14ac:dyDescent="0.25">
      <c r="A470" s="20" t="s">
        <v>98</v>
      </c>
      <c r="B470" s="220" t="s">
        <v>34</v>
      </c>
      <c r="C470" s="20" t="s">
        <v>27</v>
      </c>
      <c r="D470" s="43">
        <v>1</v>
      </c>
      <c r="E470" s="43">
        <v>1</v>
      </c>
      <c r="F470" s="71" t="s">
        <v>320</v>
      </c>
      <c r="G470" s="43">
        <v>1</v>
      </c>
      <c r="H470" s="43">
        <v>1</v>
      </c>
      <c r="I470" s="43">
        <v>1</v>
      </c>
      <c r="J470" s="43">
        <v>1</v>
      </c>
      <c r="K470" s="43">
        <v>1</v>
      </c>
      <c r="L470" s="43">
        <v>1</v>
      </c>
      <c r="M470" s="43">
        <v>1</v>
      </c>
      <c r="N470" s="44">
        <v>1</v>
      </c>
      <c r="O470" s="37" t="s">
        <v>52</v>
      </c>
      <c r="P470" s="277"/>
      <c r="Q470" s="172" t="s">
        <v>560</v>
      </c>
      <c r="R470" s="1"/>
      <c r="S470" s="1"/>
      <c r="T470" s="1"/>
      <c r="U470" t="s">
        <v>29</v>
      </c>
    </row>
    <row r="471" spans="1:21" x14ac:dyDescent="0.25">
      <c r="A471" s="20" t="s">
        <v>463</v>
      </c>
      <c r="B471" s="20" t="s">
        <v>464</v>
      </c>
      <c r="C471" s="1"/>
      <c r="D471" s="43">
        <v>1</v>
      </c>
      <c r="E471" s="43">
        <v>1</v>
      </c>
      <c r="F471" s="71" t="s">
        <v>233</v>
      </c>
      <c r="G471" s="43">
        <v>1</v>
      </c>
      <c r="H471" s="43">
        <v>1</v>
      </c>
      <c r="I471" s="43">
        <v>1</v>
      </c>
      <c r="J471" s="43">
        <v>1</v>
      </c>
      <c r="K471" s="43">
        <v>1</v>
      </c>
      <c r="L471" s="43">
        <v>1</v>
      </c>
      <c r="M471" s="43">
        <v>1</v>
      </c>
      <c r="N471" s="44">
        <v>1</v>
      </c>
      <c r="O471" s="37">
        <v>1</v>
      </c>
      <c r="P471" s="277"/>
      <c r="Q471" s="172" t="s">
        <v>46</v>
      </c>
      <c r="R471" s="1"/>
      <c r="S471" s="1"/>
      <c r="T471" s="1"/>
      <c r="U471" t="s">
        <v>29</v>
      </c>
    </row>
    <row r="472" spans="1:21" x14ac:dyDescent="0.25">
      <c r="A472" s="20" t="s">
        <v>463</v>
      </c>
      <c r="B472" s="20" t="s">
        <v>465</v>
      </c>
      <c r="C472" s="1"/>
      <c r="D472" s="43">
        <v>1</v>
      </c>
      <c r="E472" s="43">
        <v>1</v>
      </c>
      <c r="F472" s="71" t="s">
        <v>233</v>
      </c>
      <c r="G472" s="43">
        <v>1</v>
      </c>
      <c r="H472" s="43">
        <v>1</v>
      </c>
      <c r="I472" s="43">
        <v>1</v>
      </c>
      <c r="J472" s="43">
        <v>1</v>
      </c>
      <c r="K472" s="43">
        <v>1</v>
      </c>
      <c r="L472" s="43">
        <v>1</v>
      </c>
      <c r="M472" s="43">
        <v>1</v>
      </c>
      <c r="N472" s="44">
        <v>1</v>
      </c>
      <c r="O472" s="37">
        <v>1</v>
      </c>
      <c r="P472" s="277"/>
      <c r="Q472" s="172" t="s">
        <v>46</v>
      </c>
      <c r="R472" s="1"/>
      <c r="S472" s="1"/>
      <c r="T472" s="1"/>
      <c r="U472" t="s">
        <v>29</v>
      </c>
    </row>
    <row r="473" spans="1:21" ht="15.75" thickBot="1" x14ac:dyDescent="0.3">
      <c r="A473" s="20" t="s">
        <v>463</v>
      </c>
      <c r="B473" s="20" t="s">
        <v>518</v>
      </c>
      <c r="C473" s="20"/>
      <c r="D473" s="43">
        <v>1</v>
      </c>
      <c r="E473" s="43">
        <v>1</v>
      </c>
      <c r="F473" s="71" t="s">
        <v>519</v>
      </c>
      <c r="G473" s="43">
        <v>1</v>
      </c>
      <c r="H473" s="43">
        <v>1</v>
      </c>
      <c r="I473" s="43">
        <v>1</v>
      </c>
      <c r="J473" s="43">
        <v>1</v>
      </c>
      <c r="K473" s="43">
        <v>1</v>
      </c>
      <c r="L473" s="43">
        <v>1</v>
      </c>
      <c r="M473" s="43">
        <v>1</v>
      </c>
      <c r="N473" s="44">
        <v>1</v>
      </c>
      <c r="O473" s="45" t="s">
        <v>52</v>
      </c>
      <c r="P473" s="277"/>
      <c r="Q473" s="172" t="s">
        <v>511</v>
      </c>
      <c r="R473" s="1"/>
      <c r="S473" s="1">
        <v>68.709000000000003</v>
      </c>
      <c r="T473" s="1">
        <v>74.36</v>
      </c>
      <c r="U473" t="s">
        <v>29</v>
      </c>
    </row>
    <row r="474" spans="1:21" x14ac:dyDescent="0.25">
      <c r="A474" s="20" t="s">
        <v>463</v>
      </c>
      <c r="B474" s="20" t="s">
        <v>465</v>
      </c>
      <c r="C474" s="52" t="s">
        <v>150</v>
      </c>
      <c r="D474" s="43">
        <v>1</v>
      </c>
      <c r="E474" s="43">
        <v>1</v>
      </c>
      <c r="F474" s="71" t="s">
        <v>415</v>
      </c>
      <c r="G474" s="43">
        <v>1</v>
      </c>
      <c r="H474" s="43">
        <v>1</v>
      </c>
      <c r="I474" s="43">
        <v>1</v>
      </c>
      <c r="J474" s="43">
        <v>1</v>
      </c>
      <c r="K474" s="43">
        <v>1</v>
      </c>
      <c r="L474" s="43">
        <v>1</v>
      </c>
      <c r="M474" s="43">
        <v>1</v>
      </c>
      <c r="N474" s="43">
        <v>1</v>
      </c>
      <c r="O474" s="89" t="s">
        <v>52</v>
      </c>
      <c r="P474" s="89"/>
      <c r="Q474" s="39" t="s">
        <v>530</v>
      </c>
      <c r="R474" s="1"/>
      <c r="S474" s="1"/>
      <c r="T474" s="1"/>
      <c r="U474" t="s">
        <v>29</v>
      </c>
    </row>
    <row r="475" spans="1:21" x14ac:dyDescent="0.25">
      <c r="A475" s="20" t="s">
        <v>463</v>
      </c>
      <c r="B475" s="52" t="s">
        <v>561</v>
      </c>
      <c r="C475" s="20" t="s">
        <v>27</v>
      </c>
      <c r="D475" s="43">
        <v>1</v>
      </c>
      <c r="E475" s="43">
        <v>1</v>
      </c>
      <c r="F475" s="71" t="s">
        <v>415</v>
      </c>
      <c r="G475" s="43">
        <v>1</v>
      </c>
      <c r="H475" s="43">
        <v>1</v>
      </c>
      <c r="I475" s="43">
        <v>1</v>
      </c>
      <c r="J475" s="43">
        <v>1</v>
      </c>
      <c r="K475" s="43">
        <v>1</v>
      </c>
      <c r="L475" s="43">
        <v>1</v>
      </c>
      <c r="M475" s="43">
        <v>1</v>
      </c>
      <c r="N475" s="43">
        <v>1</v>
      </c>
      <c r="O475" s="48" t="s">
        <v>52</v>
      </c>
      <c r="P475" s="48"/>
      <c r="Q475" s="25" t="s">
        <v>562</v>
      </c>
      <c r="R475" s="1"/>
      <c r="S475" s="1"/>
      <c r="T475" s="1"/>
      <c r="U475" t="s">
        <v>29</v>
      </c>
    </row>
    <row r="476" spans="1:21" x14ac:dyDescent="0.25">
      <c r="A476" s="20" t="s">
        <v>351</v>
      </c>
      <c r="B476" s="20" t="s">
        <v>352</v>
      </c>
      <c r="C476" s="1"/>
      <c r="D476" s="43">
        <v>1</v>
      </c>
      <c r="E476" s="43">
        <v>1</v>
      </c>
      <c r="F476" s="71" t="s">
        <v>233</v>
      </c>
      <c r="G476" s="43">
        <v>1</v>
      </c>
      <c r="H476" s="43">
        <v>1</v>
      </c>
      <c r="I476" s="43">
        <v>1</v>
      </c>
      <c r="J476" s="43">
        <v>1</v>
      </c>
      <c r="K476" s="43">
        <v>1</v>
      </c>
      <c r="L476" s="43">
        <v>1</v>
      </c>
      <c r="M476" s="43">
        <v>1</v>
      </c>
      <c r="N476" s="43">
        <v>1</v>
      </c>
      <c r="O476" s="89">
        <v>1</v>
      </c>
      <c r="P476" s="89"/>
      <c r="Q476" s="25" t="s">
        <v>46</v>
      </c>
      <c r="R476" s="1"/>
      <c r="S476" s="1"/>
      <c r="T476" s="1"/>
      <c r="U476" t="s">
        <v>29</v>
      </c>
    </row>
    <row r="477" spans="1:21" x14ac:dyDescent="0.25">
      <c r="A477" s="20" t="s">
        <v>351</v>
      </c>
      <c r="B477" s="47" t="s">
        <v>486</v>
      </c>
      <c r="C477" s="1"/>
      <c r="D477" s="43">
        <v>1</v>
      </c>
      <c r="E477" s="43">
        <v>1</v>
      </c>
      <c r="F477" s="48" t="s">
        <v>484</v>
      </c>
      <c r="G477" s="43">
        <v>1</v>
      </c>
      <c r="H477" s="43">
        <v>1</v>
      </c>
      <c r="I477" s="43">
        <v>1</v>
      </c>
      <c r="J477" s="43">
        <v>1</v>
      </c>
      <c r="K477" s="43">
        <v>1</v>
      </c>
      <c r="L477" s="43">
        <v>1</v>
      </c>
      <c r="M477" s="43">
        <v>1</v>
      </c>
      <c r="N477" s="43">
        <v>1</v>
      </c>
      <c r="O477" s="89" t="s">
        <v>52</v>
      </c>
      <c r="P477" s="89"/>
      <c r="Q477" s="25" t="s">
        <v>468</v>
      </c>
      <c r="R477" s="1"/>
      <c r="S477" s="1"/>
      <c r="T477" s="1"/>
      <c r="U477" t="s">
        <v>29</v>
      </c>
    </row>
    <row r="478" spans="1:21" x14ac:dyDescent="0.25">
      <c r="A478" s="20" t="s">
        <v>351</v>
      </c>
      <c r="B478" s="20" t="s">
        <v>548</v>
      </c>
      <c r="C478" s="20" t="s">
        <v>27</v>
      </c>
      <c r="D478" s="43">
        <v>1</v>
      </c>
      <c r="E478" s="43">
        <v>1</v>
      </c>
      <c r="F478" s="71" t="s">
        <v>549</v>
      </c>
      <c r="G478" s="43">
        <v>1</v>
      </c>
      <c r="H478" s="43">
        <v>1</v>
      </c>
      <c r="I478" s="43">
        <v>1</v>
      </c>
      <c r="J478" s="43">
        <v>1</v>
      </c>
      <c r="K478" s="43">
        <v>1</v>
      </c>
      <c r="L478" s="43">
        <v>1</v>
      </c>
      <c r="M478" s="43">
        <v>1</v>
      </c>
      <c r="N478" s="43">
        <v>1</v>
      </c>
      <c r="O478" s="49" t="s">
        <v>52</v>
      </c>
      <c r="P478" s="49"/>
      <c r="Q478" s="25" t="s">
        <v>218</v>
      </c>
      <c r="R478" s="1"/>
      <c r="S478" s="1"/>
      <c r="T478" s="1"/>
      <c r="U478" t="s">
        <v>29</v>
      </c>
    </row>
    <row r="479" spans="1:21" x14ac:dyDescent="0.25">
      <c r="A479" s="20" t="s">
        <v>520</v>
      </c>
      <c r="B479" s="20" t="s">
        <v>521</v>
      </c>
      <c r="C479" s="20" t="s">
        <v>150</v>
      </c>
      <c r="D479" s="43">
        <v>1</v>
      </c>
      <c r="E479" s="43">
        <v>1</v>
      </c>
      <c r="F479" s="71" t="s">
        <v>522</v>
      </c>
      <c r="G479" s="43">
        <v>1</v>
      </c>
      <c r="H479" s="43">
        <v>1</v>
      </c>
      <c r="I479" s="43">
        <v>1</v>
      </c>
      <c r="J479" s="43">
        <v>1</v>
      </c>
      <c r="K479" s="43">
        <v>1</v>
      </c>
      <c r="L479" s="43">
        <v>1</v>
      </c>
      <c r="M479" s="43">
        <v>1</v>
      </c>
      <c r="N479" s="43">
        <v>1</v>
      </c>
      <c r="O479" s="89" t="s">
        <v>31</v>
      </c>
      <c r="P479" s="89"/>
      <c r="Q479" s="25" t="s">
        <v>523</v>
      </c>
      <c r="R479" s="1"/>
      <c r="S479" s="1"/>
      <c r="T479" s="1"/>
      <c r="U479" t="s">
        <v>29</v>
      </c>
    </row>
    <row r="480" spans="1:21" x14ac:dyDescent="0.25">
      <c r="A480" s="20" t="s">
        <v>378</v>
      </c>
      <c r="B480" s="20" t="s">
        <v>58</v>
      </c>
      <c r="C480" s="1"/>
      <c r="D480" s="43">
        <v>1</v>
      </c>
      <c r="E480" s="43">
        <v>1</v>
      </c>
      <c r="F480" s="71" t="s">
        <v>233</v>
      </c>
      <c r="G480" s="43">
        <v>1</v>
      </c>
      <c r="H480" s="43">
        <v>1</v>
      </c>
      <c r="I480" s="43">
        <v>1</v>
      </c>
      <c r="J480" s="43">
        <v>1</v>
      </c>
      <c r="K480" s="43">
        <v>1</v>
      </c>
      <c r="L480" s="43">
        <v>1</v>
      </c>
      <c r="M480" s="43">
        <v>1</v>
      </c>
      <c r="N480" s="43">
        <v>1</v>
      </c>
      <c r="O480" s="48">
        <v>1</v>
      </c>
      <c r="P480" s="48"/>
      <c r="Q480" s="25" t="s">
        <v>46</v>
      </c>
      <c r="R480" s="1"/>
      <c r="S480" s="1"/>
      <c r="T480" s="1"/>
      <c r="U480" t="s">
        <v>29</v>
      </c>
    </row>
    <row r="481" spans="1:21" x14ac:dyDescent="0.25">
      <c r="A481" s="20" t="s">
        <v>378</v>
      </c>
      <c r="B481" s="20" t="s">
        <v>392</v>
      </c>
      <c r="C481" s="1"/>
      <c r="D481" s="43">
        <v>1</v>
      </c>
      <c r="E481" s="43">
        <v>1</v>
      </c>
      <c r="F481" s="43" t="s">
        <v>393</v>
      </c>
      <c r="G481" s="43">
        <v>1</v>
      </c>
      <c r="H481" s="43">
        <v>1</v>
      </c>
      <c r="I481" s="43">
        <v>1</v>
      </c>
      <c r="J481" s="43">
        <v>1</v>
      </c>
      <c r="K481" s="43">
        <v>1</v>
      </c>
      <c r="L481" s="43">
        <v>1</v>
      </c>
      <c r="M481" s="43">
        <v>1</v>
      </c>
      <c r="N481" s="43">
        <v>1</v>
      </c>
      <c r="O481" s="89" t="s">
        <v>369</v>
      </c>
      <c r="P481" s="89"/>
      <c r="Q481" s="25" t="s">
        <v>46</v>
      </c>
      <c r="R481" s="1"/>
      <c r="S481" s="1"/>
      <c r="T481" s="1"/>
      <c r="U481" t="s">
        <v>29</v>
      </c>
    </row>
    <row r="482" spans="1:21" x14ac:dyDescent="0.25">
      <c r="A482" s="20" t="s">
        <v>378</v>
      </c>
      <c r="B482" s="20" t="s">
        <v>58</v>
      </c>
      <c r="C482" s="20" t="s">
        <v>27</v>
      </c>
      <c r="D482" s="43">
        <v>1</v>
      </c>
      <c r="E482" s="43">
        <v>1</v>
      </c>
      <c r="F482" s="71" t="s">
        <v>531</v>
      </c>
      <c r="G482" s="43">
        <v>1</v>
      </c>
      <c r="H482" s="43">
        <v>1</v>
      </c>
      <c r="I482" s="43">
        <v>1</v>
      </c>
      <c r="J482" s="43">
        <v>1</v>
      </c>
      <c r="K482" s="43">
        <v>1</v>
      </c>
      <c r="L482" s="43">
        <v>1</v>
      </c>
      <c r="M482" s="43">
        <v>1</v>
      </c>
      <c r="N482" s="43">
        <v>1</v>
      </c>
      <c r="O482" s="49" t="s">
        <v>52</v>
      </c>
      <c r="P482" s="49"/>
      <c r="Q482" s="25" t="s">
        <v>532</v>
      </c>
      <c r="R482" s="1"/>
      <c r="S482" s="1"/>
      <c r="T482" s="1"/>
      <c r="U482" t="s">
        <v>29</v>
      </c>
    </row>
    <row r="483" spans="1:21" ht="15.75" thickBot="1" x14ac:dyDescent="0.3">
      <c r="A483" s="20" t="s">
        <v>514</v>
      </c>
      <c r="B483" s="20" t="s">
        <v>515</v>
      </c>
      <c r="C483" s="20"/>
      <c r="D483" s="43">
        <v>1</v>
      </c>
      <c r="E483" s="43">
        <v>1</v>
      </c>
      <c r="F483" s="71" t="s">
        <v>516</v>
      </c>
      <c r="G483" s="43">
        <v>1</v>
      </c>
      <c r="H483" s="43">
        <v>1</v>
      </c>
      <c r="I483" s="43">
        <v>1</v>
      </c>
      <c r="J483" s="43">
        <v>1</v>
      </c>
      <c r="K483" s="43">
        <v>1</v>
      </c>
      <c r="L483" s="43">
        <v>1</v>
      </c>
      <c r="M483" s="43">
        <v>1</v>
      </c>
      <c r="N483" s="43">
        <v>1</v>
      </c>
      <c r="O483" s="54" t="s">
        <v>31</v>
      </c>
      <c r="P483" s="49"/>
      <c r="Q483" s="25" t="s">
        <v>517</v>
      </c>
      <c r="R483" s="1"/>
      <c r="S483" s="1"/>
      <c r="T483" s="1"/>
      <c r="U483" t="s">
        <v>29</v>
      </c>
    </row>
    <row r="484" spans="1:21" x14ac:dyDescent="0.25">
      <c r="A484" s="20" t="s">
        <v>389</v>
      </c>
      <c r="B484" s="20" t="s">
        <v>390</v>
      </c>
      <c r="C484" s="1"/>
      <c r="D484" s="43">
        <v>1</v>
      </c>
      <c r="E484" s="43">
        <v>1</v>
      </c>
      <c r="F484" s="71" t="s">
        <v>233</v>
      </c>
      <c r="G484" s="43">
        <v>1</v>
      </c>
      <c r="H484" s="43">
        <v>1</v>
      </c>
      <c r="I484" s="43">
        <v>1</v>
      </c>
      <c r="J484" s="43">
        <v>1</v>
      </c>
      <c r="K484" s="43">
        <v>1</v>
      </c>
      <c r="L484" s="43">
        <v>1</v>
      </c>
      <c r="M484" s="43">
        <v>1</v>
      </c>
      <c r="N484" s="43">
        <v>1</v>
      </c>
      <c r="O484" s="103">
        <v>1</v>
      </c>
      <c r="P484" s="277"/>
      <c r="Q484" s="172" t="s">
        <v>46</v>
      </c>
      <c r="R484" s="1"/>
      <c r="S484" s="1"/>
      <c r="T484" s="1"/>
      <c r="U484" t="s">
        <v>29</v>
      </c>
    </row>
    <row r="485" spans="1:21" x14ac:dyDescent="0.25">
      <c r="A485" s="20" t="s">
        <v>389</v>
      </c>
      <c r="B485" s="47" t="s">
        <v>391</v>
      </c>
      <c r="C485" s="1"/>
      <c r="D485" s="43">
        <v>1</v>
      </c>
      <c r="E485" s="43">
        <v>1</v>
      </c>
      <c r="F485" s="71" t="s">
        <v>233</v>
      </c>
      <c r="G485" s="43">
        <v>1</v>
      </c>
      <c r="H485" s="43">
        <v>1</v>
      </c>
      <c r="I485" s="43">
        <v>1</v>
      </c>
      <c r="J485" s="43">
        <v>1</v>
      </c>
      <c r="K485" s="43">
        <v>1</v>
      </c>
      <c r="L485" s="43">
        <v>1</v>
      </c>
      <c r="M485" s="43">
        <v>1</v>
      </c>
      <c r="N485" s="43">
        <v>1</v>
      </c>
      <c r="O485" s="37">
        <v>1</v>
      </c>
      <c r="P485" s="277"/>
      <c r="Q485" s="172" t="s">
        <v>46</v>
      </c>
      <c r="R485" s="1"/>
      <c r="S485" s="1"/>
      <c r="T485" s="1"/>
      <c r="U485" t="s">
        <v>29</v>
      </c>
    </row>
    <row r="486" spans="1:21" x14ac:dyDescent="0.25">
      <c r="A486" s="20" t="s">
        <v>389</v>
      </c>
      <c r="B486" s="211" t="s">
        <v>479</v>
      </c>
      <c r="C486" s="1"/>
      <c r="D486" s="43">
        <v>1</v>
      </c>
      <c r="E486" s="43">
        <v>1</v>
      </c>
      <c r="F486" s="71" t="s">
        <v>86</v>
      </c>
      <c r="G486" s="43">
        <v>1</v>
      </c>
      <c r="H486" s="43">
        <v>1</v>
      </c>
      <c r="I486" s="43">
        <v>1</v>
      </c>
      <c r="J486" s="43">
        <v>1</v>
      </c>
      <c r="K486" s="43">
        <v>1</v>
      </c>
      <c r="L486" s="43">
        <v>1</v>
      </c>
      <c r="M486" s="43">
        <v>1</v>
      </c>
      <c r="N486" s="43">
        <v>1</v>
      </c>
      <c r="O486" s="37" t="s">
        <v>52</v>
      </c>
      <c r="P486" s="277"/>
      <c r="Q486" s="172" t="s">
        <v>480</v>
      </c>
      <c r="R486" s="129" t="s">
        <v>481</v>
      </c>
      <c r="S486" s="1">
        <v>43.881999999999998</v>
      </c>
      <c r="T486" s="1">
        <v>180.3</v>
      </c>
      <c r="U486" t="s">
        <v>29</v>
      </c>
    </row>
    <row r="487" spans="1:21" ht="15.75" thickBot="1" x14ac:dyDescent="0.3">
      <c r="A487" s="20" t="s">
        <v>389</v>
      </c>
      <c r="B487" s="52" t="s">
        <v>482</v>
      </c>
      <c r="C487" s="1"/>
      <c r="D487" s="43">
        <v>1</v>
      </c>
      <c r="E487" s="43">
        <v>1</v>
      </c>
      <c r="F487" s="71" t="s">
        <v>86</v>
      </c>
      <c r="G487" s="43">
        <v>1</v>
      </c>
      <c r="H487" s="43">
        <v>1</v>
      </c>
      <c r="I487" s="43">
        <v>1</v>
      </c>
      <c r="J487" s="43">
        <v>1</v>
      </c>
      <c r="K487" s="43">
        <v>1</v>
      </c>
      <c r="L487" s="43">
        <v>1</v>
      </c>
      <c r="M487" s="43">
        <v>1</v>
      </c>
      <c r="N487" s="43">
        <v>1</v>
      </c>
      <c r="O487" s="45"/>
      <c r="P487" s="277"/>
      <c r="Q487" s="172" t="s">
        <v>480</v>
      </c>
      <c r="R487" s="1"/>
      <c r="S487" s="1">
        <v>58.713000000000001</v>
      </c>
      <c r="T487" s="1">
        <v>186</v>
      </c>
      <c r="U487" t="s">
        <v>29</v>
      </c>
    </row>
    <row r="488" spans="1:21" x14ac:dyDescent="0.25">
      <c r="A488" s="20" t="s">
        <v>389</v>
      </c>
      <c r="B488" s="20" t="s">
        <v>358</v>
      </c>
      <c r="C488" s="20" t="s">
        <v>27</v>
      </c>
      <c r="D488" s="43">
        <v>1</v>
      </c>
      <c r="E488" s="43">
        <v>1</v>
      </c>
      <c r="F488" s="71" t="s">
        <v>513</v>
      </c>
      <c r="G488" s="43">
        <v>1</v>
      </c>
      <c r="H488" s="43">
        <v>1</v>
      </c>
      <c r="I488" s="43">
        <v>1</v>
      </c>
      <c r="J488" s="43">
        <v>1</v>
      </c>
      <c r="K488" s="43">
        <v>1</v>
      </c>
      <c r="L488" s="43">
        <v>1</v>
      </c>
      <c r="M488" s="43">
        <v>1</v>
      </c>
      <c r="N488" s="43">
        <v>1</v>
      </c>
      <c r="O488" s="256" t="s">
        <v>52</v>
      </c>
      <c r="P488" s="89"/>
      <c r="Q488" s="25" t="s">
        <v>236</v>
      </c>
      <c r="R488" s="1"/>
      <c r="S488" s="1"/>
      <c r="T488" s="1"/>
      <c r="U488" t="s">
        <v>29</v>
      </c>
    </row>
    <row r="489" spans="1:21" x14ac:dyDescent="0.25">
      <c r="A489" s="20" t="s">
        <v>389</v>
      </c>
      <c r="B489" s="20" t="s">
        <v>363</v>
      </c>
      <c r="C489" s="20" t="s">
        <v>27</v>
      </c>
      <c r="D489" s="43">
        <v>1</v>
      </c>
      <c r="E489" s="43">
        <v>1</v>
      </c>
      <c r="F489" s="71" t="s">
        <v>513</v>
      </c>
      <c r="G489" s="43">
        <v>1</v>
      </c>
      <c r="H489" s="43">
        <v>1</v>
      </c>
      <c r="I489" s="43">
        <v>1</v>
      </c>
      <c r="J489" s="43">
        <v>1</v>
      </c>
      <c r="K489" s="43">
        <v>1</v>
      </c>
      <c r="L489" s="43">
        <v>1</v>
      </c>
      <c r="M489" s="43">
        <v>1</v>
      </c>
      <c r="N489" s="43">
        <v>1</v>
      </c>
      <c r="O489" s="162"/>
      <c r="P489" s="49"/>
      <c r="Q489" s="25" t="s">
        <v>236</v>
      </c>
      <c r="R489" s="1"/>
      <c r="S489" s="1"/>
      <c r="T489" s="1"/>
      <c r="U489" t="s">
        <v>29</v>
      </c>
    </row>
    <row r="490" spans="1:21" x14ac:dyDescent="0.25">
      <c r="A490" s="124" t="s">
        <v>473</v>
      </c>
      <c r="B490" s="52" t="s">
        <v>474</v>
      </c>
      <c r="C490" s="20" t="s">
        <v>27</v>
      </c>
      <c r="D490" s="43">
        <v>1</v>
      </c>
      <c r="E490" s="43">
        <v>1</v>
      </c>
      <c r="F490" s="71" t="s">
        <v>475</v>
      </c>
      <c r="G490" s="43">
        <v>1</v>
      </c>
      <c r="H490" s="43">
        <v>1</v>
      </c>
      <c r="I490" s="43">
        <v>1</v>
      </c>
      <c r="J490" s="43">
        <v>1</v>
      </c>
      <c r="K490" s="43">
        <v>1</v>
      </c>
      <c r="L490" s="43">
        <v>1</v>
      </c>
      <c r="M490" s="43">
        <v>1</v>
      </c>
      <c r="N490" s="43">
        <v>1</v>
      </c>
      <c r="O490" s="104" t="s">
        <v>314</v>
      </c>
      <c r="P490" s="6"/>
      <c r="Q490" s="2"/>
      <c r="R490" s="1"/>
      <c r="S490" s="1"/>
      <c r="T490" s="1"/>
      <c r="U490" t="s">
        <v>29</v>
      </c>
    </row>
    <row r="491" spans="1:21" x14ac:dyDescent="0.25">
      <c r="A491" s="20" t="s">
        <v>473</v>
      </c>
      <c r="B491" s="20" t="s">
        <v>527</v>
      </c>
      <c r="C491" s="52" t="s">
        <v>27</v>
      </c>
      <c r="D491" s="43">
        <v>1</v>
      </c>
      <c r="E491" s="43">
        <v>1</v>
      </c>
      <c r="F491" s="71" t="s">
        <v>528</v>
      </c>
      <c r="G491" s="43">
        <v>1</v>
      </c>
      <c r="H491" s="43">
        <v>1</v>
      </c>
      <c r="I491" s="43">
        <v>1</v>
      </c>
      <c r="J491" s="43">
        <v>1</v>
      </c>
      <c r="K491" s="43">
        <v>1</v>
      </c>
      <c r="L491" s="43">
        <v>1</v>
      </c>
      <c r="M491" s="43">
        <v>1</v>
      </c>
      <c r="N491" s="43">
        <v>1</v>
      </c>
      <c r="O491" s="49" t="s">
        <v>52</v>
      </c>
      <c r="P491" s="49"/>
      <c r="Q491" s="25" t="s">
        <v>529</v>
      </c>
      <c r="R491" s="1"/>
      <c r="S491" s="1"/>
      <c r="T491" s="1"/>
      <c r="U491" t="s">
        <v>29</v>
      </c>
    </row>
    <row r="492" spans="1:21" x14ac:dyDescent="0.25">
      <c r="A492" s="20" t="s">
        <v>448</v>
      </c>
      <c r="B492" s="20" t="s">
        <v>449</v>
      </c>
      <c r="C492" s="20"/>
      <c r="D492" s="43">
        <v>1</v>
      </c>
      <c r="E492" s="43">
        <v>1</v>
      </c>
      <c r="F492" s="71" t="s">
        <v>450</v>
      </c>
      <c r="G492" s="43">
        <v>1</v>
      </c>
      <c r="H492" s="43">
        <v>1</v>
      </c>
      <c r="I492" s="43">
        <v>1</v>
      </c>
      <c r="J492" s="43">
        <v>1</v>
      </c>
      <c r="K492" s="43">
        <v>1</v>
      </c>
      <c r="L492" s="43">
        <v>1</v>
      </c>
      <c r="M492" s="43">
        <v>1</v>
      </c>
      <c r="N492" s="43">
        <v>1</v>
      </c>
      <c r="O492" s="350" t="s">
        <v>217</v>
      </c>
      <c r="P492" s="88"/>
      <c r="Q492" s="127" t="s">
        <v>451</v>
      </c>
      <c r="R492" s="128"/>
      <c r="S492" s="128"/>
      <c r="T492" s="20"/>
      <c r="U492" t="s">
        <v>29</v>
      </c>
    </row>
    <row r="493" spans="1:21" x14ac:dyDescent="0.25">
      <c r="A493" s="20" t="s">
        <v>403</v>
      </c>
      <c r="B493" s="20" t="s">
        <v>127</v>
      </c>
      <c r="C493" s="1"/>
      <c r="D493" s="43">
        <v>1</v>
      </c>
      <c r="E493" s="43">
        <v>1</v>
      </c>
      <c r="F493" s="71" t="s">
        <v>233</v>
      </c>
      <c r="G493" s="43">
        <v>1</v>
      </c>
      <c r="H493" s="43">
        <v>1</v>
      </c>
      <c r="I493" s="43">
        <v>1</v>
      </c>
      <c r="J493" s="43">
        <v>1</v>
      </c>
      <c r="K493" s="43">
        <v>1</v>
      </c>
      <c r="L493" s="43">
        <v>1</v>
      </c>
      <c r="M493" s="43">
        <v>1</v>
      </c>
      <c r="N493" s="43">
        <v>1</v>
      </c>
      <c r="O493" s="49">
        <v>1</v>
      </c>
      <c r="P493" s="49"/>
      <c r="Q493" s="25" t="s">
        <v>46</v>
      </c>
      <c r="R493" s="1"/>
      <c r="S493" s="1"/>
      <c r="T493" s="1"/>
      <c r="U493" t="s">
        <v>29</v>
      </c>
    </row>
    <row r="494" spans="1:21" x14ac:dyDescent="0.25">
      <c r="A494" s="20" t="s">
        <v>403</v>
      </c>
      <c r="B494" s="20" t="s">
        <v>356</v>
      </c>
      <c r="C494" s="1"/>
      <c r="D494" s="43">
        <v>1</v>
      </c>
      <c r="E494" s="43">
        <v>1</v>
      </c>
      <c r="F494" s="230" t="s">
        <v>233</v>
      </c>
      <c r="G494" s="43">
        <v>1</v>
      </c>
      <c r="H494" s="43">
        <v>1</v>
      </c>
      <c r="I494" s="43">
        <v>1</v>
      </c>
      <c r="J494" s="43">
        <v>1</v>
      </c>
      <c r="K494" s="43">
        <v>1</v>
      </c>
      <c r="L494" s="43">
        <v>1</v>
      </c>
      <c r="M494" s="43">
        <v>1</v>
      </c>
      <c r="N494" s="43">
        <v>1</v>
      </c>
      <c r="O494" s="48">
        <v>1</v>
      </c>
      <c r="P494" s="48"/>
      <c r="Q494" s="25" t="s">
        <v>46</v>
      </c>
      <c r="R494" s="1"/>
      <c r="S494" s="1"/>
      <c r="T494" s="1"/>
      <c r="U494" t="s">
        <v>29</v>
      </c>
    </row>
    <row r="495" spans="1:21" ht="15.75" thickBot="1" x14ac:dyDescent="0.3">
      <c r="A495" s="20" t="s">
        <v>403</v>
      </c>
      <c r="B495" s="20" t="s">
        <v>404</v>
      </c>
      <c r="C495" s="1"/>
      <c r="D495" s="43">
        <v>1</v>
      </c>
      <c r="E495" s="43">
        <v>1</v>
      </c>
      <c r="F495" s="71" t="s">
        <v>233</v>
      </c>
      <c r="G495" s="43">
        <v>1</v>
      </c>
      <c r="H495" s="43">
        <v>1</v>
      </c>
      <c r="I495" s="43">
        <v>1</v>
      </c>
      <c r="J495" s="43">
        <v>1</v>
      </c>
      <c r="K495" s="43">
        <v>1</v>
      </c>
      <c r="L495" s="43">
        <v>1</v>
      </c>
      <c r="M495" s="43">
        <v>1</v>
      </c>
      <c r="N495" s="44">
        <v>1</v>
      </c>
      <c r="O495" s="240">
        <v>1</v>
      </c>
      <c r="P495" s="277"/>
      <c r="Q495" s="25" t="s">
        <v>46</v>
      </c>
      <c r="R495" s="1"/>
      <c r="S495" s="1"/>
      <c r="T495" s="1"/>
      <c r="U495" t="s">
        <v>29</v>
      </c>
    </row>
    <row r="496" spans="1:21" ht="15.75" thickTop="1" x14ac:dyDescent="0.25">
      <c r="A496" s="20" t="s">
        <v>403</v>
      </c>
      <c r="B496" s="20" t="s">
        <v>362</v>
      </c>
      <c r="C496" s="1"/>
      <c r="D496" s="43">
        <v>1</v>
      </c>
      <c r="E496" s="43">
        <v>1</v>
      </c>
      <c r="F496" s="71" t="s">
        <v>233</v>
      </c>
      <c r="G496" s="43">
        <v>1</v>
      </c>
      <c r="H496" s="43">
        <v>1</v>
      </c>
      <c r="I496" s="43">
        <v>1</v>
      </c>
      <c r="J496" s="43">
        <v>1</v>
      </c>
      <c r="K496" s="43">
        <v>1</v>
      </c>
      <c r="L496" s="43">
        <v>1</v>
      </c>
      <c r="M496" s="43">
        <v>1</v>
      </c>
      <c r="N496" s="44">
        <v>1</v>
      </c>
      <c r="O496" s="37">
        <v>1</v>
      </c>
      <c r="P496" s="277"/>
      <c r="Q496" s="172" t="s">
        <v>46</v>
      </c>
      <c r="R496" s="1"/>
      <c r="S496" s="1"/>
      <c r="T496" s="1"/>
      <c r="U496" t="s">
        <v>29</v>
      </c>
    </row>
    <row r="497" spans="1:21" x14ac:dyDescent="0.25">
      <c r="A497" s="20" t="s">
        <v>403</v>
      </c>
      <c r="B497" s="20" t="s">
        <v>492</v>
      </c>
      <c r="C497" s="20" t="s">
        <v>27</v>
      </c>
      <c r="D497" s="43">
        <v>1</v>
      </c>
      <c r="E497" s="43">
        <v>1</v>
      </c>
      <c r="F497" s="71" t="s">
        <v>493</v>
      </c>
      <c r="G497" s="43">
        <v>1</v>
      </c>
      <c r="H497" s="43">
        <v>1</v>
      </c>
      <c r="I497" s="43">
        <v>1</v>
      </c>
      <c r="J497" s="43">
        <v>1</v>
      </c>
      <c r="K497" s="43">
        <v>1</v>
      </c>
      <c r="L497" s="43">
        <v>1</v>
      </c>
      <c r="M497" s="43">
        <v>1</v>
      </c>
      <c r="N497" s="44">
        <v>1</v>
      </c>
      <c r="O497" s="130"/>
      <c r="P497" s="277"/>
      <c r="Q497" s="172" t="s">
        <v>494</v>
      </c>
      <c r="R497" s="1" t="s">
        <v>495</v>
      </c>
      <c r="S497" s="1">
        <v>68.703999999999994</v>
      </c>
      <c r="T497" s="1"/>
      <c r="U497" t="s">
        <v>29</v>
      </c>
    </row>
    <row r="498" spans="1:21" x14ac:dyDescent="0.25">
      <c r="A498" s="20" t="s">
        <v>403</v>
      </c>
      <c r="B498" s="20" t="s">
        <v>496</v>
      </c>
      <c r="C498" s="20" t="s">
        <v>27</v>
      </c>
      <c r="D498" s="43">
        <v>1</v>
      </c>
      <c r="E498" s="43">
        <v>1</v>
      </c>
      <c r="F498" s="71" t="s">
        <v>493</v>
      </c>
      <c r="G498" s="43">
        <v>1</v>
      </c>
      <c r="H498" s="43">
        <v>1</v>
      </c>
      <c r="I498" s="43">
        <v>1</v>
      </c>
      <c r="J498" s="43">
        <v>1</v>
      </c>
      <c r="K498" s="43">
        <v>1</v>
      </c>
      <c r="L498" s="43">
        <v>1</v>
      </c>
      <c r="M498" s="43">
        <v>1</v>
      </c>
      <c r="N498" s="44">
        <v>1</v>
      </c>
      <c r="O498" s="130" t="s">
        <v>31</v>
      </c>
      <c r="P498" s="277"/>
      <c r="Q498" s="172" t="s">
        <v>494</v>
      </c>
      <c r="R498" s="1" t="s">
        <v>495</v>
      </c>
      <c r="S498" s="1">
        <v>47.642000000000003</v>
      </c>
      <c r="T498" s="1">
        <v>175.4</v>
      </c>
      <c r="U498" t="s">
        <v>29</v>
      </c>
    </row>
    <row r="499" spans="1:21" x14ac:dyDescent="0.25">
      <c r="A499" s="20" t="s">
        <v>403</v>
      </c>
      <c r="B499" s="20" t="s">
        <v>497</v>
      </c>
      <c r="C499" s="20" t="s">
        <v>27</v>
      </c>
      <c r="D499" s="43">
        <v>1</v>
      </c>
      <c r="E499" s="43">
        <v>1</v>
      </c>
      <c r="F499" s="71" t="s">
        <v>493</v>
      </c>
      <c r="G499" s="43">
        <v>1</v>
      </c>
      <c r="H499" s="43">
        <v>1</v>
      </c>
      <c r="I499" s="43">
        <v>1</v>
      </c>
      <c r="J499" s="43">
        <v>1</v>
      </c>
      <c r="K499" s="43">
        <v>1</v>
      </c>
      <c r="L499" s="43">
        <v>1</v>
      </c>
      <c r="M499" s="43">
        <v>1</v>
      </c>
      <c r="N499" s="44">
        <v>1</v>
      </c>
      <c r="O499" s="130"/>
      <c r="P499" s="277"/>
      <c r="Q499" s="172" t="s">
        <v>494</v>
      </c>
      <c r="R499" s="1" t="s">
        <v>495</v>
      </c>
      <c r="S499" s="1">
        <v>50.037999999999997</v>
      </c>
      <c r="T499" s="1"/>
      <c r="U499" t="s">
        <v>29</v>
      </c>
    </row>
    <row r="500" spans="1:21" ht="15.75" thickBot="1" x14ac:dyDescent="0.3">
      <c r="A500" s="20" t="s">
        <v>403</v>
      </c>
      <c r="B500" s="20" t="s">
        <v>498</v>
      </c>
      <c r="C500" s="20" t="s">
        <v>27</v>
      </c>
      <c r="D500" s="43">
        <v>1</v>
      </c>
      <c r="E500" s="43">
        <v>1</v>
      </c>
      <c r="F500" s="71" t="s">
        <v>493</v>
      </c>
      <c r="G500" s="43">
        <v>1</v>
      </c>
      <c r="H500" s="43">
        <v>1</v>
      </c>
      <c r="I500" s="43">
        <v>1</v>
      </c>
      <c r="J500" s="43">
        <v>1</v>
      </c>
      <c r="K500" s="43">
        <v>1</v>
      </c>
      <c r="L500" s="43">
        <v>1</v>
      </c>
      <c r="M500" s="43">
        <v>1</v>
      </c>
      <c r="N500" s="43">
        <v>1</v>
      </c>
      <c r="O500" s="131"/>
      <c r="P500" s="277"/>
      <c r="Q500" s="172" t="s">
        <v>494</v>
      </c>
      <c r="R500" s="1" t="s">
        <v>495</v>
      </c>
      <c r="S500" s="1">
        <v>58.987000000000002</v>
      </c>
      <c r="T500" s="1"/>
      <c r="U500" t="s">
        <v>29</v>
      </c>
    </row>
    <row r="501" spans="1:21" x14ac:dyDescent="0.25">
      <c r="A501" s="20" t="s">
        <v>403</v>
      </c>
      <c r="B501" s="20" t="s">
        <v>127</v>
      </c>
      <c r="C501" s="20" t="s">
        <v>27</v>
      </c>
      <c r="D501" s="43">
        <v>1</v>
      </c>
      <c r="E501" s="43">
        <v>1</v>
      </c>
      <c r="F501" s="71" t="s">
        <v>512</v>
      </c>
      <c r="G501" s="43">
        <v>1</v>
      </c>
      <c r="H501" s="43">
        <v>1</v>
      </c>
      <c r="I501" s="43">
        <v>1</v>
      </c>
      <c r="J501" s="43">
        <v>1</v>
      </c>
      <c r="K501" s="43">
        <v>1</v>
      </c>
      <c r="L501" s="43">
        <v>1</v>
      </c>
      <c r="M501" s="43">
        <v>1</v>
      </c>
      <c r="N501" s="43">
        <v>1</v>
      </c>
      <c r="O501" s="369" t="s">
        <v>31</v>
      </c>
      <c r="P501" s="38"/>
      <c r="Q501" s="172" t="s">
        <v>236</v>
      </c>
      <c r="R501" s="1"/>
      <c r="S501" s="1"/>
      <c r="T501" s="1"/>
      <c r="U501" t="s">
        <v>29</v>
      </c>
    </row>
    <row r="502" spans="1:21" x14ac:dyDescent="0.25">
      <c r="A502" s="20" t="s">
        <v>403</v>
      </c>
      <c r="B502" s="20" t="s">
        <v>356</v>
      </c>
      <c r="C502" s="20" t="s">
        <v>27</v>
      </c>
      <c r="D502" s="43">
        <v>1</v>
      </c>
      <c r="E502" s="43">
        <v>1</v>
      </c>
      <c r="F502" s="71" t="s">
        <v>512</v>
      </c>
      <c r="G502" s="43">
        <v>1</v>
      </c>
      <c r="H502" s="43">
        <v>1</v>
      </c>
      <c r="I502" s="43">
        <v>1</v>
      </c>
      <c r="J502" s="43">
        <v>1</v>
      </c>
      <c r="K502" s="43">
        <v>1</v>
      </c>
      <c r="L502" s="43">
        <v>1</v>
      </c>
      <c r="M502" s="43">
        <v>1</v>
      </c>
      <c r="N502" s="43">
        <v>1</v>
      </c>
      <c r="O502" s="314"/>
      <c r="P502" s="24"/>
      <c r="Q502" s="172" t="s">
        <v>236</v>
      </c>
      <c r="R502" s="1"/>
      <c r="S502" s="1"/>
      <c r="T502" s="1"/>
      <c r="U502" t="s">
        <v>29</v>
      </c>
    </row>
    <row r="503" spans="1:21" x14ac:dyDescent="0.25">
      <c r="A503" s="20" t="s">
        <v>403</v>
      </c>
      <c r="B503" s="20" t="s">
        <v>404</v>
      </c>
      <c r="C503" s="20" t="s">
        <v>27</v>
      </c>
      <c r="D503" s="43">
        <v>1</v>
      </c>
      <c r="E503" s="43">
        <v>1</v>
      </c>
      <c r="F503" s="71" t="s">
        <v>512</v>
      </c>
      <c r="G503" s="43">
        <v>1</v>
      </c>
      <c r="H503" s="43">
        <v>1</v>
      </c>
      <c r="I503" s="43">
        <v>1</v>
      </c>
      <c r="J503" s="43">
        <v>1</v>
      </c>
      <c r="K503" s="43">
        <v>1</v>
      </c>
      <c r="L503" s="43">
        <v>1</v>
      </c>
      <c r="M503" s="43">
        <v>1</v>
      </c>
      <c r="N503" s="43">
        <v>1</v>
      </c>
      <c r="O503" s="314"/>
      <c r="P503" s="49"/>
      <c r="Q503" s="25" t="s">
        <v>236</v>
      </c>
      <c r="R503" s="1"/>
      <c r="S503" s="1"/>
      <c r="T503" s="1"/>
      <c r="U503" t="s">
        <v>29</v>
      </c>
    </row>
    <row r="504" spans="1:21" x14ac:dyDescent="0.25">
      <c r="A504" s="20" t="s">
        <v>403</v>
      </c>
      <c r="B504" s="20" t="s">
        <v>362</v>
      </c>
      <c r="C504" s="20" t="s">
        <v>27</v>
      </c>
      <c r="D504" s="43">
        <v>1</v>
      </c>
      <c r="E504" s="43">
        <v>1</v>
      </c>
      <c r="F504" s="71" t="s">
        <v>512</v>
      </c>
      <c r="G504" s="43">
        <v>1</v>
      </c>
      <c r="H504" s="43">
        <v>1</v>
      </c>
      <c r="I504" s="43">
        <v>1</v>
      </c>
      <c r="J504" s="43">
        <v>1</v>
      </c>
      <c r="K504" s="43">
        <v>1</v>
      </c>
      <c r="L504" s="43">
        <v>1</v>
      </c>
      <c r="M504" s="43">
        <v>1</v>
      </c>
      <c r="N504" s="43">
        <v>1</v>
      </c>
      <c r="O504" s="314"/>
      <c r="P504" s="49"/>
      <c r="Q504" s="25" t="s">
        <v>236</v>
      </c>
      <c r="R504" s="1"/>
      <c r="S504" s="1"/>
      <c r="T504" s="1"/>
      <c r="U504" t="s">
        <v>29</v>
      </c>
    </row>
    <row r="505" spans="1:21" x14ac:dyDescent="0.25">
      <c r="A505" s="20" t="s">
        <v>507</v>
      </c>
      <c r="B505" s="20" t="s">
        <v>508</v>
      </c>
      <c r="C505" s="20" t="s">
        <v>27</v>
      </c>
      <c r="D505" s="43">
        <v>1</v>
      </c>
      <c r="E505" s="43">
        <v>1</v>
      </c>
      <c r="F505" s="132" t="s">
        <v>509</v>
      </c>
      <c r="G505" s="43">
        <v>1</v>
      </c>
      <c r="H505" s="43">
        <v>1</v>
      </c>
      <c r="I505" s="43">
        <v>1</v>
      </c>
      <c r="J505" s="43">
        <v>1</v>
      </c>
      <c r="K505" s="43">
        <v>1</v>
      </c>
      <c r="L505" s="43">
        <v>1</v>
      </c>
      <c r="M505" s="43">
        <v>1</v>
      </c>
      <c r="N505" s="43">
        <v>1</v>
      </c>
      <c r="O505" s="49" t="s">
        <v>31</v>
      </c>
      <c r="P505" s="24"/>
      <c r="Q505" s="172" t="s">
        <v>510</v>
      </c>
      <c r="R505" s="74"/>
      <c r="S505" s="1"/>
      <c r="T505" s="1"/>
      <c r="U505" t="s">
        <v>29</v>
      </c>
    </row>
    <row r="506" spans="1:21" x14ac:dyDescent="0.25">
      <c r="A506" s="20" t="s">
        <v>308</v>
      </c>
      <c r="B506" s="20" t="s">
        <v>309</v>
      </c>
      <c r="C506" s="20"/>
      <c r="D506" s="43">
        <v>1</v>
      </c>
      <c r="E506" s="43">
        <v>1</v>
      </c>
      <c r="F506" s="71" t="s">
        <v>310</v>
      </c>
      <c r="G506" s="43">
        <v>1</v>
      </c>
      <c r="H506" s="43">
        <v>1</v>
      </c>
      <c r="I506" s="43">
        <v>1</v>
      </c>
      <c r="J506" s="43">
        <v>1</v>
      </c>
      <c r="K506" s="43">
        <v>1</v>
      </c>
      <c r="L506" s="43">
        <v>1</v>
      </c>
      <c r="M506" s="43">
        <v>1</v>
      </c>
      <c r="N506" s="43">
        <v>1</v>
      </c>
      <c r="O506" s="94" t="s">
        <v>311</v>
      </c>
      <c r="P506" s="24"/>
      <c r="Q506" s="172" t="s">
        <v>46</v>
      </c>
      <c r="R506" s="1"/>
      <c r="S506" s="1"/>
      <c r="T506" s="1"/>
      <c r="U506" t="s">
        <v>29</v>
      </c>
    </row>
    <row r="507" spans="1:21" x14ac:dyDescent="0.25">
      <c r="A507" s="20" t="s">
        <v>308</v>
      </c>
      <c r="B507" s="20" t="s">
        <v>317</v>
      </c>
      <c r="C507" s="20" t="s">
        <v>27</v>
      </c>
      <c r="D507" s="43">
        <v>1</v>
      </c>
      <c r="E507" s="43">
        <v>1</v>
      </c>
      <c r="F507" s="71" t="s">
        <v>184</v>
      </c>
      <c r="G507" s="43">
        <v>1</v>
      </c>
      <c r="H507" s="43">
        <v>1</v>
      </c>
      <c r="I507" s="43">
        <v>1</v>
      </c>
      <c r="J507" s="43">
        <v>1</v>
      </c>
      <c r="K507" s="43">
        <v>1</v>
      </c>
      <c r="L507" s="43">
        <v>1</v>
      </c>
      <c r="M507" s="43">
        <v>1</v>
      </c>
      <c r="N507" s="43">
        <v>1</v>
      </c>
      <c r="O507" s="49" t="s">
        <v>52</v>
      </c>
      <c r="P507" s="49"/>
      <c r="Q507" s="25" t="s">
        <v>318</v>
      </c>
      <c r="R507" s="1"/>
      <c r="S507" s="1"/>
      <c r="T507" s="1"/>
      <c r="U507" t="s">
        <v>29</v>
      </c>
    </row>
    <row r="508" spans="1:21" x14ac:dyDescent="0.25">
      <c r="A508" s="20" t="s">
        <v>308</v>
      </c>
      <c r="B508" s="20" t="s">
        <v>366</v>
      </c>
      <c r="C508" s="1"/>
      <c r="D508" s="43">
        <v>1</v>
      </c>
      <c r="E508" s="43">
        <v>1</v>
      </c>
      <c r="F508" s="71" t="s">
        <v>233</v>
      </c>
      <c r="G508" s="43">
        <v>1</v>
      </c>
      <c r="H508" s="43">
        <v>1</v>
      </c>
      <c r="I508" s="43">
        <v>1</v>
      </c>
      <c r="J508" s="43">
        <v>1</v>
      </c>
      <c r="K508" s="43">
        <v>1</v>
      </c>
      <c r="L508" s="43">
        <v>1</v>
      </c>
      <c r="M508" s="43">
        <v>1</v>
      </c>
      <c r="N508" s="43">
        <v>1</v>
      </c>
      <c r="O508" s="49">
        <v>1</v>
      </c>
      <c r="P508" s="24"/>
      <c r="Q508" s="172" t="s">
        <v>46</v>
      </c>
      <c r="R508" s="1"/>
      <c r="S508" s="1"/>
      <c r="T508" s="1"/>
      <c r="U508" t="s">
        <v>29</v>
      </c>
    </row>
    <row r="509" spans="1:21" x14ac:dyDescent="0.25">
      <c r="A509" s="20" t="s">
        <v>308</v>
      </c>
      <c r="B509" s="52" t="s">
        <v>309</v>
      </c>
      <c r="C509" s="1"/>
      <c r="D509" s="43">
        <v>1</v>
      </c>
      <c r="E509" s="43">
        <v>1</v>
      </c>
      <c r="F509" s="48" t="s">
        <v>484</v>
      </c>
      <c r="G509" s="43">
        <v>1</v>
      </c>
      <c r="H509" s="43">
        <v>1</v>
      </c>
      <c r="I509" s="43">
        <v>1</v>
      </c>
      <c r="J509" s="43">
        <v>1</v>
      </c>
      <c r="K509" s="43">
        <v>1</v>
      </c>
      <c r="L509" s="43">
        <v>1</v>
      </c>
      <c r="M509" s="43">
        <v>1</v>
      </c>
      <c r="N509" s="43">
        <v>1</v>
      </c>
      <c r="O509" s="49" t="s">
        <v>52</v>
      </c>
      <c r="P509" s="49"/>
      <c r="Q509" s="25" t="s">
        <v>485</v>
      </c>
      <c r="R509" s="1"/>
      <c r="S509" s="1">
        <v>12.292</v>
      </c>
      <c r="T509" s="1">
        <v>174.5</v>
      </c>
      <c r="U509" t="s">
        <v>29</v>
      </c>
    </row>
    <row r="510" spans="1:21" x14ac:dyDescent="0.25">
      <c r="A510" s="20" t="s">
        <v>308</v>
      </c>
      <c r="B510" s="20" t="s">
        <v>366</v>
      </c>
      <c r="C510" s="20" t="s">
        <v>27</v>
      </c>
      <c r="D510" s="43">
        <v>1</v>
      </c>
      <c r="E510" s="43">
        <v>1</v>
      </c>
      <c r="F510" s="71" t="s">
        <v>184</v>
      </c>
      <c r="G510" s="43">
        <v>1</v>
      </c>
      <c r="H510" s="43">
        <v>1</v>
      </c>
      <c r="I510" s="43">
        <v>1</v>
      </c>
      <c r="J510" s="43">
        <v>1</v>
      </c>
      <c r="K510" s="43">
        <v>1</v>
      </c>
      <c r="L510" s="43">
        <v>1</v>
      </c>
      <c r="M510" s="43">
        <v>1</v>
      </c>
      <c r="N510" s="43">
        <v>1</v>
      </c>
      <c r="O510" s="49" t="s">
        <v>52</v>
      </c>
      <c r="P510" s="49"/>
      <c r="Q510" s="25" t="s">
        <v>511</v>
      </c>
      <c r="R510" s="1"/>
      <c r="S510" s="1"/>
      <c r="T510" s="1"/>
      <c r="U510" t="s">
        <v>29</v>
      </c>
    </row>
    <row r="511" spans="1:21" x14ac:dyDescent="0.25">
      <c r="A511" s="20" t="s">
        <v>488</v>
      </c>
      <c r="B511" s="20" t="s">
        <v>489</v>
      </c>
      <c r="C511" s="1"/>
      <c r="D511" s="43">
        <v>1</v>
      </c>
      <c r="E511" s="43">
        <v>1</v>
      </c>
      <c r="F511" s="48" t="s">
        <v>490</v>
      </c>
      <c r="G511" s="43">
        <v>1</v>
      </c>
      <c r="H511" s="43">
        <v>1</v>
      </c>
      <c r="I511" s="43">
        <v>1</v>
      </c>
      <c r="J511" s="43">
        <v>1</v>
      </c>
      <c r="K511" s="43">
        <v>1</v>
      </c>
      <c r="L511" s="43">
        <v>1</v>
      </c>
      <c r="M511" s="43">
        <v>1</v>
      </c>
      <c r="N511" s="43">
        <v>1</v>
      </c>
      <c r="O511" s="49" t="s">
        <v>31</v>
      </c>
      <c r="P511" s="49"/>
      <c r="Q511" s="25" t="s">
        <v>491</v>
      </c>
      <c r="R511" s="1"/>
      <c r="S511" s="1"/>
      <c r="T511" s="1"/>
      <c r="U511" t="s">
        <v>29</v>
      </c>
    </row>
    <row r="512" spans="1:21" x14ac:dyDescent="0.25">
      <c r="A512" s="20" t="s">
        <v>499</v>
      </c>
      <c r="B512" s="20" t="s">
        <v>500</v>
      </c>
      <c r="C512" s="1"/>
      <c r="D512" s="43">
        <v>1</v>
      </c>
      <c r="E512" s="43">
        <v>1</v>
      </c>
      <c r="F512" s="132" t="s">
        <v>501</v>
      </c>
      <c r="G512" s="43">
        <v>1</v>
      </c>
      <c r="H512" s="43">
        <v>1</v>
      </c>
      <c r="I512" s="43">
        <v>1</v>
      </c>
      <c r="J512" s="43">
        <v>1</v>
      </c>
      <c r="K512" s="43">
        <v>1</v>
      </c>
      <c r="L512" s="43">
        <v>1</v>
      </c>
      <c r="M512" s="43">
        <v>1</v>
      </c>
      <c r="N512" s="43">
        <v>1</v>
      </c>
      <c r="O512" s="49" t="s">
        <v>31</v>
      </c>
      <c r="P512" s="49"/>
      <c r="Q512" s="25" t="s">
        <v>502</v>
      </c>
      <c r="R512" s="10"/>
      <c r="S512" s="1"/>
      <c r="T512" s="1"/>
      <c r="U512" t="s">
        <v>29</v>
      </c>
    </row>
    <row r="513" spans="1:21" x14ac:dyDescent="0.25">
      <c r="A513" s="20" t="s">
        <v>459</v>
      </c>
      <c r="B513" s="51" t="s">
        <v>460</v>
      </c>
      <c r="C513" s="1"/>
      <c r="D513" s="43">
        <v>1</v>
      </c>
      <c r="E513" s="43">
        <v>1</v>
      </c>
      <c r="F513" s="71" t="s">
        <v>461</v>
      </c>
      <c r="G513" s="43">
        <v>1</v>
      </c>
      <c r="H513" s="43">
        <v>1</v>
      </c>
      <c r="I513" s="43">
        <v>1</v>
      </c>
      <c r="J513" s="43">
        <v>1</v>
      </c>
      <c r="K513" s="43">
        <v>1</v>
      </c>
      <c r="L513" s="43">
        <v>1</v>
      </c>
      <c r="M513" s="43">
        <v>1</v>
      </c>
      <c r="N513" s="43">
        <v>1</v>
      </c>
      <c r="O513" s="49" t="s">
        <v>52</v>
      </c>
      <c r="P513" s="49"/>
      <c r="Q513" s="25" t="s">
        <v>462</v>
      </c>
      <c r="R513" s="1"/>
      <c r="S513" s="1"/>
      <c r="T513" s="1"/>
      <c r="U513" t="s">
        <v>29</v>
      </c>
    </row>
    <row r="514" spans="1:21" x14ac:dyDescent="0.25">
      <c r="A514" s="20" t="s">
        <v>444</v>
      </c>
      <c r="B514" s="20" t="s">
        <v>445</v>
      </c>
      <c r="C514" s="20" t="s">
        <v>150</v>
      </c>
      <c r="D514" s="43">
        <v>1</v>
      </c>
      <c r="E514" s="43">
        <v>1</v>
      </c>
      <c r="F514" s="71" t="s">
        <v>446</v>
      </c>
      <c r="G514" s="43">
        <v>1</v>
      </c>
      <c r="H514" s="43">
        <v>1</v>
      </c>
      <c r="I514" s="43">
        <v>1</v>
      </c>
      <c r="J514" s="43">
        <v>1</v>
      </c>
      <c r="K514" s="43">
        <v>1</v>
      </c>
      <c r="L514" s="43">
        <v>1</v>
      </c>
      <c r="M514" s="43">
        <v>1</v>
      </c>
      <c r="N514" s="43">
        <v>1</v>
      </c>
      <c r="O514" s="49" t="s">
        <v>52</v>
      </c>
      <c r="P514" s="49"/>
      <c r="Q514" s="25" t="s">
        <v>447</v>
      </c>
      <c r="R514" s="1"/>
      <c r="S514" s="1"/>
      <c r="T514" s="1"/>
      <c r="U514" t="s">
        <v>29</v>
      </c>
    </row>
    <row r="515" spans="1:21" x14ac:dyDescent="0.25">
      <c r="A515" s="20" t="s">
        <v>477</v>
      </c>
      <c r="B515" s="20" t="s">
        <v>478</v>
      </c>
      <c r="C515" s="1"/>
      <c r="D515" s="43">
        <v>1</v>
      </c>
      <c r="E515" s="43">
        <v>1</v>
      </c>
      <c r="F515" s="71" t="s">
        <v>1444</v>
      </c>
      <c r="G515" s="43">
        <v>1</v>
      </c>
      <c r="H515" s="43">
        <v>1</v>
      </c>
      <c r="I515" s="43">
        <v>1</v>
      </c>
      <c r="J515" s="43">
        <v>1</v>
      </c>
      <c r="K515" s="43">
        <v>1</v>
      </c>
      <c r="L515" s="43">
        <v>1</v>
      </c>
      <c r="M515" s="43">
        <v>1</v>
      </c>
      <c r="N515" s="43">
        <v>1</v>
      </c>
      <c r="O515" s="107" t="s">
        <v>217</v>
      </c>
      <c r="P515" s="49"/>
      <c r="Q515" s="25" t="s">
        <v>63</v>
      </c>
      <c r="R515" s="1"/>
      <c r="S515" s="1"/>
      <c r="T515" s="1"/>
      <c r="U515" t="s">
        <v>29</v>
      </c>
    </row>
    <row r="516" spans="1:21" x14ac:dyDescent="0.25">
      <c r="A516" s="20" t="s">
        <v>326</v>
      </c>
      <c r="B516" s="20" t="s">
        <v>200</v>
      </c>
      <c r="C516" s="1"/>
      <c r="D516" s="43">
        <v>1</v>
      </c>
      <c r="E516" s="43">
        <v>1</v>
      </c>
      <c r="F516" s="71" t="s">
        <v>233</v>
      </c>
      <c r="G516" s="43">
        <v>1</v>
      </c>
      <c r="H516" s="43">
        <v>1</v>
      </c>
      <c r="I516" s="43">
        <v>1</v>
      </c>
      <c r="J516" s="43">
        <v>1</v>
      </c>
      <c r="K516" s="43">
        <v>1</v>
      </c>
      <c r="L516" s="43">
        <v>1</v>
      </c>
      <c r="M516" s="43">
        <v>1</v>
      </c>
      <c r="N516" s="43">
        <v>1</v>
      </c>
      <c r="O516" s="49">
        <v>1</v>
      </c>
      <c r="P516" s="49"/>
      <c r="Q516" s="25" t="s">
        <v>46</v>
      </c>
      <c r="R516" s="1"/>
      <c r="S516" s="1"/>
      <c r="T516" s="1"/>
      <c r="U516" t="s">
        <v>29</v>
      </c>
    </row>
    <row r="517" spans="1:21" x14ac:dyDescent="0.25">
      <c r="A517" s="20" t="s">
        <v>326</v>
      </c>
      <c r="B517" s="52" t="s">
        <v>469</v>
      </c>
      <c r="C517" s="20" t="s">
        <v>27</v>
      </c>
      <c r="D517" s="43">
        <v>1</v>
      </c>
      <c r="E517" s="43">
        <v>1</v>
      </c>
      <c r="F517" s="71" t="s">
        <v>470</v>
      </c>
      <c r="G517" s="43">
        <v>1</v>
      </c>
      <c r="H517" s="43">
        <v>1</v>
      </c>
      <c r="I517" s="43">
        <v>1</v>
      </c>
      <c r="J517" s="43">
        <v>1</v>
      </c>
      <c r="K517" s="43">
        <v>1</v>
      </c>
      <c r="L517" s="43">
        <v>1</v>
      </c>
      <c r="M517" s="43">
        <v>1</v>
      </c>
      <c r="N517" s="43">
        <v>1</v>
      </c>
      <c r="O517" s="49" t="s">
        <v>52</v>
      </c>
      <c r="P517" s="49"/>
      <c r="Q517" s="25" t="s">
        <v>471</v>
      </c>
      <c r="R517" s="20" t="s">
        <v>472</v>
      </c>
      <c r="S517" s="1"/>
      <c r="T517" s="1"/>
      <c r="U517" t="s">
        <v>29</v>
      </c>
    </row>
    <row r="518" spans="1:21" x14ac:dyDescent="0.25">
      <c r="A518" s="20" t="s">
        <v>326</v>
      </c>
      <c r="B518" s="20" t="s">
        <v>200</v>
      </c>
      <c r="C518" s="20" t="s">
        <v>27</v>
      </c>
      <c r="D518" s="43">
        <v>1</v>
      </c>
      <c r="E518" s="43">
        <v>1</v>
      </c>
      <c r="F518" s="71" t="s">
        <v>184</v>
      </c>
      <c r="G518" s="43">
        <v>1</v>
      </c>
      <c r="H518" s="43">
        <v>1</v>
      </c>
      <c r="I518" s="43">
        <v>1</v>
      </c>
      <c r="J518" s="43">
        <v>1</v>
      </c>
      <c r="K518" s="43">
        <v>1</v>
      </c>
      <c r="L518" s="43">
        <v>1</v>
      </c>
      <c r="M518" s="43">
        <v>1</v>
      </c>
      <c r="N518" s="43">
        <v>1</v>
      </c>
      <c r="O518" s="49" t="s">
        <v>52</v>
      </c>
      <c r="P518" s="49"/>
      <c r="Q518" s="25" t="s">
        <v>476</v>
      </c>
      <c r="R518" s="1"/>
      <c r="S518" s="1"/>
      <c r="T518" s="1"/>
      <c r="U518" t="s">
        <v>29</v>
      </c>
    </row>
    <row r="519" spans="1:21" x14ac:dyDescent="0.25">
      <c r="A519" s="20" t="s">
        <v>455</v>
      </c>
      <c r="B519" s="20" t="s">
        <v>456</v>
      </c>
      <c r="C519" s="20" t="s">
        <v>150</v>
      </c>
      <c r="D519" s="43">
        <v>1</v>
      </c>
      <c r="E519" s="43">
        <v>1</v>
      </c>
      <c r="F519" s="71" t="s">
        <v>457</v>
      </c>
      <c r="G519" s="43">
        <v>1</v>
      </c>
      <c r="H519" s="43">
        <v>1</v>
      </c>
      <c r="I519" s="43">
        <v>1</v>
      </c>
      <c r="J519" s="43">
        <v>1</v>
      </c>
      <c r="K519" s="43">
        <v>1</v>
      </c>
      <c r="L519" s="43">
        <v>1</v>
      </c>
      <c r="M519" s="43">
        <v>1</v>
      </c>
      <c r="N519" s="43">
        <v>1</v>
      </c>
      <c r="O519" s="49" t="s">
        <v>52</v>
      </c>
      <c r="P519" s="49"/>
      <c r="Q519" s="125">
        <v>44538</v>
      </c>
      <c r="R519" s="1"/>
      <c r="S519" s="1"/>
      <c r="T519" s="1"/>
      <c r="U519" t="s">
        <v>29</v>
      </c>
    </row>
    <row r="520" spans="1:21" x14ac:dyDescent="0.25">
      <c r="A520" s="20" t="s">
        <v>345</v>
      </c>
      <c r="B520" s="20" t="s">
        <v>346</v>
      </c>
      <c r="C520" s="1"/>
      <c r="D520" s="43">
        <v>1</v>
      </c>
      <c r="E520" s="43">
        <v>1</v>
      </c>
      <c r="F520" s="71" t="s">
        <v>22</v>
      </c>
      <c r="G520" s="43">
        <v>1</v>
      </c>
      <c r="H520" s="43">
        <v>1</v>
      </c>
      <c r="I520" s="43">
        <v>1</v>
      </c>
      <c r="J520" s="43">
        <v>1</v>
      </c>
      <c r="K520" s="43">
        <v>1</v>
      </c>
      <c r="L520" s="43">
        <v>1</v>
      </c>
      <c r="M520" s="43">
        <v>1</v>
      </c>
      <c r="N520" s="43">
        <v>1</v>
      </c>
      <c r="O520" s="49" t="s">
        <v>52</v>
      </c>
      <c r="P520" s="49"/>
      <c r="Q520" s="25" t="s">
        <v>303</v>
      </c>
      <c r="R520" s="1"/>
      <c r="S520" s="1"/>
      <c r="T520" s="1"/>
      <c r="U520" t="s">
        <v>29</v>
      </c>
    </row>
    <row r="521" spans="1:21" x14ac:dyDescent="0.25">
      <c r="A521" s="20" t="s">
        <v>345</v>
      </c>
      <c r="B521" s="20" t="s">
        <v>466</v>
      </c>
      <c r="C521" s="20"/>
      <c r="D521" s="43">
        <v>1</v>
      </c>
      <c r="E521" s="43">
        <v>1</v>
      </c>
      <c r="F521" s="71" t="s">
        <v>467</v>
      </c>
      <c r="G521" s="43">
        <v>1</v>
      </c>
      <c r="H521" s="43">
        <v>1</v>
      </c>
      <c r="I521" s="43">
        <v>1</v>
      </c>
      <c r="J521" s="43">
        <v>1</v>
      </c>
      <c r="K521" s="43">
        <v>1</v>
      </c>
      <c r="L521" s="43">
        <v>1</v>
      </c>
      <c r="M521" s="43">
        <v>1</v>
      </c>
      <c r="N521" s="43">
        <v>1</v>
      </c>
      <c r="O521" s="49" t="s">
        <v>52</v>
      </c>
      <c r="P521" s="49"/>
      <c r="Q521" s="25" t="s">
        <v>468</v>
      </c>
      <c r="R521" s="1"/>
      <c r="S521" s="1"/>
      <c r="T521" s="1"/>
      <c r="U521" t="s">
        <v>29</v>
      </c>
    </row>
    <row r="522" spans="1:21" x14ac:dyDescent="0.25">
      <c r="A522" s="20" t="s">
        <v>350</v>
      </c>
      <c r="B522" s="20" t="s">
        <v>317</v>
      </c>
      <c r="C522" s="1"/>
      <c r="D522" s="43">
        <v>1</v>
      </c>
      <c r="E522" s="43">
        <v>1</v>
      </c>
      <c r="F522" s="71" t="s">
        <v>233</v>
      </c>
      <c r="G522" s="43">
        <v>1</v>
      </c>
      <c r="H522" s="43">
        <v>1</v>
      </c>
      <c r="I522" s="43">
        <v>1</v>
      </c>
      <c r="J522" s="43">
        <v>1</v>
      </c>
      <c r="K522" s="43">
        <v>1</v>
      </c>
      <c r="L522" s="43">
        <v>1</v>
      </c>
      <c r="M522" s="43">
        <v>1</v>
      </c>
      <c r="N522" s="43">
        <v>1</v>
      </c>
      <c r="O522" s="49">
        <v>1</v>
      </c>
      <c r="P522" s="49"/>
      <c r="Q522" s="25" t="s">
        <v>46</v>
      </c>
      <c r="R522" s="1"/>
      <c r="S522" s="1"/>
      <c r="T522" s="1"/>
      <c r="U522" t="s">
        <v>29</v>
      </c>
    </row>
    <row r="523" spans="1:21" x14ac:dyDescent="0.25">
      <c r="A523" s="7" t="s">
        <v>350</v>
      </c>
      <c r="B523" s="202" t="s">
        <v>412</v>
      </c>
      <c r="C523" s="6"/>
      <c r="D523" s="43">
        <v>1</v>
      </c>
      <c r="E523" s="43">
        <v>1</v>
      </c>
      <c r="F523" s="54" t="s">
        <v>86</v>
      </c>
      <c r="G523" s="43">
        <v>1</v>
      </c>
      <c r="H523" s="43">
        <v>1</v>
      </c>
      <c r="I523" s="43">
        <v>1</v>
      </c>
      <c r="J523" s="43">
        <v>1</v>
      </c>
      <c r="K523" s="43">
        <v>1</v>
      </c>
      <c r="L523" s="43">
        <v>1</v>
      </c>
      <c r="M523" s="43">
        <v>1</v>
      </c>
      <c r="N523" s="43">
        <v>1</v>
      </c>
      <c r="O523" s="49"/>
      <c r="P523" s="49"/>
      <c r="Q523" s="25" t="s">
        <v>413</v>
      </c>
      <c r="R523" s="1"/>
      <c r="S523" s="1">
        <v>65.287000000000006</v>
      </c>
      <c r="T523" s="1"/>
      <c r="U523" t="s">
        <v>29</v>
      </c>
    </row>
    <row r="524" spans="1:21" x14ac:dyDescent="0.25">
      <c r="A524" s="202" t="s">
        <v>350</v>
      </c>
      <c r="B524" s="20" t="s">
        <v>414</v>
      </c>
      <c r="C524" s="1"/>
      <c r="D524" s="43">
        <v>1</v>
      </c>
      <c r="E524" s="43">
        <v>1</v>
      </c>
      <c r="F524" s="71" t="s">
        <v>86</v>
      </c>
      <c r="G524" s="43">
        <v>1</v>
      </c>
      <c r="H524" s="43">
        <v>1</v>
      </c>
      <c r="I524" s="43">
        <v>1</v>
      </c>
      <c r="J524" s="43">
        <v>1</v>
      </c>
      <c r="K524" s="43">
        <v>1</v>
      </c>
      <c r="L524" s="43">
        <v>1</v>
      </c>
      <c r="M524" s="43">
        <v>1</v>
      </c>
      <c r="N524" s="43">
        <v>1</v>
      </c>
      <c r="O524" s="49" t="s">
        <v>52</v>
      </c>
      <c r="P524" s="49"/>
      <c r="Q524" s="125" t="s">
        <v>413</v>
      </c>
      <c r="R524" s="1"/>
      <c r="S524" s="1">
        <v>87.304000000000002</v>
      </c>
      <c r="T524" s="1"/>
      <c r="U524" t="s">
        <v>29</v>
      </c>
    </row>
    <row r="525" spans="1:21" ht="15.75" thickBot="1" x14ac:dyDescent="0.3">
      <c r="A525" s="46" t="s">
        <v>350</v>
      </c>
      <c r="B525" s="46" t="s">
        <v>317</v>
      </c>
      <c r="C525" s="46" t="s">
        <v>27</v>
      </c>
      <c r="D525" s="43">
        <v>1</v>
      </c>
      <c r="E525" s="43">
        <v>1</v>
      </c>
      <c r="F525" s="88" t="s">
        <v>184</v>
      </c>
      <c r="G525" s="43">
        <v>1</v>
      </c>
      <c r="H525" s="43">
        <v>1</v>
      </c>
      <c r="I525" s="43">
        <v>1</v>
      </c>
      <c r="J525" s="43">
        <v>1</v>
      </c>
      <c r="K525" s="43">
        <v>1</v>
      </c>
      <c r="L525" s="43">
        <v>1</v>
      </c>
      <c r="M525" s="43">
        <v>1</v>
      </c>
      <c r="N525" s="43">
        <v>1</v>
      </c>
      <c r="O525" s="49" t="s">
        <v>52</v>
      </c>
      <c r="P525" s="49"/>
      <c r="Q525" s="25" t="s">
        <v>440</v>
      </c>
      <c r="R525" s="1"/>
      <c r="S525" s="1"/>
      <c r="T525" s="1"/>
      <c r="U525" t="s">
        <v>29</v>
      </c>
    </row>
    <row r="526" spans="1:21" x14ac:dyDescent="0.25">
      <c r="A526" s="52" t="s">
        <v>433</v>
      </c>
      <c r="B526" s="51" t="s">
        <v>190</v>
      </c>
      <c r="C526" s="74"/>
      <c r="D526" s="43">
        <v>1</v>
      </c>
      <c r="E526" s="43">
        <v>1</v>
      </c>
      <c r="F526" s="71" t="s">
        <v>434</v>
      </c>
      <c r="G526" s="43">
        <v>1</v>
      </c>
      <c r="H526" s="43">
        <v>1</v>
      </c>
      <c r="I526" s="43">
        <v>1</v>
      </c>
      <c r="J526" s="43">
        <v>1</v>
      </c>
      <c r="K526" s="43">
        <v>1</v>
      </c>
      <c r="L526" s="43">
        <v>1</v>
      </c>
      <c r="M526" s="43">
        <v>1</v>
      </c>
      <c r="N526" s="44">
        <v>1</v>
      </c>
      <c r="O526" s="255" t="s">
        <v>217</v>
      </c>
      <c r="P526" s="274"/>
      <c r="Q526" s="198" t="s">
        <v>435</v>
      </c>
      <c r="R526" s="1" t="s">
        <v>432</v>
      </c>
      <c r="S526" s="74"/>
      <c r="T526" s="74"/>
      <c r="U526" t="s">
        <v>29</v>
      </c>
    </row>
    <row r="527" spans="1:21" ht="15.75" thickBot="1" x14ac:dyDescent="0.3">
      <c r="A527" s="52" t="s">
        <v>428</v>
      </c>
      <c r="B527" s="51" t="s">
        <v>429</v>
      </c>
      <c r="C527" s="74"/>
      <c r="D527" s="43">
        <v>1</v>
      </c>
      <c r="E527" s="43">
        <v>1</v>
      </c>
      <c r="F527" s="71" t="s">
        <v>430</v>
      </c>
      <c r="G527" s="43">
        <v>1</v>
      </c>
      <c r="H527" s="43">
        <v>1</v>
      </c>
      <c r="I527" s="43">
        <v>1</v>
      </c>
      <c r="J527" s="43">
        <v>1</v>
      </c>
      <c r="K527" s="43">
        <v>1</v>
      </c>
      <c r="L527" s="43">
        <v>1</v>
      </c>
      <c r="M527" s="43">
        <v>1</v>
      </c>
      <c r="N527" s="44">
        <v>1</v>
      </c>
      <c r="O527" s="260" t="s">
        <v>217</v>
      </c>
      <c r="P527" s="274"/>
      <c r="Q527" s="200" t="s">
        <v>431</v>
      </c>
      <c r="R527" s="1" t="s">
        <v>432</v>
      </c>
      <c r="S527" s="74"/>
      <c r="T527" s="74"/>
      <c r="U527" t="s">
        <v>29</v>
      </c>
    </row>
    <row r="528" spans="1:21" x14ac:dyDescent="0.25">
      <c r="A528" s="20" t="s">
        <v>436</v>
      </c>
      <c r="B528" s="51" t="s">
        <v>437</v>
      </c>
      <c r="C528" s="20" t="s">
        <v>27</v>
      </c>
      <c r="D528" s="43">
        <v>1</v>
      </c>
      <c r="E528" s="43">
        <v>1</v>
      </c>
      <c r="F528" s="71" t="s">
        <v>438</v>
      </c>
      <c r="G528" s="43">
        <v>1</v>
      </c>
      <c r="H528" s="43">
        <v>1</v>
      </c>
      <c r="I528" s="43">
        <v>1</v>
      </c>
      <c r="J528" s="43">
        <v>1</v>
      </c>
      <c r="K528" s="43">
        <v>1</v>
      </c>
      <c r="L528" s="43">
        <v>1</v>
      </c>
      <c r="M528" s="43">
        <v>1</v>
      </c>
      <c r="N528" s="43">
        <v>1</v>
      </c>
      <c r="O528" s="89" t="s">
        <v>52</v>
      </c>
      <c r="P528" s="89"/>
      <c r="Q528" s="25" t="s">
        <v>60</v>
      </c>
      <c r="R528" s="1"/>
      <c r="S528" s="1"/>
      <c r="T528" s="1"/>
      <c r="U528" t="s">
        <v>29</v>
      </c>
    </row>
    <row r="529" spans="1:21" x14ac:dyDescent="0.25">
      <c r="A529" s="124" t="s">
        <v>405</v>
      </c>
      <c r="B529" s="20" t="s">
        <v>406</v>
      </c>
      <c r="C529" s="1"/>
      <c r="D529" s="43">
        <v>1</v>
      </c>
      <c r="E529" s="43">
        <v>1</v>
      </c>
      <c r="F529" s="71" t="s">
        <v>407</v>
      </c>
      <c r="G529" s="43">
        <v>1</v>
      </c>
      <c r="H529" s="43">
        <v>1</v>
      </c>
      <c r="I529" s="43">
        <v>1</v>
      </c>
      <c r="J529" s="43">
        <v>1</v>
      </c>
      <c r="K529" s="43">
        <v>1</v>
      </c>
      <c r="L529" s="43">
        <v>1</v>
      </c>
      <c r="M529" s="43">
        <v>1</v>
      </c>
      <c r="N529" s="43">
        <v>1</v>
      </c>
      <c r="O529" s="104" t="s">
        <v>314</v>
      </c>
      <c r="P529" s="6"/>
      <c r="Q529" s="2"/>
      <c r="R529" s="1"/>
      <c r="S529" s="1"/>
      <c r="T529" s="1"/>
      <c r="U529" t="s">
        <v>29</v>
      </c>
    </row>
    <row r="530" spans="1:21" x14ac:dyDescent="0.25">
      <c r="A530" s="20" t="s">
        <v>222</v>
      </c>
      <c r="B530" s="20" t="s">
        <v>75</v>
      </c>
      <c r="C530" s="20"/>
      <c r="D530" s="43">
        <v>1</v>
      </c>
      <c r="E530" s="43">
        <v>1</v>
      </c>
      <c r="F530" s="71" t="s">
        <v>223</v>
      </c>
      <c r="G530" s="43">
        <v>1</v>
      </c>
      <c r="H530" s="43">
        <v>1</v>
      </c>
      <c r="I530" s="43">
        <v>1</v>
      </c>
      <c r="J530" s="43">
        <v>1</v>
      </c>
      <c r="K530" s="43">
        <v>1</v>
      </c>
      <c r="L530" s="43">
        <v>1</v>
      </c>
      <c r="M530" s="43">
        <v>1</v>
      </c>
      <c r="N530" s="43">
        <v>1</v>
      </c>
      <c r="O530" s="94" t="s">
        <v>224</v>
      </c>
      <c r="P530" s="54" t="s">
        <v>225</v>
      </c>
      <c r="Q530" s="95" t="s">
        <v>46</v>
      </c>
      <c r="R530" s="20"/>
      <c r="S530" s="20">
        <v>75.716999999999999</v>
      </c>
      <c r="T530" s="20"/>
      <c r="U530" t="s">
        <v>29</v>
      </c>
    </row>
    <row r="531" spans="1:21" x14ac:dyDescent="0.25">
      <c r="A531" s="20" t="s">
        <v>222</v>
      </c>
      <c r="B531" s="20" t="s">
        <v>397</v>
      </c>
      <c r="C531" s="1"/>
      <c r="D531" s="43">
        <v>1</v>
      </c>
      <c r="E531" s="43">
        <v>1</v>
      </c>
      <c r="F531" s="71" t="s">
        <v>398</v>
      </c>
      <c r="G531" s="43">
        <v>1</v>
      </c>
      <c r="H531" s="43">
        <v>1</v>
      </c>
      <c r="I531" s="43">
        <v>1</v>
      </c>
      <c r="J531" s="43">
        <v>1</v>
      </c>
      <c r="K531" s="43">
        <v>1</v>
      </c>
      <c r="L531" s="43">
        <v>1</v>
      </c>
      <c r="M531" s="43">
        <v>1</v>
      </c>
      <c r="N531" s="43">
        <v>1</v>
      </c>
      <c r="O531" s="49" t="s">
        <v>52</v>
      </c>
      <c r="P531" s="49"/>
      <c r="Q531" s="25" t="s">
        <v>399</v>
      </c>
      <c r="R531" s="1"/>
      <c r="S531" s="1"/>
      <c r="T531" s="1"/>
      <c r="U531" t="s">
        <v>29</v>
      </c>
    </row>
    <row r="532" spans="1:21" x14ac:dyDescent="0.25">
      <c r="A532" s="20" t="s">
        <v>222</v>
      </c>
      <c r="B532" s="20" t="s">
        <v>75</v>
      </c>
      <c r="C532" s="20" t="s">
        <v>27</v>
      </c>
      <c r="D532" s="43">
        <v>1</v>
      </c>
      <c r="E532" s="43">
        <v>1</v>
      </c>
      <c r="F532" s="71" t="s">
        <v>441</v>
      </c>
      <c r="G532" s="43">
        <v>1</v>
      </c>
      <c r="H532" s="43">
        <v>1</v>
      </c>
      <c r="I532" s="43">
        <v>1</v>
      </c>
      <c r="J532" s="43">
        <v>1</v>
      </c>
      <c r="K532" s="43">
        <v>1</v>
      </c>
      <c r="L532" s="43">
        <v>1</v>
      </c>
      <c r="M532" s="43">
        <v>1</v>
      </c>
      <c r="N532" s="43">
        <v>1</v>
      </c>
      <c r="O532" s="49" t="s">
        <v>442</v>
      </c>
      <c r="P532" s="49"/>
      <c r="Q532" s="25" t="s">
        <v>443</v>
      </c>
      <c r="R532" s="1"/>
      <c r="S532" s="1"/>
      <c r="T532" s="1"/>
      <c r="U532" t="s">
        <v>29</v>
      </c>
    </row>
    <row r="533" spans="1:21" x14ac:dyDescent="0.25">
      <c r="A533" s="20" t="s">
        <v>425</v>
      </c>
      <c r="B533" s="51" t="s">
        <v>426</v>
      </c>
      <c r="C533" s="74"/>
      <c r="D533" s="43">
        <v>1</v>
      </c>
      <c r="E533" s="43">
        <v>1</v>
      </c>
      <c r="F533" s="71" t="s">
        <v>22</v>
      </c>
      <c r="G533" s="43">
        <v>1</v>
      </c>
      <c r="H533" s="43">
        <v>1</v>
      </c>
      <c r="I533" s="43">
        <v>1</v>
      </c>
      <c r="J533" s="43">
        <v>1</v>
      </c>
      <c r="K533" s="43">
        <v>1</v>
      </c>
      <c r="L533" s="43">
        <v>1</v>
      </c>
      <c r="M533" s="43">
        <v>1</v>
      </c>
      <c r="N533" s="43">
        <v>1</v>
      </c>
      <c r="O533" s="49" t="s">
        <v>52</v>
      </c>
      <c r="P533" s="49"/>
      <c r="Q533" s="25" t="s">
        <v>427</v>
      </c>
      <c r="R533" s="1"/>
      <c r="S533" s="1"/>
      <c r="T533" s="1"/>
      <c r="U533" t="s">
        <v>29</v>
      </c>
    </row>
    <row r="534" spans="1:21" x14ac:dyDescent="0.25">
      <c r="A534" s="20" t="s">
        <v>373</v>
      </c>
      <c r="B534" s="20" t="s">
        <v>374</v>
      </c>
      <c r="C534" s="20"/>
      <c r="D534" s="43">
        <v>1</v>
      </c>
      <c r="E534" s="43">
        <v>1</v>
      </c>
      <c r="F534" s="71" t="s">
        <v>22</v>
      </c>
      <c r="G534" s="43">
        <v>1</v>
      </c>
      <c r="H534" s="43">
        <v>1</v>
      </c>
      <c r="I534" s="43">
        <v>1</v>
      </c>
      <c r="J534" s="43">
        <v>1</v>
      </c>
      <c r="K534" s="43">
        <v>1</v>
      </c>
      <c r="L534" s="43">
        <v>1</v>
      </c>
      <c r="M534" s="43">
        <v>1</v>
      </c>
      <c r="N534" s="43">
        <v>1</v>
      </c>
      <c r="O534" s="49" t="s">
        <v>52</v>
      </c>
      <c r="P534" s="49"/>
      <c r="Q534" s="25" t="s">
        <v>375</v>
      </c>
      <c r="R534" s="1"/>
      <c r="S534" s="1"/>
      <c r="T534" s="1"/>
      <c r="U534" t="s">
        <v>29</v>
      </c>
    </row>
    <row r="535" spans="1:21" x14ac:dyDescent="0.25">
      <c r="A535" s="86" t="s">
        <v>408</v>
      </c>
      <c r="B535" s="86" t="s">
        <v>409</v>
      </c>
      <c r="C535" s="20"/>
      <c r="D535" s="43">
        <v>1</v>
      </c>
      <c r="E535" s="43">
        <v>1</v>
      </c>
      <c r="F535" s="132" t="s">
        <v>410</v>
      </c>
      <c r="G535" s="43">
        <v>1</v>
      </c>
      <c r="H535" s="43">
        <v>1</v>
      </c>
      <c r="I535" s="43">
        <v>1</v>
      </c>
      <c r="J535" s="43">
        <v>1</v>
      </c>
      <c r="K535" s="43">
        <v>1</v>
      </c>
      <c r="L535" s="43">
        <v>1</v>
      </c>
      <c r="M535" s="43">
        <v>1</v>
      </c>
      <c r="N535" s="43">
        <v>1</v>
      </c>
      <c r="O535" s="49" t="s">
        <v>52</v>
      </c>
      <c r="P535" s="49"/>
      <c r="Q535" s="125" t="s">
        <v>411</v>
      </c>
      <c r="R535" s="1"/>
      <c r="S535" s="1"/>
      <c r="T535" s="1"/>
      <c r="U535" t="s">
        <v>29</v>
      </c>
    </row>
    <row r="536" spans="1:21" x14ac:dyDescent="0.25">
      <c r="A536" s="20" t="s">
        <v>347</v>
      </c>
      <c r="B536" s="20" t="s">
        <v>348</v>
      </c>
      <c r="C536" s="20"/>
      <c r="D536" s="43">
        <v>1</v>
      </c>
      <c r="E536" s="43">
        <v>1</v>
      </c>
      <c r="F536" s="71" t="s">
        <v>349</v>
      </c>
      <c r="G536" s="43">
        <v>1</v>
      </c>
      <c r="H536" s="43">
        <v>1</v>
      </c>
      <c r="I536" s="43">
        <v>1</v>
      </c>
      <c r="J536" s="43">
        <v>1</v>
      </c>
      <c r="K536" s="43">
        <v>1</v>
      </c>
      <c r="L536" s="43">
        <v>1</v>
      </c>
      <c r="M536" s="43">
        <v>1</v>
      </c>
      <c r="N536" s="43">
        <v>1</v>
      </c>
      <c r="O536" s="49">
        <v>1</v>
      </c>
      <c r="P536" s="49"/>
      <c r="Q536" s="2"/>
      <c r="R536" s="1"/>
      <c r="S536" s="1"/>
      <c r="T536" s="1"/>
      <c r="U536" t="s">
        <v>29</v>
      </c>
    </row>
    <row r="537" spans="1:21" x14ac:dyDescent="0.25">
      <c r="A537" s="20" t="s">
        <v>347</v>
      </c>
      <c r="B537" s="20" t="s">
        <v>417</v>
      </c>
      <c r="C537" s="52" t="s">
        <v>27</v>
      </c>
      <c r="D537" s="43">
        <v>1</v>
      </c>
      <c r="E537" s="43">
        <v>1</v>
      </c>
      <c r="F537" s="71" t="s">
        <v>418</v>
      </c>
      <c r="G537" s="43">
        <v>1</v>
      </c>
      <c r="H537" s="43">
        <v>1</v>
      </c>
      <c r="I537" s="43">
        <v>1</v>
      </c>
      <c r="J537" s="43">
        <v>1</v>
      </c>
      <c r="K537" s="43">
        <v>1</v>
      </c>
      <c r="L537" s="43">
        <v>1</v>
      </c>
      <c r="M537" s="43">
        <v>1</v>
      </c>
      <c r="N537" s="43">
        <v>1</v>
      </c>
      <c r="O537" s="49" t="s">
        <v>52</v>
      </c>
      <c r="P537" s="54"/>
      <c r="Q537" s="95" t="s">
        <v>419</v>
      </c>
      <c r="R537" s="20"/>
      <c r="S537" s="20"/>
      <c r="T537" s="20"/>
      <c r="U537" t="s">
        <v>29</v>
      </c>
    </row>
    <row r="538" spans="1:21" x14ac:dyDescent="0.25">
      <c r="A538" s="20" t="s">
        <v>300</v>
      </c>
      <c r="B538" s="20" t="s">
        <v>36</v>
      </c>
      <c r="C538" s="1"/>
      <c r="D538" s="43">
        <v>1</v>
      </c>
      <c r="E538" s="43">
        <v>1</v>
      </c>
      <c r="F538" s="22" t="s">
        <v>233</v>
      </c>
      <c r="G538" s="43">
        <v>1</v>
      </c>
      <c r="H538" s="43">
        <v>1</v>
      </c>
      <c r="I538" s="43">
        <v>1</v>
      </c>
      <c r="J538" s="43">
        <v>1</v>
      </c>
      <c r="K538" s="43">
        <v>1</v>
      </c>
      <c r="L538" s="43">
        <v>1</v>
      </c>
      <c r="M538" s="43">
        <v>1</v>
      </c>
      <c r="N538" s="43">
        <v>1</v>
      </c>
      <c r="O538" s="49">
        <v>1</v>
      </c>
      <c r="P538" s="49"/>
      <c r="Q538" s="25" t="s">
        <v>46</v>
      </c>
      <c r="R538" s="1"/>
      <c r="S538" s="1"/>
      <c r="T538" s="1"/>
      <c r="U538" t="s">
        <v>29</v>
      </c>
    </row>
    <row r="539" spans="1:21" x14ac:dyDescent="0.25">
      <c r="A539" s="20" t="s">
        <v>300</v>
      </c>
      <c r="B539" s="20" t="s">
        <v>387</v>
      </c>
      <c r="C539" s="1"/>
      <c r="D539" s="43">
        <v>1</v>
      </c>
      <c r="E539" s="43">
        <v>1</v>
      </c>
      <c r="F539" s="22" t="s">
        <v>22</v>
      </c>
      <c r="G539" s="43">
        <v>1</v>
      </c>
      <c r="H539" s="43">
        <v>1</v>
      </c>
      <c r="I539" s="43">
        <v>1</v>
      </c>
      <c r="J539" s="43">
        <v>1</v>
      </c>
      <c r="K539" s="43">
        <v>1</v>
      </c>
      <c r="L539" s="43">
        <v>1</v>
      </c>
      <c r="M539" s="43">
        <v>1</v>
      </c>
      <c r="N539" s="43">
        <v>1</v>
      </c>
      <c r="O539" s="49" t="s">
        <v>52</v>
      </c>
      <c r="P539" s="49"/>
      <c r="Q539" s="25" t="s">
        <v>388</v>
      </c>
      <c r="R539" s="1"/>
      <c r="S539" s="1"/>
      <c r="T539" s="1"/>
      <c r="U539" t="s">
        <v>29</v>
      </c>
    </row>
    <row r="540" spans="1:21" x14ac:dyDescent="0.25">
      <c r="A540" s="20" t="s">
        <v>300</v>
      </c>
      <c r="B540" s="20" t="s">
        <v>36</v>
      </c>
      <c r="C540" s="20" t="s">
        <v>27</v>
      </c>
      <c r="D540" s="43">
        <v>1</v>
      </c>
      <c r="E540" s="43">
        <v>1</v>
      </c>
      <c r="F540" s="22" t="s">
        <v>415</v>
      </c>
      <c r="G540" s="43">
        <v>1</v>
      </c>
      <c r="H540" s="43">
        <v>1</v>
      </c>
      <c r="I540" s="43">
        <v>1</v>
      </c>
      <c r="J540" s="43">
        <v>1</v>
      </c>
      <c r="K540" s="43">
        <v>1</v>
      </c>
      <c r="L540" s="43">
        <v>1</v>
      </c>
      <c r="M540" s="43">
        <v>1</v>
      </c>
      <c r="N540" s="43">
        <v>1</v>
      </c>
      <c r="O540" s="54" t="s">
        <v>52</v>
      </c>
      <c r="P540" s="54"/>
      <c r="Q540" s="95" t="s">
        <v>416</v>
      </c>
      <c r="R540" s="20"/>
      <c r="S540" s="20"/>
      <c r="T540" s="20"/>
      <c r="U540" t="s">
        <v>29</v>
      </c>
    </row>
    <row r="541" spans="1:21" x14ac:dyDescent="0.25">
      <c r="A541" s="20" t="s">
        <v>400</v>
      </c>
      <c r="B541" s="20" t="s">
        <v>401</v>
      </c>
      <c r="C541" s="20"/>
      <c r="D541" s="43">
        <v>1</v>
      </c>
      <c r="E541" s="43">
        <v>1</v>
      </c>
      <c r="F541" s="22" t="s">
        <v>86</v>
      </c>
      <c r="G541" s="43">
        <v>1</v>
      </c>
      <c r="H541" s="43">
        <v>1</v>
      </c>
      <c r="I541" s="43">
        <v>1</v>
      </c>
      <c r="J541" s="43">
        <v>1</v>
      </c>
      <c r="K541" s="43">
        <v>1</v>
      </c>
      <c r="L541" s="43">
        <v>1</v>
      </c>
      <c r="M541" s="43">
        <v>1</v>
      </c>
      <c r="N541" s="43">
        <v>1</v>
      </c>
      <c r="O541" s="49" t="s">
        <v>52</v>
      </c>
      <c r="P541" s="49"/>
      <c r="Q541" s="25" t="s">
        <v>402</v>
      </c>
      <c r="R541" s="1"/>
      <c r="S541" s="1">
        <v>82.771000000000001</v>
      </c>
      <c r="T541" s="1"/>
      <c r="U541" t="s">
        <v>29</v>
      </c>
    </row>
    <row r="542" spans="1:21" x14ac:dyDescent="0.25">
      <c r="A542" s="20" t="s">
        <v>126</v>
      </c>
      <c r="B542" s="20" t="s">
        <v>127</v>
      </c>
      <c r="C542" s="20"/>
      <c r="D542" s="43">
        <v>1</v>
      </c>
      <c r="E542" s="43">
        <v>1</v>
      </c>
      <c r="F542" s="22" t="s">
        <v>128</v>
      </c>
      <c r="G542" s="43">
        <v>1</v>
      </c>
      <c r="H542" s="43">
        <v>1</v>
      </c>
      <c r="I542" s="43">
        <v>1</v>
      </c>
      <c r="J542" s="43">
        <v>1</v>
      </c>
      <c r="K542" s="43">
        <v>1</v>
      </c>
      <c r="L542" s="43">
        <v>1</v>
      </c>
      <c r="M542" s="43">
        <v>1</v>
      </c>
      <c r="N542" s="43">
        <v>1</v>
      </c>
      <c r="O542" s="93" t="s">
        <v>129</v>
      </c>
      <c r="P542" s="49"/>
      <c r="Q542" s="92" t="s">
        <v>97</v>
      </c>
      <c r="R542" s="1"/>
      <c r="S542" s="1"/>
      <c r="T542" s="1"/>
      <c r="U542" t="s">
        <v>29</v>
      </c>
    </row>
    <row r="543" spans="1:21" x14ac:dyDescent="0.25">
      <c r="A543" s="20" t="s">
        <v>126</v>
      </c>
      <c r="B543" s="20" t="s">
        <v>130</v>
      </c>
      <c r="C543" s="1"/>
      <c r="D543" s="43">
        <v>1</v>
      </c>
      <c r="E543" s="43">
        <v>1</v>
      </c>
      <c r="F543" s="22" t="s">
        <v>131</v>
      </c>
      <c r="G543" s="43">
        <v>1</v>
      </c>
      <c r="H543" s="43">
        <v>1</v>
      </c>
      <c r="I543" s="43">
        <v>1</v>
      </c>
      <c r="J543" s="43">
        <v>1</v>
      </c>
      <c r="K543" s="43">
        <v>1</v>
      </c>
      <c r="L543" s="43">
        <v>1</v>
      </c>
      <c r="M543" s="43">
        <v>1</v>
      </c>
      <c r="N543" s="43">
        <v>1</v>
      </c>
      <c r="O543" s="93" t="s">
        <v>132</v>
      </c>
      <c r="P543" s="49"/>
      <c r="Q543" s="25" t="s">
        <v>97</v>
      </c>
      <c r="R543" s="1"/>
      <c r="S543" s="1"/>
      <c r="T543" s="1"/>
      <c r="U543" t="s">
        <v>29</v>
      </c>
    </row>
    <row r="544" spans="1:21" x14ac:dyDescent="0.25">
      <c r="A544" s="20" t="s">
        <v>126</v>
      </c>
      <c r="B544" s="20" t="s">
        <v>139</v>
      </c>
      <c r="C544" s="1"/>
      <c r="D544" s="43">
        <v>1</v>
      </c>
      <c r="E544" s="43">
        <v>1</v>
      </c>
      <c r="F544" s="22" t="s">
        <v>131</v>
      </c>
      <c r="G544" s="43">
        <v>1</v>
      </c>
      <c r="H544" s="43">
        <v>1</v>
      </c>
      <c r="I544" s="43">
        <v>1</v>
      </c>
      <c r="J544" s="43">
        <v>1</v>
      </c>
      <c r="K544" s="43">
        <v>1</v>
      </c>
      <c r="L544" s="43">
        <v>1</v>
      </c>
      <c r="M544" s="43">
        <v>1</v>
      </c>
      <c r="N544" s="43">
        <v>1</v>
      </c>
      <c r="O544" s="93" t="s">
        <v>140</v>
      </c>
      <c r="P544" s="49"/>
      <c r="Q544" s="92" t="s">
        <v>97</v>
      </c>
      <c r="R544" s="1"/>
      <c r="S544" s="1"/>
      <c r="T544" s="1"/>
      <c r="U544" t="s">
        <v>29</v>
      </c>
    </row>
    <row r="545" spans="1:21" x14ac:dyDescent="0.25">
      <c r="A545" s="20" t="s">
        <v>126</v>
      </c>
      <c r="B545" s="20" t="s">
        <v>141</v>
      </c>
      <c r="C545" s="1"/>
      <c r="D545" s="43">
        <v>1</v>
      </c>
      <c r="E545" s="43">
        <v>1</v>
      </c>
      <c r="F545" s="22" t="s">
        <v>131</v>
      </c>
      <c r="G545" s="43">
        <v>1</v>
      </c>
      <c r="H545" s="43">
        <v>1</v>
      </c>
      <c r="I545" s="43">
        <v>1</v>
      </c>
      <c r="J545" s="43">
        <v>1</v>
      </c>
      <c r="K545" s="43">
        <v>1</v>
      </c>
      <c r="L545" s="43">
        <v>1</v>
      </c>
      <c r="M545" s="43">
        <v>1</v>
      </c>
      <c r="N545" s="43">
        <v>1</v>
      </c>
      <c r="O545" s="93" t="s">
        <v>142</v>
      </c>
      <c r="P545" s="49"/>
      <c r="Q545" s="92" t="s">
        <v>97</v>
      </c>
      <c r="R545" s="1"/>
      <c r="S545" s="1"/>
      <c r="T545" s="1"/>
      <c r="U545" t="s">
        <v>29</v>
      </c>
    </row>
    <row r="546" spans="1:21" x14ac:dyDescent="0.25">
      <c r="A546" s="20" t="s">
        <v>126</v>
      </c>
      <c r="B546" s="47" t="s">
        <v>143</v>
      </c>
      <c r="C546" s="1"/>
      <c r="D546" s="43">
        <v>1</v>
      </c>
      <c r="E546" s="43">
        <v>1</v>
      </c>
      <c r="F546" s="22" t="s">
        <v>131</v>
      </c>
      <c r="G546" s="43">
        <v>1</v>
      </c>
      <c r="H546" s="43">
        <v>1</v>
      </c>
      <c r="I546" s="43">
        <v>1</v>
      </c>
      <c r="J546" s="43">
        <v>1</v>
      </c>
      <c r="K546" s="43">
        <v>1</v>
      </c>
      <c r="L546" s="43">
        <v>1</v>
      </c>
      <c r="M546" s="43">
        <v>1</v>
      </c>
      <c r="N546" s="43">
        <v>1</v>
      </c>
      <c r="O546" s="93" t="s">
        <v>144</v>
      </c>
      <c r="P546" s="49"/>
      <c r="Q546" s="92" t="s">
        <v>97</v>
      </c>
      <c r="R546" s="1"/>
      <c r="S546" s="1"/>
      <c r="T546" s="1"/>
      <c r="U546" t="s">
        <v>29</v>
      </c>
    </row>
    <row r="547" spans="1:21" x14ac:dyDescent="0.25">
      <c r="A547" s="20" t="s">
        <v>126</v>
      </c>
      <c r="B547" s="20" t="s">
        <v>256</v>
      </c>
      <c r="C547" s="1"/>
      <c r="D547" s="43">
        <v>1</v>
      </c>
      <c r="E547" s="43">
        <v>1</v>
      </c>
      <c r="F547" s="71" t="s">
        <v>257</v>
      </c>
      <c r="G547" s="43">
        <v>1</v>
      </c>
      <c r="H547" s="43">
        <v>1</v>
      </c>
      <c r="I547" s="43">
        <v>1</v>
      </c>
      <c r="J547" s="43">
        <v>1</v>
      </c>
      <c r="K547" s="43">
        <v>1</v>
      </c>
      <c r="L547" s="43">
        <v>1</v>
      </c>
      <c r="M547" s="43">
        <v>1</v>
      </c>
      <c r="N547" s="43">
        <v>1</v>
      </c>
      <c r="O547" s="49" t="s">
        <v>52</v>
      </c>
      <c r="P547" s="49"/>
      <c r="Q547" s="25" t="s">
        <v>258</v>
      </c>
      <c r="R547" s="20"/>
      <c r="S547" s="1">
        <v>63.697000000000003</v>
      </c>
      <c r="T547" s="1">
        <v>188.7</v>
      </c>
      <c r="U547" t="s">
        <v>29</v>
      </c>
    </row>
    <row r="548" spans="1:21" x14ac:dyDescent="0.25">
      <c r="A548" s="20" t="s">
        <v>126</v>
      </c>
      <c r="B548" s="47" t="s">
        <v>263</v>
      </c>
      <c r="C548" s="20"/>
      <c r="D548" s="43">
        <v>1</v>
      </c>
      <c r="E548" s="43">
        <v>1</v>
      </c>
      <c r="F548" s="20" t="s">
        <v>264</v>
      </c>
      <c r="G548" s="1"/>
      <c r="H548" s="1"/>
      <c r="I548" s="43">
        <v>1</v>
      </c>
      <c r="J548" s="1"/>
      <c r="K548" s="1"/>
      <c r="L548" s="1"/>
      <c r="M548" s="1"/>
      <c r="N548" s="1"/>
      <c r="O548" s="76" t="s">
        <v>265</v>
      </c>
      <c r="P548" s="6"/>
      <c r="Q548" s="2"/>
      <c r="R548" s="1"/>
      <c r="S548" s="1"/>
      <c r="T548" s="1"/>
      <c r="U548" t="s">
        <v>29</v>
      </c>
    </row>
    <row r="549" spans="1:21" x14ac:dyDescent="0.25">
      <c r="A549" s="20" t="s">
        <v>126</v>
      </c>
      <c r="B549" s="209" t="s">
        <v>312</v>
      </c>
      <c r="C549" s="1"/>
      <c r="D549" s="43">
        <v>1</v>
      </c>
      <c r="E549" s="43">
        <v>1</v>
      </c>
      <c r="F549" s="71" t="s">
        <v>313</v>
      </c>
      <c r="G549" s="43">
        <v>1</v>
      </c>
      <c r="H549" s="43">
        <v>1</v>
      </c>
      <c r="I549" s="43">
        <v>1</v>
      </c>
      <c r="J549" s="43">
        <v>1</v>
      </c>
      <c r="K549" s="43">
        <v>1</v>
      </c>
      <c r="L549" s="43">
        <v>1</v>
      </c>
      <c r="M549" s="43">
        <v>1</v>
      </c>
      <c r="N549" s="43">
        <v>1</v>
      </c>
      <c r="O549" s="104" t="s">
        <v>314</v>
      </c>
      <c r="P549" s="6"/>
      <c r="Q549" s="2"/>
      <c r="R549" s="1"/>
      <c r="S549" s="1"/>
      <c r="T549" s="1"/>
      <c r="U549" t="s">
        <v>29</v>
      </c>
    </row>
    <row r="550" spans="1:21" x14ac:dyDescent="0.25">
      <c r="A550" s="20" t="s">
        <v>126</v>
      </c>
      <c r="B550" s="189" t="s">
        <v>315</v>
      </c>
      <c r="C550" s="1"/>
      <c r="D550" s="43">
        <v>1</v>
      </c>
      <c r="E550" s="43">
        <v>1</v>
      </c>
      <c r="F550" s="71" t="s">
        <v>316</v>
      </c>
      <c r="G550" s="43">
        <v>1</v>
      </c>
      <c r="H550" s="43">
        <v>1</v>
      </c>
      <c r="I550" s="43">
        <v>1</v>
      </c>
      <c r="J550" s="43">
        <v>1</v>
      </c>
      <c r="K550" s="43">
        <v>1</v>
      </c>
      <c r="L550" s="43">
        <v>1</v>
      </c>
      <c r="M550" s="43">
        <v>1</v>
      </c>
      <c r="N550" s="43">
        <v>1</v>
      </c>
      <c r="O550" s="98"/>
      <c r="P550" s="98"/>
      <c r="Q550" s="2"/>
      <c r="R550" s="1"/>
      <c r="S550" s="1"/>
      <c r="T550" s="1"/>
      <c r="U550" t="s">
        <v>29</v>
      </c>
    </row>
    <row r="551" spans="1:21" x14ac:dyDescent="0.25">
      <c r="A551" s="20" t="s">
        <v>126</v>
      </c>
      <c r="B551" s="20" t="s">
        <v>356</v>
      </c>
      <c r="C551" s="1"/>
      <c r="D551" s="43">
        <v>1</v>
      </c>
      <c r="E551" s="43">
        <v>1</v>
      </c>
      <c r="F551" s="71" t="s">
        <v>1445</v>
      </c>
      <c r="G551" s="43">
        <v>1</v>
      </c>
      <c r="H551" s="43">
        <v>1</v>
      </c>
      <c r="I551" s="43">
        <v>1</v>
      </c>
      <c r="J551" s="43">
        <v>1</v>
      </c>
      <c r="K551" s="43">
        <v>1</v>
      </c>
      <c r="L551" s="43">
        <v>1</v>
      </c>
      <c r="M551" s="43">
        <v>1</v>
      </c>
      <c r="N551" s="43">
        <v>1</v>
      </c>
      <c r="O551" s="254" t="s">
        <v>31</v>
      </c>
      <c r="P551" s="49"/>
      <c r="Q551" s="25" t="s">
        <v>357</v>
      </c>
      <c r="R551" s="1"/>
      <c r="S551" s="1"/>
      <c r="T551" s="1"/>
      <c r="U551" t="s">
        <v>29</v>
      </c>
    </row>
    <row r="552" spans="1:21" x14ac:dyDescent="0.25">
      <c r="A552" s="20" t="s">
        <v>126</v>
      </c>
      <c r="B552" s="47" t="s">
        <v>358</v>
      </c>
      <c r="C552" s="1"/>
      <c r="D552" s="71">
        <v>1</v>
      </c>
      <c r="E552" s="71">
        <v>1</v>
      </c>
      <c r="F552" s="48"/>
      <c r="G552" s="71">
        <v>1</v>
      </c>
      <c r="H552" s="71">
        <v>1</v>
      </c>
      <c r="I552" s="71">
        <v>1</v>
      </c>
      <c r="J552" s="71">
        <v>1</v>
      </c>
      <c r="K552" s="71">
        <v>1</v>
      </c>
      <c r="L552" s="71">
        <v>1</v>
      </c>
      <c r="M552" s="71">
        <v>1</v>
      </c>
      <c r="N552" s="71">
        <v>1</v>
      </c>
      <c r="O552" s="254" t="s">
        <v>359</v>
      </c>
      <c r="P552" s="49"/>
      <c r="Q552" s="25" t="s">
        <v>360</v>
      </c>
      <c r="R552" s="1"/>
      <c r="S552" s="1"/>
      <c r="T552" s="1"/>
      <c r="U552" t="s">
        <v>29</v>
      </c>
    </row>
    <row r="553" spans="1:21" x14ac:dyDescent="0.25">
      <c r="A553" s="20" t="s">
        <v>126</v>
      </c>
      <c r="B553" s="47" t="s">
        <v>226</v>
      </c>
      <c r="C553" s="1"/>
      <c r="D553" s="43">
        <v>1</v>
      </c>
      <c r="E553" s="43">
        <v>1</v>
      </c>
      <c r="F553" s="48"/>
      <c r="G553" s="43">
        <v>1</v>
      </c>
      <c r="H553" s="43">
        <v>1</v>
      </c>
      <c r="I553" s="43">
        <v>1</v>
      </c>
      <c r="J553" s="43">
        <v>1</v>
      </c>
      <c r="K553" s="43">
        <v>1</v>
      </c>
      <c r="L553" s="43">
        <v>1</v>
      </c>
      <c r="M553" s="43">
        <v>1</v>
      </c>
      <c r="N553" s="43">
        <v>1</v>
      </c>
      <c r="O553" s="49" t="s">
        <v>361</v>
      </c>
      <c r="P553" s="49"/>
      <c r="Q553" s="25" t="s">
        <v>46</v>
      </c>
      <c r="R553" s="1"/>
      <c r="S553" s="1"/>
      <c r="T553" s="1"/>
      <c r="U553" t="s">
        <v>29</v>
      </c>
    </row>
    <row r="554" spans="1:21" x14ac:dyDescent="0.25">
      <c r="A554" s="20" t="s">
        <v>126</v>
      </c>
      <c r="B554" s="47" t="s">
        <v>322</v>
      </c>
      <c r="C554" s="1"/>
      <c r="D554" s="43">
        <v>1</v>
      </c>
      <c r="E554" s="43">
        <v>1</v>
      </c>
      <c r="F554" s="48"/>
      <c r="G554" s="43">
        <v>1</v>
      </c>
      <c r="H554" s="43">
        <v>1</v>
      </c>
      <c r="I554" s="43">
        <v>1</v>
      </c>
      <c r="J554" s="43">
        <v>1</v>
      </c>
      <c r="K554" s="43">
        <v>1</v>
      </c>
      <c r="L554" s="43">
        <v>1</v>
      </c>
      <c r="M554" s="43">
        <v>1</v>
      </c>
      <c r="N554" s="43">
        <v>1</v>
      </c>
      <c r="O554" s="49" t="s">
        <v>361</v>
      </c>
      <c r="P554" s="49"/>
      <c r="Q554" s="25" t="s">
        <v>46</v>
      </c>
      <c r="R554" s="1"/>
      <c r="S554" s="1"/>
      <c r="T554" s="1"/>
      <c r="U554" t="s">
        <v>29</v>
      </c>
    </row>
    <row r="555" spans="1:21" x14ac:dyDescent="0.25">
      <c r="A555" s="20" t="s">
        <v>126</v>
      </c>
      <c r="B555" s="47" t="s">
        <v>362</v>
      </c>
      <c r="C555" s="1"/>
      <c r="D555" s="43">
        <v>1</v>
      </c>
      <c r="E555" s="43">
        <v>1</v>
      </c>
      <c r="F555" s="48"/>
      <c r="G555" s="43">
        <v>1</v>
      </c>
      <c r="H555" s="43">
        <v>1</v>
      </c>
      <c r="I555" s="43">
        <v>1</v>
      </c>
      <c r="J555" s="43">
        <v>1</v>
      </c>
      <c r="K555" s="43">
        <v>1</v>
      </c>
      <c r="L555" s="43">
        <v>1</v>
      </c>
      <c r="M555" s="43">
        <v>1</v>
      </c>
      <c r="N555" s="43">
        <v>1</v>
      </c>
      <c r="O555" s="254" t="s">
        <v>31</v>
      </c>
      <c r="P555" s="49"/>
      <c r="Q555" s="25" t="s">
        <v>357</v>
      </c>
      <c r="R555" s="1"/>
      <c r="S555" s="1"/>
      <c r="T555" s="1"/>
      <c r="U555" t="s">
        <v>29</v>
      </c>
    </row>
    <row r="556" spans="1:21" x14ac:dyDescent="0.25">
      <c r="A556" s="20" t="s">
        <v>126</v>
      </c>
      <c r="B556" s="47" t="s">
        <v>363</v>
      </c>
      <c r="C556" s="1"/>
      <c r="D556" s="43">
        <v>1</v>
      </c>
      <c r="E556" s="43">
        <v>1</v>
      </c>
      <c r="F556" s="48"/>
      <c r="G556" s="43">
        <v>1</v>
      </c>
      <c r="H556" s="43">
        <v>1</v>
      </c>
      <c r="I556" s="43">
        <v>1</v>
      </c>
      <c r="J556" s="43">
        <v>1</v>
      </c>
      <c r="K556" s="43">
        <v>1</v>
      </c>
      <c r="L556" s="43">
        <v>1</v>
      </c>
      <c r="M556" s="43">
        <v>1</v>
      </c>
      <c r="N556" s="43">
        <v>1</v>
      </c>
      <c r="O556" s="254" t="s">
        <v>31</v>
      </c>
      <c r="P556" s="49"/>
      <c r="Q556" s="25" t="s">
        <v>357</v>
      </c>
      <c r="R556" s="1"/>
      <c r="S556" s="1"/>
      <c r="T556" s="1"/>
      <c r="U556" t="s">
        <v>29</v>
      </c>
    </row>
    <row r="557" spans="1:21" x14ac:dyDescent="0.25">
      <c r="A557" s="7" t="s">
        <v>126</v>
      </c>
      <c r="B557" s="47" t="s">
        <v>364</v>
      </c>
      <c r="C557" s="3"/>
      <c r="D557" s="43">
        <v>1</v>
      </c>
      <c r="E557" s="43">
        <v>1</v>
      </c>
      <c r="F557" s="48"/>
      <c r="G557" s="43">
        <v>1</v>
      </c>
      <c r="H557" s="43">
        <v>1</v>
      </c>
      <c r="I557" s="43">
        <v>1</v>
      </c>
      <c r="J557" s="43">
        <v>1</v>
      </c>
      <c r="K557" s="43">
        <v>1</v>
      </c>
      <c r="L557" s="43">
        <v>1</v>
      </c>
      <c r="M557" s="43">
        <v>1</v>
      </c>
      <c r="N557" s="43">
        <v>1</v>
      </c>
      <c r="O557" s="254" t="s">
        <v>31</v>
      </c>
      <c r="P557" s="49"/>
      <c r="Q557" s="25" t="s">
        <v>357</v>
      </c>
      <c r="R557" s="1"/>
      <c r="S557" s="1"/>
      <c r="T557" s="1"/>
      <c r="U557" t="s">
        <v>29</v>
      </c>
    </row>
    <row r="558" spans="1:21" x14ac:dyDescent="0.25">
      <c r="A558" s="79" t="s">
        <v>126</v>
      </c>
      <c r="B558" s="47" t="s">
        <v>365</v>
      </c>
      <c r="C558" s="3"/>
      <c r="D558" s="43">
        <v>1</v>
      </c>
      <c r="E558" s="43">
        <v>1</v>
      </c>
      <c r="F558" s="48"/>
      <c r="G558" s="43">
        <v>1</v>
      </c>
      <c r="H558" s="43">
        <v>1</v>
      </c>
      <c r="I558" s="43">
        <v>1</v>
      </c>
      <c r="J558" s="43">
        <v>1</v>
      </c>
      <c r="K558" s="43">
        <v>1</v>
      </c>
      <c r="L558" s="43">
        <v>1</v>
      </c>
      <c r="M558" s="43">
        <v>1</v>
      </c>
      <c r="N558" s="43">
        <v>1</v>
      </c>
      <c r="O558" s="253" t="s">
        <v>31</v>
      </c>
      <c r="P558" s="49"/>
      <c r="Q558" s="25" t="s">
        <v>357</v>
      </c>
      <c r="R558" s="1"/>
      <c r="S558" s="1"/>
      <c r="T558" s="1"/>
      <c r="U558" t="s">
        <v>29</v>
      </c>
    </row>
    <row r="559" spans="1:21" x14ac:dyDescent="0.25">
      <c r="A559" s="79" t="s">
        <v>126</v>
      </c>
      <c r="B559" s="47" t="s">
        <v>366</v>
      </c>
      <c r="C559" s="3"/>
      <c r="D559" s="43">
        <v>1</v>
      </c>
      <c r="E559" s="43">
        <v>1</v>
      </c>
      <c r="F559" s="48"/>
      <c r="G559" s="43">
        <v>1</v>
      </c>
      <c r="H559" s="43">
        <v>1</v>
      </c>
      <c r="I559" s="43">
        <v>1</v>
      </c>
      <c r="J559" s="43">
        <v>1</v>
      </c>
      <c r="K559" s="43">
        <v>1</v>
      </c>
      <c r="L559" s="43">
        <v>1</v>
      </c>
      <c r="M559" s="43">
        <v>1</v>
      </c>
      <c r="N559" s="43">
        <v>1</v>
      </c>
      <c r="O559" s="252" t="s">
        <v>359</v>
      </c>
      <c r="P559" s="332"/>
      <c r="Q559" s="25" t="s">
        <v>360</v>
      </c>
      <c r="R559" s="1"/>
      <c r="S559" s="1"/>
      <c r="T559" s="1"/>
      <c r="U559" t="s">
        <v>29</v>
      </c>
    </row>
    <row r="560" spans="1:21" x14ac:dyDescent="0.25">
      <c r="A560" s="79" t="s">
        <v>126</v>
      </c>
      <c r="B560" s="47" t="s">
        <v>367</v>
      </c>
      <c r="C560" s="3"/>
      <c r="D560" s="43">
        <v>1</v>
      </c>
      <c r="E560" s="43">
        <v>1</v>
      </c>
      <c r="F560" s="48"/>
      <c r="G560" s="43">
        <v>1</v>
      </c>
      <c r="H560" s="43">
        <v>1</v>
      </c>
      <c r="I560" s="43">
        <v>1</v>
      </c>
      <c r="J560" s="43">
        <v>1</v>
      </c>
      <c r="K560" s="43">
        <v>1</v>
      </c>
      <c r="L560" s="43">
        <v>1</v>
      </c>
      <c r="M560" s="43">
        <v>1</v>
      </c>
      <c r="N560" s="43">
        <v>1</v>
      </c>
      <c r="O560" s="253" t="s">
        <v>359</v>
      </c>
      <c r="P560" s="142"/>
      <c r="Q560" s="25" t="s">
        <v>360</v>
      </c>
      <c r="R560" s="1"/>
      <c r="S560" s="1"/>
      <c r="T560" s="1"/>
      <c r="U560" t="s">
        <v>29</v>
      </c>
    </row>
    <row r="561" spans="1:21" x14ac:dyDescent="0.25">
      <c r="A561" s="79" t="s">
        <v>126</v>
      </c>
      <c r="B561" s="47" t="s">
        <v>127</v>
      </c>
      <c r="C561" s="47" t="s">
        <v>27</v>
      </c>
      <c r="D561" s="43">
        <v>1</v>
      </c>
      <c r="E561" s="43">
        <v>1</v>
      </c>
      <c r="F561" s="71" t="s">
        <v>394</v>
      </c>
      <c r="G561" s="43">
        <v>1</v>
      </c>
      <c r="H561" s="43">
        <v>1</v>
      </c>
      <c r="I561" s="43">
        <v>1</v>
      </c>
      <c r="J561" s="43">
        <v>1</v>
      </c>
      <c r="K561" s="43">
        <v>1</v>
      </c>
      <c r="L561" s="43">
        <v>1</v>
      </c>
      <c r="M561" s="43">
        <v>1</v>
      </c>
      <c r="N561" s="43">
        <v>1</v>
      </c>
      <c r="O561" s="49" t="s">
        <v>395</v>
      </c>
      <c r="P561" s="54"/>
      <c r="Q561" s="95" t="s">
        <v>396</v>
      </c>
      <c r="R561" s="20"/>
      <c r="S561" s="20"/>
      <c r="T561" s="20"/>
      <c r="U561" t="s">
        <v>29</v>
      </c>
    </row>
    <row r="562" spans="1:21" x14ac:dyDescent="0.25">
      <c r="A562" s="79" t="s">
        <v>370</v>
      </c>
      <c r="B562" s="47" t="s">
        <v>371</v>
      </c>
      <c r="C562" s="3"/>
      <c r="D562" s="43">
        <v>1</v>
      </c>
      <c r="E562" s="43">
        <v>1</v>
      </c>
      <c r="F562" s="71" t="s">
        <v>22</v>
      </c>
      <c r="G562" s="43">
        <v>1</v>
      </c>
      <c r="H562" s="43">
        <v>1</v>
      </c>
      <c r="I562" s="43">
        <v>1</v>
      </c>
      <c r="J562" s="43">
        <v>1</v>
      </c>
      <c r="K562" s="43">
        <v>1</v>
      </c>
      <c r="L562" s="43">
        <v>1</v>
      </c>
      <c r="M562" s="43">
        <v>1</v>
      </c>
      <c r="N562" s="43">
        <v>1</v>
      </c>
      <c r="O562" s="49" t="s">
        <v>52</v>
      </c>
      <c r="P562" s="49"/>
      <c r="Q562" s="25" t="s">
        <v>372</v>
      </c>
      <c r="R562" s="1"/>
      <c r="S562" s="1"/>
      <c r="T562" s="1"/>
      <c r="U562" t="s">
        <v>29</v>
      </c>
    </row>
    <row r="563" spans="1:21" x14ac:dyDescent="0.25">
      <c r="A563" s="79" t="s">
        <v>383</v>
      </c>
      <c r="B563" s="47" t="s">
        <v>384</v>
      </c>
      <c r="C563" s="3"/>
      <c r="D563" s="43">
        <v>1</v>
      </c>
      <c r="E563" s="43">
        <v>1</v>
      </c>
      <c r="F563" s="71" t="s">
        <v>385</v>
      </c>
      <c r="G563" s="43">
        <v>1</v>
      </c>
      <c r="H563" s="43">
        <v>1</v>
      </c>
      <c r="I563" s="43">
        <v>1</v>
      </c>
      <c r="J563" s="43">
        <v>1</v>
      </c>
      <c r="K563" s="43">
        <v>1</v>
      </c>
      <c r="L563" s="43">
        <v>1</v>
      </c>
      <c r="M563" s="43">
        <v>1</v>
      </c>
      <c r="N563" s="43">
        <v>1</v>
      </c>
      <c r="O563" s="49" t="s">
        <v>52</v>
      </c>
      <c r="P563" s="49"/>
      <c r="Q563" s="25" t="s">
        <v>386</v>
      </c>
      <c r="R563" s="1"/>
      <c r="S563" s="1"/>
      <c r="T563" s="1"/>
      <c r="U563" t="s">
        <v>29</v>
      </c>
    </row>
    <row r="564" spans="1:21" x14ac:dyDescent="0.25">
      <c r="A564" s="79" t="s">
        <v>379</v>
      </c>
      <c r="B564" s="47" t="s">
        <v>380</v>
      </c>
      <c r="C564" s="3"/>
      <c r="D564" s="43">
        <v>1</v>
      </c>
      <c r="E564" s="43">
        <v>1</v>
      </c>
      <c r="F564" s="71" t="s">
        <v>381</v>
      </c>
      <c r="G564" s="43">
        <v>1</v>
      </c>
      <c r="H564" s="43">
        <v>1</v>
      </c>
      <c r="I564" s="43">
        <v>1</v>
      </c>
      <c r="J564" s="43">
        <v>1</v>
      </c>
      <c r="K564" s="43">
        <v>1</v>
      </c>
      <c r="L564" s="43">
        <v>1</v>
      </c>
      <c r="M564" s="43">
        <v>1</v>
      </c>
      <c r="N564" s="43">
        <v>1</v>
      </c>
      <c r="O564" s="49" t="s">
        <v>31</v>
      </c>
      <c r="P564" s="49"/>
      <c r="Q564" s="25" t="s">
        <v>382</v>
      </c>
      <c r="R564" s="10"/>
      <c r="S564" s="1"/>
      <c r="T564" s="1"/>
      <c r="U564" t="s">
        <v>29</v>
      </c>
    </row>
    <row r="565" spans="1:21" x14ac:dyDescent="0.25">
      <c r="A565" s="79" t="s">
        <v>353</v>
      </c>
      <c r="B565" s="47" t="s">
        <v>354</v>
      </c>
      <c r="C565" s="222"/>
      <c r="D565" s="43">
        <v>1</v>
      </c>
      <c r="E565" s="43">
        <v>1</v>
      </c>
      <c r="F565" s="71" t="s">
        <v>332</v>
      </c>
      <c r="G565" s="43">
        <v>1</v>
      </c>
      <c r="H565" s="43">
        <v>1</v>
      </c>
      <c r="I565" s="43">
        <v>1</v>
      </c>
      <c r="J565" s="43">
        <v>1</v>
      </c>
      <c r="K565" s="43">
        <v>1</v>
      </c>
      <c r="L565" s="43">
        <v>1</v>
      </c>
      <c r="M565" s="43">
        <v>1</v>
      </c>
      <c r="N565" s="43">
        <v>1</v>
      </c>
      <c r="O565" s="107" t="s">
        <v>217</v>
      </c>
      <c r="P565" s="49"/>
      <c r="Q565" s="25" t="s">
        <v>355</v>
      </c>
      <c r="R565" s="1"/>
      <c r="S565" s="1"/>
      <c r="T565" s="1"/>
      <c r="U565" t="s">
        <v>29</v>
      </c>
    </row>
    <row r="566" spans="1:21" x14ac:dyDescent="0.25">
      <c r="A566" s="79" t="s">
        <v>268</v>
      </c>
      <c r="B566" s="47" t="s">
        <v>269</v>
      </c>
      <c r="C566" s="3"/>
      <c r="D566" s="43">
        <v>1</v>
      </c>
      <c r="E566" s="43">
        <v>1</v>
      </c>
      <c r="F566" s="71" t="s">
        <v>233</v>
      </c>
      <c r="G566" s="43">
        <v>1</v>
      </c>
      <c r="H566" s="43">
        <v>1</v>
      </c>
      <c r="I566" s="43">
        <v>1</v>
      </c>
      <c r="J566" s="43">
        <v>1</v>
      </c>
      <c r="K566" s="43">
        <v>1</v>
      </c>
      <c r="L566" s="43">
        <v>1</v>
      </c>
      <c r="M566" s="43">
        <v>1</v>
      </c>
      <c r="N566" s="43">
        <v>1</v>
      </c>
      <c r="O566" s="49">
        <v>1</v>
      </c>
      <c r="P566" s="49"/>
      <c r="Q566" s="25" t="s">
        <v>46</v>
      </c>
      <c r="R566" s="1"/>
      <c r="S566" s="1"/>
      <c r="T566" s="1"/>
      <c r="U566" t="s">
        <v>29</v>
      </c>
    </row>
    <row r="567" spans="1:21" x14ac:dyDescent="0.25">
      <c r="A567" s="206" t="s">
        <v>268</v>
      </c>
      <c r="B567" s="58" t="s">
        <v>327</v>
      </c>
      <c r="C567" s="58"/>
      <c r="D567" s="43">
        <v>1</v>
      </c>
      <c r="E567" s="43">
        <v>1</v>
      </c>
      <c r="F567" s="43" t="s">
        <v>328</v>
      </c>
      <c r="G567" s="43">
        <v>1</v>
      </c>
      <c r="H567" s="43">
        <v>1</v>
      </c>
      <c r="I567" s="43">
        <v>1</v>
      </c>
      <c r="J567" s="43">
        <v>1</v>
      </c>
      <c r="K567" s="43">
        <v>1</v>
      </c>
      <c r="L567" s="43">
        <v>1</v>
      </c>
      <c r="M567" s="43">
        <v>1</v>
      </c>
      <c r="N567" s="43">
        <v>1</v>
      </c>
      <c r="O567" s="49" t="s">
        <v>52</v>
      </c>
      <c r="P567" s="54"/>
      <c r="Q567" s="25" t="s">
        <v>329</v>
      </c>
      <c r="R567" s="20"/>
      <c r="S567" s="20"/>
      <c r="T567" s="20"/>
      <c r="U567" t="s">
        <v>29</v>
      </c>
    </row>
    <row r="568" spans="1:21" x14ac:dyDescent="0.25">
      <c r="A568" s="79" t="s">
        <v>268</v>
      </c>
      <c r="B568" s="47" t="s">
        <v>201</v>
      </c>
      <c r="C568" s="47"/>
      <c r="D568" s="43">
        <v>1</v>
      </c>
      <c r="E568" s="43">
        <v>1</v>
      </c>
      <c r="F568" s="71" t="s">
        <v>376</v>
      </c>
      <c r="G568" s="43">
        <v>1</v>
      </c>
      <c r="H568" s="43">
        <v>1</v>
      </c>
      <c r="I568" s="43">
        <v>1</v>
      </c>
      <c r="J568" s="43">
        <v>1</v>
      </c>
      <c r="K568" s="43">
        <v>1</v>
      </c>
      <c r="L568" s="43">
        <v>1</v>
      </c>
      <c r="M568" s="43">
        <v>1</v>
      </c>
      <c r="N568" s="43">
        <v>1</v>
      </c>
      <c r="O568" s="49" t="s">
        <v>52</v>
      </c>
      <c r="P568" s="54"/>
      <c r="Q568" s="95" t="s">
        <v>377</v>
      </c>
      <c r="R568" s="20"/>
      <c r="S568" s="20"/>
      <c r="T568" s="20"/>
      <c r="U568" t="s">
        <v>29</v>
      </c>
    </row>
    <row r="569" spans="1:21" ht="15.75" thickBot="1" x14ac:dyDescent="0.3">
      <c r="A569" s="46" t="s">
        <v>334</v>
      </c>
      <c r="B569" s="343" t="s">
        <v>335</v>
      </c>
      <c r="C569" s="20"/>
      <c r="D569" s="43">
        <v>1</v>
      </c>
      <c r="E569" s="43">
        <v>1</v>
      </c>
      <c r="F569" s="71" t="s">
        <v>336</v>
      </c>
      <c r="G569" s="43">
        <v>1</v>
      </c>
      <c r="H569" s="43">
        <v>1</v>
      </c>
      <c r="I569" s="43">
        <v>1</v>
      </c>
      <c r="J569" s="43">
        <v>1</v>
      </c>
      <c r="K569" s="43">
        <v>1</v>
      </c>
      <c r="L569" s="43">
        <v>1</v>
      </c>
      <c r="M569" s="43">
        <v>1</v>
      </c>
      <c r="N569" s="43">
        <v>1</v>
      </c>
      <c r="O569" s="49" t="s">
        <v>31</v>
      </c>
      <c r="P569" s="49"/>
      <c r="Q569" s="25" t="s">
        <v>337</v>
      </c>
      <c r="R569" s="1"/>
      <c r="S569" s="1"/>
      <c r="T569" s="1"/>
      <c r="U569" t="s">
        <v>29</v>
      </c>
    </row>
    <row r="570" spans="1:21" x14ac:dyDescent="0.25">
      <c r="A570" s="7" t="s">
        <v>341</v>
      </c>
      <c r="B570" s="20" t="s">
        <v>342</v>
      </c>
      <c r="C570" s="20"/>
      <c r="D570" s="43">
        <v>1</v>
      </c>
      <c r="E570" s="43">
        <v>1</v>
      </c>
      <c r="F570" s="71" t="s">
        <v>343</v>
      </c>
      <c r="G570" s="43">
        <v>1</v>
      </c>
      <c r="H570" s="43">
        <v>1</v>
      </c>
      <c r="I570" s="43">
        <v>1</v>
      </c>
      <c r="J570" s="43">
        <v>1</v>
      </c>
      <c r="K570" s="43">
        <v>1</v>
      </c>
      <c r="L570" s="43">
        <v>1</v>
      </c>
      <c r="M570" s="43">
        <v>1</v>
      </c>
      <c r="N570" s="43">
        <v>1</v>
      </c>
      <c r="O570" s="99" t="s">
        <v>31</v>
      </c>
      <c r="P570" s="334"/>
      <c r="Q570" s="25" t="s">
        <v>344</v>
      </c>
      <c r="R570" s="1"/>
      <c r="S570" s="1"/>
      <c r="T570" s="1"/>
      <c r="U570" t="s">
        <v>29</v>
      </c>
    </row>
    <row r="571" spans="1:21" x14ac:dyDescent="0.25">
      <c r="A571" s="79" t="s">
        <v>338</v>
      </c>
      <c r="B571" s="20" t="s">
        <v>339</v>
      </c>
      <c r="C571" s="1"/>
      <c r="D571" s="43">
        <v>1</v>
      </c>
      <c r="E571" s="43">
        <v>1</v>
      </c>
      <c r="F571" s="71" t="s">
        <v>332</v>
      </c>
      <c r="G571" s="43">
        <v>1</v>
      </c>
      <c r="H571" s="43">
        <v>1</v>
      </c>
      <c r="I571" s="43">
        <v>1</v>
      </c>
      <c r="J571" s="43">
        <v>1</v>
      </c>
      <c r="K571" s="43">
        <v>1</v>
      </c>
      <c r="L571" s="43">
        <v>1</v>
      </c>
      <c r="M571" s="43">
        <v>1</v>
      </c>
      <c r="N571" s="43">
        <v>1</v>
      </c>
      <c r="O571" s="360" t="s">
        <v>217</v>
      </c>
      <c r="P571" s="172"/>
      <c r="Q571" s="25" t="s">
        <v>340</v>
      </c>
      <c r="R571" s="1"/>
      <c r="S571" s="1"/>
      <c r="T571" s="1"/>
      <c r="U571" t="s">
        <v>29</v>
      </c>
    </row>
    <row r="572" spans="1:21" ht="15.75" thickBot="1" x14ac:dyDescent="0.3">
      <c r="A572" s="46" t="s">
        <v>330</v>
      </c>
      <c r="B572" s="20" t="s">
        <v>331</v>
      </c>
      <c r="C572" s="1"/>
      <c r="D572" s="43">
        <v>1</v>
      </c>
      <c r="E572" s="43">
        <v>1</v>
      </c>
      <c r="F572" s="71" t="s">
        <v>332</v>
      </c>
      <c r="G572" s="43">
        <v>1</v>
      </c>
      <c r="H572" s="43">
        <v>1</v>
      </c>
      <c r="I572" s="43">
        <v>1</v>
      </c>
      <c r="J572" s="43">
        <v>1</v>
      </c>
      <c r="K572" s="43">
        <v>1</v>
      </c>
      <c r="L572" s="43">
        <v>1</v>
      </c>
      <c r="M572" s="43">
        <v>1</v>
      </c>
      <c r="N572" s="43">
        <v>1</v>
      </c>
      <c r="O572" s="270" t="s">
        <v>217</v>
      </c>
      <c r="P572" s="331"/>
      <c r="Q572" s="25" t="s">
        <v>333</v>
      </c>
      <c r="R572" s="1"/>
      <c r="S572" s="1"/>
      <c r="T572" s="1"/>
      <c r="U572" t="s">
        <v>29</v>
      </c>
    </row>
    <row r="573" spans="1:21" x14ac:dyDescent="0.25">
      <c r="A573" s="20" t="s">
        <v>232</v>
      </c>
      <c r="B573" s="20" t="s">
        <v>226</v>
      </c>
      <c r="C573" s="1"/>
      <c r="D573" s="43">
        <v>1</v>
      </c>
      <c r="E573" s="43">
        <v>1</v>
      </c>
      <c r="F573" s="71" t="s">
        <v>233</v>
      </c>
      <c r="G573" s="43">
        <v>1</v>
      </c>
      <c r="H573" s="43">
        <v>1</v>
      </c>
      <c r="I573" s="43">
        <v>1</v>
      </c>
      <c r="J573" s="43">
        <v>1</v>
      </c>
      <c r="K573" s="43">
        <v>1</v>
      </c>
      <c r="L573" s="43">
        <v>1</v>
      </c>
      <c r="M573" s="43">
        <v>1</v>
      </c>
      <c r="N573" s="43">
        <v>1</v>
      </c>
      <c r="O573" s="98">
        <v>1</v>
      </c>
      <c r="P573" s="98"/>
      <c r="Q573" s="25" t="s">
        <v>46</v>
      </c>
      <c r="R573" s="1"/>
      <c r="S573" s="1"/>
      <c r="T573" s="1"/>
      <c r="U573" t="s">
        <v>29</v>
      </c>
    </row>
    <row r="574" spans="1:21" x14ac:dyDescent="0.25">
      <c r="A574" s="20" t="s">
        <v>232</v>
      </c>
      <c r="B574" s="20" t="s">
        <v>301</v>
      </c>
      <c r="C574" s="20"/>
      <c r="D574" s="43">
        <v>1</v>
      </c>
      <c r="E574" s="43">
        <v>1</v>
      </c>
      <c r="F574" s="71" t="s">
        <v>302</v>
      </c>
      <c r="G574" s="43">
        <v>1</v>
      </c>
      <c r="H574" s="43">
        <v>1</v>
      </c>
      <c r="I574" s="43">
        <v>1</v>
      </c>
      <c r="J574" s="43">
        <v>1</v>
      </c>
      <c r="K574" s="43">
        <v>1</v>
      </c>
      <c r="L574" s="43">
        <v>1</v>
      </c>
      <c r="M574" s="43">
        <v>1</v>
      </c>
      <c r="N574" s="43">
        <v>1</v>
      </c>
      <c r="O574" s="48" t="s">
        <v>52</v>
      </c>
      <c r="P574" s="48"/>
      <c r="Q574" s="25" t="s">
        <v>303</v>
      </c>
      <c r="R574" s="1"/>
      <c r="S574" s="1"/>
      <c r="T574" s="1"/>
      <c r="U574" t="s">
        <v>29</v>
      </c>
    </row>
    <row r="575" spans="1:21" x14ac:dyDescent="0.25">
      <c r="A575" s="20" t="s">
        <v>232</v>
      </c>
      <c r="B575" s="20" t="s">
        <v>226</v>
      </c>
      <c r="C575" s="20" t="s">
        <v>27</v>
      </c>
      <c r="D575" s="43">
        <v>1</v>
      </c>
      <c r="E575" s="43">
        <v>1</v>
      </c>
      <c r="F575" s="71" t="s">
        <v>184</v>
      </c>
      <c r="G575" s="43">
        <v>1</v>
      </c>
      <c r="H575" s="43">
        <v>1</v>
      </c>
      <c r="I575" s="43">
        <v>1</v>
      </c>
      <c r="J575" s="43">
        <v>1</v>
      </c>
      <c r="K575" s="43">
        <v>1</v>
      </c>
      <c r="L575" s="43">
        <v>1</v>
      </c>
      <c r="M575" s="43">
        <v>1</v>
      </c>
      <c r="N575" s="43">
        <v>1</v>
      </c>
      <c r="O575" s="48" t="s">
        <v>52</v>
      </c>
      <c r="P575" s="48"/>
      <c r="Q575" s="25" t="s">
        <v>318</v>
      </c>
      <c r="R575" s="1"/>
      <c r="S575" s="1"/>
      <c r="T575" s="1"/>
      <c r="U575" t="s">
        <v>29</v>
      </c>
    </row>
    <row r="576" spans="1:21" x14ac:dyDescent="0.25">
      <c r="A576" s="59" t="s">
        <v>71</v>
      </c>
      <c r="B576" s="59" t="s">
        <v>72</v>
      </c>
      <c r="C576" s="1"/>
      <c r="D576" s="43">
        <v>1</v>
      </c>
      <c r="E576" s="43">
        <v>1</v>
      </c>
      <c r="F576" s="71" t="s">
        <v>22</v>
      </c>
      <c r="G576" s="43">
        <v>1</v>
      </c>
      <c r="H576" s="43">
        <v>1</v>
      </c>
      <c r="I576" s="43">
        <v>1</v>
      </c>
      <c r="J576" s="43">
        <v>1</v>
      </c>
      <c r="K576" s="43">
        <v>1</v>
      </c>
      <c r="L576" s="43">
        <v>1</v>
      </c>
      <c r="M576" s="43">
        <v>1</v>
      </c>
      <c r="N576" s="43">
        <v>1</v>
      </c>
      <c r="O576" s="48" t="s">
        <v>52</v>
      </c>
      <c r="P576" s="48"/>
      <c r="Q576" s="25" t="s">
        <v>73</v>
      </c>
      <c r="R576" s="1"/>
      <c r="S576" s="1"/>
      <c r="T576" s="1"/>
      <c r="U576" t="s">
        <v>29</v>
      </c>
    </row>
    <row r="577" spans="1:21" x14ac:dyDescent="0.25">
      <c r="A577" s="20" t="s">
        <v>71</v>
      </c>
      <c r="B577" s="20" t="s">
        <v>74</v>
      </c>
      <c r="C577" s="1"/>
      <c r="D577" s="43">
        <v>1</v>
      </c>
      <c r="E577" s="43">
        <v>1</v>
      </c>
      <c r="F577" s="71" t="s">
        <v>45</v>
      </c>
      <c r="G577" s="43">
        <v>1</v>
      </c>
      <c r="H577" s="43">
        <v>1</v>
      </c>
      <c r="I577" s="43">
        <v>1</v>
      </c>
      <c r="J577" s="43">
        <v>1</v>
      </c>
      <c r="K577" s="43">
        <v>1</v>
      </c>
      <c r="L577" s="43">
        <v>1</v>
      </c>
      <c r="M577" s="43">
        <v>1</v>
      </c>
      <c r="N577" s="43">
        <v>1</v>
      </c>
      <c r="O577" s="48">
        <v>1</v>
      </c>
      <c r="P577" s="48"/>
      <c r="Q577" s="25" t="s">
        <v>46</v>
      </c>
      <c r="R577" s="1"/>
      <c r="S577" s="1"/>
      <c r="T577" s="1"/>
      <c r="U577" t="s">
        <v>29</v>
      </c>
    </row>
    <row r="578" spans="1:21" x14ac:dyDescent="0.25">
      <c r="A578" s="20" t="s">
        <v>71</v>
      </c>
      <c r="B578" s="20" t="s">
        <v>75</v>
      </c>
      <c r="C578" s="1"/>
      <c r="D578" s="43">
        <v>1</v>
      </c>
      <c r="E578" s="43">
        <v>1</v>
      </c>
      <c r="F578" s="71" t="s">
        <v>45</v>
      </c>
      <c r="G578" s="43">
        <v>1</v>
      </c>
      <c r="H578" s="43">
        <v>1</v>
      </c>
      <c r="I578" s="43">
        <v>1</v>
      </c>
      <c r="J578" s="43">
        <v>1</v>
      </c>
      <c r="K578" s="43">
        <v>1</v>
      </c>
      <c r="L578" s="43">
        <v>1</v>
      </c>
      <c r="M578" s="43">
        <v>1</v>
      </c>
      <c r="N578" s="43">
        <v>1</v>
      </c>
      <c r="O578" s="48">
        <v>1</v>
      </c>
      <c r="P578" s="48"/>
      <c r="Q578" s="25" t="s">
        <v>46</v>
      </c>
      <c r="R578" s="1"/>
      <c r="S578" s="1"/>
      <c r="T578" s="1"/>
      <c r="U578" t="s">
        <v>29</v>
      </c>
    </row>
    <row r="579" spans="1:21" x14ac:dyDescent="0.25">
      <c r="A579" s="20" t="s">
        <v>71</v>
      </c>
      <c r="B579" s="68" t="s">
        <v>277</v>
      </c>
      <c r="C579" s="1"/>
      <c r="D579" s="1"/>
      <c r="E579" s="1"/>
      <c r="F579" s="20" t="s">
        <v>278</v>
      </c>
      <c r="G579" s="1"/>
      <c r="H579" s="1"/>
      <c r="I579" s="1"/>
      <c r="J579" s="1"/>
      <c r="K579" s="1"/>
      <c r="L579" s="1"/>
      <c r="M579" s="1"/>
      <c r="N579" s="1"/>
      <c r="O579" s="1"/>
      <c r="P579" s="1"/>
      <c r="Q579" s="2"/>
      <c r="R579" s="1"/>
      <c r="S579" s="1"/>
      <c r="T579" s="1"/>
      <c r="U579" t="s">
        <v>29</v>
      </c>
    </row>
    <row r="580" spans="1:21" x14ac:dyDescent="0.25">
      <c r="A580" s="20" t="s">
        <v>71</v>
      </c>
      <c r="B580" s="20" t="s">
        <v>322</v>
      </c>
      <c r="C580" s="20" t="s">
        <v>323</v>
      </c>
      <c r="D580" s="43">
        <v>1</v>
      </c>
      <c r="E580" s="43">
        <v>1</v>
      </c>
      <c r="F580" s="132" t="s">
        <v>324</v>
      </c>
      <c r="G580" s="43">
        <v>1</v>
      </c>
      <c r="H580" s="43">
        <v>1</v>
      </c>
      <c r="I580" s="43">
        <v>1</v>
      </c>
      <c r="J580" s="43">
        <v>1</v>
      </c>
      <c r="K580" s="43">
        <v>1</v>
      </c>
      <c r="L580" s="43">
        <v>1</v>
      </c>
      <c r="M580" s="43">
        <v>1</v>
      </c>
      <c r="N580" s="43">
        <v>1</v>
      </c>
      <c r="O580" s="48" t="s">
        <v>52</v>
      </c>
      <c r="P580" s="48"/>
      <c r="Q580" s="25" t="s">
        <v>325</v>
      </c>
      <c r="R580" s="1"/>
      <c r="S580" s="1"/>
      <c r="T580" s="1"/>
      <c r="U580" t="s">
        <v>29</v>
      </c>
    </row>
    <row r="581" spans="1:21" x14ac:dyDescent="0.25">
      <c r="A581" s="20" t="s">
        <v>266</v>
      </c>
      <c r="B581" s="20" t="s">
        <v>267</v>
      </c>
      <c r="C581" s="20"/>
      <c r="D581" s="43">
        <v>1</v>
      </c>
      <c r="E581" s="43">
        <v>1</v>
      </c>
      <c r="F581" s="71" t="s">
        <v>111</v>
      </c>
      <c r="G581" s="43">
        <v>1</v>
      </c>
      <c r="H581" s="43">
        <v>1</v>
      </c>
      <c r="I581" s="43">
        <v>1</v>
      </c>
      <c r="J581" s="43">
        <v>1</v>
      </c>
      <c r="K581" s="43">
        <v>1</v>
      </c>
      <c r="L581" s="43">
        <v>1</v>
      </c>
      <c r="M581" s="43">
        <v>1</v>
      </c>
      <c r="N581" s="43">
        <v>1</v>
      </c>
      <c r="O581" s="48" t="s">
        <v>52</v>
      </c>
      <c r="P581" s="48"/>
      <c r="Q581" s="25" t="s">
        <v>206</v>
      </c>
      <c r="R581" s="1"/>
      <c r="S581" s="1"/>
      <c r="T581" s="1"/>
      <c r="U581" t="s">
        <v>29</v>
      </c>
    </row>
    <row r="582" spans="1:21" x14ac:dyDescent="0.25">
      <c r="A582" s="20" t="s">
        <v>281</v>
      </c>
      <c r="B582" s="20" t="s">
        <v>282</v>
      </c>
      <c r="C582" s="20"/>
      <c r="D582" s="43">
        <v>1</v>
      </c>
      <c r="E582" s="43">
        <v>1</v>
      </c>
      <c r="F582" s="71" t="s">
        <v>283</v>
      </c>
      <c r="G582" s="43">
        <v>1</v>
      </c>
      <c r="H582" s="43">
        <v>1</v>
      </c>
      <c r="I582" s="43">
        <v>1</v>
      </c>
      <c r="J582" s="43">
        <v>1</v>
      </c>
      <c r="K582" s="43">
        <v>1</v>
      </c>
      <c r="L582" s="43">
        <v>1</v>
      </c>
      <c r="M582" s="43">
        <v>1</v>
      </c>
      <c r="N582" s="43">
        <v>1</v>
      </c>
      <c r="O582" s="48" t="s">
        <v>52</v>
      </c>
      <c r="P582" s="48"/>
      <c r="Q582" s="25" t="s">
        <v>284</v>
      </c>
      <c r="R582" s="1"/>
      <c r="S582" s="1"/>
      <c r="T582" s="1"/>
      <c r="U582" t="s">
        <v>29</v>
      </c>
    </row>
    <row r="583" spans="1:21" x14ac:dyDescent="0.25">
      <c r="A583" s="20" t="s">
        <v>244</v>
      </c>
      <c r="B583" s="20" t="s">
        <v>245</v>
      </c>
      <c r="C583" s="20"/>
      <c r="D583" s="43">
        <v>1</v>
      </c>
      <c r="E583" s="43">
        <v>1</v>
      </c>
      <c r="F583" s="71" t="s">
        <v>86</v>
      </c>
      <c r="G583" s="43">
        <v>1</v>
      </c>
      <c r="H583" s="43">
        <v>1</v>
      </c>
      <c r="I583" s="43">
        <v>1</v>
      </c>
      <c r="J583" s="43">
        <v>1</v>
      </c>
      <c r="K583" s="43">
        <v>1</v>
      </c>
      <c r="L583" s="43">
        <v>1</v>
      </c>
      <c r="M583" s="43">
        <v>1</v>
      </c>
      <c r="N583" s="43">
        <v>1</v>
      </c>
      <c r="O583" s="48" t="s">
        <v>52</v>
      </c>
      <c r="P583" s="48"/>
      <c r="Q583" s="25" t="s">
        <v>218</v>
      </c>
      <c r="R583" s="1"/>
      <c r="S583" s="1"/>
      <c r="T583" s="1"/>
      <c r="U583" t="s">
        <v>29</v>
      </c>
    </row>
    <row r="584" spans="1:21" x14ac:dyDescent="0.25">
      <c r="A584" s="20" t="s">
        <v>82</v>
      </c>
      <c r="B584" s="52" t="s">
        <v>83</v>
      </c>
      <c r="C584" s="1"/>
      <c r="D584" s="43">
        <v>1</v>
      </c>
      <c r="E584" s="43">
        <v>1</v>
      </c>
      <c r="F584" s="71" t="s">
        <v>45</v>
      </c>
      <c r="G584" s="43">
        <v>1</v>
      </c>
      <c r="H584" s="43">
        <v>1</v>
      </c>
      <c r="I584" s="43">
        <v>1</v>
      </c>
      <c r="J584" s="43">
        <v>1</v>
      </c>
      <c r="K584" s="43">
        <v>1</v>
      </c>
      <c r="L584" s="43">
        <v>1</v>
      </c>
      <c r="M584" s="43">
        <v>1</v>
      </c>
      <c r="N584" s="43">
        <v>1</v>
      </c>
      <c r="O584" s="48">
        <v>1</v>
      </c>
      <c r="P584" s="48"/>
      <c r="Q584" s="25" t="s">
        <v>46</v>
      </c>
      <c r="R584" s="20"/>
      <c r="S584" s="1"/>
      <c r="T584" s="1"/>
      <c r="U584" t="s">
        <v>29</v>
      </c>
    </row>
    <row r="585" spans="1:21" x14ac:dyDescent="0.25">
      <c r="A585" s="20" t="s">
        <v>82</v>
      </c>
      <c r="B585" s="20" t="s">
        <v>207</v>
      </c>
      <c r="C585" s="1"/>
      <c r="D585" s="43">
        <v>1</v>
      </c>
      <c r="E585" s="43">
        <v>1</v>
      </c>
      <c r="F585" s="71" t="s">
        <v>86</v>
      </c>
      <c r="G585" s="43">
        <v>1</v>
      </c>
      <c r="H585" s="43">
        <v>1</v>
      </c>
      <c r="I585" s="43">
        <v>1</v>
      </c>
      <c r="J585" s="43">
        <v>1</v>
      </c>
      <c r="K585" s="43">
        <v>1</v>
      </c>
      <c r="L585" s="43">
        <v>1</v>
      </c>
      <c r="M585" s="43">
        <v>1</v>
      </c>
      <c r="N585" s="43">
        <v>1</v>
      </c>
      <c r="O585" s="48" t="s">
        <v>52</v>
      </c>
      <c r="P585" s="48"/>
      <c r="Q585" s="25" t="s">
        <v>208</v>
      </c>
      <c r="R585" s="10"/>
      <c r="S585" s="20">
        <v>65.234999999999999</v>
      </c>
      <c r="T585" s="1"/>
      <c r="U585" t="s">
        <v>29</v>
      </c>
    </row>
    <row r="586" spans="1:21" x14ac:dyDescent="0.25">
      <c r="A586" s="20" t="s">
        <v>82</v>
      </c>
      <c r="B586" s="52" t="s">
        <v>292</v>
      </c>
      <c r="C586" s="20" t="s">
        <v>27</v>
      </c>
      <c r="D586" s="43">
        <v>1</v>
      </c>
      <c r="E586" s="43">
        <v>1</v>
      </c>
      <c r="F586" s="71" t="s">
        <v>1446</v>
      </c>
      <c r="G586" s="43">
        <v>1</v>
      </c>
      <c r="H586" s="43">
        <v>1</v>
      </c>
      <c r="I586" s="43">
        <v>1</v>
      </c>
      <c r="J586" s="43">
        <v>1</v>
      </c>
      <c r="K586" s="43">
        <v>1</v>
      </c>
      <c r="L586" s="43">
        <v>1</v>
      </c>
      <c r="M586" s="43">
        <v>1</v>
      </c>
      <c r="N586" s="43">
        <v>1</v>
      </c>
      <c r="O586" s="48" t="s">
        <v>52</v>
      </c>
      <c r="P586" s="48"/>
      <c r="Q586" s="25" t="s">
        <v>293</v>
      </c>
      <c r="R586" s="1"/>
      <c r="S586" s="1"/>
      <c r="T586" s="1"/>
      <c r="U586" t="s">
        <v>29</v>
      </c>
    </row>
    <row r="587" spans="1:21" x14ac:dyDescent="0.25">
      <c r="A587" s="20" t="s">
        <v>133</v>
      </c>
      <c r="B587" s="20" t="s">
        <v>134</v>
      </c>
      <c r="C587" s="1"/>
      <c r="D587" s="43">
        <v>1</v>
      </c>
      <c r="E587" s="43">
        <v>1</v>
      </c>
      <c r="F587" s="71" t="s">
        <v>45</v>
      </c>
      <c r="G587" s="43">
        <v>1</v>
      </c>
      <c r="H587" s="43">
        <v>1</v>
      </c>
      <c r="I587" s="43">
        <v>1</v>
      </c>
      <c r="J587" s="43">
        <v>1</v>
      </c>
      <c r="K587" s="43">
        <v>1</v>
      </c>
      <c r="L587" s="43">
        <v>1</v>
      </c>
      <c r="M587" s="43">
        <v>1</v>
      </c>
      <c r="N587" s="43">
        <v>1</v>
      </c>
      <c r="O587" s="48">
        <v>1</v>
      </c>
      <c r="P587" s="48"/>
      <c r="Q587" s="25" t="s">
        <v>46</v>
      </c>
      <c r="R587" s="1"/>
      <c r="S587" s="1"/>
      <c r="T587" s="1"/>
      <c r="U587" t="s">
        <v>29</v>
      </c>
    </row>
    <row r="588" spans="1:21" x14ac:dyDescent="0.25">
      <c r="A588" s="7" t="s">
        <v>133</v>
      </c>
      <c r="B588" s="20" t="s">
        <v>135</v>
      </c>
      <c r="C588" s="1"/>
      <c r="D588" s="43">
        <v>1</v>
      </c>
      <c r="E588" s="43">
        <v>1</v>
      </c>
      <c r="F588" s="71" t="s">
        <v>45</v>
      </c>
      <c r="G588" s="43">
        <v>1</v>
      </c>
      <c r="H588" s="43">
        <v>1</v>
      </c>
      <c r="I588" s="43">
        <v>1</v>
      </c>
      <c r="J588" s="43">
        <v>1</v>
      </c>
      <c r="K588" s="43">
        <v>1</v>
      </c>
      <c r="L588" s="43">
        <v>1</v>
      </c>
      <c r="M588" s="43">
        <v>1</v>
      </c>
      <c r="N588" s="43">
        <v>1</v>
      </c>
      <c r="O588" s="48">
        <v>1</v>
      </c>
      <c r="P588" s="48"/>
      <c r="Q588" s="25" t="s">
        <v>46</v>
      </c>
      <c r="R588" s="1"/>
      <c r="S588" s="1"/>
      <c r="T588" s="1"/>
      <c r="U588" t="s">
        <v>29</v>
      </c>
    </row>
    <row r="589" spans="1:21" x14ac:dyDescent="0.25">
      <c r="A589" s="46" t="s">
        <v>133</v>
      </c>
      <c r="B589" s="20" t="s">
        <v>102</v>
      </c>
      <c r="C589" s="1"/>
      <c r="D589" s="43">
        <v>1</v>
      </c>
      <c r="E589" s="43">
        <v>1</v>
      </c>
      <c r="F589" s="71" t="s">
        <v>45</v>
      </c>
      <c r="G589" s="43">
        <v>1</v>
      </c>
      <c r="H589" s="43">
        <v>1</v>
      </c>
      <c r="I589" s="43">
        <v>1</v>
      </c>
      <c r="J589" s="43">
        <v>1</v>
      </c>
      <c r="K589" s="43">
        <v>1</v>
      </c>
      <c r="L589" s="43">
        <v>1</v>
      </c>
      <c r="M589" s="43">
        <v>1</v>
      </c>
      <c r="N589" s="43">
        <v>1</v>
      </c>
      <c r="O589" s="48">
        <v>1</v>
      </c>
      <c r="P589" s="48"/>
      <c r="Q589" s="25" t="s">
        <v>46</v>
      </c>
      <c r="R589" s="1"/>
      <c r="S589" s="1"/>
      <c r="T589" s="1"/>
      <c r="U589" t="s">
        <v>29</v>
      </c>
    </row>
    <row r="590" spans="1:21" x14ac:dyDescent="0.25">
      <c r="A590" s="20" t="s">
        <v>133</v>
      </c>
      <c r="B590" s="20" t="s">
        <v>234</v>
      </c>
      <c r="C590" s="1"/>
      <c r="D590" s="43">
        <v>1</v>
      </c>
      <c r="E590" s="43">
        <v>1</v>
      </c>
      <c r="F590" s="71" t="s">
        <v>86</v>
      </c>
      <c r="G590" s="43">
        <v>1</v>
      </c>
      <c r="H590" s="43">
        <v>1</v>
      </c>
      <c r="I590" s="43">
        <v>1</v>
      </c>
      <c r="J590" s="43">
        <v>1</v>
      </c>
      <c r="K590" s="43">
        <v>1</v>
      </c>
      <c r="L590" s="43">
        <v>1</v>
      </c>
      <c r="M590" s="43">
        <v>1</v>
      </c>
      <c r="N590" s="43">
        <v>1</v>
      </c>
      <c r="O590" s="239" t="s">
        <v>235</v>
      </c>
      <c r="P590" s="48"/>
      <c r="Q590" s="25" t="s">
        <v>236</v>
      </c>
      <c r="R590" s="1"/>
      <c r="S590" s="1"/>
      <c r="T590" s="1"/>
      <c r="U590" t="s">
        <v>29</v>
      </c>
    </row>
    <row r="591" spans="1:21" x14ac:dyDescent="0.25">
      <c r="A591" s="20" t="s">
        <v>133</v>
      </c>
      <c r="B591" s="20" t="s">
        <v>237</v>
      </c>
      <c r="C591" s="1"/>
      <c r="D591" s="43">
        <v>1</v>
      </c>
      <c r="E591" s="43">
        <v>1</v>
      </c>
      <c r="F591" s="71" t="s">
        <v>86</v>
      </c>
      <c r="G591" s="43">
        <v>1</v>
      </c>
      <c r="H591" s="43">
        <v>1</v>
      </c>
      <c r="I591" s="43">
        <v>1</v>
      </c>
      <c r="J591" s="43">
        <v>1</v>
      </c>
      <c r="K591" s="43">
        <v>1</v>
      </c>
      <c r="L591" s="43">
        <v>1</v>
      </c>
      <c r="M591" s="43">
        <v>1</v>
      </c>
      <c r="N591" s="43">
        <v>1</v>
      </c>
      <c r="O591" s="239" t="s">
        <v>238</v>
      </c>
      <c r="P591" s="48"/>
      <c r="Q591" s="25" t="s">
        <v>236</v>
      </c>
      <c r="R591" s="1"/>
      <c r="S591" s="20">
        <v>46.439</v>
      </c>
      <c r="T591" s="1"/>
      <c r="U591" t="s">
        <v>29</v>
      </c>
    </row>
    <row r="592" spans="1:21" x14ac:dyDescent="0.25">
      <c r="A592" s="20" t="s">
        <v>133</v>
      </c>
      <c r="B592" s="20" t="s">
        <v>239</v>
      </c>
      <c r="C592" s="1"/>
      <c r="D592" s="43">
        <v>1</v>
      </c>
      <c r="E592" s="43">
        <v>1</v>
      </c>
      <c r="F592" s="71" t="s">
        <v>86</v>
      </c>
      <c r="G592" s="43">
        <v>1</v>
      </c>
      <c r="H592" s="43">
        <v>1</v>
      </c>
      <c r="I592" s="43">
        <v>1</v>
      </c>
      <c r="J592" s="43">
        <v>1</v>
      </c>
      <c r="K592" s="43">
        <v>1</v>
      </c>
      <c r="L592" s="43">
        <v>1</v>
      </c>
      <c r="M592" s="43">
        <v>1</v>
      </c>
      <c r="N592" s="43">
        <v>1</v>
      </c>
      <c r="O592" s="239" t="s">
        <v>240</v>
      </c>
      <c r="P592" s="48"/>
      <c r="Q592" s="25" t="s">
        <v>236</v>
      </c>
      <c r="R592" s="1"/>
      <c r="S592" s="20">
        <v>57.293999999999997</v>
      </c>
      <c r="T592" s="1"/>
      <c r="U592" t="s">
        <v>29</v>
      </c>
    </row>
    <row r="593" spans="1:21" x14ac:dyDescent="0.25">
      <c r="A593" s="20" t="s">
        <v>133</v>
      </c>
      <c r="B593" s="20" t="s">
        <v>134</v>
      </c>
      <c r="C593" s="20" t="s">
        <v>27</v>
      </c>
      <c r="D593" s="43">
        <v>1</v>
      </c>
      <c r="E593" s="43">
        <v>1</v>
      </c>
      <c r="F593" s="71" t="s">
        <v>1447</v>
      </c>
      <c r="G593" s="43">
        <v>1</v>
      </c>
      <c r="H593" s="43">
        <v>1</v>
      </c>
      <c r="I593" s="43">
        <v>1</v>
      </c>
      <c r="J593" s="43">
        <v>1</v>
      </c>
      <c r="K593" s="43">
        <v>1</v>
      </c>
      <c r="L593" s="43">
        <v>1</v>
      </c>
      <c r="M593" s="43">
        <v>1</v>
      </c>
      <c r="N593" s="43">
        <v>1</v>
      </c>
      <c r="O593" s="48"/>
      <c r="P593" s="48"/>
      <c r="Q593" s="25" t="s">
        <v>304</v>
      </c>
      <c r="R593" s="1"/>
      <c r="S593" s="1"/>
      <c r="T593" s="1"/>
      <c r="U593" t="s">
        <v>29</v>
      </c>
    </row>
    <row r="594" spans="1:21" x14ac:dyDescent="0.25">
      <c r="A594" s="20" t="s">
        <v>133</v>
      </c>
      <c r="B594" s="20" t="s">
        <v>135</v>
      </c>
      <c r="C594" s="20" t="s">
        <v>27</v>
      </c>
      <c r="D594" s="43">
        <v>1</v>
      </c>
      <c r="E594" s="43">
        <v>1</v>
      </c>
      <c r="F594" s="48"/>
      <c r="G594" s="43">
        <v>1</v>
      </c>
      <c r="H594" s="43">
        <v>1</v>
      </c>
      <c r="I594" s="43">
        <v>1</v>
      </c>
      <c r="J594" s="43">
        <v>1</v>
      </c>
      <c r="K594" s="43">
        <v>1</v>
      </c>
      <c r="L594" s="43">
        <v>1</v>
      </c>
      <c r="M594" s="43">
        <v>1</v>
      </c>
      <c r="N594" s="43">
        <v>1</v>
      </c>
      <c r="O594" s="48" t="s">
        <v>31</v>
      </c>
      <c r="P594" s="48"/>
      <c r="Q594" s="25" t="s">
        <v>304</v>
      </c>
      <c r="R594" s="10"/>
      <c r="S594" s="1"/>
      <c r="T594" s="1"/>
      <c r="U594" t="s">
        <v>29</v>
      </c>
    </row>
    <row r="595" spans="1:21" x14ac:dyDescent="0.25">
      <c r="A595" s="20" t="s">
        <v>133</v>
      </c>
      <c r="B595" s="20" t="s">
        <v>102</v>
      </c>
      <c r="C595" s="20" t="s">
        <v>27</v>
      </c>
      <c r="D595" s="43">
        <v>1</v>
      </c>
      <c r="E595" s="43">
        <v>1</v>
      </c>
      <c r="F595" s="48"/>
      <c r="G595" s="43">
        <v>1</v>
      </c>
      <c r="H595" s="43">
        <v>1</v>
      </c>
      <c r="I595" s="43">
        <v>1</v>
      </c>
      <c r="J595" s="43">
        <v>1</v>
      </c>
      <c r="K595" s="43">
        <v>1</v>
      </c>
      <c r="L595" s="43">
        <v>1</v>
      </c>
      <c r="M595" s="43">
        <v>1</v>
      </c>
      <c r="N595" s="43">
        <v>1</v>
      </c>
      <c r="O595" s="48"/>
      <c r="P595" s="48"/>
      <c r="Q595" s="25" t="s">
        <v>304</v>
      </c>
      <c r="R595" s="1"/>
      <c r="S595" s="1"/>
      <c r="T595" s="1"/>
      <c r="U595" t="s">
        <v>29</v>
      </c>
    </row>
    <row r="596" spans="1:21" x14ac:dyDescent="0.25">
      <c r="A596" s="20" t="s">
        <v>294</v>
      </c>
      <c r="B596" s="20" t="s">
        <v>295</v>
      </c>
      <c r="C596" s="20"/>
      <c r="D596" s="43">
        <v>1</v>
      </c>
      <c r="E596" s="43">
        <v>1</v>
      </c>
      <c r="F596" s="71" t="s">
        <v>296</v>
      </c>
      <c r="G596" s="43">
        <v>1</v>
      </c>
      <c r="H596" s="43">
        <v>1</v>
      </c>
      <c r="I596" s="43">
        <v>1</v>
      </c>
      <c r="J596" s="43">
        <v>1</v>
      </c>
      <c r="K596" s="43">
        <v>1</v>
      </c>
      <c r="L596" s="43">
        <v>1</v>
      </c>
      <c r="M596" s="43">
        <v>1</v>
      </c>
      <c r="N596" s="43">
        <v>1</v>
      </c>
      <c r="O596" s="48" t="s">
        <v>52</v>
      </c>
      <c r="P596" s="48"/>
      <c r="Q596" s="25" t="s">
        <v>297</v>
      </c>
      <c r="R596" s="1"/>
      <c r="S596" s="1"/>
      <c r="T596" s="1"/>
      <c r="U596" t="s">
        <v>29</v>
      </c>
    </row>
    <row r="597" spans="1:21" x14ac:dyDescent="0.25">
      <c r="A597" s="20" t="s">
        <v>171</v>
      </c>
      <c r="B597" s="52" t="s">
        <v>30</v>
      </c>
      <c r="C597" s="74"/>
      <c r="D597" s="43">
        <v>1</v>
      </c>
      <c r="E597" s="43">
        <v>1</v>
      </c>
      <c r="F597" s="71" t="s">
        <v>170</v>
      </c>
      <c r="G597" s="43">
        <v>1</v>
      </c>
      <c r="H597" s="43">
        <v>1</v>
      </c>
      <c r="I597" s="43">
        <v>1</v>
      </c>
      <c r="J597" s="43">
        <v>1</v>
      </c>
      <c r="K597" s="43">
        <v>1</v>
      </c>
      <c r="L597" s="43">
        <v>1</v>
      </c>
      <c r="M597" s="43">
        <v>1</v>
      </c>
      <c r="N597" s="43">
        <v>1</v>
      </c>
      <c r="O597" s="48">
        <v>1</v>
      </c>
      <c r="P597" s="48"/>
      <c r="Q597" s="25" t="s">
        <v>46</v>
      </c>
      <c r="R597" s="74"/>
      <c r="S597" s="1"/>
      <c r="T597" s="1"/>
      <c r="U597" t="s">
        <v>29</v>
      </c>
    </row>
    <row r="598" spans="1:21" x14ac:dyDescent="0.25">
      <c r="A598" s="20" t="s">
        <v>171</v>
      </c>
      <c r="B598" s="52" t="s">
        <v>58</v>
      </c>
      <c r="C598" s="74"/>
      <c r="D598" s="43">
        <v>1</v>
      </c>
      <c r="E598" s="43">
        <v>1</v>
      </c>
      <c r="F598" s="71" t="s">
        <v>170</v>
      </c>
      <c r="G598" s="43">
        <v>1</v>
      </c>
      <c r="H598" s="43">
        <v>1</v>
      </c>
      <c r="I598" s="43">
        <v>1</v>
      </c>
      <c r="J598" s="43">
        <v>1</v>
      </c>
      <c r="K598" s="43">
        <v>1</v>
      </c>
      <c r="L598" s="43">
        <v>1</v>
      </c>
      <c r="M598" s="43">
        <v>1</v>
      </c>
      <c r="N598" s="43">
        <v>1</v>
      </c>
      <c r="O598" s="48">
        <v>1</v>
      </c>
      <c r="P598" s="48"/>
      <c r="Q598" s="25" t="s">
        <v>46</v>
      </c>
      <c r="R598" s="74"/>
      <c r="S598" s="1"/>
      <c r="T598" s="1"/>
      <c r="U598" t="s">
        <v>29</v>
      </c>
    </row>
    <row r="599" spans="1:21" x14ac:dyDescent="0.25">
      <c r="A599" s="20" t="s">
        <v>171</v>
      </c>
      <c r="B599" s="68" t="s">
        <v>246</v>
      </c>
      <c r="C599" s="1"/>
      <c r="D599" s="43">
        <v>1</v>
      </c>
      <c r="E599" s="43">
        <v>1</v>
      </c>
      <c r="F599" s="71" t="s">
        <v>22</v>
      </c>
      <c r="G599" s="43">
        <v>1</v>
      </c>
      <c r="H599" s="43">
        <v>1</v>
      </c>
      <c r="I599" s="43">
        <v>1</v>
      </c>
      <c r="J599" s="43">
        <v>1</v>
      </c>
      <c r="K599" s="43">
        <v>1</v>
      </c>
      <c r="L599" s="43">
        <v>1</v>
      </c>
      <c r="M599" s="43">
        <v>1</v>
      </c>
      <c r="N599" s="43">
        <v>1</v>
      </c>
      <c r="O599" s="326"/>
      <c r="P599" s="48"/>
      <c r="Q599" s="25" t="s">
        <v>247</v>
      </c>
      <c r="R599" s="1"/>
      <c r="S599" s="1"/>
      <c r="T599" s="1"/>
      <c r="U599" t="s">
        <v>29</v>
      </c>
    </row>
    <row r="600" spans="1:21" x14ac:dyDescent="0.25">
      <c r="A600" s="7" t="s">
        <v>171</v>
      </c>
      <c r="B600" s="68" t="s">
        <v>248</v>
      </c>
      <c r="C600" s="1"/>
      <c r="D600" s="43">
        <v>1</v>
      </c>
      <c r="E600" s="43">
        <v>1</v>
      </c>
      <c r="F600" s="71" t="s">
        <v>22</v>
      </c>
      <c r="G600" s="43">
        <v>1</v>
      </c>
      <c r="H600" s="43">
        <v>1</v>
      </c>
      <c r="I600" s="43">
        <v>1</v>
      </c>
      <c r="J600" s="43">
        <v>1</v>
      </c>
      <c r="K600" s="43">
        <v>1</v>
      </c>
      <c r="L600" s="43">
        <v>1</v>
      </c>
      <c r="M600" s="43">
        <v>1</v>
      </c>
      <c r="N600" s="43">
        <v>1</v>
      </c>
      <c r="O600" s="323" t="s">
        <v>52</v>
      </c>
      <c r="P600" s="48"/>
      <c r="Q600" s="25" t="s">
        <v>247</v>
      </c>
      <c r="R600" s="1"/>
      <c r="S600" s="1"/>
      <c r="T600" s="1"/>
      <c r="U600" t="s">
        <v>29</v>
      </c>
    </row>
    <row r="601" spans="1:21" x14ac:dyDescent="0.25">
      <c r="A601" s="79" t="s">
        <v>171</v>
      </c>
      <c r="B601" s="52" t="s">
        <v>279</v>
      </c>
      <c r="C601" s="20" t="s">
        <v>27</v>
      </c>
      <c r="D601" s="43">
        <v>1</v>
      </c>
      <c r="E601" s="43">
        <v>1</v>
      </c>
      <c r="F601" s="71" t="s">
        <v>1448</v>
      </c>
      <c r="G601" s="43">
        <v>1</v>
      </c>
      <c r="H601" s="43">
        <v>1</v>
      </c>
      <c r="I601" s="43">
        <v>1</v>
      </c>
      <c r="J601" s="43">
        <v>1</v>
      </c>
      <c r="K601" s="43">
        <v>1</v>
      </c>
      <c r="L601" s="43">
        <v>1</v>
      </c>
      <c r="M601" s="43">
        <v>1</v>
      </c>
      <c r="N601" s="43">
        <v>1</v>
      </c>
      <c r="O601" s="48" t="s">
        <v>52</v>
      </c>
      <c r="P601" s="48"/>
      <c r="Q601" s="25" t="s">
        <v>280</v>
      </c>
      <c r="R601" s="1"/>
      <c r="S601" s="1"/>
      <c r="T601" s="1"/>
      <c r="U601" t="s">
        <v>29</v>
      </c>
    </row>
    <row r="602" spans="1:21" x14ac:dyDescent="0.25">
      <c r="A602" s="46" t="s">
        <v>171</v>
      </c>
      <c r="B602" s="52" t="s">
        <v>58</v>
      </c>
      <c r="C602" s="20" t="s">
        <v>27</v>
      </c>
      <c r="D602" s="43">
        <v>1</v>
      </c>
      <c r="E602" s="43">
        <v>1</v>
      </c>
      <c r="F602" s="71"/>
      <c r="G602" s="43">
        <v>1</v>
      </c>
      <c r="H602" s="43">
        <v>1</v>
      </c>
      <c r="I602" s="43">
        <v>1</v>
      </c>
      <c r="J602" s="43">
        <v>1</v>
      </c>
      <c r="K602" s="43">
        <v>1</v>
      </c>
      <c r="L602" s="43">
        <v>1</v>
      </c>
      <c r="M602" s="43">
        <v>1</v>
      </c>
      <c r="N602" s="43">
        <v>1</v>
      </c>
      <c r="O602" s="48"/>
      <c r="P602" s="48"/>
      <c r="Q602" s="25" t="s">
        <v>280</v>
      </c>
      <c r="R602" s="1"/>
      <c r="S602" s="1"/>
      <c r="T602" s="1"/>
      <c r="U602" t="s">
        <v>29</v>
      </c>
    </row>
    <row r="603" spans="1:21" x14ac:dyDescent="0.25">
      <c r="A603" s="7" t="s">
        <v>199</v>
      </c>
      <c r="B603" s="47" t="s">
        <v>200</v>
      </c>
      <c r="C603" s="47"/>
      <c r="D603" s="43">
        <v>1</v>
      </c>
      <c r="E603" s="43">
        <v>1</v>
      </c>
      <c r="F603" s="71" t="s">
        <v>45</v>
      </c>
      <c r="G603" s="43">
        <v>1</v>
      </c>
      <c r="H603" s="43">
        <v>1</v>
      </c>
      <c r="I603" s="43">
        <v>1</v>
      </c>
      <c r="J603" s="43">
        <v>1</v>
      </c>
      <c r="K603" s="43">
        <v>1</v>
      </c>
      <c r="L603" s="43">
        <v>1</v>
      </c>
      <c r="M603" s="43">
        <v>1</v>
      </c>
      <c r="N603" s="43">
        <v>1</v>
      </c>
      <c r="O603" s="48">
        <v>1</v>
      </c>
      <c r="P603" s="48"/>
      <c r="Q603" s="25" t="s">
        <v>46</v>
      </c>
      <c r="R603" s="1"/>
      <c r="S603" s="1"/>
      <c r="T603" s="1"/>
      <c r="U603" t="s">
        <v>29</v>
      </c>
    </row>
    <row r="604" spans="1:21" x14ac:dyDescent="0.25">
      <c r="A604" s="7" t="s">
        <v>199</v>
      </c>
      <c r="B604" s="47" t="s">
        <v>270</v>
      </c>
      <c r="C604" s="47" t="s">
        <v>150</v>
      </c>
      <c r="D604" s="43">
        <v>1</v>
      </c>
      <c r="E604" s="43">
        <v>1</v>
      </c>
      <c r="F604" s="48" t="s">
        <v>22</v>
      </c>
      <c r="G604" s="43">
        <v>1</v>
      </c>
      <c r="H604" s="43">
        <v>1</v>
      </c>
      <c r="I604" s="43">
        <v>1</v>
      </c>
      <c r="J604" s="43">
        <v>1</v>
      </c>
      <c r="K604" s="43">
        <v>1</v>
      </c>
      <c r="L604" s="43">
        <v>1</v>
      </c>
      <c r="M604" s="43">
        <v>1</v>
      </c>
      <c r="N604" s="43">
        <v>1</v>
      </c>
      <c r="O604" s="48" t="s">
        <v>52</v>
      </c>
      <c r="P604" s="48"/>
      <c r="Q604" s="25" t="s">
        <v>271</v>
      </c>
      <c r="R604" s="1"/>
      <c r="S604" s="1"/>
      <c r="T604" s="1"/>
      <c r="U604" t="s">
        <v>29</v>
      </c>
    </row>
    <row r="605" spans="1:21" x14ac:dyDescent="0.25">
      <c r="A605" s="79" t="s">
        <v>199</v>
      </c>
      <c r="B605" s="47" t="s">
        <v>200</v>
      </c>
      <c r="C605" s="47" t="s">
        <v>150</v>
      </c>
      <c r="D605" s="43">
        <v>1</v>
      </c>
      <c r="E605" s="43">
        <v>1</v>
      </c>
      <c r="F605" s="71" t="s">
        <v>298</v>
      </c>
      <c r="G605" s="43">
        <v>1</v>
      </c>
      <c r="H605" s="43">
        <v>1</v>
      </c>
      <c r="I605" s="43">
        <v>1</v>
      </c>
      <c r="J605" s="43">
        <v>1</v>
      </c>
      <c r="K605" s="43">
        <v>1</v>
      </c>
      <c r="L605" s="43">
        <v>1</v>
      </c>
      <c r="M605" s="43">
        <v>1</v>
      </c>
      <c r="N605" s="43">
        <v>1</v>
      </c>
      <c r="O605" s="48" t="s">
        <v>52</v>
      </c>
      <c r="P605" s="48"/>
      <c r="Q605" s="25" t="s">
        <v>299</v>
      </c>
      <c r="R605" s="1"/>
      <c r="S605" s="1"/>
      <c r="T605" s="1"/>
      <c r="U605" t="s">
        <v>29</v>
      </c>
    </row>
    <row r="606" spans="1:21" x14ac:dyDescent="0.25">
      <c r="A606" s="79" t="s">
        <v>168</v>
      </c>
      <c r="B606" s="211" t="s">
        <v>169</v>
      </c>
      <c r="C606" s="346"/>
      <c r="D606" s="43">
        <v>1</v>
      </c>
      <c r="E606" s="43">
        <v>1</v>
      </c>
      <c r="F606" s="71" t="s">
        <v>170</v>
      </c>
      <c r="G606" s="43">
        <v>1</v>
      </c>
      <c r="H606" s="43">
        <v>1</v>
      </c>
      <c r="I606" s="43">
        <v>1</v>
      </c>
      <c r="J606" s="43">
        <v>1</v>
      </c>
      <c r="K606" s="43">
        <v>1</v>
      </c>
      <c r="L606" s="43">
        <v>1</v>
      </c>
      <c r="M606" s="43">
        <v>1</v>
      </c>
      <c r="N606" s="43">
        <v>1</v>
      </c>
      <c r="O606" s="48">
        <v>1</v>
      </c>
      <c r="P606" s="48"/>
      <c r="Q606" s="25" t="s">
        <v>46</v>
      </c>
      <c r="R606" s="74"/>
      <c r="S606" s="1"/>
      <c r="T606" s="1"/>
      <c r="U606" t="s">
        <v>29</v>
      </c>
    </row>
    <row r="607" spans="1:21" x14ac:dyDescent="0.25">
      <c r="A607" s="79" t="s">
        <v>168</v>
      </c>
      <c r="B607" s="47" t="s">
        <v>249</v>
      </c>
      <c r="C607" s="47"/>
      <c r="D607" s="43">
        <v>1</v>
      </c>
      <c r="E607" s="43">
        <v>1</v>
      </c>
      <c r="F607" s="71" t="s">
        <v>250</v>
      </c>
      <c r="G607" s="43">
        <v>1</v>
      </c>
      <c r="H607" s="43">
        <v>1</v>
      </c>
      <c r="I607" s="43">
        <v>1</v>
      </c>
      <c r="J607" s="43">
        <v>1</v>
      </c>
      <c r="K607" s="43">
        <v>1</v>
      </c>
      <c r="L607" s="43">
        <v>1</v>
      </c>
      <c r="M607" s="43">
        <v>1</v>
      </c>
      <c r="N607" s="43">
        <v>1</v>
      </c>
      <c r="O607" s="48" t="s">
        <v>52</v>
      </c>
      <c r="P607" s="48"/>
      <c r="Q607" s="25" t="s">
        <v>251</v>
      </c>
      <c r="R607" s="1"/>
      <c r="S607" s="1"/>
      <c r="T607" s="1"/>
      <c r="U607" t="s">
        <v>29</v>
      </c>
    </row>
    <row r="608" spans="1:21" x14ac:dyDescent="0.25">
      <c r="A608" s="79" t="s">
        <v>168</v>
      </c>
      <c r="B608" s="211" t="s">
        <v>169</v>
      </c>
      <c r="C608" s="47" t="s">
        <v>27</v>
      </c>
      <c r="D608" s="43">
        <v>1</v>
      </c>
      <c r="E608" s="43">
        <v>1</v>
      </c>
      <c r="F608" s="71" t="s">
        <v>184</v>
      </c>
      <c r="G608" s="43">
        <v>1</v>
      </c>
      <c r="H608" s="43">
        <v>1</v>
      </c>
      <c r="I608" s="43">
        <v>1</v>
      </c>
      <c r="J608" s="43">
        <v>1</v>
      </c>
      <c r="K608" s="43">
        <v>1</v>
      </c>
      <c r="L608" s="43">
        <v>1</v>
      </c>
      <c r="M608" s="43">
        <v>1</v>
      </c>
      <c r="N608" s="43">
        <v>1</v>
      </c>
      <c r="O608" s="48" t="s">
        <v>52</v>
      </c>
      <c r="P608" s="48"/>
      <c r="Q608" s="25" t="s">
        <v>272</v>
      </c>
      <c r="R608" s="1"/>
      <c r="S608" s="1"/>
      <c r="T608" s="1"/>
      <c r="U608" t="s">
        <v>29</v>
      </c>
    </row>
    <row r="609" spans="1:21" x14ac:dyDescent="0.25">
      <c r="A609" s="79" t="s">
        <v>273</v>
      </c>
      <c r="B609" s="47" t="s">
        <v>274</v>
      </c>
      <c r="C609" s="47" t="s">
        <v>27</v>
      </c>
      <c r="D609" s="43">
        <v>1</v>
      </c>
      <c r="E609" s="43">
        <v>1</v>
      </c>
      <c r="F609" s="71" t="s">
        <v>275</v>
      </c>
      <c r="G609" s="43">
        <v>1</v>
      </c>
      <c r="H609" s="43">
        <v>1</v>
      </c>
      <c r="I609" s="43">
        <v>1</v>
      </c>
      <c r="J609" s="43">
        <v>1</v>
      </c>
      <c r="K609" s="43">
        <v>1</v>
      </c>
      <c r="L609" s="43">
        <v>1</v>
      </c>
      <c r="M609" s="43">
        <v>1</v>
      </c>
      <c r="N609" s="43">
        <v>1</v>
      </c>
      <c r="O609" s="48" t="s">
        <v>52</v>
      </c>
      <c r="P609" s="48"/>
      <c r="Q609" s="25" t="s">
        <v>276</v>
      </c>
      <c r="R609" s="1"/>
      <c r="S609" s="1"/>
      <c r="T609" s="1"/>
      <c r="U609" t="s">
        <v>29</v>
      </c>
    </row>
    <row r="610" spans="1:21" x14ac:dyDescent="0.25">
      <c r="A610" s="79" t="s">
        <v>179</v>
      </c>
      <c r="B610" s="47" t="s">
        <v>180</v>
      </c>
      <c r="C610" s="55" t="s">
        <v>181</v>
      </c>
      <c r="D610" s="20"/>
      <c r="E610" s="20"/>
      <c r="F610" s="20" t="s">
        <v>182</v>
      </c>
      <c r="G610" s="1"/>
      <c r="H610" s="1"/>
      <c r="I610" s="1"/>
      <c r="J610" s="1"/>
      <c r="K610" s="1"/>
      <c r="L610" s="1"/>
      <c r="M610" s="1"/>
      <c r="N610" s="1"/>
      <c r="O610" s="1"/>
      <c r="P610" s="1"/>
      <c r="Q610" s="2"/>
      <c r="R610" s="1"/>
      <c r="S610" s="1"/>
      <c r="T610" s="1"/>
      <c r="U610" t="s">
        <v>24</v>
      </c>
    </row>
    <row r="611" spans="1:21" x14ac:dyDescent="0.25">
      <c r="A611" s="79" t="s">
        <v>179</v>
      </c>
      <c r="B611" s="47" t="s">
        <v>252</v>
      </c>
      <c r="C611" s="47" t="s">
        <v>27</v>
      </c>
      <c r="D611" s="43">
        <v>1</v>
      </c>
      <c r="E611" s="43">
        <v>1</v>
      </c>
      <c r="F611" s="71" t="s">
        <v>253</v>
      </c>
      <c r="G611" s="43">
        <v>1</v>
      </c>
      <c r="H611" s="43">
        <v>1</v>
      </c>
      <c r="I611" s="43">
        <v>1</v>
      </c>
      <c r="J611" s="43">
        <v>1</v>
      </c>
      <c r="K611" s="43">
        <v>1</v>
      </c>
      <c r="L611" s="43">
        <v>1</v>
      </c>
      <c r="M611" s="43">
        <v>1</v>
      </c>
      <c r="N611" s="43">
        <v>1</v>
      </c>
      <c r="O611" s="243" t="s">
        <v>254</v>
      </c>
      <c r="P611" s="48"/>
      <c r="Q611" s="25" t="s">
        <v>255</v>
      </c>
      <c r="R611" s="1"/>
      <c r="S611" s="1"/>
      <c r="T611" s="1"/>
      <c r="U611" t="s">
        <v>29</v>
      </c>
    </row>
    <row r="612" spans="1:21" x14ac:dyDescent="0.25">
      <c r="A612" s="79" t="s">
        <v>259</v>
      </c>
      <c r="B612" s="47" t="s">
        <v>260</v>
      </c>
      <c r="C612" s="3"/>
      <c r="D612" s="43">
        <v>1</v>
      </c>
      <c r="E612" s="43">
        <v>1</v>
      </c>
      <c r="F612" s="48" t="s">
        <v>261</v>
      </c>
      <c r="G612" s="43">
        <v>1</v>
      </c>
      <c r="H612" s="43">
        <v>1</v>
      </c>
      <c r="I612" s="43">
        <v>1</v>
      </c>
      <c r="J612" s="43">
        <v>1</v>
      </c>
      <c r="K612" s="43">
        <v>1</v>
      </c>
      <c r="L612" s="43">
        <v>1</v>
      </c>
      <c r="M612" s="43">
        <v>1</v>
      </c>
      <c r="N612" s="43">
        <v>1</v>
      </c>
      <c r="O612" s="48" t="s">
        <v>31</v>
      </c>
      <c r="P612" s="48"/>
      <c r="Q612" s="25" t="s">
        <v>262</v>
      </c>
      <c r="R612" s="1"/>
      <c r="S612" s="1"/>
      <c r="T612" s="1"/>
      <c r="U612" t="s">
        <v>29</v>
      </c>
    </row>
    <row r="613" spans="1:21" x14ac:dyDescent="0.25">
      <c r="A613" s="79" t="s">
        <v>209</v>
      </c>
      <c r="B613" s="47" t="s">
        <v>210</v>
      </c>
      <c r="C613" s="47"/>
      <c r="D613" s="43">
        <v>1</v>
      </c>
      <c r="E613" s="43">
        <v>1</v>
      </c>
      <c r="F613" s="71" t="s">
        <v>211</v>
      </c>
      <c r="G613" s="43">
        <v>1</v>
      </c>
      <c r="H613" s="43">
        <v>1</v>
      </c>
      <c r="I613" s="43">
        <v>1</v>
      </c>
      <c r="J613" s="43">
        <v>1</v>
      </c>
      <c r="K613" s="43">
        <v>1</v>
      </c>
      <c r="L613" s="43">
        <v>1</v>
      </c>
      <c r="M613" s="43">
        <v>1</v>
      </c>
      <c r="N613" s="43">
        <v>1</v>
      </c>
      <c r="O613" s="48" t="s">
        <v>52</v>
      </c>
      <c r="P613" s="48"/>
      <c r="Q613" s="25" t="s">
        <v>212</v>
      </c>
      <c r="R613" s="1"/>
      <c r="S613" s="1"/>
      <c r="T613" s="1"/>
      <c r="U613" t="s">
        <v>29</v>
      </c>
    </row>
    <row r="614" spans="1:21" x14ac:dyDescent="0.25">
      <c r="A614" s="79" t="s">
        <v>215</v>
      </c>
      <c r="B614" s="47" t="s">
        <v>216</v>
      </c>
      <c r="C614" s="47"/>
      <c r="D614" s="43">
        <v>1</v>
      </c>
      <c r="E614" s="43">
        <v>1</v>
      </c>
      <c r="F614" s="71" t="s">
        <v>198</v>
      </c>
      <c r="G614" s="43">
        <v>1</v>
      </c>
      <c r="H614" s="43">
        <v>1</v>
      </c>
      <c r="I614" s="43">
        <v>1</v>
      </c>
      <c r="J614" s="43">
        <v>1</v>
      </c>
      <c r="K614" s="43">
        <v>1</v>
      </c>
      <c r="L614" s="43">
        <v>1</v>
      </c>
      <c r="M614" s="43">
        <v>1</v>
      </c>
      <c r="N614" s="43">
        <v>1</v>
      </c>
      <c r="O614" s="313" t="s">
        <v>217</v>
      </c>
      <c r="P614" s="48"/>
      <c r="Q614" s="25" t="s">
        <v>218</v>
      </c>
      <c r="R614" s="1"/>
      <c r="S614" s="1"/>
      <c r="T614" s="1"/>
      <c r="U614" t="s">
        <v>29</v>
      </c>
    </row>
    <row r="615" spans="1:21" x14ac:dyDescent="0.25">
      <c r="A615" s="295" t="s">
        <v>136</v>
      </c>
      <c r="B615" s="211" t="s">
        <v>135</v>
      </c>
      <c r="C615" s="211" t="s">
        <v>27</v>
      </c>
      <c r="D615" s="43">
        <v>1</v>
      </c>
      <c r="E615" s="43">
        <v>1</v>
      </c>
      <c r="F615" s="71" t="s">
        <v>137</v>
      </c>
      <c r="G615" s="43">
        <v>1</v>
      </c>
      <c r="H615" s="43">
        <v>1</v>
      </c>
      <c r="I615" s="43">
        <v>1</v>
      </c>
      <c r="J615" s="43">
        <v>1</v>
      </c>
      <c r="K615" s="43">
        <v>1</v>
      </c>
      <c r="L615" s="43">
        <v>1</v>
      </c>
      <c r="M615" s="43">
        <v>1</v>
      </c>
      <c r="N615" s="43">
        <v>1</v>
      </c>
      <c r="O615" s="48" t="s">
        <v>52</v>
      </c>
      <c r="P615" s="48"/>
      <c r="Q615" s="25" t="s">
        <v>138</v>
      </c>
      <c r="R615" s="74"/>
      <c r="S615" s="74"/>
      <c r="T615" s="1"/>
      <c r="U615" t="s">
        <v>29</v>
      </c>
    </row>
    <row r="616" spans="1:21" x14ac:dyDescent="0.25">
      <c r="A616" s="20" t="s">
        <v>136</v>
      </c>
      <c r="B616" s="211" t="s">
        <v>205</v>
      </c>
      <c r="C616" s="47" t="s">
        <v>27</v>
      </c>
      <c r="D616" s="43">
        <v>1</v>
      </c>
      <c r="E616" s="43">
        <v>1</v>
      </c>
      <c r="F616" s="71" t="s">
        <v>137</v>
      </c>
      <c r="G616" s="43">
        <v>1</v>
      </c>
      <c r="H616" s="43">
        <v>1</v>
      </c>
      <c r="I616" s="43">
        <v>1</v>
      </c>
      <c r="J616" s="43">
        <v>1</v>
      </c>
      <c r="K616" s="43">
        <v>1</v>
      </c>
      <c r="L616" s="43">
        <v>1</v>
      </c>
      <c r="M616" s="43">
        <v>1</v>
      </c>
      <c r="N616" s="43">
        <v>1</v>
      </c>
      <c r="O616" s="48" t="s">
        <v>52</v>
      </c>
      <c r="P616" s="48"/>
      <c r="Q616" s="25" t="s">
        <v>206</v>
      </c>
      <c r="R616" s="1"/>
      <c r="S616" s="1"/>
      <c r="T616" s="1"/>
      <c r="U616" t="s">
        <v>29</v>
      </c>
    </row>
    <row r="617" spans="1:21" x14ac:dyDescent="0.25">
      <c r="A617" s="20" t="s">
        <v>192</v>
      </c>
      <c r="B617" s="20" t="s">
        <v>193</v>
      </c>
      <c r="C617" s="20"/>
      <c r="D617" s="43">
        <v>1</v>
      </c>
      <c r="E617" s="43">
        <v>1</v>
      </c>
      <c r="F617" s="71" t="s">
        <v>86</v>
      </c>
      <c r="G617" s="43">
        <v>1</v>
      </c>
      <c r="H617" s="43">
        <v>1</v>
      </c>
      <c r="I617" s="43">
        <v>1</v>
      </c>
      <c r="J617" s="43">
        <v>1</v>
      </c>
      <c r="K617" s="43">
        <v>1</v>
      </c>
      <c r="L617" s="43">
        <v>1</v>
      </c>
      <c r="M617" s="43">
        <v>1</v>
      </c>
      <c r="N617" s="43">
        <v>1</v>
      </c>
      <c r="O617" s="48" t="s">
        <v>52</v>
      </c>
      <c r="P617" s="48"/>
      <c r="Q617" s="25" t="s">
        <v>194</v>
      </c>
      <c r="R617" s="1"/>
      <c r="S617" s="1">
        <v>80.325000000000003</v>
      </c>
      <c r="T617" s="1"/>
      <c r="U617" t="s">
        <v>29</v>
      </c>
    </row>
    <row r="618" spans="1:21" x14ac:dyDescent="0.25">
      <c r="A618" s="20" t="s">
        <v>192</v>
      </c>
      <c r="B618" s="20" t="s">
        <v>241</v>
      </c>
      <c r="C618" s="1" t="s">
        <v>150</v>
      </c>
      <c r="D618" s="43">
        <v>1</v>
      </c>
      <c r="E618" s="43">
        <v>1</v>
      </c>
      <c r="F618" s="71" t="s">
        <v>242</v>
      </c>
      <c r="G618" s="43">
        <v>1</v>
      </c>
      <c r="H618" s="43">
        <v>1</v>
      </c>
      <c r="I618" s="43">
        <v>1</v>
      </c>
      <c r="J618" s="43">
        <v>1</v>
      </c>
      <c r="K618" s="43">
        <v>1</v>
      </c>
      <c r="L618" s="43">
        <v>1</v>
      </c>
      <c r="M618" s="43">
        <v>1</v>
      </c>
      <c r="N618" s="43">
        <v>1</v>
      </c>
      <c r="O618" s="48" t="s">
        <v>52</v>
      </c>
      <c r="P618" s="48"/>
      <c r="Q618" s="25" t="s">
        <v>243</v>
      </c>
      <c r="R618" s="1"/>
      <c r="S618" s="1"/>
      <c r="T618" s="1"/>
      <c r="U618" t="s">
        <v>29</v>
      </c>
    </row>
    <row r="619" spans="1:21" x14ac:dyDescent="0.25">
      <c r="A619" s="20" t="s">
        <v>229</v>
      </c>
      <c r="B619" s="20" t="s">
        <v>230</v>
      </c>
      <c r="C619" s="20" t="s">
        <v>27</v>
      </c>
      <c r="D619" s="43">
        <v>1</v>
      </c>
      <c r="E619" s="43">
        <v>1</v>
      </c>
      <c r="F619" s="71" t="s">
        <v>231</v>
      </c>
      <c r="G619" s="43">
        <v>1</v>
      </c>
      <c r="H619" s="43">
        <v>1</v>
      </c>
      <c r="I619" s="43">
        <v>1</v>
      </c>
      <c r="J619" s="43">
        <v>1</v>
      </c>
      <c r="K619" s="43">
        <v>1</v>
      </c>
      <c r="L619" s="43">
        <v>1</v>
      </c>
      <c r="M619" s="43">
        <v>1</v>
      </c>
      <c r="N619" s="43">
        <v>1</v>
      </c>
      <c r="O619" s="48" t="s">
        <v>52</v>
      </c>
      <c r="P619" s="48"/>
      <c r="Q619" s="25" t="s">
        <v>185</v>
      </c>
      <c r="R619" s="1"/>
      <c r="S619" s="1"/>
      <c r="T619" s="1"/>
      <c r="U619" t="s">
        <v>29</v>
      </c>
    </row>
    <row r="620" spans="1:21" x14ac:dyDescent="0.25">
      <c r="A620" s="20" t="s">
        <v>219</v>
      </c>
      <c r="B620" s="20" t="s">
        <v>220</v>
      </c>
      <c r="C620" s="20"/>
      <c r="D620" s="43">
        <v>1</v>
      </c>
      <c r="E620" s="43">
        <v>1</v>
      </c>
      <c r="F620" s="71" t="s">
        <v>221</v>
      </c>
      <c r="G620" s="43">
        <v>1</v>
      </c>
      <c r="H620" s="43">
        <v>1</v>
      </c>
      <c r="I620" s="43">
        <v>1</v>
      </c>
      <c r="J620" s="43">
        <v>1</v>
      </c>
      <c r="K620" s="43">
        <v>1</v>
      </c>
      <c r="L620" s="43">
        <v>1</v>
      </c>
      <c r="M620" s="43">
        <v>1</v>
      </c>
      <c r="N620" s="43">
        <v>1</v>
      </c>
      <c r="O620" s="48" t="s">
        <v>52</v>
      </c>
      <c r="P620" s="48"/>
      <c r="Q620" s="25" t="s">
        <v>204</v>
      </c>
      <c r="R620" s="1"/>
      <c r="S620" s="1"/>
      <c r="T620" s="1"/>
      <c r="U620" t="s">
        <v>29</v>
      </c>
    </row>
    <row r="621" spans="1:21" x14ac:dyDescent="0.25">
      <c r="A621" s="56" t="s">
        <v>172</v>
      </c>
      <c r="B621" s="20" t="s">
        <v>173</v>
      </c>
      <c r="C621" s="86"/>
      <c r="D621" s="43">
        <v>1</v>
      </c>
      <c r="E621" s="43">
        <v>1</v>
      </c>
      <c r="F621" s="132" t="s">
        <v>174</v>
      </c>
      <c r="G621" s="43">
        <v>1</v>
      </c>
      <c r="H621" s="43">
        <v>1</v>
      </c>
      <c r="I621" s="43">
        <v>1</v>
      </c>
      <c r="J621" s="43">
        <v>1</v>
      </c>
      <c r="K621" s="43">
        <v>1</v>
      </c>
      <c r="L621" s="43">
        <v>1</v>
      </c>
      <c r="M621" s="43">
        <v>1</v>
      </c>
      <c r="N621" s="43">
        <v>1</v>
      </c>
      <c r="O621" s="48" t="s">
        <v>52</v>
      </c>
      <c r="P621" s="48"/>
      <c r="Q621" s="25" t="s">
        <v>118</v>
      </c>
      <c r="R621" s="90"/>
      <c r="S621" s="1"/>
      <c r="T621" s="1"/>
      <c r="U621" t="s">
        <v>29</v>
      </c>
    </row>
    <row r="622" spans="1:21" x14ac:dyDescent="0.25">
      <c r="A622" s="20" t="s">
        <v>213</v>
      </c>
      <c r="B622" s="20" t="s">
        <v>214</v>
      </c>
      <c r="C622" s="20"/>
      <c r="D622" s="43">
        <v>1</v>
      </c>
      <c r="E622" s="43">
        <v>1</v>
      </c>
      <c r="F622" s="71" t="s">
        <v>22</v>
      </c>
      <c r="G622" s="43">
        <v>1</v>
      </c>
      <c r="H622" s="43">
        <v>1</v>
      </c>
      <c r="I622" s="43">
        <v>1</v>
      </c>
      <c r="J622" s="43">
        <v>1</v>
      </c>
      <c r="K622" s="43">
        <v>1</v>
      </c>
      <c r="L622" s="43">
        <v>1</v>
      </c>
      <c r="M622" s="43">
        <v>1</v>
      </c>
      <c r="N622" s="43">
        <v>1</v>
      </c>
      <c r="O622" s="48" t="s">
        <v>52</v>
      </c>
      <c r="P622" s="48"/>
      <c r="Q622" s="25" t="s">
        <v>176</v>
      </c>
      <c r="R622" s="1"/>
      <c r="S622" s="1"/>
      <c r="T622" s="1"/>
      <c r="U622" t="s">
        <v>29</v>
      </c>
    </row>
    <row r="623" spans="1:21" x14ac:dyDescent="0.25">
      <c r="A623" s="20" t="s">
        <v>213</v>
      </c>
      <c r="B623" s="52" t="s">
        <v>226</v>
      </c>
      <c r="C623" s="20" t="s">
        <v>27</v>
      </c>
      <c r="D623" s="43">
        <v>1</v>
      </c>
      <c r="E623" s="43">
        <v>1</v>
      </c>
      <c r="F623" s="71" t="s">
        <v>227</v>
      </c>
      <c r="G623" s="43">
        <v>1</v>
      </c>
      <c r="H623" s="43">
        <v>1</v>
      </c>
      <c r="I623" s="43">
        <v>1</v>
      </c>
      <c r="J623" s="43">
        <v>1</v>
      </c>
      <c r="K623" s="43">
        <v>1</v>
      </c>
      <c r="L623" s="43">
        <v>1</v>
      </c>
      <c r="M623" s="43">
        <v>1</v>
      </c>
      <c r="N623" s="43">
        <v>1</v>
      </c>
      <c r="O623" s="48" t="s">
        <v>52</v>
      </c>
      <c r="P623" s="48"/>
      <c r="Q623" s="25" t="s">
        <v>228</v>
      </c>
      <c r="R623" s="1"/>
      <c r="S623" s="1"/>
      <c r="T623" s="1"/>
      <c r="U623" t="s">
        <v>29</v>
      </c>
    </row>
    <row r="624" spans="1:21" x14ac:dyDescent="0.25">
      <c r="A624" s="20" t="s">
        <v>186</v>
      </c>
      <c r="B624" s="20" t="s">
        <v>187</v>
      </c>
      <c r="C624" s="1"/>
      <c r="D624" s="43">
        <v>1</v>
      </c>
      <c r="E624" s="43">
        <v>1</v>
      </c>
      <c r="F624" s="20" t="s">
        <v>188</v>
      </c>
      <c r="G624" s="1"/>
      <c r="H624" s="1"/>
      <c r="I624" s="1"/>
      <c r="J624" s="1"/>
      <c r="K624" s="1"/>
      <c r="L624" s="1"/>
      <c r="M624" s="1"/>
      <c r="N624" s="1"/>
      <c r="O624" s="1"/>
      <c r="P624" s="1"/>
      <c r="Q624" s="2"/>
      <c r="R624" s="1"/>
      <c r="S624" s="1"/>
      <c r="T624" s="1"/>
      <c r="U624" t="s">
        <v>24</v>
      </c>
    </row>
    <row r="625" spans="1:21" x14ac:dyDescent="0.25">
      <c r="A625" s="7" t="s">
        <v>47</v>
      </c>
      <c r="B625" s="20" t="s">
        <v>32</v>
      </c>
      <c r="C625" s="1"/>
      <c r="D625" s="43">
        <v>1</v>
      </c>
      <c r="E625" s="43">
        <v>1</v>
      </c>
      <c r="F625" s="71" t="s">
        <v>45</v>
      </c>
      <c r="G625" s="43">
        <v>1</v>
      </c>
      <c r="H625" s="43">
        <v>1</v>
      </c>
      <c r="I625" s="43">
        <v>1</v>
      </c>
      <c r="J625" s="43">
        <v>1</v>
      </c>
      <c r="K625" s="43">
        <v>1</v>
      </c>
      <c r="L625" s="43">
        <v>1</v>
      </c>
      <c r="M625" s="43">
        <v>1</v>
      </c>
      <c r="N625" s="43">
        <v>1</v>
      </c>
      <c r="O625" s="48">
        <v>1</v>
      </c>
      <c r="P625" s="48"/>
      <c r="Q625" s="25" t="s">
        <v>46</v>
      </c>
      <c r="R625" s="1"/>
      <c r="S625" s="1"/>
      <c r="T625" s="1"/>
      <c r="U625" t="s">
        <v>29</v>
      </c>
    </row>
    <row r="626" spans="1:21" x14ac:dyDescent="0.25">
      <c r="A626" s="46" t="s">
        <v>47</v>
      </c>
      <c r="B626" s="20" t="s">
        <v>61</v>
      </c>
      <c r="C626" s="10"/>
      <c r="D626" s="43">
        <v>1</v>
      </c>
      <c r="E626" s="43">
        <v>1</v>
      </c>
      <c r="F626" s="48" t="s">
        <v>62</v>
      </c>
      <c r="G626" s="43">
        <v>1</v>
      </c>
      <c r="H626" s="43">
        <v>1</v>
      </c>
      <c r="I626" s="43">
        <v>1</v>
      </c>
      <c r="J626" s="43">
        <v>1</v>
      </c>
      <c r="K626" s="43">
        <v>1</v>
      </c>
      <c r="L626" s="43">
        <v>1</v>
      </c>
      <c r="M626" s="43">
        <v>1</v>
      </c>
      <c r="N626" s="43">
        <v>1</v>
      </c>
      <c r="O626" s="48" t="s">
        <v>31</v>
      </c>
      <c r="P626" s="98"/>
      <c r="Q626" s="39" t="s">
        <v>63</v>
      </c>
      <c r="R626" s="1"/>
      <c r="S626" s="1"/>
      <c r="T626" s="1"/>
      <c r="U626" t="s">
        <v>29</v>
      </c>
    </row>
    <row r="627" spans="1:21" x14ac:dyDescent="0.25">
      <c r="A627" s="203" t="s">
        <v>47</v>
      </c>
      <c r="B627" s="56" t="s">
        <v>175</v>
      </c>
      <c r="C627" s="86"/>
      <c r="D627" s="43">
        <v>1</v>
      </c>
      <c r="E627" s="43">
        <v>1</v>
      </c>
      <c r="F627" s="43" t="s">
        <v>22</v>
      </c>
      <c r="G627" s="43">
        <v>1</v>
      </c>
      <c r="H627" s="43">
        <v>1</v>
      </c>
      <c r="I627" s="43">
        <v>1</v>
      </c>
      <c r="J627" s="43">
        <v>1</v>
      </c>
      <c r="K627" s="43">
        <v>1</v>
      </c>
      <c r="L627" s="43">
        <v>1</v>
      </c>
      <c r="M627" s="43">
        <v>1</v>
      </c>
      <c r="N627" s="43">
        <v>1</v>
      </c>
      <c r="O627" s="48" t="s">
        <v>31</v>
      </c>
      <c r="P627" s="48"/>
      <c r="Q627" s="25" t="s">
        <v>176</v>
      </c>
      <c r="R627" s="10"/>
      <c r="S627" s="1"/>
      <c r="T627" s="1"/>
      <c r="U627" t="s">
        <v>29</v>
      </c>
    </row>
    <row r="628" spans="1:21" x14ac:dyDescent="0.25">
      <c r="A628" s="46" t="s">
        <v>47</v>
      </c>
      <c r="B628" s="20" t="s">
        <v>32</v>
      </c>
      <c r="C628" s="20" t="s">
        <v>150</v>
      </c>
      <c r="D628" s="43">
        <v>1</v>
      </c>
      <c r="E628" s="43">
        <v>1</v>
      </c>
      <c r="F628" s="71" t="s">
        <v>1449</v>
      </c>
      <c r="G628" s="43">
        <v>1</v>
      </c>
      <c r="H628" s="43">
        <v>1</v>
      </c>
      <c r="I628" s="43">
        <v>1</v>
      </c>
      <c r="J628" s="43">
        <v>1</v>
      </c>
      <c r="K628" s="43">
        <v>1</v>
      </c>
      <c r="L628" s="43">
        <v>1</v>
      </c>
      <c r="M628" s="43">
        <v>1</v>
      </c>
      <c r="N628" s="43">
        <v>1</v>
      </c>
      <c r="O628" s="48" t="s">
        <v>52</v>
      </c>
      <c r="P628" s="48"/>
      <c r="Q628" s="25" t="s">
        <v>195</v>
      </c>
      <c r="R628" s="1"/>
      <c r="S628" s="1"/>
      <c r="T628" s="1"/>
      <c r="U628" t="s">
        <v>29</v>
      </c>
    </row>
    <row r="629" spans="1:21" x14ac:dyDescent="0.25">
      <c r="A629" s="46" t="s">
        <v>113</v>
      </c>
      <c r="B629" s="68" t="s">
        <v>114</v>
      </c>
      <c r="C629" s="1"/>
      <c r="D629" s="1"/>
      <c r="E629" s="1"/>
      <c r="F629" s="20" t="s">
        <v>115</v>
      </c>
      <c r="G629" s="1"/>
      <c r="H629" s="1"/>
      <c r="I629" s="1"/>
      <c r="J629" s="1"/>
      <c r="K629" s="1"/>
      <c r="L629" s="1"/>
      <c r="M629" s="1"/>
      <c r="N629" s="1"/>
      <c r="O629" s="1"/>
      <c r="P629" s="1"/>
      <c r="Q629" s="2"/>
      <c r="R629" s="1"/>
      <c r="S629" s="1"/>
      <c r="T629" s="1"/>
      <c r="U629" t="s">
        <v>24</v>
      </c>
    </row>
    <row r="630" spans="1:21" x14ac:dyDescent="0.25">
      <c r="A630" s="46" t="s">
        <v>113</v>
      </c>
      <c r="B630" s="20" t="s">
        <v>201</v>
      </c>
      <c r="C630" s="20" t="s">
        <v>27</v>
      </c>
      <c r="D630" s="43">
        <v>1</v>
      </c>
      <c r="E630" s="43">
        <v>1</v>
      </c>
      <c r="F630" s="71" t="s">
        <v>202</v>
      </c>
      <c r="G630" s="43">
        <v>1</v>
      </c>
      <c r="H630" s="43">
        <v>1</v>
      </c>
      <c r="I630" s="43">
        <v>1</v>
      </c>
      <c r="J630" s="43">
        <v>1</v>
      </c>
      <c r="K630" s="43">
        <v>1</v>
      </c>
      <c r="L630" s="43">
        <v>1</v>
      </c>
      <c r="M630" s="43">
        <v>1</v>
      </c>
      <c r="N630" s="43">
        <v>1</v>
      </c>
      <c r="O630" s="83" t="s">
        <v>203</v>
      </c>
      <c r="P630" s="48"/>
      <c r="Q630" s="25" t="s">
        <v>204</v>
      </c>
      <c r="R630" s="1"/>
      <c r="S630" s="1"/>
      <c r="T630" s="1"/>
      <c r="U630" t="s">
        <v>29</v>
      </c>
    </row>
    <row r="631" spans="1:21" x14ac:dyDescent="0.25">
      <c r="A631" s="46" t="s">
        <v>177</v>
      </c>
      <c r="B631" s="20" t="s">
        <v>178</v>
      </c>
      <c r="C631" s="20"/>
      <c r="D631" s="43">
        <v>1</v>
      </c>
      <c r="E631" s="43">
        <v>1</v>
      </c>
      <c r="F631" s="71" t="s">
        <v>1461</v>
      </c>
      <c r="G631" s="43">
        <v>1</v>
      </c>
      <c r="H631" s="43">
        <v>1</v>
      </c>
      <c r="I631" s="43">
        <v>1</v>
      </c>
      <c r="J631" s="43">
        <v>1</v>
      </c>
      <c r="K631" s="43">
        <v>1</v>
      </c>
      <c r="L631" s="43">
        <v>1</v>
      </c>
      <c r="M631" s="43">
        <v>1</v>
      </c>
      <c r="N631" s="43">
        <v>1</v>
      </c>
      <c r="O631" s="48" t="s">
        <v>52</v>
      </c>
      <c r="P631" s="48"/>
      <c r="Q631" s="25" t="s">
        <v>105</v>
      </c>
      <c r="R631" s="1"/>
      <c r="S631" s="1"/>
      <c r="T631" s="1"/>
      <c r="U631" t="s">
        <v>29</v>
      </c>
    </row>
    <row r="632" spans="1:21" x14ac:dyDescent="0.25">
      <c r="A632" s="46" t="s">
        <v>196</v>
      </c>
      <c r="B632" s="20" t="s">
        <v>197</v>
      </c>
      <c r="C632" s="1" t="s">
        <v>27</v>
      </c>
      <c r="D632" s="43">
        <v>1</v>
      </c>
      <c r="E632" s="43">
        <v>1</v>
      </c>
      <c r="F632" s="43" t="s">
        <v>198</v>
      </c>
      <c r="G632" s="43">
        <v>1</v>
      </c>
      <c r="H632" s="43">
        <v>1</v>
      </c>
      <c r="I632" s="43">
        <v>1</v>
      </c>
      <c r="J632" s="43">
        <v>1</v>
      </c>
      <c r="K632" s="43">
        <v>1</v>
      </c>
      <c r="L632" s="43">
        <v>1</v>
      </c>
      <c r="M632" s="43">
        <v>1</v>
      </c>
      <c r="N632" s="1"/>
      <c r="O632" s="327"/>
      <c r="P632" s="1"/>
      <c r="Q632" s="2"/>
      <c r="R632" s="1"/>
      <c r="S632" s="1">
        <v>90.290999999999997</v>
      </c>
      <c r="T632" s="1">
        <v>80.263000000000005</v>
      </c>
      <c r="U632" t="s">
        <v>29</v>
      </c>
    </row>
    <row r="633" spans="1:21" x14ac:dyDescent="0.25">
      <c r="A633" s="46" t="s">
        <v>189</v>
      </c>
      <c r="B633" s="20" t="s">
        <v>190</v>
      </c>
      <c r="C633" s="20" t="s">
        <v>150</v>
      </c>
      <c r="D633" s="43">
        <v>1</v>
      </c>
      <c r="E633" s="43">
        <v>1</v>
      </c>
      <c r="F633" s="71" t="s">
        <v>22</v>
      </c>
      <c r="G633" s="43">
        <v>1</v>
      </c>
      <c r="H633" s="43">
        <v>1</v>
      </c>
      <c r="I633" s="43">
        <v>1</v>
      </c>
      <c r="J633" s="43">
        <v>1</v>
      </c>
      <c r="K633" s="43">
        <v>1</v>
      </c>
      <c r="L633" s="43">
        <v>1</v>
      </c>
      <c r="M633" s="43">
        <v>1</v>
      </c>
      <c r="N633" s="43">
        <v>1</v>
      </c>
      <c r="O633" s="48" t="s">
        <v>52</v>
      </c>
      <c r="P633" s="48"/>
      <c r="Q633" s="92" t="s">
        <v>191</v>
      </c>
      <c r="R633" s="1"/>
      <c r="S633" s="1"/>
      <c r="T633" s="1"/>
      <c r="U633" t="s">
        <v>29</v>
      </c>
    </row>
    <row r="634" spans="1:21" x14ac:dyDescent="0.25">
      <c r="A634" s="46" t="s">
        <v>25</v>
      </c>
      <c r="B634" s="52" t="s">
        <v>26</v>
      </c>
      <c r="C634" s="20" t="s">
        <v>27</v>
      </c>
      <c r="D634" s="43">
        <v>1</v>
      </c>
      <c r="E634" s="43">
        <v>1</v>
      </c>
      <c r="F634" s="71" t="s">
        <v>1450</v>
      </c>
      <c r="G634" s="43">
        <v>1</v>
      </c>
      <c r="H634" s="43">
        <v>1</v>
      </c>
      <c r="I634" s="43">
        <v>1</v>
      </c>
      <c r="J634" s="43">
        <v>1</v>
      </c>
      <c r="K634" s="43">
        <v>1</v>
      </c>
      <c r="L634" s="43">
        <v>1</v>
      </c>
      <c r="M634" s="43">
        <v>1</v>
      </c>
      <c r="N634" s="43">
        <v>1</v>
      </c>
      <c r="O634" s="308"/>
      <c r="P634" s="48"/>
      <c r="Q634" s="25"/>
      <c r="R634" s="1" t="s">
        <v>28</v>
      </c>
      <c r="S634" s="1"/>
      <c r="T634" s="1"/>
      <c r="U634" t="s">
        <v>29</v>
      </c>
    </row>
    <row r="635" spans="1:21" x14ac:dyDescent="0.25">
      <c r="A635" s="46" t="s">
        <v>25</v>
      </c>
      <c r="B635" s="52" t="s">
        <v>30</v>
      </c>
      <c r="C635" s="20" t="s">
        <v>27</v>
      </c>
      <c r="D635" s="43">
        <v>1</v>
      </c>
      <c r="E635" s="43">
        <v>1</v>
      </c>
      <c r="F635" s="71"/>
      <c r="G635" s="43">
        <v>1</v>
      </c>
      <c r="H635" s="43">
        <v>1</v>
      </c>
      <c r="I635" s="43">
        <v>1</v>
      </c>
      <c r="J635" s="43">
        <v>1</v>
      </c>
      <c r="K635" s="43">
        <v>1</v>
      </c>
      <c r="L635" s="43">
        <v>1</v>
      </c>
      <c r="M635" s="43">
        <v>1</v>
      </c>
      <c r="N635" s="43">
        <v>1</v>
      </c>
      <c r="O635" s="308" t="s">
        <v>31</v>
      </c>
      <c r="P635" s="48"/>
      <c r="Q635" s="25"/>
      <c r="R635" s="1"/>
      <c r="S635" s="1"/>
      <c r="T635" s="1"/>
      <c r="U635" t="s">
        <v>29</v>
      </c>
    </row>
    <row r="636" spans="1:21" x14ac:dyDescent="0.25">
      <c r="A636" s="46" t="s">
        <v>25</v>
      </c>
      <c r="B636" s="52" t="s">
        <v>32</v>
      </c>
      <c r="C636" s="20" t="s">
        <v>27</v>
      </c>
      <c r="D636" s="43">
        <v>1</v>
      </c>
      <c r="E636" s="43">
        <v>1</v>
      </c>
      <c r="F636" s="71"/>
      <c r="G636" s="43">
        <v>1</v>
      </c>
      <c r="H636" s="43">
        <v>1</v>
      </c>
      <c r="I636" s="43">
        <v>1</v>
      </c>
      <c r="J636" s="43">
        <v>1</v>
      </c>
      <c r="K636" s="43">
        <v>1</v>
      </c>
      <c r="L636" s="43">
        <v>1</v>
      </c>
      <c r="M636" s="43">
        <v>1</v>
      </c>
      <c r="N636" s="43">
        <v>1</v>
      </c>
      <c r="O636" s="308"/>
      <c r="P636" s="48"/>
      <c r="Q636" s="25"/>
      <c r="R636" s="1"/>
      <c r="S636" s="1"/>
      <c r="T636" s="1"/>
      <c r="U636" t="s">
        <v>29</v>
      </c>
    </row>
    <row r="637" spans="1:21" x14ac:dyDescent="0.25">
      <c r="A637" s="46" t="s">
        <v>25</v>
      </c>
      <c r="B637" s="20" t="s">
        <v>39</v>
      </c>
      <c r="C637" s="1"/>
      <c r="D637" s="1"/>
      <c r="E637" s="1"/>
      <c r="F637" s="20" t="s">
        <v>22</v>
      </c>
      <c r="G637" s="1"/>
      <c r="H637" s="1"/>
      <c r="I637" s="1"/>
      <c r="J637" s="1"/>
      <c r="K637" s="1"/>
      <c r="L637" s="1"/>
      <c r="M637" s="1"/>
      <c r="N637" s="1"/>
      <c r="O637" s="1"/>
      <c r="P637" s="1"/>
      <c r="Q637" s="2"/>
      <c r="R637" s="1"/>
      <c r="S637" s="1"/>
      <c r="T637" s="1"/>
      <c r="U637" t="s">
        <v>24</v>
      </c>
    </row>
    <row r="638" spans="1:21" x14ac:dyDescent="0.25">
      <c r="A638" s="46" t="s">
        <v>25</v>
      </c>
      <c r="B638" s="20" t="s">
        <v>40</v>
      </c>
      <c r="C638" s="1"/>
      <c r="D638" s="1"/>
      <c r="E638" s="1"/>
      <c r="F638" s="20" t="s">
        <v>22</v>
      </c>
      <c r="G638" s="1"/>
      <c r="H638" s="1"/>
      <c r="I638" s="1"/>
      <c r="J638" s="1"/>
      <c r="K638" s="1"/>
      <c r="L638" s="1"/>
      <c r="M638" s="1"/>
      <c r="N638" s="1"/>
      <c r="O638" s="1"/>
      <c r="P638" s="1"/>
      <c r="Q638" s="2"/>
      <c r="R638" s="1"/>
      <c r="S638" s="1"/>
      <c r="T638" s="1"/>
      <c r="U638" t="s">
        <v>24</v>
      </c>
    </row>
    <row r="639" spans="1:21" x14ac:dyDescent="0.25">
      <c r="A639" s="46" t="s">
        <v>25</v>
      </c>
      <c r="B639" s="20" t="s">
        <v>41</v>
      </c>
      <c r="C639" s="1"/>
      <c r="D639" s="1"/>
      <c r="E639" s="1"/>
      <c r="F639" s="20" t="s">
        <v>22</v>
      </c>
      <c r="G639" s="1"/>
      <c r="H639" s="1"/>
      <c r="I639" s="1"/>
      <c r="J639" s="1"/>
      <c r="K639" s="1"/>
      <c r="L639" s="1"/>
      <c r="M639" s="1"/>
      <c r="N639" s="1"/>
      <c r="O639" s="1"/>
      <c r="P639" s="1"/>
      <c r="Q639" s="2"/>
      <c r="R639" s="1"/>
      <c r="S639" s="1"/>
      <c r="T639" s="1"/>
      <c r="U639" t="s">
        <v>24</v>
      </c>
    </row>
    <row r="640" spans="1:21" x14ac:dyDescent="0.25">
      <c r="A640" s="46" t="s">
        <v>25</v>
      </c>
      <c r="B640" s="20" t="s">
        <v>42</v>
      </c>
      <c r="C640" s="1"/>
      <c r="D640" s="1"/>
      <c r="E640" s="1"/>
      <c r="F640" s="20" t="s">
        <v>22</v>
      </c>
      <c r="G640" s="1"/>
      <c r="H640" s="1"/>
      <c r="I640" s="1"/>
      <c r="J640" s="1"/>
      <c r="K640" s="1"/>
      <c r="L640" s="1"/>
      <c r="M640" s="1"/>
      <c r="N640" s="1"/>
      <c r="O640" s="1"/>
      <c r="P640" s="1"/>
      <c r="Q640" s="2"/>
      <c r="R640" s="1"/>
      <c r="S640" s="1"/>
      <c r="T640" s="1"/>
      <c r="U640" t="s">
        <v>24</v>
      </c>
    </row>
    <row r="641" spans="1:21" x14ac:dyDescent="0.25">
      <c r="A641" s="46" t="s">
        <v>25</v>
      </c>
      <c r="B641" s="20" t="s">
        <v>43</v>
      </c>
      <c r="C641" s="1"/>
      <c r="D641" s="1"/>
      <c r="E641" s="1"/>
      <c r="F641" s="20" t="s">
        <v>22</v>
      </c>
      <c r="G641" s="1"/>
      <c r="H641" s="1"/>
      <c r="I641" s="1"/>
      <c r="J641" s="1"/>
      <c r="K641" s="1"/>
      <c r="L641" s="1"/>
      <c r="M641" s="1"/>
      <c r="N641" s="1"/>
      <c r="O641" s="1"/>
      <c r="P641" s="1"/>
      <c r="Q641" s="2"/>
      <c r="R641" s="1"/>
      <c r="S641" s="1"/>
      <c r="T641" s="1"/>
      <c r="U641" t="s">
        <v>24</v>
      </c>
    </row>
    <row r="642" spans="1:21" x14ac:dyDescent="0.25">
      <c r="A642" s="46" t="s">
        <v>25</v>
      </c>
      <c r="B642" s="68" t="s">
        <v>42</v>
      </c>
      <c r="C642" s="1"/>
      <c r="D642" s="1"/>
      <c r="E642" s="1"/>
      <c r="F642" s="20" t="s">
        <v>94</v>
      </c>
      <c r="G642" s="1"/>
      <c r="H642" s="1"/>
      <c r="I642" s="1"/>
      <c r="J642" s="1"/>
      <c r="K642" s="1"/>
      <c r="L642" s="1"/>
      <c r="M642" s="1"/>
      <c r="N642" s="1"/>
      <c r="O642" s="1"/>
      <c r="P642" s="1"/>
      <c r="Q642" s="2"/>
      <c r="R642" s="20" t="s">
        <v>95</v>
      </c>
      <c r="S642" s="1"/>
      <c r="T642" s="1"/>
      <c r="U642" t="s">
        <v>24</v>
      </c>
    </row>
    <row r="643" spans="1:21" x14ac:dyDescent="0.25">
      <c r="A643" s="203" t="s">
        <v>25</v>
      </c>
      <c r="B643" s="56" t="s">
        <v>104</v>
      </c>
      <c r="C643" s="56" t="s">
        <v>27</v>
      </c>
      <c r="D643" s="43">
        <v>1</v>
      </c>
      <c r="E643" s="43">
        <v>1</v>
      </c>
      <c r="F643" s="43" t="s">
        <v>1451</v>
      </c>
      <c r="G643" s="43">
        <v>1</v>
      </c>
      <c r="H643" s="43">
        <v>1</v>
      </c>
      <c r="I643" s="43">
        <v>1</v>
      </c>
      <c r="J643" s="43">
        <v>1</v>
      </c>
      <c r="K643" s="43">
        <v>1</v>
      </c>
      <c r="L643" s="43">
        <v>1</v>
      </c>
      <c r="M643" s="43">
        <v>1</v>
      </c>
      <c r="N643" s="43">
        <v>1</v>
      </c>
      <c r="O643" s="235"/>
      <c r="P643" s="273"/>
      <c r="Q643" s="25" t="s">
        <v>105</v>
      </c>
      <c r="R643" s="1"/>
      <c r="S643" s="1"/>
      <c r="T643" s="1"/>
      <c r="U643" t="s">
        <v>29</v>
      </c>
    </row>
    <row r="644" spans="1:21" x14ac:dyDescent="0.25">
      <c r="A644" s="203" t="s">
        <v>25</v>
      </c>
      <c r="B644" s="56" t="s">
        <v>106</v>
      </c>
      <c r="C644" s="56" t="s">
        <v>27</v>
      </c>
      <c r="D644" s="43">
        <v>1</v>
      </c>
      <c r="E644" s="43">
        <v>1</v>
      </c>
      <c r="F644" s="43"/>
      <c r="G644" s="43">
        <v>1</v>
      </c>
      <c r="H644" s="43">
        <v>1</v>
      </c>
      <c r="I644" s="43">
        <v>1</v>
      </c>
      <c r="J644" s="43">
        <v>1</v>
      </c>
      <c r="K644" s="43">
        <v>1</v>
      </c>
      <c r="L644" s="43">
        <v>1</v>
      </c>
      <c r="M644" s="43">
        <v>1</v>
      </c>
      <c r="N644" s="43">
        <v>1</v>
      </c>
      <c r="O644" s="235" t="s">
        <v>31</v>
      </c>
      <c r="P644" s="273"/>
      <c r="Q644" s="25" t="s">
        <v>105</v>
      </c>
      <c r="R644" s="1"/>
      <c r="S644" s="1"/>
      <c r="T644" s="1"/>
      <c r="U644" t="s">
        <v>29</v>
      </c>
    </row>
    <row r="645" spans="1:21" x14ac:dyDescent="0.25">
      <c r="A645" s="203" t="s">
        <v>25</v>
      </c>
      <c r="B645" s="56" t="s">
        <v>107</v>
      </c>
      <c r="C645" s="56" t="s">
        <v>27</v>
      </c>
      <c r="D645" s="43">
        <v>1</v>
      </c>
      <c r="E645" s="43">
        <v>1</v>
      </c>
      <c r="F645" s="43"/>
      <c r="G645" s="43">
        <v>1</v>
      </c>
      <c r="H645" s="43">
        <v>1</v>
      </c>
      <c r="I645" s="43">
        <v>1</v>
      </c>
      <c r="J645" s="43">
        <v>1</v>
      </c>
      <c r="K645" s="43">
        <v>1</v>
      </c>
      <c r="L645" s="43">
        <v>1</v>
      </c>
      <c r="M645" s="43">
        <v>1</v>
      </c>
      <c r="N645" s="43">
        <v>1</v>
      </c>
      <c r="O645" s="235"/>
      <c r="P645" s="273"/>
      <c r="Q645" s="25" t="s">
        <v>105</v>
      </c>
      <c r="R645" s="1"/>
      <c r="S645" s="1"/>
      <c r="T645" s="1"/>
      <c r="U645" t="s">
        <v>29</v>
      </c>
    </row>
    <row r="646" spans="1:21" x14ac:dyDescent="0.25">
      <c r="A646" s="203" t="s">
        <v>25</v>
      </c>
      <c r="B646" s="56" t="s">
        <v>108</v>
      </c>
      <c r="C646" s="56" t="s">
        <v>27</v>
      </c>
      <c r="D646" s="43">
        <v>1</v>
      </c>
      <c r="E646" s="43">
        <v>1</v>
      </c>
      <c r="F646" s="43"/>
      <c r="G646" s="43">
        <v>1</v>
      </c>
      <c r="H646" s="43">
        <v>1</v>
      </c>
      <c r="I646" s="43">
        <v>1</v>
      </c>
      <c r="J646" s="43">
        <v>1</v>
      </c>
      <c r="K646" s="43">
        <v>1</v>
      </c>
      <c r="L646" s="43">
        <v>1</v>
      </c>
      <c r="M646" s="43">
        <v>1</v>
      </c>
      <c r="N646" s="43">
        <v>1</v>
      </c>
      <c r="O646" s="235"/>
      <c r="P646" s="273"/>
      <c r="Q646" s="25" t="s">
        <v>105</v>
      </c>
      <c r="R646" s="1"/>
      <c r="S646" s="1"/>
      <c r="T646" s="1"/>
      <c r="U646" t="s">
        <v>29</v>
      </c>
    </row>
    <row r="647" spans="1:21" x14ac:dyDescent="0.25">
      <c r="A647" s="46" t="s">
        <v>119</v>
      </c>
      <c r="B647" s="20" t="s">
        <v>120</v>
      </c>
      <c r="C647" s="20"/>
      <c r="D647" s="43">
        <v>1</v>
      </c>
      <c r="E647" s="43">
        <v>1</v>
      </c>
      <c r="F647" s="71" t="s">
        <v>121</v>
      </c>
      <c r="G647" s="43">
        <v>1</v>
      </c>
      <c r="H647" s="43">
        <v>1</v>
      </c>
      <c r="I647" s="43">
        <v>1</v>
      </c>
      <c r="J647" s="43">
        <v>1</v>
      </c>
      <c r="K647" s="43">
        <v>1</v>
      </c>
      <c r="L647" s="43">
        <v>1</v>
      </c>
      <c r="M647" s="43">
        <v>1</v>
      </c>
      <c r="N647" s="43">
        <v>1</v>
      </c>
      <c r="O647" s="48" t="s">
        <v>52</v>
      </c>
      <c r="P647" s="48"/>
      <c r="Q647" s="25" t="s">
        <v>97</v>
      </c>
      <c r="R647" s="10"/>
      <c r="S647" s="1"/>
      <c r="T647" s="1"/>
      <c r="U647" t="s">
        <v>29</v>
      </c>
    </row>
    <row r="648" spans="1:21" x14ac:dyDescent="0.25">
      <c r="A648" s="203" t="s">
        <v>122</v>
      </c>
      <c r="B648" s="56" t="s">
        <v>123</v>
      </c>
      <c r="C648" s="56"/>
      <c r="D648" s="43">
        <v>1</v>
      </c>
      <c r="E648" s="43">
        <v>1</v>
      </c>
      <c r="F648" s="43" t="s">
        <v>124</v>
      </c>
      <c r="G648" s="43">
        <v>1</v>
      </c>
      <c r="H648" s="43">
        <v>1</v>
      </c>
      <c r="I648" s="43">
        <v>1</v>
      </c>
      <c r="J648" s="43">
        <v>1</v>
      </c>
      <c r="K648" s="43">
        <v>1</v>
      </c>
      <c r="L648" s="43">
        <v>1</v>
      </c>
      <c r="M648" s="43">
        <v>1</v>
      </c>
      <c r="N648" s="43">
        <v>1</v>
      </c>
      <c r="O648" s="48" t="s">
        <v>52</v>
      </c>
      <c r="P648" s="48"/>
      <c r="Q648" s="25" t="s">
        <v>125</v>
      </c>
      <c r="R648" s="86"/>
      <c r="S648" s="1"/>
      <c r="T648" s="1"/>
      <c r="U648" t="s">
        <v>29</v>
      </c>
    </row>
    <row r="649" spans="1:21" x14ac:dyDescent="0.25">
      <c r="A649" s="299" t="s">
        <v>165</v>
      </c>
      <c r="B649" s="59" t="s">
        <v>166</v>
      </c>
      <c r="C649" s="86"/>
      <c r="D649" s="71">
        <v>1</v>
      </c>
      <c r="E649" s="71">
        <v>1</v>
      </c>
      <c r="F649" s="71" t="s">
        <v>167</v>
      </c>
      <c r="G649" s="43">
        <v>1</v>
      </c>
      <c r="H649" s="43">
        <v>1</v>
      </c>
      <c r="I649" s="43">
        <v>1</v>
      </c>
      <c r="J649" s="43">
        <v>1</v>
      </c>
      <c r="K649" s="43">
        <v>1</v>
      </c>
      <c r="L649" s="43">
        <v>1</v>
      </c>
      <c r="M649" s="43">
        <v>1</v>
      </c>
      <c r="N649" s="43">
        <v>1</v>
      </c>
      <c r="O649" s="48" t="s">
        <v>31</v>
      </c>
      <c r="P649" s="10"/>
      <c r="Q649" s="287"/>
      <c r="R649" s="10"/>
      <c r="S649" s="1"/>
      <c r="T649" s="1"/>
      <c r="U649" t="s">
        <v>29</v>
      </c>
    </row>
    <row r="650" spans="1:21" x14ac:dyDescent="0.25">
      <c r="A650" s="46" t="s">
        <v>116</v>
      </c>
      <c r="B650" s="20" t="s">
        <v>117</v>
      </c>
      <c r="C650" s="20"/>
      <c r="D650" s="43">
        <v>1</v>
      </c>
      <c r="E650" s="43">
        <v>1</v>
      </c>
      <c r="F650" s="71" t="s">
        <v>86</v>
      </c>
      <c r="G650" s="43">
        <v>1</v>
      </c>
      <c r="H650" s="43">
        <v>1</v>
      </c>
      <c r="I650" s="43">
        <v>1</v>
      </c>
      <c r="J650" s="43">
        <v>1</v>
      </c>
      <c r="K650" s="43">
        <v>1</v>
      </c>
      <c r="L650" s="43">
        <v>1</v>
      </c>
      <c r="M650" s="43">
        <v>1</v>
      </c>
      <c r="N650" s="43">
        <v>1</v>
      </c>
      <c r="O650" s="48" t="s">
        <v>52</v>
      </c>
      <c r="P650" s="48"/>
      <c r="Q650" s="25" t="s">
        <v>118</v>
      </c>
      <c r="R650" s="1"/>
      <c r="S650" s="1">
        <v>53.066000000000003</v>
      </c>
      <c r="T650" s="1"/>
      <c r="U650" t="s">
        <v>29</v>
      </c>
    </row>
    <row r="651" spans="1:21" x14ac:dyDescent="0.25">
      <c r="A651" s="46" t="s">
        <v>116</v>
      </c>
      <c r="B651" s="52" t="s">
        <v>183</v>
      </c>
      <c r="C651" s="20" t="s">
        <v>27</v>
      </c>
      <c r="D651" s="43">
        <v>1</v>
      </c>
      <c r="E651" s="43">
        <v>1</v>
      </c>
      <c r="F651" s="71" t="s">
        <v>184</v>
      </c>
      <c r="G651" s="43">
        <v>1</v>
      </c>
      <c r="H651" s="43">
        <v>1</v>
      </c>
      <c r="I651" s="43">
        <v>1</v>
      </c>
      <c r="J651" s="43">
        <v>1</v>
      </c>
      <c r="K651" s="43">
        <v>1</v>
      </c>
      <c r="L651" s="43">
        <v>1</v>
      </c>
      <c r="M651" s="43">
        <v>1</v>
      </c>
      <c r="N651" s="43">
        <v>1</v>
      </c>
      <c r="O651" s="48" t="s">
        <v>52</v>
      </c>
      <c r="P651" s="48"/>
      <c r="Q651" s="25" t="s">
        <v>185</v>
      </c>
      <c r="R651" s="1"/>
      <c r="S651" s="1"/>
      <c r="T651" s="1"/>
      <c r="U651" t="s">
        <v>29</v>
      </c>
    </row>
    <row r="652" spans="1:21" x14ac:dyDescent="0.25">
      <c r="A652" s="296" t="s">
        <v>154</v>
      </c>
      <c r="B652" s="68" t="s">
        <v>155</v>
      </c>
      <c r="C652" s="1" t="s">
        <v>150</v>
      </c>
      <c r="D652" s="43">
        <v>1</v>
      </c>
      <c r="E652" s="43">
        <v>1</v>
      </c>
      <c r="F652" s="20" t="s">
        <v>147</v>
      </c>
      <c r="G652" s="1"/>
      <c r="H652" s="1"/>
      <c r="I652" s="1"/>
      <c r="J652" s="1"/>
      <c r="K652" s="1"/>
      <c r="L652" s="1"/>
      <c r="M652" s="1"/>
      <c r="N652" s="1"/>
      <c r="O652" s="1"/>
      <c r="P652" s="1"/>
      <c r="Q652" s="2"/>
      <c r="R652" s="1" t="s">
        <v>151</v>
      </c>
      <c r="S652" s="1"/>
      <c r="T652" s="1"/>
      <c r="U652" t="s">
        <v>24</v>
      </c>
    </row>
    <row r="653" spans="1:21" x14ac:dyDescent="0.25">
      <c r="A653" s="296" t="s">
        <v>152</v>
      </c>
      <c r="B653" s="68" t="s">
        <v>153</v>
      </c>
      <c r="C653" s="1" t="s">
        <v>150</v>
      </c>
      <c r="D653" s="43">
        <v>1</v>
      </c>
      <c r="E653" s="43">
        <v>1</v>
      </c>
      <c r="F653" s="20" t="s">
        <v>147</v>
      </c>
      <c r="G653" s="1"/>
      <c r="H653" s="1"/>
      <c r="I653" s="1"/>
      <c r="J653" s="1"/>
      <c r="K653" s="1"/>
      <c r="L653" s="1"/>
      <c r="M653" s="1"/>
      <c r="N653" s="1"/>
      <c r="O653" s="1"/>
      <c r="P653" s="1"/>
      <c r="Q653" s="2"/>
      <c r="R653" s="1" t="s">
        <v>151</v>
      </c>
      <c r="S653" s="1"/>
      <c r="T653" s="1"/>
      <c r="U653" t="s">
        <v>24</v>
      </c>
    </row>
    <row r="654" spans="1:21" x14ac:dyDescent="0.25">
      <c r="A654" s="296" t="s">
        <v>148</v>
      </c>
      <c r="B654" s="51" t="s">
        <v>149</v>
      </c>
      <c r="C654" s="1" t="s">
        <v>150</v>
      </c>
      <c r="D654" s="43">
        <v>1</v>
      </c>
      <c r="E654" s="43">
        <v>1</v>
      </c>
      <c r="F654" s="20" t="s">
        <v>147</v>
      </c>
      <c r="G654" s="1"/>
      <c r="H654" s="1"/>
      <c r="I654" s="1"/>
      <c r="J654" s="1"/>
      <c r="K654" s="1"/>
      <c r="L654" s="1"/>
      <c r="M654" s="1"/>
      <c r="N654" s="1"/>
      <c r="O654" s="1"/>
      <c r="P654" s="1"/>
      <c r="Q654" s="2"/>
      <c r="R654" s="1" t="s">
        <v>151</v>
      </c>
      <c r="S654" s="1"/>
      <c r="T654" s="1"/>
      <c r="U654" t="s">
        <v>24</v>
      </c>
    </row>
    <row r="655" spans="1:21" x14ac:dyDescent="0.25">
      <c r="A655" s="297" t="s">
        <v>145</v>
      </c>
      <c r="B655" s="59" t="s">
        <v>146</v>
      </c>
      <c r="C655" s="1"/>
      <c r="D655" s="1"/>
      <c r="E655" s="1"/>
      <c r="F655" s="20" t="s">
        <v>147</v>
      </c>
      <c r="G655" s="1"/>
      <c r="H655" s="1"/>
      <c r="I655" s="1"/>
      <c r="J655" s="1"/>
      <c r="K655" s="1"/>
      <c r="L655" s="1"/>
      <c r="M655" s="1"/>
      <c r="N655" s="1"/>
      <c r="O655" s="1"/>
      <c r="P655" s="1"/>
      <c r="Q655" s="2"/>
      <c r="R655" s="1"/>
      <c r="S655" s="1"/>
      <c r="T655" s="1"/>
      <c r="U655" t="s">
        <v>24</v>
      </c>
    </row>
    <row r="656" spans="1:21" x14ac:dyDescent="0.25">
      <c r="A656" s="46" t="s">
        <v>109</v>
      </c>
      <c r="B656" s="20" t="s">
        <v>110</v>
      </c>
      <c r="C656" s="86"/>
      <c r="D656" s="43">
        <v>1</v>
      </c>
      <c r="E656" s="43">
        <v>1</v>
      </c>
      <c r="F656" s="43" t="s">
        <v>111</v>
      </c>
      <c r="G656" s="43">
        <v>1</v>
      </c>
      <c r="H656" s="43">
        <v>1</v>
      </c>
      <c r="I656" s="43">
        <v>1</v>
      </c>
      <c r="J656" s="43">
        <v>1</v>
      </c>
      <c r="K656" s="43">
        <v>1</v>
      </c>
      <c r="L656" s="43">
        <v>1</v>
      </c>
      <c r="M656" s="43">
        <v>1</v>
      </c>
      <c r="N656" s="43">
        <v>1</v>
      </c>
      <c r="O656" s="48" t="s">
        <v>112</v>
      </c>
      <c r="P656" s="169"/>
      <c r="Q656" s="143" t="s">
        <v>46</v>
      </c>
      <c r="R656" s="10"/>
      <c r="S656" s="1"/>
      <c r="T656" s="1"/>
      <c r="U656" t="s">
        <v>29</v>
      </c>
    </row>
    <row r="657" spans="1:21" x14ac:dyDescent="0.25">
      <c r="A657" s="296" t="s">
        <v>161</v>
      </c>
      <c r="B657" s="85" t="s">
        <v>162</v>
      </c>
      <c r="C657" s="1"/>
      <c r="D657" s="71">
        <v>1</v>
      </c>
      <c r="E657" s="71">
        <v>1</v>
      </c>
      <c r="F657" s="71" t="s">
        <v>163</v>
      </c>
      <c r="G657" s="43">
        <v>1</v>
      </c>
      <c r="H657" s="43">
        <v>1</v>
      </c>
      <c r="I657" s="43">
        <v>1</v>
      </c>
      <c r="J657" s="43">
        <v>1</v>
      </c>
      <c r="K657" s="43">
        <v>1</v>
      </c>
      <c r="L657" s="43">
        <v>1</v>
      </c>
      <c r="M657" s="43">
        <v>1</v>
      </c>
      <c r="N657" s="43">
        <v>1</v>
      </c>
      <c r="O657" s="65" t="s">
        <v>159</v>
      </c>
      <c r="P657" s="48"/>
      <c r="Q657" s="64"/>
      <c r="R657" s="65" t="s">
        <v>164</v>
      </c>
      <c r="S657" s="65"/>
      <c r="T657" s="1"/>
      <c r="U657" t="s">
        <v>29</v>
      </c>
    </row>
    <row r="658" spans="1:21" x14ac:dyDescent="0.25">
      <c r="A658" s="296" t="s">
        <v>156</v>
      </c>
      <c r="B658" s="85" t="s">
        <v>157</v>
      </c>
      <c r="C658" s="1"/>
      <c r="D658" s="43">
        <v>1</v>
      </c>
      <c r="E658" s="43">
        <v>1</v>
      </c>
      <c r="F658" s="71" t="s">
        <v>158</v>
      </c>
      <c r="G658" s="43">
        <v>1</v>
      </c>
      <c r="H658" s="43">
        <v>1</v>
      </c>
      <c r="I658" s="43">
        <v>1</v>
      </c>
      <c r="J658" s="43">
        <v>1</v>
      </c>
      <c r="K658" s="43">
        <v>1</v>
      </c>
      <c r="L658" s="43">
        <v>1</v>
      </c>
      <c r="M658" s="43">
        <v>1</v>
      </c>
      <c r="N658" s="43">
        <v>1</v>
      </c>
      <c r="O658" s="65" t="s">
        <v>159</v>
      </c>
      <c r="P658" s="48"/>
      <c r="Q658" s="64"/>
      <c r="R658" s="65" t="s">
        <v>160</v>
      </c>
      <c r="S658" s="65"/>
      <c r="T658" s="1"/>
      <c r="U658" t="s">
        <v>29</v>
      </c>
    </row>
    <row r="659" spans="1:21" x14ac:dyDescent="0.25">
      <c r="A659" s="46" t="s">
        <v>84</v>
      </c>
      <c r="B659" s="52" t="s">
        <v>85</v>
      </c>
      <c r="C659" s="66" t="s">
        <v>27</v>
      </c>
      <c r="D659" s="43">
        <v>1</v>
      </c>
      <c r="E659" s="43">
        <v>1</v>
      </c>
      <c r="F659" s="71" t="s">
        <v>86</v>
      </c>
      <c r="G659" s="43">
        <v>1</v>
      </c>
      <c r="H659" s="43">
        <v>1</v>
      </c>
      <c r="I659" s="43">
        <v>1</v>
      </c>
      <c r="J659" s="43">
        <v>1</v>
      </c>
      <c r="K659" s="43">
        <v>1</v>
      </c>
      <c r="L659" s="43">
        <v>1</v>
      </c>
      <c r="M659" s="43">
        <v>1</v>
      </c>
      <c r="N659" s="43">
        <v>1</v>
      </c>
      <c r="O659" s="48" t="s">
        <v>52</v>
      </c>
      <c r="P659" s="48"/>
      <c r="Q659" s="25" t="s">
        <v>63</v>
      </c>
      <c r="R659" s="20"/>
      <c r="S659" s="1">
        <v>69.471999999999994</v>
      </c>
      <c r="T659" s="1"/>
      <c r="U659" t="s">
        <v>29</v>
      </c>
    </row>
    <row r="660" spans="1:21" x14ac:dyDescent="0.25">
      <c r="A660" s="297" t="s">
        <v>92</v>
      </c>
      <c r="B660" s="60" t="s">
        <v>93</v>
      </c>
      <c r="C660" s="1"/>
      <c r="D660" s="1"/>
      <c r="E660" s="1"/>
      <c r="F660" s="20" t="s">
        <v>89</v>
      </c>
      <c r="G660" s="1"/>
      <c r="H660" s="1"/>
      <c r="I660" s="1"/>
      <c r="J660" s="1"/>
      <c r="K660" s="1"/>
      <c r="L660" s="1"/>
      <c r="M660" s="1"/>
      <c r="N660" s="1"/>
      <c r="O660" s="1"/>
      <c r="P660" s="1"/>
      <c r="Q660" s="2"/>
      <c r="R660" s="1"/>
      <c r="S660" s="1"/>
      <c r="T660" s="1"/>
      <c r="U660" t="s">
        <v>24</v>
      </c>
    </row>
    <row r="661" spans="1:21" x14ac:dyDescent="0.25">
      <c r="A661" s="297" t="s">
        <v>90</v>
      </c>
      <c r="B661" s="60" t="s">
        <v>91</v>
      </c>
      <c r="C661" s="1"/>
      <c r="D661" s="1"/>
      <c r="E661" s="1"/>
      <c r="F661" s="20" t="s">
        <v>89</v>
      </c>
      <c r="G661" s="1"/>
      <c r="H661" s="1"/>
      <c r="I661" s="1"/>
      <c r="J661" s="1"/>
      <c r="K661" s="1"/>
      <c r="L661" s="1"/>
      <c r="M661" s="1"/>
      <c r="N661" s="1"/>
      <c r="O661" s="1"/>
      <c r="P661" s="1"/>
      <c r="Q661" s="2"/>
      <c r="R661" s="1"/>
      <c r="S661" s="1"/>
      <c r="T661" s="1"/>
      <c r="U661" t="s">
        <v>24</v>
      </c>
    </row>
    <row r="662" spans="1:21" x14ac:dyDescent="0.25">
      <c r="A662" s="297" t="s">
        <v>87</v>
      </c>
      <c r="B662" s="60" t="s">
        <v>88</v>
      </c>
      <c r="C662" s="1"/>
      <c r="D662" s="1"/>
      <c r="E662" s="1"/>
      <c r="F662" s="20" t="s">
        <v>89</v>
      </c>
      <c r="G662" s="1"/>
      <c r="H662" s="1"/>
      <c r="I662" s="1"/>
      <c r="J662" s="1"/>
      <c r="K662" s="1"/>
      <c r="L662" s="1"/>
      <c r="M662" s="1"/>
      <c r="N662" s="1"/>
      <c r="O662" s="1"/>
      <c r="P662" s="1"/>
      <c r="Q662" s="2"/>
      <c r="R662" s="1"/>
      <c r="S662" s="1"/>
      <c r="T662" s="1"/>
      <c r="U662" t="s">
        <v>24</v>
      </c>
    </row>
    <row r="663" spans="1:21" x14ac:dyDescent="0.25">
      <c r="A663" s="203" t="s">
        <v>64</v>
      </c>
      <c r="B663" s="56" t="s">
        <v>65</v>
      </c>
      <c r="C663" s="57"/>
      <c r="D663" s="43">
        <v>1</v>
      </c>
      <c r="E663" s="43">
        <v>1</v>
      </c>
      <c r="F663" s="56" t="s">
        <v>66</v>
      </c>
      <c r="G663" s="1"/>
      <c r="H663" s="1"/>
      <c r="I663" s="1"/>
      <c r="J663" s="1"/>
      <c r="K663" s="1"/>
      <c r="L663" s="1"/>
      <c r="M663" s="1"/>
      <c r="N663" s="1"/>
      <c r="O663" s="237" t="s">
        <v>67</v>
      </c>
      <c r="P663" s="1"/>
      <c r="Q663" s="2"/>
      <c r="R663" s="10" t="s">
        <v>23</v>
      </c>
      <c r="S663" s="1"/>
      <c r="T663" s="1"/>
      <c r="U663" t="s">
        <v>68</v>
      </c>
    </row>
    <row r="664" spans="1:21" x14ac:dyDescent="0.25">
      <c r="A664" s="294" t="s">
        <v>69</v>
      </c>
      <c r="B664" s="60" t="s">
        <v>70</v>
      </c>
      <c r="C664" s="20" t="s">
        <v>27</v>
      </c>
      <c r="D664" s="43">
        <v>1</v>
      </c>
      <c r="E664" s="43">
        <v>1</v>
      </c>
      <c r="F664" s="20" t="s">
        <v>22</v>
      </c>
      <c r="G664" s="1"/>
      <c r="H664" s="1"/>
      <c r="I664" s="43">
        <v>1</v>
      </c>
      <c r="J664" s="1"/>
      <c r="K664" s="1"/>
      <c r="L664" s="1"/>
      <c r="M664" s="1"/>
      <c r="N664" s="1"/>
      <c r="O664" s="1"/>
      <c r="P664" s="1"/>
      <c r="Q664" s="2"/>
      <c r="R664" s="10" t="s">
        <v>23</v>
      </c>
      <c r="S664" s="1"/>
      <c r="T664" s="1"/>
      <c r="U664" t="s">
        <v>68</v>
      </c>
    </row>
    <row r="665" spans="1:21" x14ac:dyDescent="0.25">
      <c r="A665" s="46" t="s">
        <v>50</v>
      </c>
      <c r="B665" s="51" t="s">
        <v>51</v>
      </c>
      <c r="C665" s="1"/>
      <c r="D665" s="43">
        <v>1</v>
      </c>
      <c r="E665" s="43">
        <v>1</v>
      </c>
      <c r="F665" s="71" t="s">
        <v>22</v>
      </c>
      <c r="G665" s="43">
        <v>1</v>
      </c>
      <c r="H665" s="43">
        <v>1</v>
      </c>
      <c r="I665" s="43">
        <v>1</v>
      </c>
      <c r="J665" s="43">
        <v>1</v>
      </c>
      <c r="K665" s="43">
        <v>1</v>
      </c>
      <c r="L665" s="43">
        <v>1</v>
      </c>
      <c r="M665" s="43">
        <v>1</v>
      </c>
      <c r="N665" s="43">
        <v>1</v>
      </c>
      <c r="O665" s="48" t="s">
        <v>52</v>
      </c>
      <c r="P665" s="48"/>
      <c r="Q665" s="25" t="s">
        <v>53</v>
      </c>
      <c r="R665" s="1"/>
      <c r="S665" s="1"/>
      <c r="T665" s="1"/>
      <c r="U665" t="s">
        <v>29</v>
      </c>
    </row>
    <row r="666" spans="1:21" x14ac:dyDescent="0.25">
      <c r="A666" s="46" t="s">
        <v>44</v>
      </c>
      <c r="B666" s="52" t="s">
        <v>30</v>
      </c>
      <c r="C666" s="1"/>
      <c r="D666" s="43">
        <v>1</v>
      </c>
      <c r="E666" s="43">
        <v>1</v>
      </c>
      <c r="F666" s="71" t="s">
        <v>45</v>
      </c>
      <c r="G666" s="43">
        <v>1</v>
      </c>
      <c r="H666" s="43">
        <v>1</v>
      </c>
      <c r="I666" s="43">
        <v>1</v>
      </c>
      <c r="J666" s="43">
        <v>1</v>
      </c>
      <c r="K666" s="43">
        <v>1</v>
      </c>
      <c r="L666" s="43">
        <v>1</v>
      </c>
      <c r="M666" s="43">
        <v>1</v>
      </c>
      <c r="N666" s="43">
        <v>1</v>
      </c>
      <c r="O666" s="48">
        <v>1</v>
      </c>
      <c r="P666" s="48"/>
      <c r="Q666" s="25" t="s">
        <v>46</v>
      </c>
      <c r="R666" s="1"/>
      <c r="S666" s="1"/>
      <c r="T666" s="1"/>
      <c r="U666" t="s">
        <v>29</v>
      </c>
    </row>
    <row r="667" spans="1:21" x14ac:dyDescent="0.25">
      <c r="A667" s="298" t="s">
        <v>44</v>
      </c>
      <c r="B667" s="66" t="s">
        <v>30</v>
      </c>
      <c r="C667" s="66" t="s">
        <v>27</v>
      </c>
      <c r="D667" s="43">
        <v>1</v>
      </c>
      <c r="E667" s="43">
        <v>1</v>
      </c>
      <c r="F667" s="71" t="s">
        <v>80</v>
      </c>
      <c r="G667" s="43">
        <v>1</v>
      </c>
      <c r="H667" s="43">
        <v>1</v>
      </c>
      <c r="I667" s="43">
        <v>1</v>
      </c>
      <c r="J667" s="43">
        <v>1</v>
      </c>
      <c r="K667" s="43">
        <v>1</v>
      </c>
      <c r="L667" s="43">
        <v>1</v>
      </c>
      <c r="M667" s="43">
        <v>1</v>
      </c>
      <c r="N667" s="43">
        <v>1</v>
      </c>
      <c r="O667" s="48" t="s">
        <v>52</v>
      </c>
      <c r="P667" s="48"/>
      <c r="Q667" s="25" t="s">
        <v>81</v>
      </c>
      <c r="R667" s="1"/>
      <c r="S667" s="1"/>
      <c r="T667" s="1"/>
      <c r="U667" t="s">
        <v>29</v>
      </c>
    </row>
    <row r="668" spans="1:21" x14ac:dyDescent="0.25">
      <c r="A668" s="295" t="s">
        <v>44</v>
      </c>
      <c r="B668" s="52" t="s">
        <v>96</v>
      </c>
      <c r="C668" s="74"/>
      <c r="D668" s="71">
        <v>1</v>
      </c>
      <c r="E668" s="71">
        <v>1</v>
      </c>
      <c r="F668" s="71" t="s">
        <v>86</v>
      </c>
      <c r="G668" s="43">
        <v>1</v>
      </c>
      <c r="H668" s="43">
        <v>1</v>
      </c>
      <c r="I668" s="43">
        <v>1</v>
      </c>
      <c r="J668" s="43">
        <v>1</v>
      </c>
      <c r="K668" s="43">
        <v>1</v>
      </c>
      <c r="L668" s="43">
        <v>1</v>
      </c>
      <c r="M668" s="43">
        <v>1</v>
      </c>
      <c r="N668" s="43">
        <v>1</v>
      </c>
      <c r="O668" s="48" t="s">
        <v>52</v>
      </c>
      <c r="P668" s="169"/>
      <c r="Q668" s="25" t="s">
        <v>97</v>
      </c>
      <c r="R668" s="289"/>
      <c r="S668" s="74">
        <v>84.673000000000002</v>
      </c>
      <c r="T668" s="1"/>
      <c r="U668" t="s">
        <v>29</v>
      </c>
    </row>
    <row r="669" spans="1:21" x14ac:dyDescent="0.25">
      <c r="A669" s="203" t="s">
        <v>101</v>
      </c>
      <c r="B669" s="56" t="s">
        <v>102</v>
      </c>
      <c r="C669" s="56" t="s">
        <v>27</v>
      </c>
      <c r="D669" s="43">
        <v>1</v>
      </c>
      <c r="E669" s="43">
        <v>1</v>
      </c>
      <c r="F669" s="43" t="s">
        <v>1452</v>
      </c>
      <c r="G669" s="43">
        <v>1</v>
      </c>
      <c r="H669" s="43">
        <v>1</v>
      </c>
      <c r="I669" s="43">
        <v>1</v>
      </c>
      <c r="J669" s="43">
        <v>1</v>
      </c>
      <c r="K669" s="43">
        <v>1</v>
      </c>
      <c r="L669" s="43">
        <v>1</v>
      </c>
      <c r="M669" s="43">
        <v>1</v>
      </c>
      <c r="N669" s="43">
        <v>1</v>
      </c>
      <c r="O669" s="48" t="s">
        <v>52</v>
      </c>
      <c r="P669" s="48"/>
      <c r="Q669" s="25" t="s">
        <v>103</v>
      </c>
      <c r="R669" s="1"/>
      <c r="S669" s="1"/>
      <c r="T669" s="1"/>
      <c r="U669" t="s">
        <v>29</v>
      </c>
    </row>
    <row r="670" spans="1:21" x14ac:dyDescent="0.25">
      <c r="A670" s="46" t="s">
        <v>20</v>
      </c>
      <c r="B670" s="20" t="s">
        <v>21</v>
      </c>
      <c r="C670" s="1"/>
      <c r="D670" s="1"/>
      <c r="E670" s="1"/>
      <c r="F670" s="20" t="s">
        <v>22</v>
      </c>
      <c r="G670" s="1"/>
      <c r="H670" s="1"/>
      <c r="I670" s="1"/>
      <c r="J670" s="1"/>
      <c r="K670" s="1"/>
      <c r="L670" s="1"/>
      <c r="M670" s="1"/>
      <c r="N670" s="1"/>
      <c r="O670" s="1"/>
      <c r="P670" s="1"/>
      <c r="Q670" s="2"/>
      <c r="R670" s="10" t="s">
        <v>23</v>
      </c>
      <c r="S670" s="1"/>
      <c r="T670" s="1"/>
      <c r="U670" t="s">
        <v>24</v>
      </c>
    </row>
    <row r="671" spans="1:21" x14ac:dyDescent="0.25">
      <c r="A671" s="297" t="s">
        <v>76</v>
      </c>
      <c r="B671" s="61" t="s">
        <v>77</v>
      </c>
      <c r="C671" s="1"/>
      <c r="D671" s="43">
        <v>1</v>
      </c>
      <c r="E671" s="43">
        <v>1</v>
      </c>
      <c r="F671" s="71" t="s">
        <v>78</v>
      </c>
      <c r="G671" s="43">
        <v>1</v>
      </c>
      <c r="H671" s="43">
        <v>1</v>
      </c>
      <c r="I671" s="43">
        <v>1</v>
      </c>
      <c r="J671" s="43">
        <v>1</v>
      </c>
      <c r="K671" s="43">
        <v>1</v>
      </c>
      <c r="L671" s="43">
        <v>1</v>
      </c>
      <c r="M671" s="43">
        <v>1</v>
      </c>
      <c r="N671" s="62"/>
      <c r="O671" s="74"/>
      <c r="P671" s="1"/>
      <c r="Q671" s="64"/>
      <c r="R671" s="65" t="s">
        <v>79</v>
      </c>
      <c r="S671" s="65"/>
      <c r="T671" s="1"/>
      <c r="U671" t="s">
        <v>68</v>
      </c>
    </row>
    <row r="672" spans="1:21" x14ac:dyDescent="0.25">
      <c r="A672" s="46" t="s">
        <v>48</v>
      </c>
      <c r="B672" s="51" t="s">
        <v>49</v>
      </c>
      <c r="C672" s="1"/>
      <c r="D672" s="1"/>
      <c r="E672" s="1"/>
      <c r="F672" s="20" t="s">
        <v>22</v>
      </c>
      <c r="G672" s="1"/>
      <c r="H672" s="1"/>
      <c r="I672" s="1"/>
      <c r="J672" s="1"/>
      <c r="K672" s="1"/>
      <c r="L672" s="1"/>
      <c r="M672" s="1"/>
      <c r="N672" s="1"/>
      <c r="O672" s="1"/>
      <c r="P672" s="1"/>
      <c r="Q672" s="2"/>
      <c r="R672" s="1"/>
      <c r="S672" s="1"/>
      <c r="T672" s="1"/>
      <c r="U672" t="s">
        <v>24</v>
      </c>
    </row>
    <row r="673" spans="1:21" x14ac:dyDescent="0.25">
      <c r="A673" s="46" t="s">
        <v>48</v>
      </c>
      <c r="B673" s="20" t="s">
        <v>58</v>
      </c>
      <c r="C673" s="20" t="s">
        <v>27</v>
      </c>
      <c r="D673" s="43">
        <v>1</v>
      </c>
      <c r="E673" s="43">
        <v>1</v>
      </c>
      <c r="F673" s="43" t="s">
        <v>59</v>
      </c>
      <c r="G673" s="43">
        <v>1</v>
      </c>
      <c r="H673" s="43">
        <v>1</v>
      </c>
      <c r="I673" s="43">
        <v>1</v>
      </c>
      <c r="J673" s="43">
        <v>1</v>
      </c>
      <c r="K673" s="43">
        <v>1</v>
      </c>
      <c r="L673" s="43">
        <v>1</v>
      </c>
      <c r="M673" s="43">
        <v>1</v>
      </c>
      <c r="N673" s="43">
        <v>1</v>
      </c>
      <c r="O673" s="48" t="s">
        <v>52</v>
      </c>
      <c r="P673" s="71"/>
      <c r="Q673" s="25" t="s">
        <v>60</v>
      </c>
      <c r="R673" s="20"/>
      <c r="S673" s="20"/>
      <c r="T673" s="20"/>
      <c r="U673" t="s">
        <v>29</v>
      </c>
    </row>
    <row r="674" spans="1:21" x14ac:dyDescent="0.25">
      <c r="A674" s="46" t="s">
        <v>54</v>
      </c>
      <c r="B674" s="52" t="s">
        <v>55</v>
      </c>
      <c r="C674" s="20" t="s">
        <v>27</v>
      </c>
      <c r="D674" s="43">
        <v>1</v>
      </c>
      <c r="E674" s="43">
        <v>1</v>
      </c>
      <c r="F674" s="43" t="s">
        <v>56</v>
      </c>
      <c r="G674" s="43">
        <v>1</v>
      </c>
      <c r="H674" s="43">
        <v>1</v>
      </c>
      <c r="I674" s="43">
        <v>1</v>
      </c>
      <c r="J674" s="43">
        <v>1</v>
      </c>
      <c r="K674" s="43">
        <v>1</v>
      </c>
      <c r="L674" s="43">
        <v>1</v>
      </c>
      <c r="M674" s="43">
        <v>1</v>
      </c>
      <c r="N674" s="43">
        <v>1</v>
      </c>
      <c r="O674" s="48" t="s">
        <v>52</v>
      </c>
      <c r="P674" s="48"/>
      <c r="Q674" s="25" t="s">
        <v>57</v>
      </c>
      <c r="R674" s="1"/>
      <c r="S674" s="1"/>
      <c r="T674" s="1"/>
      <c r="U674" t="s">
        <v>29</v>
      </c>
    </row>
    <row r="675" spans="1:21" x14ac:dyDescent="0.25">
      <c r="A675" s="46" t="s">
        <v>37</v>
      </c>
      <c r="B675" s="20" t="s">
        <v>38</v>
      </c>
      <c r="C675" s="1"/>
      <c r="D675" s="1"/>
      <c r="E675" s="1"/>
      <c r="F675" s="20" t="s">
        <v>22</v>
      </c>
      <c r="G675" s="1"/>
      <c r="H675" s="1"/>
      <c r="I675" s="1"/>
      <c r="J675" s="1"/>
      <c r="K675" s="1"/>
      <c r="L675" s="1"/>
      <c r="M675" s="1"/>
      <c r="N675" s="1"/>
      <c r="O675" s="1"/>
      <c r="P675" s="1"/>
      <c r="Q675" s="2"/>
      <c r="R675" s="1"/>
      <c r="S675" s="1"/>
      <c r="T675" s="1"/>
      <c r="U675" t="s">
        <v>24</v>
      </c>
    </row>
    <row r="676" spans="1:21" x14ac:dyDescent="0.25">
      <c r="A676" s="46" t="s">
        <v>33</v>
      </c>
      <c r="B676" s="52" t="s">
        <v>34</v>
      </c>
      <c r="C676" s="20" t="s">
        <v>27</v>
      </c>
      <c r="D676" s="43">
        <v>1</v>
      </c>
      <c r="E676" s="43">
        <v>1</v>
      </c>
      <c r="F676" s="71" t="s">
        <v>1453</v>
      </c>
      <c r="G676" s="43">
        <v>1</v>
      </c>
      <c r="H676" s="43">
        <v>1</v>
      </c>
      <c r="I676" s="43">
        <v>1</v>
      </c>
      <c r="J676" s="43">
        <v>1</v>
      </c>
      <c r="K676" s="43">
        <v>1</v>
      </c>
      <c r="L676" s="43">
        <v>1</v>
      </c>
      <c r="M676" s="43">
        <v>1</v>
      </c>
      <c r="N676" s="43">
        <v>1</v>
      </c>
      <c r="O676" s="48" t="s">
        <v>31</v>
      </c>
      <c r="P676" s="48"/>
      <c r="Q676" s="25" t="s">
        <v>35</v>
      </c>
      <c r="R676" s="1"/>
      <c r="S676" s="1"/>
      <c r="T676" s="1"/>
      <c r="U676" t="s">
        <v>29</v>
      </c>
    </row>
    <row r="677" spans="1:21" x14ac:dyDescent="0.25">
      <c r="A677" s="46" t="s">
        <v>33</v>
      </c>
      <c r="B677" s="52" t="s">
        <v>36</v>
      </c>
      <c r="C677" s="20" t="s">
        <v>27</v>
      </c>
      <c r="D677" s="43">
        <v>1</v>
      </c>
      <c r="E677" s="43">
        <v>1</v>
      </c>
      <c r="F677" s="71"/>
      <c r="G677" s="43">
        <v>1</v>
      </c>
      <c r="H677" s="43">
        <v>1</v>
      </c>
      <c r="I677" s="43">
        <v>1</v>
      </c>
      <c r="J677" s="43">
        <v>1</v>
      </c>
      <c r="K677" s="43">
        <v>1</v>
      </c>
      <c r="L677" s="43">
        <v>1</v>
      </c>
      <c r="M677" s="43">
        <v>1</v>
      </c>
      <c r="N677" s="43">
        <v>1</v>
      </c>
      <c r="O677" s="48"/>
      <c r="P677" s="48"/>
      <c r="Q677" s="25" t="s">
        <v>35</v>
      </c>
      <c r="R677" s="1"/>
      <c r="S677" s="1"/>
      <c r="T677" s="1"/>
      <c r="U677" t="s">
        <v>29</v>
      </c>
    </row>
  </sheetData>
  <conditionalFormatting sqref="A419">
    <cfRule type="expression" dxfId="179" priority="143">
      <formula>$C419="Open"</formula>
    </cfRule>
    <cfRule type="expression" dxfId="178" priority="144">
      <formula>$C419="Closed"</formula>
    </cfRule>
    <cfRule type="expression" dxfId="177" priority="145">
      <formula>$C419="In-Process"</formula>
    </cfRule>
  </conditionalFormatting>
  <conditionalFormatting sqref="B392">
    <cfRule type="expression" dxfId="176" priority="116">
      <formula>$B392="In-process"</formula>
    </cfRule>
    <cfRule type="expression" dxfId="175" priority="117">
      <formula>$B392="Closed"</formula>
    </cfRule>
  </conditionalFormatting>
  <hyperlinks>
    <hyperlink ref="A238" r:id="rId1" xr:uid="{4834A5BB-12E4-4909-A047-DBA274061346}"/>
    <hyperlink ref="A239" r:id="rId2" xr:uid="{2A750A32-3DF2-4D5A-8B51-8A73C4246501}"/>
    <hyperlink ref="A240" r:id="rId3" xr:uid="{B01E4A26-AC53-427C-B5CF-CD0075666BEB}"/>
    <hyperlink ref="A241" r:id="rId4" xr:uid="{C50FC8DD-9FD3-429C-9BC5-03F7DF3DDEF4}"/>
    <hyperlink ref="A242" r:id="rId5" xr:uid="{218CF221-42C1-4ED6-A30D-8A4B04BBF2EB}"/>
    <hyperlink ref="A243" r:id="rId6" xr:uid="{86B79EE2-75BD-4A88-932E-83085B40A1D3}"/>
    <hyperlink ref="A219" r:id="rId7" xr:uid="{036A17A0-2FAC-4147-821C-DA79374EF418}"/>
    <hyperlink ref="A214" r:id="rId8" xr:uid="{6380A1EE-5E3D-486D-9295-09B879FD4AB5}"/>
    <hyperlink ref="A212" r:id="rId9" xr:uid="{180A57BE-1908-4866-83AF-B74FE76024BD}"/>
    <hyperlink ref="A205" r:id="rId10" xr:uid="{ABED9F67-EE13-4FF9-B847-C0B90981A45A}"/>
    <hyperlink ref="A244" r:id="rId11" xr:uid="{30D82F0C-FC0F-4E26-A96A-AD13EB5C18C9}"/>
    <hyperlink ref="A248" r:id="rId12" xr:uid="{AB7B972D-0E54-4106-87C1-EC03A6383377}"/>
    <hyperlink ref="A257" r:id="rId13" xr:uid="{4E44D389-F0EB-452D-A7C8-7380AFDDB464}"/>
    <hyperlink ref="A245" r:id="rId14" xr:uid="{7834DC69-3DB8-4EE1-AADC-8610E140A019}"/>
    <hyperlink ref="A216" r:id="rId15" xr:uid="{EB57FF85-751E-45F5-9810-927BA4F428DB}"/>
    <hyperlink ref="A246" r:id="rId16" xr:uid="{3B9EF905-C9D3-4FAA-928E-698371E5764F}"/>
    <hyperlink ref="A254" r:id="rId17" xr:uid="{68CC6D41-B57B-4EB0-B80B-6DB972371985}"/>
    <hyperlink ref="A261" r:id="rId18" xr:uid="{14B1A03C-82BA-48C6-B494-7AD9BE38761F}"/>
    <hyperlink ref="A260" r:id="rId19" xr:uid="{118915BE-7BE1-4810-935D-40D172FD5F86}"/>
    <hyperlink ref="A259" r:id="rId20" xr:uid="{E9A09452-B229-4D1F-AAF0-4B6CB725E587}"/>
    <hyperlink ref="A218" r:id="rId21" xr:uid="{76DF54FA-7CF6-4CE8-ACCB-B162968C062D}"/>
    <hyperlink ref="A236" r:id="rId22" xr:uid="{3D4BCDEE-02B9-4550-BC14-5D2DED418936}"/>
    <hyperlink ref="A266" r:id="rId23" xr:uid="{C0C1E7FA-0E53-403D-B1F9-3DDA84E13C95}"/>
    <hyperlink ref="A234" r:id="rId24" xr:uid="{BF131E59-078A-418C-A52C-2B284CDA2D04}"/>
    <hyperlink ref="A319" r:id="rId25" xr:uid="{5997397F-3B14-4735-9EA2-58B24444A267}"/>
    <hyperlink ref="A314" r:id="rId26" xr:uid="{77D869BA-49F3-4EF5-AECA-0F02C7B7BB07}"/>
    <hyperlink ref="A269" r:id="rId27" xr:uid="{AED01CB0-778B-46B6-B04F-0E5892132BDB}"/>
    <hyperlink ref="A316" r:id="rId28" xr:uid="{8BC8E220-363E-47FC-863B-EF43B2C8D38D}"/>
    <hyperlink ref="A256" r:id="rId29" xr:uid="{EABAA04D-E145-4501-AA68-5A495D8891E8}"/>
    <hyperlink ref="A220" r:id="rId30" xr:uid="{36528263-FF9E-43E1-83F3-EFADBC26E0D5}"/>
    <hyperlink ref="A371" r:id="rId31" xr:uid="{6A58F361-98D9-488C-A39C-97BDE8A071FA}"/>
    <hyperlink ref="A370" r:id="rId32" xr:uid="{F6E95536-D741-4CA6-8B34-D9B3DF44DE46}"/>
    <hyperlink ref="A302" r:id="rId33" xr:uid="{302CB0F0-ED05-49B3-A642-8CA8EE6D9942}"/>
    <hyperlink ref="A325" r:id="rId34" xr:uid="{099BDB62-9BA6-4E35-9040-52ED83904723}"/>
    <hyperlink ref="A342" r:id="rId35" xr:uid="{DE5DB3B0-D9B5-46A3-8F12-1C9705EF4E87}"/>
    <hyperlink ref="A403" r:id="rId36" xr:uid="{ABE3893D-DED9-47CE-AACC-44191049B1C1}"/>
    <hyperlink ref="A402" r:id="rId37" xr:uid="{70D323F1-48E0-4E63-8ECF-8F9081A39C59}"/>
    <hyperlink ref="A490" location="Opravy!A1" display="CLM2137-0012" xr:uid="{0FE26250-9262-4B7F-A6D2-079914B79A61}"/>
    <hyperlink ref="A529" location="Opravy!A1" display="CLM2147-0040" xr:uid="{9A7DC2CD-F682-4282-83DA-583070C43FF3}"/>
  </hyperlinks>
  <pageMargins left="0.7" right="0.7" top="0.78740157499999996" bottom="0.78740157499999996" header="0.3" footer="0.3"/>
  <legacyDrawing r:id="rId38"/>
  <tableParts count="1">
    <tablePart r:id="rId39"/>
  </tableParts>
  <extLst>
    <ext xmlns:x14="http://schemas.microsoft.com/office/spreadsheetml/2009/9/main" uri="{78C0D931-6437-407d-A8EE-F0AAD7539E65}">
      <x14:conditionalFormattings>
        <x14:conditionalFormatting xmlns:xm="http://schemas.microsoft.com/office/excel/2006/main">
          <x14:cfRule type="containsText" priority="181" operator="containsText" id="{72F0F9B3-2078-4A95-8053-841D8667083D}">
            <xm:f>NOT(ISERROR(SEARCH("Closed",B250)))</xm:f>
            <xm:f>"Closed"</xm:f>
            <x14:dxf>
              <fill>
                <patternFill>
                  <bgColor rgb="FF92D050"/>
                </patternFill>
              </fill>
            </x14:dxf>
          </x14:cfRule>
          <x14:cfRule type="containsText" priority="182" operator="containsText" id="{B92FFB12-AF6E-4B45-835A-D01C9CEC9383}">
            <xm:f>NOT(ISERROR(SEARCH("Customer ",B250)))</xm:f>
            <xm:f>"Customer "</xm:f>
            <x14:dxf>
              <fill>
                <patternFill>
                  <bgColor theme="9"/>
                </patternFill>
              </fill>
            </x14:dxf>
          </x14:cfRule>
          <x14:cfRule type="containsText" priority="183" operator="containsText" id="{2A995BA3-B356-4C21-9555-AF64F321C684}">
            <xm:f>NOT(ISERROR(SEARCH("Customer-&gt; Ferak",B250)))</xm:f>
            <xm:f>"Customer-&gt; Ferak"</xm:f>
            <x14:dxf>
              <fill>
                <patternFill>
                  <bgColor theme="9" tint="0.39994506668294322"/>
                </patternFill>
              </fill>
            </x14:dxf>
          </x14:cfRule>
          <x14:cfRule type="containsText" priority="184" operator="containsText" id="{5EACBCD5-88EB-4C86-A428-33E05B0267B7}">
            <xm:f>NOT(ISERROR(SEARCH("Ferak ",B250)))</xm:f>
            <xm:f>"Ferak "</xm:f>
            <x14:dxf>
              <fill>
                <patternFill>
                  <bgColor rgb="FF92D050"/>
                </patternFill>
              </fill>
            </x14:dxf>
          </x14:cfRule>
          <x14:cfRule type="containsText" priority="185" operator="containsText" id="{AC435E5D-8D6E-4AE9-BCA9-3C8F48C173D9}">
            <xm:f>NOT(ISERROR(SEARCH("Ferak-&gt; Customer",B250)))</xm:f>
            <xm:f>"Ferak-&gt; Customer"</xm:f>
            <x14:dxf>
              <fill>
                <patternFill>
                  <bgColor theme="6" tint="0.39994506668294322"/>
                </patternFill>
              </fill>
            </x14:dxf>
          </x14:cfRule>
          <xm:sqref>F491 F467:F489 F437:F465 B250:B264</xm:sqref>
        </x14:conditionalFormatting>
        <x14:conditionalFormatting xmlns:xm="http://schemas.microsoft.com/office/excel/2006/main">
          <x14:cfRule type="containsText" priority="176" operator="containsText" id="{AC8D566F-588A-44C3-88B8-910DA2E6BD3C}">
            <xm:f>NOT(ISERROR(SEARCH("Closed",F466)))</xm:f>
            <xm:f>"Closed"</xm:f>
            <x14:dxf>
              <fill>
                <patternFill>
                  <bgColor rgb="FF92D050"/>
                </patternFill>
              </fill>
            </x14:dxf>
          </x14:cfRule>
          <x14:cfRule type="containsText" priority="177" operator="containsText" id="{08123BCA-71B7-4891-9B1F-1AB9C8C8CF4B}">
            <xm:f>NOT(ISERROR(SEARCH("Customer ",F466)))</xm:f>
            <xm:f>"Customer "</xm:f>
            <x14:dxf>
              <fill>
                <patternFill>
                  <bgColor theme="9"/>
                </patternFill>
              </fill>
            </x14:dxf>
          </x14:cfRule>
          <x14:cfRule type="containsText" priority="178" operator="containsText" id="{BD05978C-2DF0-47FE-B830-9DBC3ECEF83E}">
            <xm:f>NOT(ISERROR(SEARCH("Customer-&gt; Ferak",F466)))</xm:f>
            <xm:f>"Customer-&gt; Ferak"</xm:f>
            <x14:dxf>
              <fill>
                <patternFill>
                  <bgColor theme="9" tint="0.39994506668294322"/>
                </patternFill>
              </fill>
            </x14:dxf>
          </x14:cfRule>
          <x14:cfRule type="containsText" priority="179" operator="containsText" id="{F066D642-7337-45DC-B0A1-65B24DD0E7FC}">
            <xm:f>NOT(ISERROR(SEARCH("Ferak ",F466)))</xm:f>
            <xm:f>"Ferak "</xm:f>
            <x14:dxf>
              <fill>
                <patternFill>
                  <bgColor rgb="FF92D050"/>
                </patternFill>
              </fill>
            </x14:dxf>
          </x14:cfRule>
          <x14:cfRule type="containsText" priority="180" operator="containsText" id="{24B8B4AE-D221-48E4-89F4-7613F1AEFEB4}">
            <xm:f>NOT(ISERROR(SEARCH("Ferak-&gt; Customer",F466)))</xm:f>
            <xm:f>"Ferak-&gt; Customer"</xm:f>
            <x14:dxf>
              <fill>
                <patternFill>
                  <bgColor theme="6" tint="0.39994506668294322"/>
                </patternFill>
              </fill>
            </x14:dxf>
          </x14:cfRule>
          <xm:sqref>F466</xm:sqref>
        </x14:conditionalFormatting>
        <x14:conditionalFormatting xmlns:xm="http://schemas.microsoft.com/office/excel/2006/main">
          <x14:cfRule type="containsText" priority="171" operator="containsText" id="{76DA49FF-0574-411A-98A9-158469638EB6}">
            <xm:f>NOT(ISERROR(SEARCH("Closed",F436)))</xm:f>
            <xm:f>"Closed"</xm:f>
            <x14:dxf>
              <fill>
                <patternFill>
                  <bgColor rgb="FF92D050"/>
                </patternFill>
              </fill>
            </x14:dxf>
          </x14:cfRule>
          <x14:cfRule type="containsText" priority="172" operator="containsText" id="{95B35FF3-EBC2-4C7C-BCD9-FF9F46A48AA7}">
            <xm:f>NOT(ISERROR(SEARCH("Customer ",F436)))</xm:f>
            <xm:f>"Customer "</xm:f>
            <x14:dxf>
              <fill>
                <patternFill>
                  <bgColor theme="9"/>
                </patternFill>
              </fill>
            </x14:dxf>
          </x14:cfRule>
          <x14:cfRule type="containsText" priority="173" operator="containsText" id="{26858871-AE79-4D54-A358-929EAFC0A673}">
            <xm:f>NOT(ISERROR(SEARCH("Customer-&gt; Ferak",F436)))</xm:f>
            <xm:f>"Customer-&gt; Ferak"</xm:f>
            <x14:dxf>
              <fill>
                <patternFill>
                  <bgColor theme="9" tint="0.39994506668294322"/>
                </patternFill>
              </fill>
            </x14:dxf>
          </x14:cfRule>
          <x14:cfRule type="containsText" priority="174" operator="containsText" id="{C0364517-4111-45BE-8233-A6CAC0F0754E}">
            <xm:f>NOT(ISERROR(SEARCH("Ferak ",F436)))</xm:f>
            <xm:f>"Ferak "</xm:f>
            <x14:dxf>
              <fill>
                <patternFill>
                  <bgColor rgb="FF92D050"/>
                </patternFill>
              </fill>
            </x14:dxf>
          </x14:cfRule>
          <x14:cfRule type="containsText" priority="175" operator="containsText" id="{F96A8B1A-CA3D-430C-9AB0-FDB83BADFAA2}">
            <xm:f>NOT(ISERROR(SEARCH("Ferak-&gt; Customer",F436)))</xm:f>
            <xm:f>"Ferak-&gt; Customer"</xm:f>
            <x14:dxf>
              <fill>
                <patternFill>
                  <bgColor theme="6" tint="0.39994506668294322"/>
                </patternFill>
              </fill>
            </x14:dxf>
          </x14:cfRule>
          <xm:sqref>F436</xm:sqref>
        </x14:conditionalFormatting>
        <x14:conditionalFormatting xmlns:xm="http://schemas.microsoft.com/office/excel/2006/main">
          <x14:cfRule type="containsText" priority="166" operator="containsText" id="{754C39FC-9F18-482A-B112-D66642D5AA44}">
            <xm:f>NOT(ISERROR(SEARCH("Closed",F435)))</xm:f>
            <xm:f>"Closed"</xm:f>
            <x14:dxf>
              <fill>
                <patternFill>
                  <bgColor rgb="FF92D050"/>
                </patternFill>
              </fill>
            </x14:dxf>
          </x14:cfRule>
          <x14:cfRule type="containsText" priority="167" operator="containsText" id="{612A6B65-4BD1-4179-9B6B-86C2E7EEB471}">
            <xm:f>NOT(ISERROR(SEARCH("Customer ",F435)))</xm:f>
            <xm:f>"Customer "</xm:f>
            <x14:dxf>
              <fill>
                <patternFill>
                  <bgColor theme="9"/>
                </patternFill>
              </fill>
            </x14:dxf>
          </x14:cfRule>
          <x14:cfRule type="containsText" priority="168" operator="containsText" id="{F191281B-17BA-4A38-B4D9-33C00A31DE1F}">
            <xm:f>NOT(ISERROR(SEARCH("Customer-&gt; Ferak",F435)))</xm:f>
            <xm:f>"Customer-&gt; Ferak"</xm:f>
            <x14:dxf>
              <fill>
                <patternFill>
                  <bgColor theme="9" tint="0.39994506668294322"/>
                </patternFill>
              </fill>
            </x14:dxf>
          </x14:cfRule>
          <x14:cfRule type="containsText" priority="169" operator="containsText" id="{C72A0D39-02B5-4288-B54D-5F13DED00F87}">
            <xm:f>NOT(ISERROR(SEARCH("Ferak ",F435)))</xm:f>
            <xm:f>"Ferak "</xm:f>
            <x14:dxf>
              <fill>
                <patternFill>
                  <bgColor rgb="FF92D050"/>
                </patternFill>
              </fill>
            </x14:dxf>
          </x14:cfRule>
          <x14:cfRule type="containsText" priority="170" operator="containsText" id="{CB3FF500-D71B-4DA3-9664-D9F819828451}">
            <xm:f>NOT(ISERROR(SEARCH("Ferak-&gt; Customer",F435)))</xm:f>
            <xm:f>"Ferak-&gt; Customer"</xm:f>
            <x14:dxf>
              <fill>
                <patternFill>
                  <bgColor theme="6" tint="0.39994506668294322"/>
                </patternFill>
              </fill>
            </x14:dxf>
          </x14:cfRule>
          <xm:sqref>F435</xm:sqref>
        </x14:conditionalFormatting>
        <x14:conditionalFormatting xmlns:xm="http://schemas.microsoft.com/office/excel/2006/main">
          <x14:cfRule type="containsText" priority="161" operator="containsText" id="{42B1A0FF-D74E-4C54-86F5-D3AC7FD5C697}">
            <xm:f>NOT(ISERROR(SEARCH("Closed",F429)))</xm:f>
            <xm:f>"Closed"</xm:f>
            <x14:dxf>
              <fill>
                <patternFill>
                  <bgColor rgb="FF92D050"/>
                </patternFill>
              </fill>
            </x14:dxf>
          </x14:cfRule>
          <x14:cfRule type="containsText" priority="162" operator="containsText" id="{62DDA8F2-6599-4CC1-A0BB-6DE464C59A7C}">
            <xm:f>NOT(ISERROR(SEARCH("Customer ",F429)))</xm:f>
            <xm:f>"Customer "</xm:f>
            <x14:dxf>
              <fill>
                <patternFill>
                  <bgColor theme="9"/>
                </patternFill>
              </fill>
            </x14:dxf>
          </x14:cfRule>
          <x14:cfRule type="containsText" priority="163" operator="containsText" id="{4B9CFD39-F62A-4B02-B671-4CDCAD16C60F}">
            <xm:f>NOT(ISERROR(SEARCH("Customer-&gt; Ferak",F429)))</xm:f>
            <xm:f>"Customer-&gt; Ferak"</xm:f>
            <x14:dxf>
              <fill>
                <patternFill>
                  <bgColor theme="9" tint="0.39994506668294322"/>
                </patternFill>
              </fill>
            </x14:dxf>
          </x14:cfRule>
          <x14:cfRule type="containsText" priority="164" operator="containsText" id="{1721D9F0-87FF-4680-9945-3E0D5C659C84}">
            <xm:f>NOT(ISERROR(SEARCH("Ferak ",F429)))</xm:f>
            <xm:f>"Ferak "</xm:f>
            <x14:dxf>
              <fill>
                <patternFill>
                  <bgColor rgb="FF92D050"/>
                </patternFill>
              </fill>
            </x14:dxf>
          </x14:cfRule>
          <x14:cfRule type="containsText" priority="165" operator="containsText" id="{DB8F5541-7B4E-4D55-9B8B-14C61B61F75A}">
            <xm:f>NOT(ISERROR(SEARCH("Ferak-&gt; Customer",F429)))</xm:f>
            <xm:f>"Ferak-&gt; Customer"</xm:f>
            <x14:dxf>
              <fill>
                <patternFill>
                  <bgColor theme="6" tint="0.39994506668294322"/>
                </patternFill>
              </fill>
            </x14:dxf>
          </x14:cfRule>
          <xm:sqref>F429</xm:sqref>
        </x14:conditionalFormatting>
        <x14:conditionalFormatting xmlns:xm="http://schemas.microsoft.com/office/excel/2006/main">
          <x14:cfRule type="containsText" priority="156" operator="containsText" id="{8954BA81-F121-49AB-AADA-144C774153D5}">
            <xm:f>NOT(ISERROR(SEARCH("Closed",F428)))</xm:f>
            <xm:f>"Closed"</xm:f>
            <x14:dxf>
              <fill>
                <patternFill>
                  <bgColor rgb="FF92D050"/>
                </patternFill>
              </fill>
            </x14:dxf>
          </x14:cfRule>
          <x14:cfRule type="containsText" priority="157" operator="containsText" id="{E3E8AE4B-7A02-4915-8254-AEF47DBE447B}">
            <xm:f>NOT(ISERROR(SEARCH("Customer ",F428)))</xm:f>
            <xm:f>"Customer "</xm:f>
            <x14:dxf>
              <fill>
                <patternFill>
                  <bgColor theme="9"/>
                </patternFill>
              </fill>
            </x14:dxf>
          </x14:cfRule>
          <x14:cfRule type="containsText" priority="158" operator="containsText" id="{16D6FA97-BD35-47E4-97F0-AC9053808D44}">
            <xm:f>NOT(ISERROR(SEARCH("Customer-&gt; Ferak",F428)))</xm:f>
            <xm:f>"Customer-&gt; Ferak"</xm:f>
            <x14:dxf>
              <fill>
                <patternFill>
                  <bgColor theme="9" tint="0.39994506668294322"/>
                </patternFill>
              </fill>
            </x14:dxf>
          </x14:cfRule>
          <x14:cfRule type="containsText" priority="159" operator="containsText" id="{F624C27A-3143-478B-8D6E-BFC5F9664A15}">
            <xm:f>NOT(ISERROR(SEARCH("Ferak ",F428)))</xm:f>
            <xm:f>"Ferak "</xm:f>
            <x14:dxf>
              <fill>
                <patternFill>
                  <bgColor rgb="FF92D050"/>
                </patternFill>
              </fill>
            </x14:dxf>
          </x14:cfRule>
          <x14:cfRule type="containsText" priority="160" operator="containsText" id="{D72CF668-D2FA-4736-B665-3BD57699E5B4}">
            <xm:f>NOT(ISERROR(SEARCH("Ferak-&gt; Customer",F428)))</xm:f>
            <xm:f>"Ferak-&gt; Customer"</xm:f>
            <x14:dxf>
              <fill>
                <patternFill>
                  <bgColor theme="6" tint="0.39994506668294322"/>
                </patternFill>
              </fill>
            </x14:dxf>
          </x14:cfRule>
          <xm:sqref>F428</xm:sqref>
        </x14:conditionalFormatting>
        <x14:conditionalFormatting xmlns:xm="http://schemas.microsoft.com/office/excel/2006/main">
          <x14:cfRule type="containsText" priority="151" operator="containsText" id="{DEE9B36F-F821-4326-8E75-DF730DBB96F3}">
            <xm:f>NOT(ISERROR(SEARCH("Closed",F424)))</xm:f>
            <xm:f>"Closed"</xm:f>
            <x14:dxf>
              <fill>
                <patternFill>
                  <bgColor rgb="FF92D050"/>
                </patternFill>
              </fill>
            </x14:dxf>
          </x14:cfRule>
          <x14:cfRule type="containsText" priority="152" operator="containsText" id="{AB6A6F4C-2028-48FF-9F05-502547FCF912}">
            <xm:f>NOT(ISERROR(SEARCH("Customer ",F424)))</xm:f>
            <xm:f>"Customer "</xm:f>
            <x14:dxf>
              <fill>
                <patternFill>
                  <bgColor theme="9"/>
                </patternFill>
              </fill>
            </x14:dxf>
          </x14:cfRule>
          <x14:cfRule type="containsText" priority="153" operator="containsText" id="{D328F749-7AAD-44BF-A03A-5B9B92FDAF3D}">
            <xm:f>NOT(ISERROR(SEARCH("Customer-&gt; Ferak",F424)))</xm:f>
            <xm:f>"Customer-&gt; Ferak"</xm:f>
            <x14:dxf>
              <fill>
                <patternFill>
                  <bgColor theme="9" tint="0.39994506668294322"/>
                </patternFill>
              </fill>
            </x14:dxf>
          </x14:cfRule>
          <x14:cfRule type="containsText" priority="154" operator="containsText" id="{2F143186-5057-493E-838E-35AC8F841BB8}">
            <xm:f>NOT(ISERROR(SEARCH("Ferak ",F424)))</xm:f>
            <xm:f>"Ferak "</xm:f>
            <x14:dxf>
              <fill>
                <patternFill>
                  <bgColor rgb="FF92D050"/>
                </patternFill>
              </fill>
            </x14:dxf>
          </x14:cfRule>
          <x14:cfRule type="containsText" priority="155" operator="containsText" id="{BA4DCFD4-9576-4380-9DFF-F5D2296E09F5}">
            <xm:f>NOT(ISERROR(SEARCH("Ferak-&gt; Customer",F424)))</xm:f>
            <xm:f>"Ferak-&gt; Customer"</xm:f>
            <x14:dxf>
              <fill>
                <patternFill>
                  <bgColor theme="6" tint="0.39994506668294322"/>
                </patternFill>
              </fill>
            </x14:dxf>
          </x14:cfRule>
          <xm:sqref>F424</xm:sqref>
        </x14:conditionalFormatting>
        <x14:conditionalFormatting xmlns:xm="http://schemas.microsoft.com/office/excel/2006/main">
          <x14:cfRule type="containsText" priority="146" operator="containsText" id="{FC05B26D-B56D-48ED-AF96-1EDA6940D995}">
            <xm:f>NOT(ISERROR(SEARCH("Closed",F423)))</xm:f>
            <xm:f>"Closed"</xm:f>
            <x14:dxf>
              <fill>
                <patternFill>
                  <bgColor rgb="FF92D050"/>
                </patternFill>
              </fill>
            </x14:dxf>
          </x14:cfRule>
          <x14:cfRule type="containsText" priority="147" operator="containsText" id="{85EDD04D-6FFF-4DC7-B759-F75238601562}">
            <xm:f>NOT(ISERROR(SEARCH("Customer ",F423)))</xm:f>
            <xm:f>"Customer "</xm:f>
            <x14:dxf>
              <fill>
                <patternFill>
                  <bgColor theme="9"/>
                </patternFill>
              </fill>
            </x14:dxf>
          </x14:cfRule>
          <x14:cfRule type="containsText" priority="148" operator="containsText" id="{63A5B865-F1CC-42EC-B538-F1716CF24B95}">
            <xm:f>NOT(ISERROR(SEARCH("Customer-&gt; Ferak",F423)))</xm:f>
            <xm:f>"Customer-&gt; Ferak"</xm:f>
            <x14:dxf>
              <fill>
                <patternFill>
                  <bgColor theme="9" tint="0.39994506668294322"/>
                </patternFill>
              </fill>
            </x14:dxf>
          </x14:cfRule>
          <x14:cfRule type="containsText" priority="149" operator="containsText" id="{FA96DC3B-9700-4834-8DE2-5E0587DEF485}">
            <xm:f>NOT(ISERROR(SEARCH("Ferak ",F423)))</xm:f>
            <xm:f>"Ferak "</xm:f>
            <x14:dxf>
              <fill>
                <patternFill>
                  <bgColor rgb="FF92D050"/>
                </patternFill>
              </fill>
            </x14:dxf>
          </x14:cfRule>
          <x14:cfRule type="containsText" priority="150" operator="containsText" id="{7DB28D12-9FBA-4FA9-A13C-172C5A0E8830}">
            <xm:f>NOT(ISERROR(SEARCH("Ferak-&gt; Customer",F423)))</xm:f>
            <xm:f>"Ferak-&gt; Customer"</xm:f>
            <x14:dxf>
              <fill>
                <patternFill>
                  <bgColor theme="6" tint="0.39994506668294322"/>
                </patternFill>
              </fill>
            </x14:dxf>
          </x14:cfRule>
          <xm:sqref>F423</xm:sqref>
        </x14:conditionalFormatting>
        <x14:conditionalFormatting xmlns:xm="http://schemas.microsoft.com/office/excel/2006/main">
          <x14:cfRule type="containsText" priority="138" operator="containsText" id="{34680347-E63E-44E6-9E94-BB3CA21BAE4C}">
            <xm:f>NOT(ISERROR(SEARCH("Closed",B416)))</xm:f>
            <xm:f>"Closed"</xm:f>
            <x14:dxf>
              <fill>
                <patternFill>
                  <bgColor rgb="FF92D050"/>
                </patternFill>
              </fill>
            </x14:dxf>
          </x14:cfRule>
          <x14:cfRule type="containsText" priority="139" operator="containsText" id="{33C67D41-6277-4C1D-A1EF-BF215D112805}">
            <xm:f>NOT(ISERROR(SEARCH("Customer ",B416)))</xm:f>
            <xm:f>"Customer "</xm:f>
            <x14:dxf>
              <fill>
                <patternFill>
                  <bgColor theme="9"/>
                </patternFill>
              </fill>
            </x14:dxf>
          </x14:cfRule>
          <x14:cfRule type="containsText" priority="140" operator="containsText" id="{34C64740-A900-49A5-AFBC-904ACEC116F2}">
            <xm:f>NOT(ISERROR(SEARCH("Customer-&gt; Ferak",B416)))</xm:f>
            <xm:f>"Customer-&gt; Ferak"</xm:f>
            <x14:dxf>
              <fill>
                <patternFill>
                  <bgColor theme="9" tint="0.39994506668294322"/>
                </patternFill>
              </fill>
            </x14:dxf>
          </x14:cfRule>
          <x14:cfRule type="containsText" priority="141" operator="containsText" id="{A5F9CD00-E3DB-4AE7-9867-CFD357360B0A}">
            <xm:f>NOT(ISERROR(SEARCH("Ferak ",B416)))</xm:f>
            <xm:f>"Ferak "</xm:f>
            <x14:dxf>
              <fill>
                <patternFill>
                  <bgColor rgb="FF92D050"/>
                </patternFill>
              </fill>
            </x14:dxf>
          </x14:cfRule>
          <x14:cfRule type="containsText" priority="142" operator="containsText" id="{169A4CD0-7E4B-4B63-B33E-25A4BBB37B03}">
            <xm:f>NOT(ISERROR(SEARCH("Ferak-&gt; Customer",B416)))</xm:f>
            <xm:f>"Ferak-&gt; Customer"</xm:f>
            <x14:dxf>
              <fill>
                <patternFill>
                  <bgColor theme="6" tint="0.39994506668294322"/>
                </patternFill>
              </fill>
            </x14:dxf>
          </x14:cfRule>
          <xm:sqref>B416</xm:sqref>
        </x14:conditionalFormatting>
        <x14:conditionalFormatting xmlns:xm="http://schemas.microsoft.com/office/excel/2006/main">
          <x14:cfRule type="containsText" priority="133" operator="containsText" id="{6C1BCE19-3BD3-49C7-A030-892933D4E322}">
            <xm:f>NOT(ISERROR(SEARCH("Closed",F414)))</xm:f>
            <xm:f>"Closed"</xm:f>
            <x14:dxf>
              <fill>
                <patternFill>
                  <bgColor rgb="FF92D050"/>
                </patternFill>
              </fill>
            </x14:dxf>
          </x14:cfRule>
          <x14:cfRule type="containsText" priority="134" operator="containsText" id="{2661946D-6BDB-4E12-99FD-550986210CE3}">
            <xm:f>NOT(ISERROR(SEARCH("Customer ",F414)))</xm:f>
            <xm:f>"Customer "</xm:f>
            <x14:dxf>
              <fill>
                <patternFill>
                  <bgColor theme="9"/>
                </patternFill>
              </fill>
            </x14:dxf>
          </x14:cfRule>
          <x14:cfRule type="containsText" priority="135" operator="containsText" id="{5C05E147-E4F6-410A-BC2D-B2EA254EC1EA}">
            <xm:f>NOT(ISERROR(SEARCH("Customer-&gt; Ferak",F414)))</xm:f>
            <xm:f>"Customer-&gt; Ferak"</xm:f>
            <x14:dxf>
              <fill>
                <patternFill>
                  <bgColor theme="9" tint="0.39994506668294322"/>
                </patternFill>
              </fill>
            </x14:dxf>
          </x14:cfRule>
          <x14:cfRule type="containsText" priority="136" operator="containsText" id="{EF9C9563-FE23-4693-892A-3B59A51EC2BC}">
            <xm:f>NOT(ISERROR(SEARCH("Ferak ",F414)))</xm:f>
            <xm:f>"Ferak "</xm:f>
            <x14:dxf>
              <fill>
                <patternFill>
                  <bgColor rgb="FF92D050"/>
                </patternFill>
              </fill>
            </x14:dxf>
          </x14:cfRule>
          <x14:cfRule type="containsText" priority="137" operator="containsText" id="{64E6C820-D226-4AD5-BA2B-8B85CD9E8288}">
            <xm:f>NOT(ISERROR(SEARCH("Ferak-&gt; Customer",F414)))</xm:f>
            <xm:f>"Ferak-&gt; Customer"</xm:f>
            <x14:dxf>
              <fill>
                <patternFill>
                  <bgColor theme="6" tint="0.39994506668294322"/>
                </patternFill>
              </fill>
            </x14:dxf>
          </x14:cfRule>
          <xm:sqref>F414</xm:sqref>
        </x14:conditionalFormatting>
        <x14:conditionalFormatting xmlns:xm="http://schemas.microsoft.com/office/excel/2006/main">
          <x14:cfRule type="containsText" priority="128" operator="containsText" id="{E2535E23-F378-4667-8D96-6700D6E17DC8}">
            <xm:f>NOT(ISERROR(SEARCH("Closed",B413)))</xm:f>
            <xm:f>"Closed"</xm:f>
            <x14:dxf>
              <fill>
                <patternFill>
                  <bgColor rgb="FF92D050"/>
                </patternFill>
              </fill>
            </x14:dxf>
          </x14:cfRule>
          <x14:cfRule type="containsText" priority="129" operator="containsText" id="{31524EE1-41C3-45F4-A366-5C76C0DE8EAE}">
            <xm:f>NOT(ISERROR(SEARCH("Customer ",B413)))</xm:f>
            <xm:f>"Customer "</xm:f>
            <x14:dxf>
              <fill>
                <patternFill>
                  <bgColor theme="9"/>
                </patternFill>
              </fill>
            </x14:dxf>
          </x14:cfRule>
          <x14:cfRule type="containsText" priority="130" operator="containsText" id="{5E4FB1E4-8049-49C4-87AA-303F54CFC264}">
            <xm:f>NOT(ISERROR(SEARCH("Customer-&gt; Ferak",B413)))</xm:f>
            <xm:f>"Customer-&gt; Ferak"</xm:f>
            <x14:dxf>
              <fill>
                <patternFill>
                  <bgColor theme="9" tint="0.39994506668294322"/>
                </patternFill>
              </fill>
            </x14:dxf>
          </x14:cfRule>
          <x14:cfRule type="containsText" priority="131" operator="containsText" id="{2A6821E8-2CDE-4DD7-AA21-6A9F35394DDF}">
            <xm:f>NOT(ISERROR(SEARCH("Ferak ",B413)))</xm:f>
            <xm:f>"Ferak "</xm:f>
            <x14:dxf>
              <fill>
                <patternFill>
                  <bgColor rgb="FF92D050"/>
                </patternFill>
              </fill>
            </x14:dxf>
          </x14:cfRule>
          <x14:cfRule type="containsText" priority="132" operator="containsText" id="{9A867FC4-CB21-493D-8AAA-03A0F8B649EF}">
            <xm:f>NOT(ISERROR(SEARCH("Ferak-&gt; Customer",B413)))</xm:f>
            <xm:f>"Ferak-&gt; Customer"</xm:f>
            <x14:dxf>
              <fill>
                <patternFill>
                  <bgColor theme="6" tint="0.39994506668294322"/>
                </patternFill>
              </fill>
            </x14:dxf>
          </x14:cfRule>
          <xm:sqref>B413</xm:sqref>
        </x14:conditionalFormatting>
        <x14:conditionalFormatting xmlns:xm="http://schemas.microsoft.com/office/excel/2006/main">
          <x14:cfRule type="containsText" priority="123" operator="containsText" id="{4CBC5D51-FE5C-43BD-B11F-15072172A300}">
            <xm:f>NOT(ISERROR(SEARCH("Closed",F394)))</xm:f>
            <xm:f>"Closed"</xm:f>
            <x14:dxf>
              <fill>
                <patternFill>
                  <bgColor rgb="FF92D050"/>
                </patternFill>
              </fill>
            </x14:dxf>
          </x14:cfRule>
          <x14:cfRule type="containsText" priority="124" operator="containsText" id="{3EFC38F2-B559-49C5-8DFC-63771BB2B9A3}">
            <xm:f>NOT(ISERROR(SEARCH("Customer ",F394)))</xm:f>
            <xm:f>"Customer "</xm:f>
            <x14:dxf>
              <fill>
                <patternFill>
                  <bgColor theme="9"/>
                </patternFill>
              </fill>
            </x14:dxf>
          </x14:cfRule>
          <x14:cfRule type="containsText" priority="125" operator="containsText" id="{A84A784F-DBDC-42A2-A621-DA8928D6156B}">
            <xm:f>NOT(ISERROR(SEARCH("Customer-&gt; Ferak",F394)))</xm:f>
            <xm:f>"Customer-&gt; Ferak"</xm:f>
            <x14:dxf>
              <fill>
                <patternFill>
                  <bgColor theme="9" tint="0.39994506668294322"/>
                </patternFill>
              </fill>
            </x14:dxf>
          </x14:cfRule>
          <x14:cfRule type="containsText" priority="126" operator="containsText" id="{648FF744-B5B8-43DB-B7B9-12977F885733}">
            <xm:f>NOT(ISERROR(SEARCH("Ferak ",F394)))</xm:f>
            <xm:f>"Ferak "</xm:f>
            <x14:dxf>
              <fill>
                <patternFill>
                  <bgColor rgb="FF92D050"/>
                </patternFill>
              </fill>
            </x14:dxf>
          </x14:cfRule>
          <x14:cfRule type="containsText" priority="127" operator="containsText" id="{2C2FA73F-9F5E-42A8-B60C-3E73902BBC96}">
            <xm:f>NOT(ISERROR(SEARCH("Ferak-&gt; Customer",F394)))</xm:f>
            <xm:f>"Ferak-&gt; Customer"</xm:f>
            <x14:dxf>
              <fill>
                <patternFill>
                  <bgColor theme="6" tint="0.39994506668294322"/>
                </patternFill>
              </fill>
            </x14:dxf>
          </x14:cfRule>
          <xm:sqref>F394</xm:sqref>
        </x14:conditionalFormatting>
        <x14:conditionalFormatting xmlns:xm="http://schemas.microsoft.com/office/excel/2006/main">
          <x14:cfRule type="containsText" priority="118" operator="containsText" id="{1801DACB-96A5-47AA-83F6-7CD237F08501}">
            <xm:f>NOT(ISERROR(SEARCH("Closed",B393)))</xm:f>
            <xm:f>"Closed"</xm:f>
            <x14:dxf>
              <fill>
                <patternFill>
                  <bgColor rgb="FF92D050"/>
                </patternFill>
              </fill>
            </x14:dxf>
          </x14:cfRule>
          <x14:cfRule type="containsText" priority="119" operator="containsText" id="{C23FBA96-82DF-484A-A31D-9F701A7A7F8A}">
            <xm:f>NOT(ISERROR(SEARCH("Customer ",B393)))</xm:f>
            <xm:f>"Customer "</xm:f>
            <x14:dxf>
              <fill>
                <patternFill>
                  <bgColor theme="9"/>
                </patternFill>
              </fill>
            </x14:dxf>
          </x14:cfRule>
          <x14:cfRule type="containsText" priority="120" operator="containsText" id="{763846CC-9614-421B-9C93-BC4896D995F2}">
            <xm:f>NOT(ISERROR(SEARCH("Customer-&gt; Ferak",B393)))</xm:f>
            <xm:f>"Customer-&gt; Ferak"</xm:f>
            <x14:dxf>
              <fill>
                <patternFill>
                  <bgColor theme="9" tint="0.39994506668294322"/>
                </patternFill>
              </fill>
            </x14:dxf>
          </x14:cfRule>
          <x14:cfRule type="containsText" priority="121" operator="containsText" id="{77E3B786-6A7F-44F6-8ECB-950D1D27BD92}">
            <xm:f>NOT(ISERROR(SEARCH("Ferak ",B393)))</xm:f>
            <xm:f>"Ferak "</xm:f>
            <x14:dxf>
              <fill>
                <patternFill>
                  <bgColor rgb="FF92D050"/>
                </patternFill>
              </fill>
            </x14:dxf>
          </x14:cfRule>
          <x14:cfRule type="containsText" priority="122" operator="containsText" id="{C689E701-D17B-4E6A-A48C-5B2091D1BCDF}">
            <xm:f>NOT(ISERROR(SEARCH("Ferak-&gt; Customer",B393)))</xm:f>
            <xm:f>"Ferak-&gt; Customer"</xm:f>
            <x14:dxf>
              <fill>
                <patternFill>
                  <bgColor theme="6" tint="0.39994506668294322"/>
                </patternFill>
              </fill>
            </x14:dxf>
          </x14:cfRule>
          <xm:sqref>B393</xm:sqref>
        </x14:conditionalFormatting>
        <x14:conditionalFormatting xmlns:xm="http://schemas.microsoft.com/office/excel/2006/main">
          <x14:cfRule type="containsText" priority="111" operator="containsText" id="{8C5A0C99-7B88-4B07-97C8-13DC34DB8A51}">
            <xm:f>NOT(ISERROR(SEARCH("Closed",B388)))</xm:f>
            <xm:f>"Closed"</xm:f>
            <x14:dxf>
              <fill>
                <patternFill>
                  <bgColor rgb="FF92D050"/>
                </patternFill>
              </fill>
            </x14:dxf>
          </x14:cfRule>
          <x14:cfRule type="containsText" priority="112" operator="containsText" id="{0C58AF02-41E3-42B7-A45E-4AF41917554A}">
            <xm:f>NOT(ISERROR(SEARCH("Customer ",B388)))</xm:f>
            <xm:f>"Customer "</xm:f>
            <x14:dxf>
              <fill>
                <patternFill>
                  <bgColor theme="9"/>
                </patternFill>
              </fill>
            </x14:dxf>
          </x14:cfRule>
          <x14:cfRule type="containsText" priority="113" operator="containsText" id="{EB2EC821-E59E-4E66-AD3D-2A2EC6E4E716}">
            <xm:f>NOT(ISERROR(SEARCH("Customer-&gt; Ferak",B388)))</xm:f>
            <xm:f>"Customer-&gt; Ferak"</xm:f>
            <x14:dxf>
              <fill>
                <patternFill>
                  <bgColor theme="9" tint="0.39994506668294322"/>
                </patternFill>
              </fill>
            </x14:dxf>
          </x14:cfRule>
          <x14:cfRule type="containsText" priority="114" operator="containsText" id="{8FA68ABA-ABC4-479C-9449-E0F10820E002}">
            <xm:f>NOT(ISERROR(SEARCH("Ferak ",B388)))</xm:f>
            <xm:f>"Ferak "</xm:f>
            <x14:dxf>
              <fill>
                <patternFill>
                  <bgColor rgb="FF92D050"/>
                </patternFill>
              </fill>
            </x14:dxf>
          </x14:cfRule>
          <x14:cfRule type="containsText" priority="115" operator="containsText" id="{5A427A9C-F8B9-48AF-A361-612A66223124}">
            <xm:f>NOT(ISERROR(SEARCH("Ferak-&gt; Customer",B388)))</xm:f>
            <xm:f>"Ferak-&gt; Customer"</xm:f>
            <x14:dxf>
              <fill>
                <patternFill>
                  <bgColor theme="6" tint="0.39994506668294322"/>
                </patternFill>
              </fill>
            </x14:dxf>
          </x14:cfRule>
          <xm:sqref>B388</xm:sqref>
        </x14:conditionalFormatting>
        <x14:conditionalFormatting xmlns:xm="http://schemas.microsoft.com/office/excel/2006/main">
          <x14:cfRule type="containsText" priority="106" operator="containsText" id="{AF45FFB2-0D80-4034-87EA-B05295FBA8C7}">
            <xm:f>NOT(ISERROR(SEARCH("Closed",B385)))</xm:f>
            <xm:f>"Closed"</xm:f>
            <x14:dxf>
              <fill>
                <patternFill>
                  <bgColor rgb="FF92D050"/>
                </patternFill>
              </fill>
            </x14:dxf>
          </x14:cfRule>
          <x14:cfRule type="containsText" priority="107" operator="containsText" id="{0122E1B5-7077-40FF-9DED-24294CDEEFDD}">
            <xm:f>NOT(ISERROR(SEARCH("Customer ",B385)))</xm:f>
            <xm:f>"Customer "</xm:f>
            <x14:dxf>
              <fill>
                <patternFill>
                  <bgColor theme="9"/>
                </patternFill>
              </fill>
            </x14:dxf>
          </x14:cfRule>
          <x14:cfRule type="containsText" priority="108" operator="containsText" id="{621822AD-C078-484B-B9A4-03A9AE3A0DCE}">
            <xm:f>NOT(ISERROR(SEARCH("Customer-&gt; Ferak",B385)))</xm:f>
            <xm:f>"Customer-&gt; Ferak"</xm:f>
            <x14:dxf>
              <fill>
                <patternFill>
                  <bgColor theme="9" tint="0.39994506668294322"/>
                </patternFill>
              </fill>
            </x14:dxf>
          </x14:cfRule>
          <x14:cfRule type="containsText" priority="109" operator="containsText" id="{0C1300AE-D5E2-4F22-AFB4-A12A3E1A08DC}">
            <xm:f>NOT(ISERROR(SEARCH("Ferak ",B385)))</xm:f>
            <xm:f>"Ferak "</xm:f>
            <x14:dxf>
              <fill>
                <patternFill>
                  <bgColor rgb="FF92D050"/>
                </patternFill>
              </fill>
            </x14:dxf>
          </x14:cfRule>
          <x14:cfRule type="containsText" priority="110" operator="containsText" id="{0CC10737-5367-41A5-8DDC-0EC343D7D013}">
            <xm:f>NOT(ISERROR(SEARCH("Ferak-&gt; Customer",B385)))</xm:f>
            <xm:f>"Ferak-&gt; Customer"</xm:f>
            <x14:dxf>
              <fill>
                <patternFill>
                  <bgColor theme="6" tint="0.39994506668294322"/>
                </patternFill>
              </fill>
            </x14:dxf>
          </x14:cfRule>
          <xm:sqref>B385</xm:sqref>
        </x14:conditionalFormatting>
        <x14:conditionalFormatting xmlns:xm="http://schemas.microsoft.com/office/excel/2006/main">
          <x14:cfRule type="containsText" priority="101" operator="containsText" id="{76AAC0E6-0F96-4BBE-80B3-E2D4F1341A36}">
            <xm:f>NOT(ISERROR(SEARCH("Closed",B307)))</xm:f>
            <xm:f>"Closed"</xm:f>
            <x14:dxf>
              <fill>
                <patternFill>
                  <bgColor rgb="FF92D050"/>
                </patternFill>
              </fill>
            </x14:dxf>
          </x14:cfRule>
          <x14:cfRule type="containsText" priority="102" operator="containsText" id="{6003D7CF-E347-4DE4-8AA1-A3456E74FB3E}">
            <xm:f>NOT(ISERROR(SEARCH("Customer ",B307)))</xm:f>
            <xm:f>"Customer "</xm:f>
            <x14:dxf>
              <fill>
                <patternFill>
                  <bgColor theme="9"/>
                </patternFill>
              </fill>
            </x14:dxf>
          </x14:cfRule>
          <x14:cfRule type="containsText" priority="103" operator="containsText" id="{E45394CF-B933-4AD6-93A4-851EAEE4EBCF}">
            <xm:f>NOT(ISERROR(SEARCH("Customer-&gt; Ferak",B307)))</xm:f>
            <xm:f>"Customer-&gt; Ferak"</xm:f>
            <x14:dxf>
              <fill>
                <patternFill>
                  <bgColor theme="9" tint="0.39994506668294322"/>
                </patternFill>
              </fill>
            </x14:dxf>
          </x14:cfRule>
          <x14:cfRule type="containsText" priority="104" operator="containsText" id="{38071F03-B763-4F5F-B89C-C2863ED67AF2}">
            <xm:f>NOT(ISERROR(SEARCH("Ferak ",B307)))</xm:f>
            <xm:f>"Ferak "</xm:f>
            <x14:dxf>
              <fill>
                <patternFill>
                  <bgColor rgb="FF92D050"/>
                </patternFill>
              </fill>
            </x14:dxf>
          </x14:cfRule>
          <x14:cfRule type="containsText" priority="105" operator="containsText" id="{010711FC-0F64-4CDA-A8DD-1873B5458D21}">
            <xm:f>NOT(ISERROR(SEARCH("Ferak-&gt; Customer",B307)))</xm:f>
            <xm:f>"Ferak-&gt; Customer"</xm:f>
            <x14:dxf>
              <fill>
                <patternFill>
                  <bgColor theme="6" tint="0.39994506668294322"/>
                </patternFill>
              </fill>
            </x14:dxf>
          </x14:cfRule>
          <xm:sqref>B307</xm:sqref>
        </x14:conditionalFormatting>
        <x14:conditionalFormatting xmlns:xm="http://schemas.microsoft.com/office/excel/2006/main">
          <x14:cfRule type="containsText" priority="96" operator="containsText" id="{1D1509E5-95C7-4314-B978-4D0EEE0448A8}">
            <xm:f>NOT(ISERROR(SEARCH("Closed",B306)))</xm:f>
            <xm:f>"Closed"</xm:f>
            <x14:dxf>
              <fill>
                <patternFill>
                  <bgColor rgb="FF92D050"/>
                </patternFill>
              </fill>
            </x14:dxf>
          </x14:cfRule>
          <x14:cfRule type="containsText" priority="97" operator="containsText" id="{02F79314-E1EA-4242-8A99-590683FB3242}">
            <xm:f>NOT(ISERROR(SEARCH("Customer ",B306)))</xm:f>
            <xm:f>"Customer "</xm:f>
            <x14:dxf>
              <fill>
                <patternFill>
                  <bgColor theme="9"/>
                </patternFill>
              </fill>
            </x14:dxf>
          </x14:cfRule>
          <x14:cfRule type="containsText" priority="98" operator="containsText" id="{35A6CD78-C66B-4556-9CB7-519D1BC1A3EA}">
            <xm:f>NOT(ISERROR(SEARCH("Customer-&gt; Ferak",B306)))</xm:f>
            <xm:f>"Customer-&gt; Ferak"</xm:f>
            <x14:dxf>
              <fill>
                <patternFill>
                  <bgColor theme="9" tint="0.39994506668294322"/>
                </patternFill>
              </fill>
            </x14:dxf>
          </x14:cfRule>
          <x14:cfRule type="containsText" priority="99" operator="containsText" id="{EE4D0589-9AFD-45A6-AE20-73D3D3918910}">
            <xm:f>NOT(ISERROR(SEARCH("Ferak ",B306)))</xm:f>
            <xm:f>"Ferak "</xm:f>
            <x14:dxf>
              <fill>
                <patternFill>
                  <bgColor rgb="FF92D050"/>
                </patternFill>
              </fill>
            </x14:dxf>
          </x14:cfRule>
          <x14:cfRule type="containsText" priority="100" operator="containsText" id="{EA75A46F-EB86-483A-9169-B5E0CC34E4EF}">
            <xm:f>NOT(ISERROR(SEARCH("Ferak-&gt; Customer",B306)))</xm:f>
            <xm:f>"Ferak-&gt; Customer"</xm:f>
            <x14:dxf>
              <fill>
                <patternFill>
                  <bgColor theme="6" tint="0.39994506668294322"/>
                </patternFill>
              </fill>
            </x14:dxf>
          </x14:cfRule>
          <xm:sqref>B306</xm:sqref>
        </x14:conditionalFormatting>
        <x14:conditionalFormatting xmlns:xm="http://schemas.microsoft.com/office/excel/2006/main">
          <x14:cfRule type="containsText" priority="91" operator="containsText" id="{14B34328-88CD-4121-89EF-5EF739608DD2}">
            <xm:f>NOT(ISERROR(SEARCH("Closed",B305)))</xm:f>
            <xm:f>"Closed"</xm:f>
            <x14:dxf>
              <fill>
                <patternFill>
                  <bgColor rgb="FF92D050"/>
                </patternFill>
              </fill>
            </x14:dxf>
          </x14:cfRule>
          <x14:cfRule type="containsText" priority="92" operator="containsText" id="{8BFCFC23-81AD-4406-B478-2D62E71C31F6}">
            <xm:f>NOT(ISERROR(SEARCH("Customer ",B305)))</xm:f>
            <xm:f>"Customer "</xm:f>
            <x14:dxf>
              <fill>
                <patternFill>
                  <bgColor theme="9"/>
                </patternFill>
              </fill>
            </x14:dxf>
          </x14:cfRule>
          <x14:cfRule type="containsText" priority="93" operator="containsText" id="{400283E9-7425-4AF4-9CB8-A665E2C55F3A}">
            <xm:f>NOT(ISERROR(SEARCH("Customer-&gt; Ferak",B305)))</xm:f>
            <xm:f>"Customer-&gt; Ferak"</xm:f>
            <x14:dxf>
              <fill>
                <patternFill>
                  <bgColor theme="9" tint="0.39994506668294322"/>
                </patternFill>
              </fill>
            </x14:dxf>
          </x14:cfRule>
          <x14:cfRule type="containsText" priority="94" operator="containsText" id="{206CDBA0-8DC8-4D2D-8AA4-B9524C518A9B}">
            <xm:f>NOT(ISERROR(SEARCH("Ferak ",B305)))</xm:f>
            <xm:f>"Ferak "</xm:f>
            <x14:dxf>
              <fill>
                <patternFill>
                  <bgColor rgb="FF92D050"/>
                </patternFill>
              </fill>
            </x14:dxf>
          </x14:cfRule>
          <x14:cfRule type="containsText" priority="95" operator="containsText" id="{BA1AEB2D-FA30-4695-9339-8579E44ABE5F}">
            <xm:f>NOT(ISERROR(SEARCH("Ferak-&gt; Customer",B305)))</xm:f>
            <xm:f>"Ferak-&gt; Customer"</xm:f>
            <x14:dxf>
              <fill>
                <patternFill>
                  <bgColor theme="6" tint="0.39994506668294322"/>
                </patternFill>
              </fill>
            </x14:dxf>
          </x14:cfRule>
          <xm:sqref>B305</xm:sqref>
        </x14:conditionalFormatting>
        <x14:conditionalFormatting xmlns:xm="http://schemas.microsoft.com/office/excel/2006/main">
          <x14:cfRule type="containsText" priority="86" operator="containsText" id="{9F76B647-8699-46F5-ADFA-4C91ED5E09E6}">
            <xm:f>NOT(ISERROR(SEARCH("Closed",B281)))</xm:f>
            <xm:f>"Closed"</xm:f>
            <x14:dxf>
              <fill>
                <patternFill>
                  <bgColor rgb="FF92D050"/>
                </patternFill>
              </fill>
            </x14:dxf>
          </x14:cfRule>
          <x14:cfRule type="containsText" priority="87" operator="containsText" id="{04D4C9A2-2DC6-4A95-8DB4-65EEAD11BDEC}">
            <xm:f>NOT(ISERROR(SEARCH("Customer ",B281)))</xm:f>
            <xm:f>"Customer "</xm:f>
            <x14:dxf>
              <fill>
                <patternFill>
                  <bgColor theme="9"/>
                </patternFill>
              </fill>
            </x14:dxf>
          </x14:cfRule>
          <x14:cfRule type="containsText" priority="88" operator="containsText" id="{339065EA-CB33-4108-AC8F-D4C028BC842A}">
            <xm:f>NOT(ISERROR(SEARCH("Customer-&gt; Ferak",B281)))</xm:f>
            <xm:f>"Customer-&gt; Ferak"</xm:f>
            <x14:dxf>
              <fill>
                <patternFill>
                  <bgColor theme="9" tint="0.39994506668294322"/>
                </patternFill>
              </fill>
            </x14:dxf>
          </x14:cfRule>
          <x14:cfRule type="containsText" priority="89" operator="containsText" id="{9CF5370D-CA98-4D63-8FA6-1CC51C1A4938}">
            <xm:f>NOT(ISERROR(SEARCH("Ferak ",B281)))</xm:f>
            <xm:f>"Ferak "</xm:f>
            <x14:dxf>
              <fill>
                <patternFill>
                  <bgColor rgb="FF92D050"/>
                </patternFill>
              </fill>
            </x14:dxf>
          </x14:cfRule>
          <x14:cfRule type="containsText" priority="90" operator="containsText" id="{077F0575-2FF3-4065-B5D2-2F661CF6B33C}">
            <xm:f>NOT(ISERROR(SEARCH("Ferak-&gt; Customer",B281)))</xm:f>
            <xm:f>"Ferak-&gt; Customer"</xm:f>
            <x14:dxf>
              <fill>
                <patternFill>
                  <bgColor theme="6" tint="0.39994506668294322"/>
                </patternFill>
              </fill>
            </x14:dxf>
          </x14:cfRule>
          <xm:sqref>B281:B283</xm:sqref>
        </x14:conditionalFormatting>
        <x14:conditionalFormatting xmlns:xm="http://schemas.microsoft.com/office/excel/2006/main">
          <x14:cfRule type="containsText" priority="81" operator="containsText" id="{48ECD3DB-D07B-4724-A615-4E298F5CAD16}">
            <xm:f>NOT(ISERROR(SEARCH("Closed",B276)))</xm:f>
            <xm:f>"Closed"</xm:f>
            <x14:dxf>
              <fill>
                <patternFill>
                  <bgColor rgb="FF92D050"/>
                </patternFill>
              </fill>
            </x14:dxf>
          </x14:cfRule>
          <x14:cfRule type="containsText" priority="82" operator="containsText" id="{E12FE30C-297A-4D46-B1AA-2B1112764829}">
            <xm:f>NOT(ISERROR(SEARCH("Customer ",B276)))</xm:f>
            <xm:f>"Customer "</xm:f>
            <x14:dxf>
              <fill>
                <patternFill>
                  <bgColor theme="9"/>
                </patternFill>
              </fill>
            </x14:dxf>
          </x14:cfRule>
          <x14:cfRule type="containsText" priority="83" operator="containsText" id="{124A5919-0A76-45BC-AEEE-3A510AE9F718}">
            <xm:f>NOT(ISERROR(SEARCH("Customer-&gt; Ferak",B276)))</xm:f>
            <xm:f>"Customer-&gt; Ferak"</xm:f>
            <x14:dxf>
              <fill>
                <patternFill>
                  <bgColor theme="9" tint="0.39994506668294322"/>
                </patternFill>
              </fill>
            </x14:dxf>
          </x14:cfRule>
          <x14:cfRule type="containsText" priority="84" operator="containsText" id="{90A2EE4B-AE3E-4FAF-A418-4F36C4261D9A}">
            <xm:f>NOT(ISERROR(SEARCH("Ferak ",B276)))</xm:f>
            <xm:f>"Ferak "</xm:f>
            <x14:dxf>
              <fill>
                <patternFill>
                  <bgColor rgb="FF92D050"/>
                </patternFill>
              </fill>
            </x14:dxf>
          </x14:cfRule>
          <x14:cfRule type="containsText" priority="85" operator="containsText" id="{53557E3C-FC11-45A2-89A0-9107E1FF5EAC}">
            <xm:f>NOT(ISERROR(SEARCH("Ferak-&gt; Customer",B276)))</xm:f>
            <xm:f>"Ferak-&gt; Customer"</xm:f>
            <x14:dxf>
              <fill>
                <patternFill>
                  <bgColor theme="6" tint="0.39994506668294322"/>
                </patternFill>
              </fill>
            </x14:dxf>
          </x14:cfRule>
          <xm:sqref>B276</xm:sqref>
        </x14:conditionalFormatting>
        <x14:conditionalFormatting xmlns:xm="http://schemas.microsoft.com/office/excel/2006/main">
          <x14:cfRule type="containsText" priority="71" operator="containsText" id="{77BA293F-A8BC-4B68-863C-32DE7734EE97}">
            <xm:f>NOT(ISERROR(SEARCH("Closed",B249)))</xm:f>
            <xm:f>"Closed"</xm:f>
            <x14:dxf>
              <fill>
                <patternFill>
                  <bgColor rgb="FF92D050"/>
                </patternFill>
              </fill>
            </x14:dxf>
          </x14:cfRule>
          <x14:cfRule type="containsText" priority="72" operator="containsText" id="{5A7DE9E7-F364-4919-9342-A5A8A2F47781}">
            <xm:f>NOT(ISERROR(SEARCH("Customer ",B249)))</xm:f>
            <xm:f>"Customer "</xm:f>
            <x14:dxf>
              <fill>
                <patternFill>
                  <bgColor theme="9"/>
                </patternFill>
              </fill>
            </x14:dxf>
          </x14:cfRule>
          <x14:cfRule type="containsText" priority="73" operator="containsText" id="{5C72C490-E35D-45E2-B221-84674B1E46A6}">
            <xm:f>NOT(ISERROR(SEARCH("Customer-&gt; Ferak",B249)))</xm:f>
            <xm:f>"Customer-&gt; Ferak"</xm:f>
            <x14:dxf>
              <fill>
                <patternFill>
                  <bgColor theme="9" tint="0.39994506668294322"/>
                </patternFill>
              </fill>
            </x14:dxf>
          </x14:cfRule>
          <x14:cfRule type="containsText" priority="74" operator="containsText" id="{CEAF8262-71C8-47D8-B383-392EC46DC5E1}">
            <xm:f>NOT(ISERROR(SEARCH("Ferak ",B249)))</xm:f>
            <xm:f>"Ferak "</xm:f>
            <x14:dxf>
              <fill>
                <patternFill>
                  <bgColor rgb="FF92D050"/>
                </patternFill>
              </fill>
            </x14:dxf>
          </x14:cfRule>
          <x14:cfRule type="containsText" priority="75" operator="containsText" id="{8AF69F1E-101C-4EA7-9651-440DD49A676C}">
            <xm:f>NOT(ISERROR(SEARCH("Ferak-&gt; Customer",B249)))</xm:f>
            <xm:f>"Ferak-&gt; Customer"</xm:f>
            <x14:dxf>
              <fill>
                <patternFill>
                  <bgColor theme="6" tint="0.39994506668294322"/>
                </patternFill>
              </fill>
            </x14:dxf>
          </x14:cfRule>
          <xm:sqref>B249</xm:sqref>
        </x14:conditionalFormatting>
        <x14:conditionalFormatting xmlns:xm="http://schemas.microsoft.com/office/excel/2006/main">
          <x14:cfRule type="containsText" priority="66" operator="containsText" id="{AE879CD8-1DB0-4656-83BA-F540F27237F0}">
            <xm:f>NOT(ISERROR(SEARCH("Closed",B245)))</xm:f>
            <xm:f>"Closed"</xm:f>
            <x14:dxf>
              <fill>
                <patternFill>
                  <bgColor rgb="FF92D050"/>
                </patternFill>
              </fill>
            </x14:dxf>
          </x14:cfRule>
          <x14:cfRule type="containsText" priority="67" operator="containsText" id="{CF5D92C9-3A12-47DC-BD84-02DCE401DAFE}">
            <xm:f>NOT(ISERROR(SEARCH("Customer ",B245)))</xm:f>
            <xm:f>"Customer "</xm:f>
            <x14:dxf>
              <fill>
                <patternFill>
                  <bgColor theme="9"/>
                </patternFill>
              </fill>
            </x14:dxf>
          </x14:cfRule>
          <x14:cfRule type="containsText" priority="68" operator="containsText" id="{089D599E-93B4-49B5-9D04-83033AD8DFF3}">
            <xm:f>NOT(ISERROR(SEARCH("Customer-&gt; Ferak",B245)))</xm:f>
            <xm:f>"Customer-&gt; Ferak"</xm:f>
            <x14:dxf>
              <fill>
                <patternFill>
                  <bgColor theme="9" tint="0.39994506668294322"/>
                </patternFill>
              </fill>
            </x14:dxf>
          </x14:cfRule>
          <x14:cfRule type="containsText" priority="69" operator="containsText" id="{28F3C4D1-729B-482E-8FDB-02D93716C79E}">
            <xm:f>NOT(ISERROR(SEARCH("Ferak ",B245)))</xm:f>
            <xm:f>"Ferak "</xm:f>
            <x14:dxf>
              <fill>
                <patternFill>
                  <bgColor rgb="FF92D050"/>
                </patternFill>
              </fill>
            </x14:dxf>
          </x14:cfRule>
          <x14:cfRule type="containsText" priority="70" operator="containsText" id="{53BD0F2B-E79D-4BAD-9145-DC8080AE5765}">
            <xm:f>NOT(ISERROR(SEARCH("Ferak-&gt; Customer",B245)))</xm:f>
            <xm:f>"Ferak-&gt; Customer"</xm:f>
            <x14:dxf>
              <fill>
                <patternFill>
                  <bgColor theme="6" tint="0.39994506668294322"/>
                </patternFill>
              </fill>
            </x14:dxf>
          </x14:cfRule>
          <xm:sqref>B245</xm:sqref>
        </x14:conditionalFormatting>
        <x14:conditionalFormatting xmlns:xm="http://schemas.microsoft.com/office/excel/2006/main">
          <x14:cfRule type="containsText" priority="61" operator="containsText" id="{918D453E-114F-4D03-8486-0FC55FA35D14}">
            <xm:f>NOT(ISERROR(SEARCH("Closed",B246)))</xm:f>
            <xm:f>"Closed"</xm:f>
            <x14:dxf>
              <fill>
                <patternFill>
                  <bgColor rgb="FF92D050"/>
                </patternFill>
              </fill>
            </x14:dxf>
          </x14:cfRule>
          <x14:cfRule type="containsText" priority="62" operator="containsText" id="{C17936B8-FF3F-436C-9C05-DB5E12AC6EF4}">
            <xm:f>NOT(ISERROR(SEARCH("Customer ",B246)))</xm:f>
            <xm:f>"Customer "</xm:f>
            <x14:dxf>
              <fill>
                <patternFill>
                  <bgColor theme="9"/>
                </patternFill>
              </fill>
            </x14:dxf>
          </x14:cfRule>
          <x14:cfRule type="containsText" priority="63" operator="containsText" id="{219D9414-0925-4FF5-8287-49D4CE00EBA9}">
            <xm:f>NOT(ISERROR(SEARCH("Customer-&gt; Ferak",B246)))</xm:f>
            <xm:f>"Customer-&gt; Ferak"</xm:f>
            <x14:dxf>
              <fill>
                <patternFill>
                  <bgColor theme="9" tint="0.39994506668294322"/>
                </patternFill>
              </fill>
            </x14:dxf>
          </x14:cfRule>
          <x14:cfRule type="containsText" priority="64" operator="containsText" id="{C25F5BD8-4286-418F-9BCB-04E51FD4B8BE}">
            <xm:f>NOT(ISERROR(SEARCH("Ferak ",B246)))</xm:f>
            <xm:f>"Ferak "</xm:f>
            <x14:dxf>
              <fill>
                <patternFill>
                  <bgColor rgb="FF92D050"/>
                </patternFill>
              </fill>
            </x14:dxf>
          </x14:cfRule>
          <x14:cfRule type="containsText" priority="65" operator="containsText" id="{5CC60A83-D8D5-46DD-8211-8850335A7227}">
            <xm:f>NOT(ISERROR(SEARCH("Ferak-&gt; Customer",B246)))</xm:f>
            <xm:f>"Ferak-&gt; Customer"</xm:f>
            <x14:dxf>
              <fill>
                <patternFill>
                  <bgColor theme="6" tint="0.39994506668294322"/>
                </patternFill>
              </fill>
            </x14:dxf>
          </x14:cfRule>
          <xm:sqref>B246</xm:sqref>
        </x14:conditionalFormatting>
        <x14:conditionalFormatting xmlns:xm="http://schemas.microsoft.com/office/excel/2006/main">
          <x14:cfRule type="containsText" priority="56" operator="containsText" id="{3A57BC16-BCB4-4494-A28A-87B7E8C420E9}">
            <xm:f>NOT(ISERROR(SEARCH("Closed",B237)))</xm:f>
            <xm:f>"Closed"</xm:f>
            <x14:dxf>
              <fill>
                <patternFill>
                  <bgColor rgb="FF92D050"/>
                </patternFill>
              </fill>
            </x14:dxf>
          </x14:cfRule>
          <x14:cfRule type="containsText" priority="57" operator="containsText" id="{17E7FFE3-118F-4C57-B354-F7033469D30D}">
            <xm:f>NOT(ISERROR(SEARCH("Customer ",B237)))</xm:f>
            <xm:f>"Customer "</xm:f>
            <x14:dxf>
              <fill>
                <patternFill>
                  <bgColor theme="9"/>
                </patternFill>
              </fill>
            </x14:dxf>
          </x14:cfRule>
          <x14:cfRule type="containsText" priority="58" operator="containsText" id="{B47A8CD2-1E1C-4971-BB40-197B8947364E}">
            <xm:f>NOT(ISERROR(SEARCH("Customer-&gt; Ferak",B237)))</xm:f>
            <xm:f>"Customer-&gt; Ferak"</xm:f>
            <x14:dxf>
              <fill>
                <patternFill>
                  <bgColor theme="9" tint="0.39994506668294322"/>
                </patternFill>
              </fill>
            </x14:dxf>
          </x14:cfRule>
          <x14:cfRule type="containsText" priority="59" operator="containsText" id="{0C31F4B6-DAF9-4A0D-810F-CA9CC3C389C8}">
            <xm:f>NOT(ISERROR(SEARCH("Ferak ",B237)))</xm:f>
            <xm:f>"Ferak "</xm:f>
            <x14:dxf>
              <fill>
                <patternFill>
                  <bgColor rgb="FF92D050"/>
                </patternFill>
              </fill>
            </x14:dxf>
          </x14:cfRule>
          <x14:cfRule type="containsText" priority="60" operator="containsText" id="{53BC3E9B-D00C-43FB-8D4F-E511E4077B0D}">
            <xm:f>NOT(ISERROR(SEARCH("Ferak-&gt; Customer",B237)))</xm:f>
            <xm:f>"Ferak-&gt; Customer"</xm:f>
            <x14:dxf>
              <fill>
                <patternFill>
                  <bgColor theme="6" tint="0.39994506668294322"/>
                </patternFill>
              </fill>
            </x14:dxf>
          </x14:cfRule>
          <xm:sqref>B237</xm:sqref>
        </x14:conditionalFormatting>
        <x14:conditionalFormatting xmlns:xm="http://schemas.microsoft.com/office/excel/2006/main">
          <x14:cfRule type="containsText" priority="51" operator="containsText" id="{507EAF57-7D2B-4D39-B7AB-21EA7D75F72D}">
            <xm:f>NOT(ISERROR(SEARCH("Closed",B235)))</xm:f>
            <xm:f>"Closed"</xm:f>
            <x14:dxf>
              <fill>
                <patternFill>
                  <bgColor rgb="FF92D050"/>
                </patternFill>
              </fill>
            </x14:dxf>
          </x14:cfRule>
          <x14:cfRule type="containsText" priority="52" operator="containsText" id="{6644CD48-334D-4C93-9960-2D199F2B0EA0}">
            <xm:f>NOT(ISERROR(SEARCH("Customer ",B235)))</xm:f>
            <xm:f>"Customer "</xm:f>
            <x14:dxf>
              <fill>
                <patternFill>
                  <bgColor theme="9"/>
                </patternFill>
              </fill>
            </x14:dxf>
          </x14:cfRule>
          <x14:cfRule type="containsText" priority="53" operator="containsText" id="{B453543F-05F1-4C30-9CFC-C7D97C9DC9A5}">
            <xm:f>NOT(ISERROR(SEARCH("Customer-&gt; Ferak",B235)))</xm:f>
            <xm:f>"Customer-&gt; Ferak"</xm:f>
            <x14:dxf>
              <fill>
                <patternFill>
                  <bgColor theme="9" tint="0.39994506668294322"/>
                </patternFill>
              </fill>
            </x14:dxf>
          </x14:cfRule>
          <x14:cfRule type="containsText" priority="54" operator="containsText" id="{7FCAE696-0BD0-4F15-B0D6-53A3BC7D9342}">
            <xm:f>NOT(ISERROR(SEARCH("Ferak ",B235)))</xm:f>
            <xm:f>"Ferak "</xm:f>
            <x14:dxf>
              <fill>
                <patternFill>
                  <bgColor rgb="FF92D050"/>
                </patternFill>
              </fill>
            </x14:dxf>
          </x14:cfRule>
          <x14:cfRule type="containsText" priority="55" operator="containsText" id="{BA3C0157-FFEF-4151-A6F8-84EDC32EED92}">
            <xm:f>NOT(ISERROR(SEARCH("Ferak-&gt; Customer",B235)))</xm:f>
            <xm:f>"Ferak-&gt; Customer"</xm:f>
            <x14:dxf>
              <fill>
                <patternFill>
                  <bgColor theme="6" tint="0.39994506668294322"/>
                </patternFill>
              </fill>
            </x14:dxf>
          </x14:cfRule>
          <xm:sqref>B235:B236</xm:sqref>
        </x14:conditionalFormatting>
        <x14:conditionalFormatting xmlns:xm="http://schemas.microsoft.com/office/excel/2006/main">
          <x14:cfRule type="containsText" priority="46" operator="containsText" id="{38B4CFAD-B388-4C1A-9967-0283F0ED79BC}">
            <xm:f>NOT(ISERROR(SEARCH("Closed",B265)))</xm:f>
            <xm:f>"Closed"</xm:f>
            <x14:dxf>
              <fill>
                <patternFill>
                  <bgColor rgb="FF92D050"/>
                </patternFill>
              </fill>
            </x14:dxf>
          </x14:cfRule>
          <x14:cfRule type="containsText" priority="47" operator="containsText" id="{DA91D6BD-ECA5-40D8-BC09-AD91635A9262}">
            <xm:f>NOT(ISERROR(SEARCH("Customer ",B265)))</xm:f>
            <xm:f>"Customer "</xm:f>
            <x14:dxf>
              <fill>
                <patternFill>
                  <bgColor theme="9"/>
                </patternFill>
              </fill>
            </x14:dxf>
          </x14:cfRule>
          <x14:cfRule type="containsText" priority="48" operator="containsText" id="{4A6DFF3F-F2FE-402F-B6E2-1B2378C382E4}">
            <xm:f>NOT(ISERROR(SEARCH("Customer-&gt; Ferak",B265)))</xm:f>
            <xm:f>"Customer-&gt; Ferak"</xm:f>
            <x14:dxf>
              <fill>
                <patternFill>
                  <bgColor theme="9" tint="0.39994506668294322"/>
                </patternFill>
              </fill>
            </x14:dxf>
          </x14:cfRule>
          <x14:cfRule type="containsText" priority="49" operator="containsText" id="{F6B7038D-8FB5-4535-A445-A10247656F0A}">
            <xm:f>NOT(ISERROR(SEARCH("Ferak ",B265)))</xm:f>
            <xm:f>"Ferak "</xm:f>
            <x14:dxf>
              <fill>
                <patternFill>
                  <bgColor rgb="FF92D050"/>
                </patternFill>
              </fill>
            </x14:dxf>
          </x14:cfRule>
          <x14:cfRule type="containsText" priority="50" operator="containsText" id="{C5741EB3-1683-4D3A-BABC-093B1AF0A003}">
            <xm:f>NOT(ISERROR(SEARCH("Ferak-&gt; Customer",B265)))</xm:f>
            <xm:f>"Ferak-&gt; Customer"</xm:f>
            <x14:dxf>
              <fill>
                <patternFill>
                  <bgColor theme="6" tint="0.39994506668294322"/>
                </patternFill>
              </fill>
            </x14:dxf>
          </x14:cfRule>
          <xm:sqref>B265:B266</xm:sqref>
        </x14:conditionalFormatting>
        <x14:conditionalFormatting xmlns:xm="http://schemas.microsoft.com/office/excel/2006/main">
          <x14:cfRule type="containsText" priority="41" operator="containsText" id="{7B6CC38D-9235-422A-BA2E-169B481CA8A2}">
            <xm:f>NOT(ISERROR(SEARCH("Closed",B202)))</xm:f>
            <xm:f>"Closed"</xm:f>
            <x14:dxf>
              <fill>
                <patternFill>
                  <bgColor rgb="FF92D050"/>
                </patternFill>
              </fill>
            </x14:dxf>
          </x14:cfRule>
          <x14:cfRule type="containsText" priority="42" operator="containsText" id="{06061CCC-1C3D-4CAE-B198-45C2E825CB6D}">
            <xm:f>NOT(ISERROR(SEARCH("Customer ",B202)))</xm:f>
            <xm:f>"Customer "</xm:f>
            <x14:dxf>
              <fill>
                <patternFill>
                  <bgColor theme="9"/>
                </patternFill>
              </fill>
            </x14:dxf>
          </x14:cfRule>
          <x14:cfRule type="containsText" priority="43" operator="containsText" id="{61D35ED6-E78B-448A-ACBA-CE9567A25AE2}">
            <xm:f>NOT(ISERROR(SEARCH("Customer-&gt; Ferak",B202)))</xm:f>
            <xm:f>"Customer-&gt; Ferak"</xm:f>
            <x14:dxf>
              <fill>
                <patternFill>
                  <bgColor theme="9" tint="0.39994506668294322"/>
                </patternFill>
              </fill>
            </x14:dxf>
          </x14:cfRule>
          <x14:cfRule type="containsText" priority="44" operator="containsText" id="{85A5C2EE-B4A9-491E-A152-CDEB7D259AF5}">
            <xm:f>NOT(ISERROR(SEARCH("Ferak ",B202)))</xm:f>
            <xm:f>"Ferak "</xm:f>
            <x14:dxf>
              <fill>
                <patternFill>
                  <bgColor rgb="FF92D050"/>
                </patternFill>
              </fill>
            </x14:dxf>
          </x14:cfRule>
          <x14:cfRule type="containsText" priority="45" operator="containsText" id="{46C8D0A0-F410-44A6-9346-E8CBD9DF59AB}">
            <xm:f>NOT(ISERROR(SEARCH("Ferak-&gt; Customer",B202)))</xm:f>
            <xm:f>"Ferak-&gt; Customer"</xm:f>
            <x14:dxf>
              <fill>
                <patternFill>
                  <bgColor theme="6" tint="0.39994506668294322"/>
                </patternFill>
              </fill>
            </x14:dxf>
          </x14:cfRule>
          <xm:sqref>B202</xm:sqref>
        </x14:conditionalFormatting>
        <x14:conditionalFormatting xmlns:xm="http://schemas.microsoft.com/office/excel/2006/main">
          <x14:cfRule type="containsText" priority="36" operator="containsText" id="{83505789-2C17-4FDF-87D0-81FBE44575A5}">
            <xm:f>NOT(ISERROR(SEARCH("Closed",B200)))</xm:f>
            <xm:f>"Closed"</xm:f>
            <x14:dxf>
              <fill>
                <patternFill>
                  <bgColor rgb="FF92D050"/>
                </patternFill>
              </fill>
            </x14:dxf>
          </x14:cfRule>
          <x14:cfRule type="containsText" priority="37" operator="containsText" id="{B9E8882F-F9E0-4812-9459-418EE3EDD083}">
            <xm:f>NOT(ISERROR(SEARCH("Customer ",B200)))</xm:f>
            <xm:f>"Customer "</xm:f>
            <x14:dxf>
              <fill>
                <patternFill>
                  <bgColor theme="9"/>
                </patternFill>
              </fill>
            </x14:dxf>
          </x14:cfRule>
          <x14:cfRule type="containsText" priority="38" operator="containsText" id="{B0615450-29E5-490A-850F-F8275DBFC9F9}">
            <xm:f>NOT(ISERROR(SEARCH("Customer-&gt; Ferak",B200)))</xm:f>
            <xm:f>"Customer-&gt; Ferak"</xm:f>
            <x14:dxf>
              <fill>
                <patternFill>
                  <bgColor theme="9" tint="0.39994506668294322"/>
                </patternFill>
              </fill>
            </x14:dxf>
          </x14:cfRule>
          <x14:cfRule type="containsText" priority="39" operator="containsText" id="{4FF271E8-57E7-4651-B392-33DB9350001E}">
            <xm:f>NOT(ISERROR(SEARCH("Ferak ",B200)))</xm:f>
            <xm:f>"Ferak "</xm:f>
            <x14:dxf>
              <fill>
                <patternFill>
                  <bgColor rgb="FF92D050"/>
                </patternFill>
              </fill>
            </x14:dxf>
          </x14:cfRule>
          <x14:cfRule type="containsText" priority="40" operator="containsText" id="{C6912C9C-AA34-44F1-875E-B16F94E9468C}">
            <xm:f>NOT(ISERROR(SEARCH("Ferak-&gt; Customer",B200)))</xm:f>
            <xm:f>"Ferak-&gt; Customer"</xm:f>
            <x14:dxf>
              <fill>
                <patternFill>
                  <bgColor theme="6" tint="0.39994506668294322"/>
                </patternFill>
              </fill>
            </x14:dxf>
          </x14:cfRule>
          <xm:sqref>B200</xm:sqref>
        </x14:conditionalFormatting>
        <x14:conditionalFormatting xmlns:xm="http://schemas.microsoft.com/office/excel/2006/main">
          <x14:cfRule type="containsText" priority="31" operator="containsText" id="{A2602DD8-E148-4112-9583-AD091007198A}">
            <xm:f>NOT(ISERROR(SEARCH("Closed",B199)))</xm:f>
            <xm:f>"Closed"</xm:f>
            <x14:dxf>
              <fill>
                <patternFill>
                  <bgColor rgb="FF92D050"/>
                </patternFill>
              </fill>
            </x14:dxf>
          </x14:cfRule>
          <x14:cfRule type="containsText" priority="32" operator="containsText" id="{F2173564-81A2-482E-AA92-9E317324C746}">
            <xm:f>NOT(ISERROR(SEARCH("Customer ",B199)))</xm:f>
            <xm:f>"Customer "</xm:f>
            <x14:dxf>
              <fill>
                <patternFill>
                  <bgColor theme="9"/>
                </patternFill>
              </fill>
            </x14:dxf>
          </x14:cfRule>
          <x14:cfRule type="containsText" priority="33" operator="containsText" id="{D933F3C0-15B5-4704-B4A6-5077E618EA6B}">
            <xm:f>NOT(ISERROR(SEARCH("Customer-&gt; Ferak",B199)))</xm:f>
            <xm:f>"Customer-&gt; Ferak"</xm:f>
            <x14:dxf>
              <fill>
                <patternFill>
                  <bgColor theme="9" tint="0.39994506668294322"/>
                </patternFill>
              </fill>
            </x14:dxf>
          </x14:cfRule>
          <x14:cfRule type="containsText" priority="34" operator="containsText" id="{B17B7E94-BE6D-4FA0-852C-D2D49A3A4AF9}">
            <xm:f>NOT(ISERROR(SEARCH("Ferak ",B199)))</xm:f>
            <xm:f>"Ferak "</xm:f>
            <x14:dxf>
              <fill>
                <patternFill>
                  <bgColor rgb="FF92D050"/>
                </patternFill>
              </fill>
            </x14:dxf>
          </x14:cfRule>
          <x14:cfRule type="containsText" priority="35" operator="containsText" id="{52561350-24A2-4FB8-A92B-E6694A2B18E7}">
            <xm:f>NOT(ISERROR(SEARCH("Ferak-&gt; Customer",B199)))</xm:f>
            <xm:f>"Ferak-&gt; Customer"</xm:f>
            <x14:dxf>
              <fill>
                <patternFill>
                  <bgColor theme="6" tint="0.39994506668294322"/>
                </patternFill>
              </fill>
            </x14:dxf>
          </x14:cfRule>
          <xm:sqref>B199</xm:sqref>
        </x14:conditionalFormatting>
        <x14:conditionalFormatting xmlns:xm="http://schemas.microsoft.com/office/excel/2006/main">
          <x14:cfRule type="containsText" priority="26" operator="containsText" id="{7ED33C40-870F-4981-B40D-E123775839E6}">
            <xm:f>NOT(ISERROR(SEARCH("Closed",B198)))</xm:f>
            <xm:f>"Closed"</xm:f>
            <x14:dxf>
              <fill>
                <patternFill>
                  <bgColor rgb="FF92D050"/>
                </patternFill>
              </fill>
            </x14:dxf>
          </x14:cfRule>
          <x14:cfRule type="containsText" priority="27" operator="containsText" id="{13D9189A-2593-4843-91D1-751646A2D161}">
            <xm:f>NOT(ISERROR(SEARCH("Customer ",B198)))</xm:f>
            <xm:f>"Customer "</xm:f>
            <x14:dxf>
              <fill>
                <patternFill>
                  <bgColor theme="9"/>
                </patternFill>
              </fill>
            </x14:dxf>
          </x14:cfRule>
          <x14:cfRule type="containsText" priority="28" operator="containsText" id="{6102C1E1-8178-4CDD-A8F1-A95D55C8C3B0}">
            <xm:f>NOT(ISERROR(SEARCH("Customer-&gt; Ferak",B198)))</xm:f>
            <xm:f>"Customer-&gt; Ferak"</xm:f>
            <x14:dxf>
              <fill>
                <patternFill>
                  <bgColor theme="9" tint="0.39994506668294322"/>
                </patternFill>
              </fill>
            </x14:dxf>
          </x14:cfRule>
          <x14:cfRule type="containsText" priority="29" operator="containsText" id="{12343D06-FA34-4E59-BB11-E2CDAF491734}">
            <xm:f>NOT(ISERROR(SEARCH("Ferak ",B198)))</xm:f>
            <xm:f>"Ferak "</xm:f>
            <x14:dxf>
              <fill>
                <patternFill>
                  <bgColor rgb="FF92D050"/>
                </patternFill>
              </fill>
            </x14:dxf>
          </x14:cfRule>
          <x14:cfRule type="containsText" priority="30" operator="containsText" id="{2667B0BC-AABD-4E46-BB2D-B7AEAF3CEC01}">
            <xm:f>NOT(ISERROR(SEARCH("Ferak-&gt; Customer",B198)))</xm:f>
            <xm:f>"Ferak-&gt; Customer"</xm:f>
            <x14:dxf>
              <fill>
                <patternFill>
                  <bgColor theme="6" tint="0.39994506668294322"/>
                </patternFill>
              </fill>
            </x14:dxf>
          </x14:cfRule>
          <xm:sqref>B198</xm:sqref>
        </x14:conditionalFormatting>
        <x14:conditionalFormatting xmlns:xm="http://schemas.microsoft.com/office/excel/2006/main">
          <x14:cfRule type="containsText" priority="21" operator="containsText" id="{3E4EC22D-E2FB-4F4D-A8AD-0F63204AE477}">
            <xm:f>NOT(ISERROR(SEARCH("Closed",B197)))</xm:f>
            <xm:f>"Closed"</xm:f>
            <x14:dxf>
              <fill>
                <patternFill>
                  <bgColor rgb="FF92D050"/>
                </patternFill>
              </fill>
            </x14:dxf>
          </x14:cfRule>
          <x14:cfRule type="containsText" priority="22" operator="containsText" id="{71FC833E-B9AC-4CF4-9839-4D606A631F79}">
            <xm:f>NOT(ISERROR(SEARCH("Customer ",B197)))</xm:f>
            <xm:f>"Customer "</xm:f>
            <x14:dxf>
              <fill>
                <patternFill>
                  <bgColor theme="9"/>
                </patternFill>
              </fill>
            </x14:dxf>
          </x14:cfRule>
          <x14:cfRule type="containsText" priority="23" operator="containsText" id="{FED6BB0B-DF7D-4EF2-9BDD-8151A3F652B6}">
            <xm:f>NOT(ISERROR(SEARCH("Customer-&gt; Ferak",B197)))</xm:f>
            <xm:f>"Customer-&gt; Ferak"</xm:f>
            <x14:dxf>
              <fill>
                <patternFill>
                  <bgColor theme="9" tint="0.39994506668294322"/>
                </patternFill>
              </fill>
            </x14:dxf>
          </x14:cfRule>
          <x14:cfRule type="containsText" priority="24" operator="containsText" id="{7E9F1EC6-072F-41AF-A8D8-B0550FFE23E4}">
            <xm:f>NOT(ISERROR(SEARCH("Ferak ",B197)))</xm:f>
            <xm:f>"Ferak "</xm:f>
            <x14:dxf>
              <fill>
                <patternFill>
                  <bgColor rgb="FF92D050"/>
                </patternFill>
              </fill>
            </x14:dxf>
          </x14:cfRule>
          <x14:cfRule type="containsText" priority="25" operator="containsText" id="{645E5758-CB9E-4B81-8FC7-EF5F9C0C04E5}">
            <xm:f>NOT(ISERROR(SEARCH("Ferak-&gt; Customer",B197)))</xm:f>
            <xm:f>"Ferak-&gt; Customer"</xm:f>
            <x14:dxf>
              <fill>
                <patternFill>
                  <bgColor theme="6" tint="0.39994506668294322"/>
                </patternFill>
              </fill>
            </x14:dxf>
          </x14:cfRule>
          <xm:sqref>B197</xm:sqref>
        </x14:conditionalFormatting>
        <x14:conditionalFormatting xmlns:xm="http://schemas.microsoft.com/office/excel/2006/main">
          <x14:cfRule type="containsText" priority="16" operator="containsText" id="{EF01673F-B05C-4E00-9C34-796BC8C80B55}">
            <xm:f>NOT(ISERROR(SEARCH("Closed",B196)))</xm:f>
            <xm:f>"Closed"</xm:f>
            <x14:dxf>
              <fill>
                <patternFill>
                  <bgColor rgb="FF92D050"/>
                </patternFill>
              </fill>
            </x14:dxf>
          </x14:cfRule>
          <x14:cfRule type="containsText" priority="17" operator="containsText" id="{B8C77A1D-F908-446E-8654-986EC51B1722}">
            <xm:f>NOT(ISERROR(SEARCH("Customer ",B196)))</xm:f>
            <xm:f>"Customer "</xm:f>
            <x14:dxf>
              <fill>
                <patternFill>
                  <bgColor theme="9"/>
                </patternFill>
              </fill>
            </x14:dxf>
          </x14:cfRule>
          <x14:cfRule type="containsText" priority="18" operator="containsText" id="{26B2F434-3002-44DC-BE9B-1FCE28713F87}">
            <xm:f>NOT(ISERROR(SEARCH("Customer-&gt; Ferak",B196)))</xm:f>
            <xm:f>"Customer-&gt; Ferak"</xm:f>
            <x14:dxf>
              <fill>
                <patternFill>
                  <bgColor theme="9" tint="0.39994506668294322"/>
                </patternFill>
              </fill>
            </x14:dxf>
          </x14:cfRule>
          <x14:cfRule type="containsText" priority="19" operator="containsText" id="{5970A91B-0AF6-4BB5-8CC1-E4D7184A530B}">
            <xm:f>NOT(ISERROR(SEARCH("Ferak ",B196)))</xm:f>
            <xm:f>"Ferak "</xm:f>
            <x14:dxf>
              <fill>
                <patternFill>
                  <bgColor rgb="FF92D050"/>
                </patternFill>
              </fill>
            </x14:dxf>
          </x14:cfRule>
          <x14:cfRule type="containsText" priority="20" operator="containsText" id="{B27D0BF0-0AB0-4060-ACCA-4D7C676044A7}">
            <xm:f>NOT(ISERROR(SEARCH("Ferak-&gt; Customer",B196)))</xm:f>
            <xm:f>"Ferak-&gt; Customer"</xm:f>
            <x14:dxf>
              <fill>
                <patternFill>
                  <bgColor theme="6" tint="0.39994506668294322"/>
                </patternFill>
              </fill>
            </x14:dxf>
          </x14:cfRule>
          <xm:sqref>B196</xm:sqref>
        </x14:conditionalFormatting>
        <x14:conditionalFormatting xmlns:xm="http://schemas.microsoft.com/office/excel/2006/main">
          <x14:cfRule type="containsText" priority="11" operator="containsText" id="{EC6DA043-5E4C-4B80-98EE-A0940F727D4F}">
            <xm:f>NOT(ISERROR(SEARCH("Closed",B193)))</xm:f>
            <xm:f>"Closed"</xm:f>
            <x14:dxf>
              <fill>
                <patternFill>
                  <bgColor rgb="FF92D050"/>
                </patternFill>
              </fill>
            </x14:dxf>
          </x14:cfRule>
          <x14:cfRule type="containsText" priority="12" operator="containsText" id="{6FA81566-EA58-47D9-A052-71896A646B5F}">
            <xm:f>NOT(ISERROR(SEARCH("Customer ",B193)))</xm:f>
            <xm:f>"Customer "</xm:f>
            <x14:dxf>
              <fill>
                <patternFill>
                  <bgColor theme="9"/>
                </patternFill>
              </fill>
            </x14:dxf>
          </x14:cfRule>
          <x14:cfRule type="containsText" priority="13" operator="containsText" id="{F6872F87-4219-4C85-AF2D-0D4E86EB1D99}">
            <xm:f>NOT(ISERROR(SEARCH("Customer-&gt; Ferak",B193)))</xm:f>
            <xm:f>"Customer-&gt; Ferak"</xm:f>
            <x14:dxf>
              <fill>
                <patternFill>
                  <bgColor theme="9" tint="0.39994506668294322"/>
                </patternFill>
              </fill>
            </x14:dxf>
          </x14:cfRule>
          <x14:cfRule type="containsText" priority="14" operator="containsText" id="{75E613E8-0F9C-4EED-A806-855E42510BAB}">
            <xm:f>NOT(ISERROR(SEARCH("Ferak ",B193)))</xm:f>
            <xm:f>"Ferak "</xm:f>
            <x14:dxf>
              <fill>
                <patternFill>
                  <bgColor rgb="FF92D050"/>
                </patternFill>
              </fill>
            </x14:dxf>
          </x14:cfRule>
          <x14:cfRule type="containsText" priority="15" operator="containsText" id="{6F10D0AE-D6F7-4740-AA15-696D9FE53D20}">
            <xm:f>NOT(ISERROR(SEARCH("Ferak-&gt; Customer",B193)))</xm:f>
            <xm:f>"Ferak-&gt; Customer"</xm:f>
            <x14:dxf>
              <fill>
                <patternFill>
                  <bgColor theme="6" tint="0.39994506668294322"/>
                </patternFill>
              </fill>
            </x14:dxf>
          </x14:cfRule>
          <xm:sqref>B193</xm:sqref>
        </x14:conditionalFormatting>
        <x14:conditionalFormatting xmlns:xm="http://schemas.microsoft.com/office/excel/2006/main">
          <x14:cfRule type="containsText" priority="6" operator="containsText" id="{56359EE6-C6F8-4B93-9CD2-24A0A033F88A}">
            <xm:f>NOT(ISERROR(SEARCH("Closed",B192)))</xm:f>
            <xm:f>"Closed"</xm:f>
            <x14:dxf>
              <fill>
                <patternFill>
                  <bgColor rgb="FF92D050"/>
                </patternFill>
              </fill>
            </x14:dxf>
          </x14:cfRule>
          <x14:cfRule type="containsText" priority="7" operator="containsText" id="{14B1D197-6DF4-48BD-9AF5-EC6F6B4C9CD5}">
            <xm:f>NOT(ISERROR(SEARCH("Customer ",B192)))</xm:f>
            <xm:f>"Customer "</xm:f>
            <x14:dxf>
              <fill>
                <patternFill>
                  <bgColor theme="9"/>
                </patternFill>
              </fill>
            </x14:dxf>
          </x14:cfRule>
          <x14:cfRule type="containsText" priority="8" operator="containsText" id="{8FD2A3F1-8E77-4AAE-9C62-83B846A4A0DB}">
            <xm:f>NOT(ISERROR(SEARCH("Customer-&gt; Ferak",B192)))</xm:f>
            <xm:f>"Customer-&gt; Ferak"</xm:f>
            <x14:dxf>
              <fill>
                <patternFill>
                  <bgColor theme="9" tint="0.39994506668294322"/>
                </patternFill>
              </fill>
            </x14:dxf>
          </x14:cfRule>
          <x14:cfRule type="containsText" priority="9" operator="containsText" id="{FB55580D-4CDF-46E5-8374-306814FC4CC3}">
            <xm:f>NOT(ISERROR(SEARCH("Ferak ",B192)))</xm:f>
            <xm:f>"Ferak "</xm:f>
            <x14:dxf>
              <fill>
                <patternFill>
                  <bgColor rgb="FF92D050"/>
                </patternFill>
              </fill>
            </x14:dxf>
          </x14:cfRule>
          <x14:cfRule type="containsText" priority="10" operator="containsText" id="{C8778409-B2FC-4C0D-973E-3A06FD9D61E9}">
            <xm:f>NOT(ISERROR(SEARCH("Ferak-&gt; Customer",B192)))</xm:f>
            <xm:f>"Ferak-&gt; Customer"</xm:f>
            <x14:dxf>
              <fill>
                <patternFill>
                  <bgColor theme="6" tint="0.39994506668294322"/>
                </patternFill>
              </fill>
            </x14:dxf>
          </x14:cfRule>
          <xm:sqref>B192</xm:sqref>
        </x14:conditionalFormatting>
        <x14:conditionalFormatting xmlns:xm="http://schemas.microsoft.com/office/excel/2006/main">
          <x14:cfRule type="containsText" priority="1" operator="containsText" id="{762E5A74-F6B4-44BA-B3F1-F17D05958F2D}">
            <xm:f>NOT(ISERROR(SEARCH("Closed",B89)))</xm:f>
            <xm:f>"Closed"</xm:f>
            <x14:dxf>
              <fill>
                <patternFill>
                  <bgColor rgb="FF92D050"/>
                </patternFill>
              </fill>
            </x14:dxf>
          </x14:cfRule>
          <x14:cfRule type="containsText" priority="2" operator="containsText" id="{A32A5360-7439-4A13-BF5C-282313081F39}">
            <xm:f>NOT(ISERROR(SEARCH("Customer ",B89)))</xm:f>
            <xm:f>"Customer "</xm:f>
            <x14:dxf>
              <fill>
                <patternFill>
                  <bgColor theme="9"/>
                </patternFill>
              </fill>
            </x14:dxf>
          </x14:cfRule>
          <x14:cfRule type="containsText" priority="3" operator="containsText" id="{3FA9D4AF-200F-4495-AAB3-379A5F1E183F}">
            <xm:f>NOT(ISERROR(SEARCH("Customer-&gt; Ferak",B89)))</xm:f>
            <xm:f>"Customer-&gt; Ferak"</xm:f>
            <x14:dxf>
              <fill>
                <patternFill>
                  <bgColor theme="9" tint="0.39994506668294322"/>
                </patternFill>
              </fill>
            </x14:dxf>
          </x14:cfRule>
          <x14:cfRule type="containsText" priority="4" operator="containsText" id="{9376FA3A-2634-4A8F-9791-CC93D9303FFC}">
            <xm:f>NOT(ISERROR(SEARCH("Ferak ",B89)))</xm:f>
            <xm:f>"Ferak "</xm:f>
            <x14:dxf>
              <fill>
                <patternFill>
                  <bgColor rgb="FF92D050"/>
                </patternFill>
              </fill>
            </x14:dxf>
          </x14:cfRule>
          <x14:cfRule type="containsText" priority="5" operator="containsText" id="{929F99FC-934E-4C87-AC56-C1400BF75CDF}">
            <xm:f>NOT(ISERROR(SEARCH("Ferak-&gt; Customer",B89)))</xm:f>
            <xm:f>"Ferak-&gt; Customer"</xm:f>
            <x14:dxf>
              <fill>
                <patternFill>
                  <bgColor theme="6" tint="0.39994506668294322"/>
                </patternFill>
              </fill>
            </x14:dxf>
          </x14:cfRule>
          <xm:sqref>B89:B91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23DD9-C0FF-4089-9BCB-15ADAEB3A58A}">
  <dimension ref="A1:K676"/>
  <sheetViews>
    <sheetView workbookViewId="0">
      <selection activeCell="O65" sqref="O65"/>
    </sheetView>
  </sheetViews>
  <sheetFormatPr defaultRowHeight="15" x14ac:dyDescent="0.25"/>
  <cols>
    <col min="1" max="1" width="16.5703125" bestFit="1" customWidth="1"/>
    <col min="2" max="2" width="18.140625" bestFit="1" customWidth="1"/>
    <col min="3" max="3" width="11" bestFit="1" customWidth="1"/>
    <col min="5" max="5" width="18.5703125" bestFit="1" customWidth="1"/>
    <col min="8" max="9" width="18.5703125" bestFit="1" customWidth="1"/>
    <col min="11" max="11" width="18.7109375" bestFit="1" customWidth="1"/>
  </cols>
  <sheetData>
    <row r="1" spans="1:11" x14ac:dyDescent="0.25">
      <c r="A1">
        <f>DATA!A2</f>
        <v>0</v>
      </c>
      <c r="B1" t="str">
        <f>DATA!B2</f>
        <v>775369-00G/002241</v>
      </c>
      <c r="C1" t="str">
        <f>_xlfn.TEXTBEFORE(B1,"/")</f>
        <v>775369-00G</v>
      </c>
      <c r="D1" t="str">
        <f>IF(EXACT(_xlfn.TEXTBEFORE(C1,"-"),"775369"),"A1","")</f>
        <v>A1</v>
      </c>
      <c r="E1" t="str">
        <f>IF(EXACT(_xlfn.TEXTBEFORE(C1,"-"),"774166"),"A2","")</f>
        <v/>
      </c>
      <c r="F1" t="str">
        <f>IF(EXACT(_xlfn.TEXTBEFORE(C1,"-"),"776445"),"B1","")</f>
        <v/>
      </c>
      <c r="G1" t="str">
        <f>IF(EXACT(_xlfn.TEXTBEFORE(C1,"-"),"774100"),"B2","")</f>
        <v/>
      </c>
      <c r="H1" t="str">
        <f>_xlfn.TEXTJOIN("_",,C1,D1,E1,F1,G1)</f>
        <v>775369-00G_A1</v>
      </c>
      <c r="I1" t="str">
        <f>_xlfn.TEXTAFTER(B1,"/")</f>
        <v>002241</v>
      </c>
      <c r="J1">
        <f>COUNTIF($A$1:A1,A1)</f>
        <v>1</v>
      </c>
      <c r="K1" t="str">
        <f>_xlfn.TEXTJOIN("_",,A1,J1)</f>
        <v>0_1</v>
      </c>
    </row>
    <row r="2" spans="1:11" x14ac:dyDescent="0.25">
      <c r="A2">
        <f>DATA!A3</f>
        <v>0</v>
      </c>
      <c r="B2" t="str">
        <f>DATA!B3</f>
        <v>776445-00E/000802</v>
      </c>
      <c r="C2" t="str">
        <f t="shared" ref="C2:C65" si="0">_xlfn.TEXTBEFORE(B2,"/")</f>
        <v>776445-00E</v>
      </c>
      <c r="D2" t="str">
        <f t="shared" ref="D2:D65" si="1">IF(EXACT(_xlfn.TEXTBEFORE(C2,"-"),"775369"),"A1","")</f>
        <v/>
      </c>
      <c r="E2" t="str">
        <f t="shared" ref="E2:E65" si="2">IF(EXACT(_xlfn.TEXTBEFORE(C2,"-"),"774166"),"A2","")</f>
        <v/>
      </c>
      <c r="F2" t="str">
        <f t="shared" ref="F2:F65" si="3">IF(EXACT(_xlfn.TEXTBEFORE(C2,"-"),"776445"),"B1","")</f>
        <v>B1</v>
      </c>
      <c r="G2" t="str">
        <f t="shared" ref="G2:G65" si="4">IF(EXACT(_xlfn.TEXTBEFORE(C2,"-"),"774100"),"B2","")</f>
        <v/>
      </c>
      <c r="H2" t="str">
        <f t="shared" ref="H2:H65" si="5">_xlfn.TEXTJOIN("_",,C2,D2,E2,F2,G2)</f>
        <v>776445-00E_B1</v>
      </c>
      <c r="I2" t="str">
        <f t="shared" ref="I2:I65" si="6">_xlfn.TEXTAFTER(B2,"/")</f>
        <v>000802</v>
      </c>
      <c r="J2">
        <f>COUNTIF($A$1:A2,A2)</f>
        <v>2</v>
      </c>
      <c r="K2" t="str">
        <f t="shared" ref="K2:K65" si="7">_xlfn.TEXTJOIN("_",,A2,J2)</f>
        <v>0_2</v>
      </c>
    </row>
    <row r="3" spans="1:11" x14ac:dyDescent="0.25">
      <c r="A3">
        <f>DATA!A4</f>
        <v>0</v>
      </c>
      <c r="B3" t="str">
        <f>DATA!B4</f>
        <v>774100-00G/000023</v>
      </c>
      <c r="C3" t="str">
        <f t="shared" si="0"/>
        <v>774100-00G</v>
      </c>
      <c r="D3" t="str">
        <f t="shared" si="1"/>
        <v/>
      </c>
      <c r="E3" t="str">
        <f t="shared" si="2"/>
        <v/>
      </c>
      <c r="F3" t="str">
        <f t="shared" si="3"/>
        <v/>
      </c>
      <c r="G3" t="str">
        <f t="shared" si="4"/>
        <v>B2</v>
      </c>
      <c r="H3" t="str">
        <f t="shared" si="5"/>
        <v>774100-00G_B2</v>
      </c>
      <c r="I3" t="str">
        <f t="shared" si="6"/>
        <v>000023</v>
      </c>
      <c r="J3">
        <f>COUNTIF($A$1:A3,A3)</f>
        <v>3</v>
      </c>
      <c r="K3" t="str">
        <f t="shared" si="7"/>
        <v>0_3</v>
      </c>
    </row>
    <row r="4" spans="1:11" x14ac:dyDescent="0.25">
      <c r="A4">
        <f>DATA!A5</f>
        <v>0</v>
      </c>
      <c r="B4" t="str">
        <f>DATA!B5</f>
        <v>776445-00D/000365</v>
      </c>
      <c r="C4" t="str">
        <f t="shared" si="0"/>
        <v>776445-00D</v>
      </c>
      <c r="D4" t="str">
        <f t="shared" si="1"/>
        <v/>
      </c>
      <c r="E4" t="str">
        <f t="shared" si="2"/>
        <v/>
      </c>
      <c r="F4" t="str">
        <f t="shared" si="3"/>
        <v>B1</v>
      </c>
      <c r="G4" t="str">
        <f t="shared" si="4"/>
        <v/>
      </c>
      <c r="H4" t="str">
        <f t="shared" si="5"/>
        <v>776445-00D_B1</v>
      </c>
      <c r="I4" t="str">
        <f t="shared" si="6"/>
        <v>000365</v>
      </c>
      <c r="J4">
        <f>COUNTIF($A$1:A4,A4)</f>
        <v>4</v>
      </c>
      <c r="K4" t="str">
        <f t="shared" si="7"/>
        <v>0_4</v>
      </c>
    </row>
    <row r="5" spans="1:11" x14ac:dyDescent="0.25">
      <c r="A5">
        <f>DATA!A6</f>
        <v>0</v>
      </c>
      <c r="B5" t="str">
        <f>DATA!B6</f>
        <v>776445-00D/000381</v>
      </c>
      <c r="C5" t="str">
        <f t="shared" si="0"/>
        <v>776445-00D</v>
      </c>
      <c r="D5" t="str">
        <f t="shared" si="1"/>
        <v/>
      </c>
      <c r="E5" t="str">
        <f t="shared" si="2"/>
        <v/>
      </c>
      <c r="F5" t="str">
        <f t="shared" si="3"/>
        <v>B1</v>
      </c>
      <c r="G5" t="str">
        <f t="shared" si="4"/>
        <v/>
      </c>
      <c r="H5" t="str">
        <f t="shared" si="5"/>
        <v>776445-00D_B1</v>
      </c>
      <c r="I5" t="str">
        <f t="shared" si="6"/>
        <v>000381</v>
      </c>
      <c r="J5">
        <f>COUNTIF($A$1:A5,A5)</f>
        <v>5</v>
      </c>
      <c r="K5" t="str">
        <f t="shared" si="7"/>
        <v>0_5</v>
      </c>
    </row>
    <row r="6" spans="1:11" x14ac:dyDescent="0.25">
      <c r="A6">
        <f>DATA!A7</f>
        <v>0</v>
      </c>
      <c r="B6" t="str">
        <f>DATA!B7</f>
        <v>776445-00D/000389</v>
      </c>
      <c r="C6" t="str">
        <f t="shared" si="0"/>
        <v>776445-00D</v>
      </c>
      <c r="D6" t="str">
        <f t="shared" si="1"/>
        <v/>
      </c>
      <c r="E6" t="str">
        <f t="shared" si="2"/>
        <v/>
      </c>
      <c r="F6" t="str">
        <f t="shared" si="3"/>
        <v>B1</v>
      </c>
      <c r="G6" t="str">
        <f t="shared" si="4"/>
        <v/>
      </c>
      <c r="H6" t="str">
        <f t="shared" si="5"/>
        <v>776445-00D_B1</v>
      </c>
      <c r="I6" t="str">
        <f t="shared" si="6"/>
        <v>000389</v>
      </c>
      <c r="J6">
        <f>COUNTIF($A$1:A6,A6)</f>
        <v>6</v>
      </c>
      <c r="K6" t="str">
        <f t="shared" si="7"/>
        <v>0_6</v>
      </c>
    </row>
    <row r="7" spans="1:11" x14ac:dyDescent="0.25">
      <c r="A7">
        <f>DATA!A8</f>
        <v>0</v>
      </c>
      <c r="B7" t="str">
        <f>DATA!B8</f>
        <v>776445-00D/000397</v>
      </c>
      <c r="C7" t="str">
        <f t="shared" si="0"/>
        <v>776445-00D</v>
      </c>
      <c r="D7" t="str">
        <f t="shared" si="1"/>
        <v/>
      </c>
      <c r="E7" t="str">
        <f t="shared" si="2"/>
        <v/>
      </c>
      <c r="F7" t="str">
        <f t="shared" si="3"/>
        <v>B1</v>
      </c>
      <c r="G7" t="str">
        <f t="shared" si="4"/>
        <v/>
      </c>
      <c r="H7" t="str">
        <f t="shared" si="5"/>
        <v>776445-00D_B1</v>
      </c>
      <c r="I7" t="str">
        <f t="shared" si="6"/>
        <v>000397</v>
      </c>
      <c r="J7">
        <f>COUNTIF($A$1:A7,A7)</f>
        <v>7</v>
      </c>
      <c r="K7" t="str">
        <f t="shared" si="7"/>
        <v>0_7</v>
      </c>
    </row>
    <row r="8" spans="1:11" x14ac:dyDescent="0.25">
      <c r="A8">
        <f>DATA!A9</f>
        <v>0</v>
      </c>
      <c r="B8" t="str">
        <f>DATA!B9</f>
        <v>776445-00D/000392</v>
      </c>
      <c r="C8" t="str">
        <f t="shared" si="0"/>
        <v>776445-00D</v>
      </c>
      <c r="D8" t="str">
        <f t="shared" si="1"/>
        <v/>
      </c>
      <c r="E8" t="str">
        <f t="shared" si="2"/>
        <v/>
      </c>
      <c r="F8" t="str">
        <f t="shared" si="3"/>
        <v>B1</v>
      </c>
      <c r="G8" t="str">
        <f t="shared" si="4"/>
        <v/>
      </c>
      <c r="H8" t="str">
        <f t="shared" si="5"/>
        <v>776445-00D_B1</v>
      </c>
      <c r="I8" t="str">
        <f t="shared" si="6"/>
        <v>000392</v>
      </c>
      <c r="J8">
        <f>COUNTIF($A$1:A8,A8)</f>
        <v>8</v>
      </c>
      <c r="K8" t="str">
        <f t="shared" si="7"/>
        <v>0_8</v>
      </c>
    </row>
    <row r="9" spans="1:11" x14ac:dyDescent="0.25">
      <c r="A9">
        <f>DATA!A10</f>
        <v>0</v>
      </c>
      <c r="B9" t="str">
        <f>DATA!B10</f>
        <v>776445-00D/000386</v>
      </c>
      <c r="C9" t="str">
        <f t="shared" si="0"/>
        <v>776445-00D</v>
      </c>
      <c r="D9" t="str">
        <f t="shared" si="1"/>
        <v/>
      </c>
      <c r="E9" t="str">
        <f t="shared" si="2"/>
        <v/>
      </c>
      <c r="F9" t="str">
        <f t="shared" si="3"/>
        <v>B1</v>
      </c>
      <c r="G9" t="str">
        <f t="shared" si="4"/>
        <v/>
      </c>
      <c r="H9" t="str">
        <f t="shared" si="5"/>
        <v>776445-00D_B1</v>
      </c>
      <c r="I9" t="str">
        <f t="shared" si="6"/>
        <v>000386</v>
      </c>
      <c r="J9">
        <f>COUNTIF($A$1:A9,A9)</f>
        <v>9</v>
      </c>
      <c r="K9" t="str">
        <f t="shared" si="7"/>
        <v>0_9</v>
      </c>
    </row>
    <row r="10" spans="1:11" x14ac:dyDescent="0.25">
      <c r="A10">
        <f>DATA!A11</f>
        <v>0</v>
      </c>
      <c r="B10" t="str">
        <f>DATA!B11</f>
        <v>776445-00D/000394</v>
      </c>
      <c r="C10" t="str">
        <f t="shared" si="0"/>
        <v>776445-00D</v>
      </c>
      <c r="D10" t="str">
        <f t="shared" si="1"/>
        <v/>
      </c>
      <c r="E10" t="str">
        <f t="shared" si="2"/>
        <v/>
      </c>
      <c r="F10" t="str">
        <f t="shared" si="3"/>
        <v>B1</v>
      </c>
      <c r="G10" t="str">
        <f t="shared" si="4"/>
        <v/>
      </c>
      <c r="H10" t="str">
        <f t="shared" si="5"/>
        <v>776445-00D_B1</v>
      </c>
      <c r="I10" t="str">
        <f t="shared" si="6"/>
        <v>000394</v>
      </c>
      <c r="J10">
        <f>COUNTIF($A$1:A10,A10)</f>
        <v>10</v>
      </c>
      <c r="K10" t="str">
        <f t="shared" si="7"/>
        <v>0_10</v>
      </c>
    </row>
    <row r="11" spans="1:11" x14ac:dyDescent="0.25">
      <c r="A11">
        <f>DATA!A12</f>
        <v>0</v>
      </c>
      <c r="B11" t="str">
        <f>DATA!B12</f>
        <v>776445-00D/000371</v>
      </c>
      <c r="C11" t="str">
        <f t="shared" si="0"/>
        <v>776445-00D</v>
      </c>
      <c r="D11" t="str">
        <f t="shared" si="1"/>
        <v/>
      </c>
      <c r="E11" t="str">
        <f t="shared" si="2"/>
        <v/>
      </c>
      <c r="F11" t="str">
        <f t="shared" si="3"/>
        <v>B1</v>
      </c>
      <c r="G11" t="str">
        <f t="shared" si="4"/>
        <v/>
      </c>
      <c r="H11" t="str">
        <f t="shared" si="5"/>
        <v>776445-00D_B1</v>
      </c>
      <c r="I11" t="str">
        <f t="shared" si="6"/>
        <v>000371</v>
      </c>
      <c r="J11">
        <f>COUNTIF($A$1:A11,A11)</f>
        <v>11</v>
      </c>
      <c r="K11" t="str">
        <f t="shared" si="7"/>
        <v>0_11</v>
      </c>
    </row>
    <row r="12" spans="1:11" x14ac:dyDescent="0.25">
      <c r="A12">
        <f>DATA!A13</f>
        <v>0</v>
      </c>
      <c r="B12" t="str">
        <f>DATA!B13</f>
        <v>776445-00D/000339</v>
      </c>
      <c r="C12" t="str">
        <f t="shared" si="0"/>
        <v>776445-00D</v>
      </c>
      <c r="D12" t="str">
        <f t="shared" si="1"/>
        <v/>
      </c>
      <c r="E12" t="str">
        <f t="shared" si="2"/>
        <v/>
      </c>
      <c r="F12" t="str">
        <f t="shared" si="3"/>
        <v>B1</v>
      </c>
      <c r="G12" t="str">
        <f t="shared" si="4"/>
        <v/>
      </c>
      <c r="H12" t="str">
        <f t="shared" si="5"/>
        <v>776445-00D_B1</v>
      </c>
      <c r="I12" t="str">
        <f t="shared" si="6"/>
        <v>000339</v>
      </c>
      <c r="J12">
        <f>COUNTIF($A$1:A12,A12)</f>
        <v>12</v>
      </c>
      <c r="K12" t="str">
        <f t="shared" si="7"/>
        <v>0_12</v>
      </c>
    </row>
    <row r="13" spans="1:11" x14ac:dyDescent="0.25">
      <c r="A13">
        <f>DATA!A14</f>
        <v>0</v>
      </c>
      <c r="B13" t="str">
        <f>DATA!B14</f>
        <v>776445-00D/000385</v>
      </c>
      <c r="C13" t="str">
        <f t="shared" si="0"/>
        <v>776445-00D</v>
      </c>
      <c r="D13" t="str">
        <f t="shared" si="1"/>
        <v/>
      </c>
      <c r="E13" t="str">
        <f t="shared" si="2"/>
        <v/>
      </c>
      <c r="F13" t="str">
        <f t="shared" si="3"/>
        <v>B1</v>
      </c>
      <c r="G13" t="str">
        <f t="shared" si="4"/>
        <v/>
      </c>
      <c r="H13" t="str">
        <f t="shared" si="5"/>
        <v>776445-00D_B1</v>
      </c>
      <c r="I13" t="str">
        <f t="shared" si="6"/>
        <v>000385</v>
      </c>
      <c r="J13">
        <f>COUNTIF($A$1:A13,A13)</f>
        <v>13</v>
      </c>
      <c r="K13" t="str">
        <f t="shared" si="7"/>
        <v>0_13</v>
      </c>
    </row>
    <row r="14" spans="1:11" x14ac:dyDescent="0.25">
      <c r="A14">
        <f>DATA!A15</f>
        <v>0</v>
      </c>
      <c r="B14" t="str">
        <f>DATA!B15</f>
        <v>776445-00D/000373</v>
      </c>
      <c r="C14" t="str">
        <f t="shared" si="0"/>
        <v>776445-00D</v>
      </c>
      <c r="D14" t="str">
        <f t="shared" si="1"/>
        <v/>
      </c>
      <c r="E14" t="str">
        <f t="shared" si="2"/>
        <v/>
      </c>
      <c r="F14" t="str">
        <f t="shared" si="3"/>
        <v>B1</v>
      </c>
      <c r="G14" t="str">
        <f t="shared" si="4"/>
        <v/>
      </c>
      <c r="H14" t="str">
        <f t="shared" si="5"/>
        <v>776445-00D_B1</v>
      </c>
      <c r="I14" t="str">
        <f t="shared" si="6"/>
        <v>000373</v>
      </c>
      <c r="J14">
        <f>COUNTIF($A$1:A14,A14)</f>
        <v>14</v>
      </c>
      <c r="K14" t="str">
        <f t="shared" si="7"/>
        <v>0_14</v>
      </c>
    </row>
    <row r="15" spans="1:11" x14ac:dyDescent="0.25">
      <c r="A15">
        <f>DATA!A16</f>
        <v>0</v>
      </c>
      <c r="B15" t="str">
        <f>DATA!B16</f>
        <v>774100-00F/000671</v>
      </c>
      <c r="C15" t="str">
        <f t="shared" si="0"/>
        <v>774100-00F</v>
      </c>
      <c r="D15" t="str">
        <f t="shared" si="1"/>
        <v/>
      </c>
      <c r="E15" t="str">
        <f t="shared" si="2"/>
        <v/>
      </c>
      <c r="F15" t="str">
        <f t="shared" si="3"/>
        <v/>
      </c>
      <c r="G15" t="str">
        <f t="shared" si="4"/>
        <v>B2</v>
      </c>
      <c r="H15" t="str">
        <f t="shared" si="5"/>
        <v>774100-00F_B2</v>
      </c>
      <c r="I15" t="str">
        <f t="shared" si="6"/>
        <v>000671</v>
      </c>
      <c r="J15">
        <f>COUNTIF($A$1:A15,A15)</f>
        <v>15</v>
      </c>
      <c r="K15" t="str">
        <f t="shared" si="7"/>
        <v>0_15</v>
      </c>
    </row>
    <row r="16" spans="1:11" x14ac:dyDescent="0.25">
      <c r="A16">
        <f>DATA!A17</f>
        <v>0</v>
      </c>
      <c r="B16" t="str">
        <f>DATA!B17</f>
        <v>775369-00G/002468</v>
      </c>
      <c r="C16" t="str">
        <f t="shared" si="0"/>
        <v>775369-00G</v>
      </c>
      <c r="D16" t="str">
        <f t="shared" si="1"/>
        <v>A1</v>
      </c>
      <c r="E16" t="str">
        <f t="shared" si="2"/>
        <v/>
      </c>
      <c r="F16" t="str">
        <f t="shared" si="3"/>
        <v/>
      </c>
      <c r="G16" t="str">
        <f t="shared" si="4"/>
        <v/>
      </c>
      <c r="H16" t="str">
        <f t="shared" si="5"/>
        <v>775369-00G_A1</v>
      </c>
      <c r="I16" t="str">
        <f t="shared" si="6"/>
        <v>002468</v>
      </c>
      <c r="J16">
        <f>COUNTIF($A$1:A16,A16)</f>
        <v>16</v>
      </c>
      <c r="K16" t="str">
        <f t="shared" si="7"/>
        <v>0_16</v>
      </c>
    </row>
    <row r="17" spans="1:11" x14ac:dyDescent="0.25">
      <c r="A17">
        <f>DATA!A18</f>
        <v>0</v>
      </c>
      <c r="B17" t="str">
        <f>DATA!B18</f>
        <v>776445-00E/004581</v>
      </c>
      <c r="C17" t="str">
        <f t="shared" si="0"/>
        <v>776445-00E</v>
      </c>
      <c r="D17" t="str">
        <f t="shared" si="1"/>
        <v/>
      </c>
      <c r="E17" t="str">
        <f t="shared" si="2"/>
        <v/>
      </c>
      <c r="F17" t="str">
        <f t="shared" si="3"/>
        <v>B1</v>
      </c>
      <c r="G17" t="str">
        <f t="shared" si="4"/>
        <v/>
      </c>
      <c r="H17" t="str">
        <f t="shared" si="5"/>
        <v>776445-00E_B1</v>
      </c>
      <c r="I17" t="str">
        <f t="shared" si="6"/>
        <v>004581</v>
      </c>
      <c r="J17">
        <f>COUNTIF($A$1:A17,A17)</f>
        <v>17</v>
      </c>
      <c r="K17" t="str">
        <f t="shared" si="7"/>
        <v>0_17</v>
      </c>
    </row>
    <row r="18" spans="1:11" x14ac:dyDescent="0.25">
      <c r="A18">
        <f>DATA!A19</f>
        <v>0</v>
      </c>
      <c r="B18" t="str">
        <f>DATA!B19</f>
        <v>776445-00D/000814</v>
      </c>
      <c r="C18" t="str">
        <f t="shared" si="0"/>
        <v>776445-00D</v>
      </c>
      <c r="D18" t="str">
        <f t="shared" si="1"/>
        <v/>
      </c>
      <c r="E18" t="str">
        <f t="shared" si="2"/>
        <v/>
      </c>
      <c r="F18" t="str">
        <f t="shared" si="3"/>
        <v>B1</v>
      </c>
      <c r="G18" t="str">
        <f t="shared" si="4"/>
        <v/>
      </c>
      <c r="H18" t="str">
        <f t="shared" si="5"/>
        <v>776445-00D_B1</v>
      </c>
      <c r="I18" t="str">
        <f t="shared" si="6"/>
        <v>000814</v>
      </c>
      <c r="J18">
        <f>COUNTIF($A$1:A18,A18)</f>
        <v>18</v>
      </c>
      <c r="K18" t="str">
        <f t="shared" si="7"/>
        <v>0_18</v>
      </c>
    </row>
    <row r="19" spans="1:11" x14ac:dyDescent="0.25">
      <c r="A19">
        <f>DATA!A20</f>
        <v>0</v>
      </c>
      <c r="B19" t="str">
        <f>DATA!B20</f>
        <v>776445-00D/000847</v>
      </c>
      <c r="C19" t="str">
        <f t="shared" si="0"/>
        <v>776445-00D</v>
      </c>
      <c r="D19" t="str">
        <f t="shared" si="1"/>
        <v/>
      </c>
      <c r="E19" t="str">
        <f t="shared" si="2"/>
        <v/>
      </c>
      <c r="F19" t="str">
        <f t="shared" si="3"/>
        <v>B1</v>
      </c>
      <c r="G19" t="str">
        <f t="shared" si="4"/>
        <v/>
      </c>
      <c r="H19" t="str">
        <f t="shared" si="5"/>
        <v>776445-00D_B1</v>
      </c>
      <c r="I19" t="str">
        <f t="shared" si="6"/>
        <v>000847</v>
      </c>
      <c r="J19">
        <f>COUNTIF($A$1:A19,A19)</f>
        <v>19</v>
      </c>
      <c r="K19" t="str">
        <f t="shared" si="7"/>
        <v>0_19</v>
      </c>
    </row>
    <row r="20" spans="1:11" x14ac:dyDescent="0.25">
      <c r="A20">
        <f>DATA!A21</f>
        <v>0</v>
      </c>
      <c r="B20" t="str">
        <f>DATA!B21</f>
        <v>776445-00D/000125</v>
      </c>
      <c r="C20" t="str">
        <f t="shared" si="0"/>
        <v>776445-00D</v>
      </c>
      <c r="D20" t="str">
        <f t="shared" si="1"/>
        <v/>
      </c>
      <c r="E20" t="str">
        <f t="shared" si="2"/>
        <v/>
      </c>
      <c r="F20" t="str">
        <f t="shared" si="3"/>
        <v>B1</v>
      </c>
      <c r="G20" t="str">
        <f t="shared" si="4"/>
        <v/>
      </c>
      <c r="H20" t="str">
        <f t="shared" si="5"/>
        <v>776445-00D_B1</v>
      </c>
      <c r="I20" t="str">
        <f t="shared" si="6"/>
        <v>000125</v>
      </c>
      <c r="J20">
        <f>COUNTIF($A$1:A20,A20)</f>
        <v>20</v>
      </c>
      <c r="K20" t="str">
        <f t="shared" si="7"/>
        <v>0_20</v>
      </c>
    </row>
    <row r="21" spans="1:11" x14ac:dyDescent="0.25">
      <c r="A21">
        <f>DATA!A22</f>
        <v>0</v>
      </c>
      <c r="B21" t="str">
        <f>DATA!B22</f>
        <v>775369-00G/001371</v>
      </c>
      <c r="C21" t="str">
        <f t="shared" si="0"/>
        <v>775369-00G</v>
      </c>
      <c r="D21" t="str">
        <f t="shared" si="1"/>
        <v>A1</v>
      </c>
      <c r="E21" t="str">
        <f t="shared" si="2"/>
        <v/>
      </c>
      <c r="F21" t="str">
        <f t="shared" si="3"/>
        <v/>
      </c>
      <c r="G21" t="str">
        <f t="shared" si="4"/>
        <v/>
      </c>
      <c r="H21" t="str">
        <f t="shared" si="5"/>
        <v>775369-00G_A1</v>
      </c>
      <c r="I21" t="str">
        <f t="shared" si="6"/>
        <v>001371</v>
      </c>
      <c r="J21">
        <f>COUNTIF($A$1:A21,A21)</f>
        <v>21</v>
      </c>
      <c r="K21" t="str">
        <f t="shared" si="7"/>
        <v>0_21</v>
      </c>
    </row>
    <row r="22" spans="1:11" x14ac:dyDescent="0.25">
      <c r="A22">
        <f>DATA!A23</f>
        <v>0</v>
      </c>
      <c r="B22" t="str">
        <f>DATA!B23</f>
        <v>775369-00G/001372</v>
      </c>
      <c r="C22" t="str">
        <f t="shared" si="0"/>
        <v>775369-00G</v>
      </c>
      <c r="D22" t="str">
        <f t="shared" si="1"/>
        <v>A1</v>
      </c>
      <c r="E22" t="str">
        <f t="shared" si="2"/>
        <v/>
      </c>
      <c r="F22" t="str">
        <f t="shared" si="3"/>
        <v/>
      </c>
      <c r="G22" t="str">
        <f t="shared" si="4"/>
        <v/>
      </c>
      <c r="H22" t="str">
        <f t="shared" si="5"/>
        <v>775369-00G_A1</v>
      </c>
      <c r="I22" t="str">
        <f t="shared" si="6"/>
        <v>001372</v>
      </c>
      <c r="J22">
        <f>COUNTIF($A$1:A22,A22)</f>
        <v>22</v>
      </c>
      <c r="K22" t="str">
        <f t="shared" si="7"/>
        <v>0_22</v>
      </c>
    </row>
    <row r="23" spans="1:11" x14ac:dyDescent="0.25">
      <c r="A23">
        <f>DATA!A24</f>
        <v>0</v>
      </c>
      <c r="B23" t="str">
        <f>DATA!B24</f>
        <v>776445-00D/000337</v>
      </c>
      <c r="C23" t="str">
        <f t="shared" si="0"/>
        <v>776445-00D</v>
      </c>
      <c r="D23" t="str">
        <f t="shared" si="1"/>
        <v/>
      </c>
      <c r="E23" t="str">
        <f t="shared" si="2"/>
        <v/>
      </c>
      <c r="F23" t="str">
        <f t="shared" si="3"/>
        <v>B1</v>
      </c>
      <c r="G23" t="str">
        <f t="shared" si="4"/>
        <v/>
      </c>
      <c r="H23" t="str">
        <f t="shared" si="5"/>
        <v>776445-00D_B1</v>
      </c>
      <c r="I23" t="str">
        <f t="shared" si="6"/>
        <v>000337</v>
      </c>
      <c r="J23">
        <f>COUNTIF($A$1:A23,A23)</f>
        <v>23</v>
      </c>
      <c r="K23" t="str">
        <f t="shared" si="7"/>
        <v>0_23</v>
      </c>
    </row>
    <row r="24" spans="1:11" x14ac:dyDescent="0.25">
      <c r="A24">
        <f>DATA!A25</f>
        <v>0</v>
      </c>
      <c r="B24" t="str">
        <f>DATA!B25</f>
        <v>776445-00D/000358</v>
      </c>
      <c r="C24" t="str">
        <f t="shared" si="0"/>
        <v>776445-00D</v>
      </c>
      <c r="D24" t="str">
        <f t="shared" si="1"/>
        <v/>
      </c>
      <c r="E24" t="str">
        <f t="shared" si="2"/>
        <v/>
      </c>
      <c r="F24" t="str">
        <f t="shared" si="3"/>
        <v>B1</v>
      </c>
      <c r="G24" t="str">
        <f t="shared" si="4"/>
        <v/>
      </c>
      <c r="H24" t="str">
        <f t="shared" si="5"/>
        <v>776445-00D_B1</v>
      </c>
      <c r="I24" t="str">
        <f t="shared" si="6"/>
        <v>000358</v>
      </c>
      <c r="J24">
        <f>COUNTIF($A$1:A24,A24)</f>
        <v>24</v>
      </c>
      <c r="K24" t="str">
        <f t="shared" si="7"/>
        <v>0_24</v>
      </c>
    </row>
    <row r="25" spans="1:11" x14ac:dyDescent="0.25">
      <c r="A25">
        <f>DATA!A26</f>
        <v>0</v>
      </c>
      <c r="B25" t="str">
        <f>DATA!B26</f>
        <v>776445-00D/000359</v>
      </c>
      <c r="C25" t="str">
        <f t="shared" si="0"/>
        <v>776445-00D</v>
      </c>
      <c r="D25" t="str">
        <f t="shared" si="1"/>
        <v/>
      </c>
      <c r="E25" t="str">
        <f t="shared" si="2"/>
        <v/>
      </c>
      <c r="F25" t="str">
        <f t="shared" si="3"/>
        <v>B1</v>
      </c>
      <c r="G25" t="str">
        <f t="shared" si="4"/>
        <v/>
      </c>
      <c r="H25" t="str">
        <f t="shared" si="5"/>
        <v>776445-00D_B1</v>
      </c>
      <c r="I25" t="str">
        <f t="shared" si="6"/>
        <v>000359</v>
      </c>
      <c r="J25">
        <f>COUNTIF($A$1:A25,A25)</f>
        <v>25</v>
      </c>
      <c r="K25" t="str">
        <f t="shared" si="7"/>
        <v>0_25</v>
      </c>
    </row>
    <row r="26" spans="1:11" x14ac:dyDescent="0.25">
      <c r="A26">
        <f>DATA!A27</f>
        <v>0</v>
      </c>
      <c r="B26" t="str">
        <f>DATA!B27</f>
        <v>776445-00D/000361</v>
      </c>
      <c r="C26" t="str">
        <f t="shared" si="0"/>
        <v>776445-00D</v>
      </c>
      <c r="D26" t="str">
        <f t="shared" si="1"/>
        <v/>
      </c>
      <c r="E26" t="str">
        <f t="shared" si="2"/>
        <v/>
      </c>
      <c r="F26" t="str">
        <f t="shared" si="3"/>
        <v>B1</v>
      </c>
      <c r="G26" t="str">
        <f t="shared" si="4"/>
        <v/>
      </c>
      <c r="H26" t="str">
        <f t="shared" si="5"/>
        <v>776445-00D_B1</v>
      </c>
      <c r="I26" t="str">
        <f t="shared" si="6"/>
        <v>000361</v>
      </c>
      <c r="J26">
        <f>COUNTIF($A$1:A26,A26)</f>
        <v>26</v>
      </c>
      <c r="K26" t="str">
        <f t="shared" si="7"/>
        <v>0_26</v>
      </c>
    </row>
    <row r="27" spans="1:11" x14ac:dyDescent="0.25">
      <c r="A27">
        <f>DATA!A28</f>
        <v>0</v>
      </c>
      <c r="B27" t="str">
        <f>DATA!B28</f>
        <v>776445-00D/000366</v>
      </c>
      <c r="C27" t="str">
        <f t="shared" si="0"/>
        <v>776445-00D</v>
      </c>
      <c r="D27" t="str">
        <f t="shared" si="1"/>
        <v/>
      </c>
      <c r="E27" t="str">
        <f t="shared" si="2"/>
        <v/>
      </c>
      <c r="F27" t="str">
        <f t="shared" si="3"/>
        <v>B1</v>
      </c>
      <c r="G27" t="str">
        <f t="shared" si="4"/>
        <v/>
      </c>
      <c r="H27" t="str">
        <f t="shared" si="5"/>
        <v>776445-00D_B1</v>
      </c>
      <c r="I27" t="str">
        <f t="shared" si="6"/>
        <v>000366</v>
      </c>
      <c r="J27">
        <f>COUNTIF($A$1:A27,A27)</f>
        <v>27</v>
      </c>
      <c r="K27" t="str">
        <f t="shared" si="7"/>
        <v>0_27</v>
      </c>
    </row>
    <row r="28" spans="1:11" x14ac:dyDescent="0.25">
      <c r="A28">
        <f>DATA!A29</f>
        <v>0</v>
      </c>
      <c r="B28" t="str">
        <f>DATA!B29</f>
        <v>776445-00D/000370</v>
      </c>
      <c r="C28" t="str">
        <f t="shared" si="0"/>
        <v>776445-00D</v>
      </c>
      <c r="D28" t="str">
        <f t="shared" si="1"/>
        <v/>
      </c>
      <c r="E28" t="str">
        <f t="shared" si="2"/>
        <v/>
      </c>
      <c r="F28" t="str">
        <f t="shared" si="3"/>
        <v>B1</v>
      </c>
      <c r="G28" t="str">
        <f t="shared" si="4"/>
        <v/>
      </c>
      <c r="H28" t="str">
        <f t="shared" si="5"/>
        <v>776445-00D_B1</v>
      </c>
      <c r="I28" t="str">
        <f t="shared" si="6"/>
        <v>000370</v>
      </c>
      <c r="J28">
        <f>COUNTIF($A$1:A28,A28)</f>
        <v>28</v>
      </c>
      <c r="K28" t="str">
        <f t="shared" si="7"/>
        <v>0_28</v>
      </c>
    </row>
    <row r="29" spans="1:11" x14ac:dyDescent="0.25">
      <c r="A29">
        <f>DATA!A30</f>
        <v>0</v>
      </c>
      <c r="B29" t="str">
        <f>DATA!B30</f>
        <v>776445-00D/000372</v>
      </c>
      <c r="C29" t="str">
        <f t="shared" si="0"/>
        <v>776445-00D</v>
      </c>
      <c r="D29" t="str">
        <f t="shared" si="1"/>
        <v/>
      </c>
      <c r="E29" t="str">
        <f t="shared" si="2"/>
        <v/>
      </c>
      <c r="F29" t="str">
        <f t="shared" si="3"/>
        <v>B1</v>
      </c>
      <c r="G29" t="str">
        <f t="shared" si="4"/>
        <v/>
      </c>
      <c r="H29" t="str">
        <f t="shared" si="5"/>
        <v>776445-00D_B1</v>
      </c>
      <c r="I29" t="str">
        <f t="shared" si="6"/>
        <v>000372</v>
      </c>
      <c r="J29">
        <f>COUNTIF($A$1:A29,A29)</f>
        <v>29</v>
      </c>
      <c r="K29" t="str">
        <f t="shared" si="7"/>
        <v>0_29</v>
      </c>
    </row>
    <row r="30" spans="1:11" x14ac:dyDescent="0.25">
      <c r="A30">
        <f>DATA!A31</f>
        <v>0</v>
      </c>
      <c r="B30" t="str">
        <f>DATA!B31</f>
        <v>776445-00D/000374</v>
      </c>
      <c r="C30" t="str">
        <f t="shared" si="0"/>
        <v>776445-00D</v>
      </c>
      <c r="D30" t="str">
        <f t="shared" si="1"/>
        <v/>
      </c>
      <c r="E30" t="str">
        <f t="shared" si="2"/>
        <v/>
      </c>
      <c r="F30" t="str">
        <f t="shared" si="3"/>
        <v>B1</v>
      </c>
      <c r="G30" t="str">
        <f t="shared" si="4"/>
        <v/>
      </c>
      <c r="H30" t="str">
        <f t="shared" si="5"/>
        <v>776445-00D_B1</v>
      </c>
      <c r="I30" t="str">
        <f t="shared" si="6"/>
        <v>000374</v>
      </c>
      <c r="J30">
        <f>COUNTIF($A$1:A30,A30)</f>
        <v>30</v>
      </c>
      <c r="K30" t="str">
        <f t="shared" si="7"/>
        <v>0_30</v>
      </c>
    </row>
    <row r="31" spans="1:11" x14ac:dyDescent="0.25">
      <c r="A31">
        <f>DATA!A32</f>
        <v>0</v>
      </c>
      <c r="B31" t="str">
        <f>DATA!B32</f>
        <v>776445-00D/000375</v>
      </c>
      <c r="C31" t="str">
        <f t="shared" si="0"/>
        <v>776445-00D</v>
      </c>
      <c r="D31" t="str">
        <f t="shared" si="1"/>
        <v/>
      </c>
      <c r="E31" t="str">
        <f t="shared" si="2"/>
        <v/>
      </c>
      <c r="F31" t="str">
        <f t="shared" si="3"/>
        <v>B1</v>
      </c>
      <c r="G31" t="str">
        <f t="shared" si="4"/>
        <v/>
      </c>
      <c r="H31" t="str">
        <f t="shared" si="5"/>
        <v>776445-00D_B1</v>
      </c>
      <c r="I31" t="str">
        <f t="shared" si="6"/>
        <v>000375</v>
      </c>
      <c r="J31">
        <f>COUNTIF($A$1:A31,A31)</f>
        <v>31</v>
      </c>
      <c r="K31" t="str">
        <f t="shared" si="7"/>
        <v>0_31</v>
      </c>
    </row>
    <row r="32" spans="1:11" x14ac:dyDescent="0.25">
      <c r="A32">
        <f>DATA!A33</f>
        <v>0</v>
      </c>
      <c r="B32" t="str">
        <f>DATA!B33</f>
        <v>776445-00D/000376</v>
      </c>
      <c r="C32" t="str">
        <f t="shared" si="0"/>
        <v>776445-00D</v>
      </c>
      <c r="D32" t="str">
        <f t="shared" si="1"/>
        <v/>
      </c>
      <c r="E32" t="str">
        <f t="shared" si="2"/>
        <v/>
      </c>
      <c r="F32" t="str">
        <f t="shared" si="3"/>
        <v>B1</v>
      </c>
      <c r="G32" t="str">
        <f t="shared" si="4"/>
        <v/>
      </c>
      <c r="H32" t="str">
        <f t="shared" si="5"/>
        <v>776445-00D_B1</v>
      </c>
      <c r="I32" t="str">
        <f t="shared" si="6"/>
        <v>000376</v>
      </c>
      <c r="J32">
        <f>COUNTIF($A$1:A32,A32)</f>
        <v>32</v>
      </c>
      <c r="K32" t="str">
        <f t="shared" si="7"/>
        <v>0_32</v>
      </c>
    </row>
    <row r="33" spans="1:11" x14ac:dyDescent="0.25">
      <c r="A33">
        <f>DATA!A34</f>
        <v>0</v>
      </c>
      <c r="B33" t="str">
        <f>DATA!B34</f>
        <v>776445-00D/000383</v>
      </c>
      <c r="C33" t="str">
        <f t="shared" si="0"/>
        <v>776445-00D</v>
      </c>
      <c r="D33" t="str">
        <f t="shared" si="1"/>
        <v/>
      </c>
      <c r="E33" t="str">
        <f t="shared" si="2"/>
        <v/>
      </c>
      <c r="F33" t="str">
        <f t="shared" si="3"/>
        <v>B1</v>
      </c>
      <c r="G33" t="str">
        <f t="shared" si="4"/>
        <v/>
      </c>
      <c r="H33" t="str">
        <f t="shared" si="5"/>
        <v>776445-00D_B1</v>
      </c>
      <c r="I33" t="str">
        <f t="shared" si="6"/>
        <v>000383</v>
      </c>
      <c r="J33">
        <f>COUNTIF($A$1:A33,A33)</f>
        <v>33</v>
      </c>
      <c r="K33" t="str">
        <f t="shared" si="7"/>
        <v>0_33</v>
      </c>
    </row>
    <row r="34" spans="1:11" x14ac:dyDescent="0.25">
      <c r="A34">
        <f>DATA!A35</f>
        <v>0</v>
      </c>
      <c r="B34" t="str">
        <f>DATA!B35</f>
        <v>776445-00D/000395</v>
      </c>
      <c r="C34" t="str">
        <f t="shared" si="0"/>
        <v>776445-00D</v>
      </c>
      <c r="D34" t="str">
        <f t="shared" si="1"/>
        <v/>
      </c>
      <c r="E34" t="str">
        <f t="shared" si="2"/>
        <v/>
      </c>
      <c r="F34" t="str">
        <f t="shared" si="3"/>
        <v>B1</v>
      </c>
      <c r="G34" t="str">
        <f t="shared" si="4"/>
        <v/>
      </c>
      <c r="H34" t="str">
        <f t="shared" si="5"/>
        <v>776445-00D_B1</v>
      </c>
      <c r="I34" t="str">
        <f t="shared" si="6"/>
        <v>000395</v>
      </c>
      <c r="J34">
        <f>COUNTIF($A$1:A34,A34)</f>
        <v>34</v>
      </c>
      <c r="K34" t="str">
        <f t="shared" si="7"/>
        <v>0_34</v>
      </c>
    </row>
    <row r="35" spans="1:11" x14ac:dyDescent="0.25">
      <c r="A35">
        <f>DATA!A36</f>
        <v>0</v>
      </c>
      <c r="B35" t="str">
        <f>DATA!B36</f>
        <v>776445-00D/000207</v>
      </c>
      <c r="C35" t="str">
        <f t="shared" si="0"/>
        <v>776445-00D</v>
      </c>
      <c r="D35" t="str">
        <f t="shared" si="1"/>
        <v/>
      </c>
      <c r="E35" t="str">
        <f t="shared" si="2"/>
        <v/>
      </c>
      <c r="F35" t="str">
        <f t="shared" si="3"/>
        <v>B1</v>
      </c>
      <c r="G35" t="str">
        <f t="shared" si="4"/>
        <v/>
      </c>
      <c r="H35" t="str">
        <f t="shared" si="5"/>
        <v>776445-00D_B1</v>
      </c>
      <c r="I35" t="str">
        <f t="shared" si="6"/>
        <v>000207</v>
      </c>
      <c r="J35">
        <f>COUNTIF($A$1:A35,A35)</f>
        <v>35</v>
      </c>
      <c r="K35" t="str">
        <f t="shared" si="7"/>
        <v>0_35</v>
      </c>
    </row>
    <row r="36" spans="1:11" x14ac:dyDescent="0.25">
      <c r="A36">
        <f>DATA!A37</f>
        <v>0</v>
      </c>
      <c r="B36" t="str">
        <f>DATA!B37</f>
        <v>776445-00D/000261</v>
      </c>
      <c r="C36" t="str">
        <f t="shared" si="0"/>
        <v>776445-00D</v>
      </c>
      <c r="D36" t="str">
        <f t="shared" si="1"/>
        <v/>
      </c>
      <c r="E36" t="str">
        <f t="shared" si="2"/>
        <v/>
      </c>
      <c r="F36" t="str">
        <f t="shared" si="3"/>
        <v>B1</v>
      </c>
      <c r="G36" t="str">
        <f t="shared" si="4"/>
        <v/>
      </c>
      <c r="H36" t="str">
        <f t="shared" si="5"/>
        <v>776445-00D_B1</v>
      </c>
      <c r="I36" t="str">
        <f t="shared" si="6"/>
        <v>000261</v>
      </c>
      <c r="J36">
        <f>COUNTIF($A$1:A36,A36)</f>
        <v>36</v>
      </c>
      <c r="K36" t="str">
        <f t="shared" si="7"/>
        <v>0_36</v>
      </c>
    </row>
    <row r="37" spans="1:11" x14ac:dyDescent="0.25">
      <c r="A37">
        <f>DATA!A38</f>
        <v>0</v>
      </c>
      <c r="B37" t="str">
        <f>DATA!B38</f>
        <v>776445-00D/000263</v>
      </c>
      <c r="C37" t="str">
        <f t="shared" si="0"/>
        <v>776445-00D</v>
      </c>
      <c r="D37" t="str">
        <f t="shared" si="1"/>
        <v/>
      </c>
      <c r="E37" t="str">
        <f t="shared" si="2"/>
        <v/>
      </c>
      <c r="F37" t="str">
        <f t="shared" si="3"/>
        <v>B1</v>
      </c>
      <c r="G37" t="str">
        <f t="shared" si="4"/>
        <v/>
      </c>
      <c r="H37" t="str">
        <f t="shared" si="5"/>
        <v>776445-00D_B1</v>
      </c>
      <c r="I37" t="str">
        <f t="shared" si="6"/>
        <v>000263</v>
      </c>
      <c r="J37">
        <f>COUNTIF($A$1:A37,A37)</f>
        <v>37</v>
      </c>
      <c r="K37" t="str">
        <f t="shared" si="7"/>
        <v>0_37</v>
      </c>
    </row>
    <row r="38" spans="1:11" x14ac:dyDescent="0.25">
      <c r="A38">
        <f>DATA!A39</f>
        <v>0</v>
      </c>
      <c r="B38" t="str">
        <f>DATA!B39</f>
        <v>776445-00D/000279</v>
      </c>
      <c r="C38" t="str">
        <f t="shared" si="0"/>
        <v>776445-00D</v>
      </c>
      <c r="D38" t="str">
        <f t="shared" si="1"/>
        <v/>
      </c>
      <c r="E38" t="str">
        <f t="shared" si="2"/>
        <v/>
      </c>
      <c r="F38" t="str">
        <f t="shared" si="3"/>
        <v>B1</v>
      </c>
      <c r="G38" t="str">
        <f t="shared" si="4"/>
        <v/>
      </c>
      <c r="H38" t="str">
        <f t="shared" si="5"/>
        <v>776445-00D_B1</v>
      </c>
      <c r="I38" t="str">
        <f t="shared" si="6"/>
        <v>000279</v>
      </c>
      <c r="J38">
        <f>COUNTIF($A$1:A38,A38)</f>
        <v>38</v>
      </c>
      <c r="K38" t="str">
        <f t="shared" si="7"/>
        <v>0_38</v>
      </c>
    </row>
    <row r="39" spans="1:11" x14ac:dyDescent="0.25">
      <c r="A39">
        <f>DATA!A40</f>
        <v>0</v>
      </c>
      <c r="B39" t="str">
        <f>DATA!B40</f>
        <v>776445-00D/000281</v>
      </c>
      <c r="C39" t="str">
        <f t="shared" si="0"/>
        <v>776445-00D</v>
      </c>
      <c r="D39" t="str">
        <f t="shared" si="1"/>
        <v/>
      </c>
      <c r="E39" t="str">
        <f t="shared" si="2"/>
        <v/>
      </c>
      <c r="F39" t="str">
        <f t="shared" si="3"/>
        <v>B1</v>
      </c>
      <c r="G39" t="str">
        <f t="shared" si="4"/>
        <v/>
      </c>
      <c r="H39" t="str">
        <f t="shared" si="5"/>
        <v>776445-00D_B1</v>
      </c>
      <c r="I39" t="str">
        <f t="shared" si="6"/>
        <v>000281</v>
      </c>
      <c r="J39">
        <f>COUNTIF($A$1:A39,A39)</f>
        <v>39</v>
      </c>
      <c r="K39" t="str">
        <f t="shared" si="7"/>
        <v>0_39</v>
      </c>
    </row>
    <row r="40" spans="1:11" x14ac:dyDescent="0.25">
      <c r="A40">
        <f>DATA!A41</f>
        <v>0</v>
      </c>
      <c r="B40" t="str">
        <f>DATA!B41</f>
        <v>776445-00D/000284</v>
      </c>
      <c r="C40" t="str">
        <f t="shared" si="0"/>
        <v>776445-00D</v>
      </c>
      <c r="D40" t="str">
        <f t="shared" si="1"/>
        <v/>
      </c>
      <c r="E40" t="str">
        <f t="shared" si="2"/>
        <v/>
      </c>
      <c r="F40" t="str">
        <f t="shared" si="3"/>
        <v>B1</v>
      </c>
      <c r="G40" t="str">
        <f t="shared" si="4"/>
        <v/>
      </c>
      <c r="H40" t="str">
        <f t="shared" si="5"/>
        <v>776445-00D_B1</v>
      </c>
      <c r="I40" t="str">
        <f t="shared" si="6"/>
        <v>000284</v>
      </c>
      <c r="J40">
        <f>COUNTIF($A$1:A40,A40)</f>
        <v>40</v>
      </c>
      <c r="K40" t="str">
        <f t="shared" si="7"/>
        <v>0_40</v>
      </c>
    </row>
    <row r="41" spans="1:11" x14ac:dyDescent="0.25">
      <c r="A41">
        <f>DATA!A42</f>
        <v>0</v>
      </c>
      <c r="B41" t="str">
        <f>DATA!B42</f>
        <v>776445-00D/000286</v>
      </c>
      <c r="C41" t="str">
        <f t="shared" si="0"/>
        <v>776445-00D</v>
      </c>
      <c r="D41" t="str">
        <f t="shared" si="1"/>
        <v/>
      </c>
      <c r="E41" t="str">
        <f t="shared" si="2"/>
        <v/>
      </c>
      <c r="F41" t="str">
        <f t="shared" si="3"/>
        <v>B1</v>
      </c>
      <c r="G41" t="str">
        <f t="shared" si="4"/>
        <v/>
      </c>
      <c r="H41" t="str">
        <f t="shared" si="5"/>
        <v>776445-00D_B1</v>
      </c>
      <c r="I41" t="str">
        <f t="shared" si="6"/>
        <v>000286</v>
      </c>
      <c r="J41">
        <f>COUNTIF($A$1:A41,A41)</f>
        <v>41</v>
      </c>
      <c r="K41" t="str">
        <f t="shared" si="7"/>
        <v>0_41</v>
      </c>
    </row>
    <row r="42" spans="1:11" x14ac:dyDescent="0.25">
      <c r="A42">
        <f>DATA!A43</f>
        <v>0</v>
      </c>
      <c r="B42" t="str">
        <f>DATA!B43</f>
        <v>776445-00D/000304</v>
      </c>
      <c r="C42" t="str">
        <f t="shared" si="0"/>
        <v>776445-00D</v>
      </c>
      <c r="D42" t="str">
        <f t="shared" si="1"/>
        <v/>
      </c>
      <c r="E42" t="str">
        <f t="shared" si="2"/>
        <v/>
      </c>
      <c r="F42" t="str">
        <f t="shared" si="3"/>
        <v>B1</v>
      </c>
      <c r="G42" t="str">
        <f t="shared" si="4"/>
        <v/>
      </c>
      <c r="H42" t="str">
        <f t="shared" si="5"/>
        <v>776445-00D_B1</v>
      </c>
      <c r="I42" t="str">
        <f t="shared" si="6"/>
        <v>000304</v>
      </c>
      <c r="J42">
        <f>COUNTIF($A$1:A42,A42)</f>
        <v>42</v>
      </c>
      <c r="K42" t="str">
        <f t="shared" si="7"/>
        <v>0_42</v>
      </c>
    </row>
    <row r="43" spans="1:11" x14ac:dyDescent="0.25">
      <c r="A43">
        <f>DATA!A44</f>
        <v>0</v>
      </c>
      <c r="B43" t="str">
        <f>DATA!B44</f>
        <v>776445-00D/000329</v>
      </c>
      <c r="C43" t="str">
        <f t="shared" si="0"/>
        <v>776445-00D</v>
      </c>
      <c r="D43" t="str">
        <f t="shared" si="1"/>
        <v/>
      </c>
      <c r="E43" t="str">
        <f t="shared" si="2"/>
        <v/>
      </c>
      <c r="F43" t="str">
        <f t="shared" si="3"/>
        <v>B1</v>
      </c>
      <c r="G43" t="str">
        <f t="shared" si="4"/>
        <v/>
      </c>
      <c r="H43" t="str">
        <f t="shared" si="5"/>
        <v>776445-00D_B1</v>
      </c>
      <c r="I43" t="str">
        <f t="shared" si="6"/>
        <v>000329</v>
      </c>
      <c r="J43">
        <f>COUNTIF($A$1:A43,A43)</f>
        <v>43</v>
      </c>
      <c r="K43" t="str">
        <f t="shared" si="7"/>
        <v>0_43</v>
      </c>
    </row>
    <row r="44" spans="1:11" x14ac:dyDescent="0.25">
      <c r="A44">
        <f>DATA!A45</f>
        <v>0</v>
      </c>
      <c r="B44" t="str">
        <f>DATA!B45</f>
        <v>776445-00D/000340</v>
      </c>
      <c r="C44" t="str">
        <f t="shared" si="0"/>
        <v>776445-00D</v>
      </c>
      <c r="D44" t="str">
        <f t="shared" si="1"/>
        <v/>
      </c>
      <c r="E44" t="str">
        <f t="shared" si="2"/>
        <v/>
      </c>
      <c r="F44" t="str">
        <f t="shared" si="3"/>
        <v>B1</v>
      </c>
      <c r="G44" t="str">
        <f t="shared" si="4"/>
        <v/>
      </c>
      <c r="H44" t="str">
        <f t="shared" si="5"/>
        <v>776445-00D_B1</v>
      </c>
      <c r="I44" t="str">
        <f t="shared" si="6"/>
        <v>000340</v>
      </c>
      <c r="J44">
        <f>COUNTIF($A$1:A44,A44)</f>
        <v>44</v>
      </c>
      <c r="K44" t="str">
        <f t="shared" si="7"/>
        <v>0_44</v>
      </c>
    </row>
    <row r="45" spans="1:11" x14ac:dyDescent="0.25">
      <c r="A45">
        <f>DATA!A46</f>
        <v>0</v>
      </c>
      <c r="B45" t="str">
        <f>DATA!B46</f>
        <v>776445-00D/000348</v>
      </c>
      <c r="C45" t="str">
        <f t="shared" si="0"/>
        <v>776445-00D</v>
      </c>
      <c r="D45" t="str">
        <f t="shared" si="1"/>
        <v/>
      </c>
      <c r="E45" t="str">
        <f t="shared" si="2"/>
        <v/>
      </c>
      <c r="F45" t="str">
        <f t="shared" si="3"/>
        <v>B1</v>
      </c>
      <c r="G45" t="str">
        <f t="shared" si="4"/>
        <v/>
      </c>
      <c r="H45" t="str">
        <f t="shared" si="5"/>
        <v>776445-00D_B1</v>
      </c>
      <c r="I45" t="str">
        <f t="shared" si="6"/>
        <v>000348</v>
      </c>
      <c r="J45">
        <f>COUNTIF($A$1:A45,A45)</f>
        <v>45</v>
      </c>
      <c r="K45" t="str">
        <f t="shared" si="7"/>
        <v>0_45</v>
      </c>
    </row>
    <row r="46" spans="1:11" x14ac:dyDescent="0.25">
      <c r="A46">
        <f>DATA!A47</f>
        <v>0</v>
      </c>
      <c r="B46" t="str">
        <f>DATA!B47</f>
        <v>776445-00D/000353</v>
      </c>
      <c r="C46" t="str">
        <f t="shared" si="0"/>
        <v>776445-00D</v>
      </c>
      <c r="D46" t="str">
        <f t="shared" si="1"/>
        <v/>
      </c>
      <c r="E46" t="str">
        <f t="shared" si="2"/>
        <v/>
      </c>
      <c r="F46" t="str">
        <f t="shared" si="3"/>
        <v>B1</v>
      </c>
      <c r="G46" t="str">
        <f t="shared" si="4"/>
        <v/>
      </c>
      <c r="H46" t="str">
        <f t="shared" si="5"/>
        <v>776445-00D_B1</v>
      </c>
      <c r="I46" t="str">
        <f t="shared" si="6"/>
        <v>000353</v>
      </c>
      <c r="J46">
        <f>COUNTIF($A$1:A46,A46)</f>
        <v>46</v>
      </c>
      <c r="K46" t="str">
        <f t="shared" si="7"/>
        <v>0_46</v>
      </c>
    </row>
    <row r="47" spans="1:11" x14ac:dyDescent="0.25">
      <c r="A47">
        <f>DATA!A48</f>
        <v>0</v>
      </c>
      <c r="B47" t="str">
        <f>DATA!B48</f>
        <v>776445-00D/000388</v>
      </c>
      <c r="C47" t="str">
        <f t="shared" si="0"/>
        <v>776445-00D</v>
      </c>
      <c r="D47" t="str">
        <f t="shared" si="1"/>
        <v/>
      </c>
      <c r="E47" t="str">
        <f t="shared" si="2"/>
        <v/>
      </c>
      <c r="F47" t="str">
        <f t="shared" si="3"/>
        <v>B1</v>
      </c>
      <c r="G47" t="str">
        <f t="shared" si="4"/>
        <v/>
      </c>
      <c r="H47" t="str">
        <f t="shared" si="5"/>
        <v>776445-00D_B1</v>
      </c>
      <c r="I47" t="str">
        <f t="shared" si="6"/>
        <v>000388</v>
      </c>
      <c r="J47">
        <f>COUNTIF($A$1:A47,A47)</f>
        <v>47</v>
      </c>
      <c r="K47" t="str">
        <f t="shared" si="7"/>
        <v>0_47</v>
      </c>
    </row>
    <row r="48" spans="1:11" x14ac:dyDescent="0.25">
      <c r="A48">
        <f>DATA!A49</f>
        <v>0</v>
      </c>
      <c r="B48" t="str">
        <f>DATA!B49</f>
        <v>776445-00E/002319</v>
      </c>
      <c r="C48" t="str">
        <f t="shared" si="0"/>
        <v>776445-00E</v>
      </c>
      <c r="D48" t="str">
        <f t="shared" si="1"/>
        <v/>
      </c>
      <c r="E48" t="str">
        <f t="shared" si="2"/>
        <v/>
      </c>
      <c r="F48" t="str">
        <f t="shared" si="3"/>
        <v>B1</v>
      </c>
      <c r="G48" t="str">
        <f t="shared" si="4"/>
        <v/>
      </c>
      <c r="H48" t="str">
        <f t="shared" si="5"/>
        <v>776445-00E_B1</v>
      </c>
      <c r="I48" t="str">
        <f t="shared" si="6"/>
        <v>002319</v>
      </c>
      <c r="J48">
        <f>COUNTIF($A$1:A48,A48)</f>
        <v>48</v>
      </c>
      <c r="K48" t="str">
        <f t="shared" si="7"/>
        <v>0_48</v>
      </c>
    </row>
    <row r="49" spans="1:11" x14ac:dyDescent="0.25">
      <c r="A49">
        <f>DATA!A50</f>
        <v>0</v>
      </c>
      <c r="B49" t="str">
        <f>DATA!B50</f>
        <v>776445-00E/002345</v>
      </c>
      <c r="C49" t="str">
        <f t="shared" si="0"/>
        <v>776445-00E</v>
      </c>
      <c r="D49" t="str">
        <f t="shared" si="1"/>
        <v/>
      </c>
      <c r="E49" t="str">
        <f t="shared" si="2"/>
        <v/>
      </c>
      <c r="F49" t="str">
        <f t="shared" si="3"/>
        <v>B1</v>
      </c>
      <c r="G49" t="str">
        <f t="shared" si="4"/>
        <v/>
      </c>
      <c r="H49" t="str">
        <f t="shared" si="5"/>
        <v>776445-00E_B1</v>
      </c>
      <c r="I49" t="str">
        <f t="shared" si="6"/>
        <v>002345</v>
      </c>
      <c r="J49">
        <f>COUNTIF($A$1:A49,A49)</f>
        <v>49</v>
      </c>
      <c r="K49" t="str">
        <f t="shared" si="7"/>
        <v>0_49</v>
      </c>
    </row>
    <row r="50" spans="1:11" x14ac:dyDescent="0.25">
      <c r="A50">
        <f>DATA!A51</f>
        <v>0</v>
      </c>
      <c r="B50" t="str">
        <f>DATA!B51</f>
        <v>774100-00G/000159</v>
      </c>
      <c r="C50" t="str">
        <f t="shared" si="0"/>
        <v>774100-00G</v>
      </c>
      <c r="D50" t="str">
        <f t="shared" si="1"/>
        <v/>
      </c>
      <c r="E50" t="str">
        <f t="shared" si="2"/>
        <v/>
      </c>
      <c r="F50" t="str">
        <f t="shared" si="3"/>
        <v/>
      </c>
      <c r="G50" t="str">
        <f t="shared" si="4"/>
        <v>B2</v>
      </c>
      <c r="H50" t="str">
        <f t="shared" si="5"/>
        <v>774100-00G_B2</v>
      </c>
      <c r="I50" t="str">
        <f t="shared" si="6"/>
        <v>000159</v>
      </c>
      <c r="J50">
        <f>COUNTIF($A$1:A50,A50)</f>
        <v>50</v>
      </c>
      <c r="K50" t="str">
        <f t="shared" si="7"/>
        <v>0_50</v>
      </c>
    </row>
    <row r="51" spans="1:11" x14ac:dyDescent="0.25">
      <c r="A51">
        <f>DATA!A52</f>
        <v>0</v>
      </c>
      <c r="B51" t="str">
        <f>DATA!B52</f>
        <v>774100-00G/000671</v>
      </c>
      <c r="C51" t="str">
        <f t="shared" si="0"/>
        <v>774100-00G</v>
      </c>
      <c r="D51" t="str">
        <f t="shared" si="1"/>
        <v/>
      </c>
      <c r="E51" t="str">
        <f t="shared" si="2"/>
        <v/>
      </c>
      <c r="F51" t="str">
        <f t="shared" si="3"/>
        <v/>
      </c>
      <c r="G51" t="str">
        <f t="shared" si="4"/>
        <v>B2</v>
      </c>
      <c r="H51" t="str">
        <f t="shared" si="5"/>
        <v>774100-00G_B2</v>
      </c>
      <c r="I51" t="str">
        <f t="shared" si="6"/>
        <v>000671</v>
      </c>
      <c r="J51">
        <f>COUNTIF($A$1:A51,A51)</f>
        <v>51</v>
      </c>
      <c r="K51" t="str">
        <f t="shared" si="7"/>
        <v>0_51</v>
      </c>
    </row>
    <row r="52" spans="1:11" x14ac:dyDescent="0.25">
      <c r="A52">
        <f>DATA!A53</f>
        <v>0</v>
      </c>
      <c r="B52" t="str">
        <f>DATA!B53</f>
        <v>774100-00G/000779</v>
      </c>
      <c r="C52" t="str">
        <f t="shared" si="0"/>
        <v>774100-00G</v>
      </c>
      <c r="D52" t="str">
        <f t="shared" si="1"/>
        <v/>
      </c>
      <c r="E52" t="str">
        <f t="shared" si="2"/>
        <v/>
      </c>
      <c r="F52" t="str">
        <f t="shared" si="3"/>
        <v/>
      </c>
      <c r="G52" t="str">
        <f t="shared" si="4"/>
        <v>B2</v>
      </c>
      <c r="H52" t="str">
        <f t="shared" si="5"/>
        <v>774100-00G_B2</v>
      </c>
      <c r="I52" t="str">
        <f t="shared" si="6"/>
        <v>000779</v>
      </c>
      <c r="J52">
        <f>COUNTIF($A$1:A52,A52)</f>
        <v>52</v>
      </c>
      <c r="K52" t="str">
        <f t="shared" si="7"/>
        <v>0_52</v>
      </c>
    </row>
    <row r="53" spans="1:11" x14ac:dyDescent="0.25">
      <c r="A53">
        <f>DATA!A54</f>
        <v>0</v>
      </c>
      <c r="B53" t="str">
        <f>DATA!B54</f>
        <v>776445-00E/000184</v>
      </c>
      <c r="C53" t="str">
        <f t="shared" si="0"/>
        <v>776445-00E</v>
      </c>
      <c r="D53" t="str">
        <f t="shared" si="1"/>
        <v/>
      </c>
      <c r="E53" t="str">
        <f t="shared" si="2"/>
        <v/>
      </c>
      <c r="F53" t="str">
        <f t="shared" si="3"/>
        <v>B1</v>
      </c>
      <c r="G53" t="str">
        <f t="shared" si="4"/>
        <v/>
      </c>
      <c r="H53" t="str">
        <f t="shared" si="5"/>
        <v>776445-00E_B1</v>
      </c>
      <c r="I53" t="str">
        <f t="shared" si="6"/>
        <v>000184</v>
      </c>
      <c r="J53">
        <f>COUNTIF($A$1:A53,A53)</f>
        <v>53</v>
      </c>
      <c r="K53" t="str">
        <f t="shared" si="7"/>
        <v>0_53</v>
      </c>
    </row>
    <row r="54" spans="1:11" x14ac:dyDescent="0.25">
      <c r="A54">
        <f>DATA!A55</f>
        <v>0</v>
      </c>
      <c r="B54" t="str">
        <f>DATA!B55</f>
        <v>776445-00E/000199</v>
      </c>
      <c r="C54" t="str">
        <f t="shared" si="0"/>
        <v>776445-00E</v>
      </c>
      <c r="D54" t="str">
        <f t="shared" si="1"/>
        <v/>
      </c>
      <c r="E54" t="str">
        <f t="shared" si="2"/>
        <v/>
      </c>
      <c r="F54" t="str">
        <f t="shared" si="3"/>
        <v>B1</v>
      </c>
      <c r="G54" t="str">
        <f t="shared" si="4"/>
        <v/>
      </c>
      <c r="H54" t="str">
        <f t="shared" si="5"/>
        <v>776445-00E_B1</v>
      </c>
      <c r="I54" t="str">
        <f t="shared" si="6"/>
        <v>000199</v>
      </c>
      <c r="J54">
        <f>COUNTIF($A$1:A54,A54)</f>
        <v>54</v>
      </c>
      <c r="K54" t="str">
        <f t="shared" si="7"/>
        <v>0_54</v>
      </c>
    </row>
    <row r="55" spans="1:11" x14ac:dyDescent="0.25">
      <c r="A55">
        <f>DATA!A56</f>
        <v>0</v>
      </c>
      <c r="B55" t="str">
        <f>DATA!B56</f>
        <v>776445-00E/000754</v>
      </c>
      <c r="C55" t="str">
        <f t="shared" si="0"/>
        <v>776445-00E</v>
      </c>
      <c r="D55" t="str">
        <f t="shared" si="1"/>
        <v/>
      </c>
      <c r="E55" t="str">
        <f t="shared" si="2"/>
        <v/>
      </c>
      <c r="F55" t="str">
        <f t="shared" si="3"/>
        <v>B1</v>
      </c>
      <c r="G55" t="str">
        <f t="shared" si="4"/>
        <v/>
      </c>
      <c r="H55" t="str">
        <f t="shared" si="5"/>
        <v>776445-00E_B1</v>
      </c>
      <c r="I55" t="str">
        <f t="shared" si="6"/>
        <v>000754</v>
      </c>
      <c r="J55">
        <f>COUNTIF($A$1:A55,A55)</f>
        <v>55</v>
      </c>
      <c r="K55" t="str">
        <f t="shared" si="7"/>
        <v>0_55</v>
      </c>
    </row>
    <row r="56" spans="1:11" x14ac:dyDescent="0.25">
      <c r="A56">
        <f>DATA!A57</f>
        <v>0</v>
      </c>
      <c r="B56" t="str">
        <f>DATA!B57</f>
        <v>776445-00E/000848</v>
      </c>
      <c r="C56" t="str">
        <f t="shared" si="0"/>
        <v>776445-00E</v>
      </c>
      <c r="D56" t="str">
        <f t="shared" si="1"/>
        <v/>
      </c>
      <c r="E56" t="str">
        <f t="shared" si="2"/>
        <v/>
      </c>
      <c r="F56" t="str">
        <f t="shared" si="3"/>
        <v>B1</v>
      </c>
      <c r="G56" t="str">
        <f t="shared" si="4"/>
        <v/>
      </c>
      <c r="H56" t="str">
        <f t="shared" si="5"/>
        <v>776445-00E_B1</v>
      </c>
      <c r="I56" t="str">
        <f t="shared" si="6"/>
        <v>000848</v>
      </c>
      <c r="J56">
        <f>COUNTIF($A$1:A56,A56)</f>
        <v>56</v>
      </c>
      <c r="K56" t="str">
        <f t="shared" si="7"/>
        <v>0_56</v>
      </c>
    </row>
    <row r="57" spans="1:11" x14ac:dyDescent="0.25">
      <c r="A57">
        <f>DATA!A58</f>
        <v>0</v>
      </c>
      <c r="B57" t="str">
        <f>DATA!B58</f>
        <v>775369-00E/000301</v>
      </c>
      <c r="C57" t="str">
        <f t="shared" si="0"/>
        <v>775369-00E</v>
      </c>
      <c r="D57" t="str">
        <f t="shared" si="1"/>
        <v>A1</v>
      </c>
      <c r="E57" t="str">
        <f t="shared" si="2"/>
        <v/>
      </c>
      <c r="F57" t="str">
        <f t="shared" si="3"/>
        <v/>
      </c>
      <c r="G57" t="str">
        <f t="shared" si="4"/>
        <v/>
      </c>
      <c r="H57" t="str">
        <f t="shared" si="5"/>
        <v>775369-00E_A1</v>
      </c>
      <c r="I57" t="str">
        <f t="shared" si="6"/>
        <v>000301</v>
      </c>
      <c r="J57">
        <f>COUNTIF($A$1:A57,A57)</f>
        <v>57</v>
      </c>
      <c r="K57" t="str">
        <f t="shared" si="7"/>
        <v>0_57</v>
      </c>
    </row>
    <row r="58" spans="1:11" x14ac:dyDescent="0.25">
      <c r="A58">
        <f>DATA!A59</f>
        <v>0</v>
      </c>
      <c r="B58" t="str">
        <f>DATA!B59</f>
        <v>775369-00E/000279</v>
      </c>
      <c r="C58" t="str">
        <f t="shared" si="0"/>
        <v>775369-00E</v>
      </c>
      <c r="D58" t="str">
        <f t="shared" si="1"/>
        <v>A1</v>
      </c>
      <c r="E58" t="str">
        <f t="shared" si="2"/>
        <v/>
      </c>
      <c r="F58" t="str">
        <f t="shared" si="3"/>
        <v/>
      </c>
      <c r="G58" t="str">
        <f t="shared" si="4"/>
        <v/>
      </c>
      <c r="H58" t="str">
        <f t="shared" si="5"/>
        <v>775369-00E_A1</v>
      </c>
      <c r="I58" t="str">
        <f t="shared" si="6"/>
        <v>000279</v>
      </c>
      <c r="J58">
        <f>COUNTIF($A$1:A58,A58)</f>
        <v>58</v>
      </c>
      <c r="K58" t="str">
        <f t="shared" si="7"/>
        <v>0_58</v>
      </c>
    </row>
    <row r="59" spans="1:11" x14ac:dyDescent="0.25">
      <c r="A59">
        <f>DATA!A60</f>
        <v>0</v>
      </c>
      <c r="B59" t="str">
        <f>DATA!B60</f>
        <v>775369-00G/001809</v>
      </c>
      <c r="C59" t="str">
        <f t="shared" si="0"/>
        <v>775369-00G</v>
      </c>
      <c r="D59" t="str">
        <f t="shared" si="1"/>
        <v>A1</v>
      </c>
      <c r="E59" t="str">
        <f t="shared" si="2"/>
        <v/>
      </c>
      <c r="F59" t="str">
        <f t="shared" si="3"/>
        <v/>
      </c>
      <c r="G59" t="str">
        <f t="shared" si="4"/>
        <v/>
      </c>
      <c r="H59" t="str">
        <f t="shared" si="5"/>
        <v>775369-00G_A1</v>
      </c>
      <c r="I59" t="str">
        <f t="shared" si="6"/>
        <v>001809</v>
      </c>
      <c r="J59">
        <f>COUNTIF($A$1:A59,A59)</f>
        <v>59</v>
      </c>
      <c r="K59" t="str">
        <f t="shared" si="7"/>
        <v>0_59</v>
      </c>
    </row>
    <row r="60" spans="1:11" x14ac:dyDescent="0.25">
      <c r="A60">
        <f>DATA!A61</f>
        <v>0</v>
      </c>
      <c r="B60" t="str">
        <f>DATA!B61</f>
        <v>775369-00G/002286</v>
      </c>
      <c r="C60" t="str">
        <f t="shared" si="0"/>
        <v>775369-00G</v>
      </c>
      <c r="D60" t="str">
        <f t="shared" si="1"/>
        <v>A1</v>
      </c>
      <c r="E60" t="str">
        <f t="shared" si="2"/>
        <v/>
      </c>
      <c r="F60" t="str">
        <f t="shared" si="3"/>
        <v/>
      </c>
      <c r="G60" t="str">
        <f t="shared" si="4"/>
        <v/>
      </c>
      <c r="H60" t="str">
        <f t="shared" si="5"/>
        <v>775369-00G_A1</v>
      </c>
      <c r="I60" t="str">
        <f t="shared" si="6"/>
        <v>002286</v>
      </c>
      <c r="J60">
        <f>COUNTIF($A$1:A60,A60)</f>
        <v>60</v>
      </c>
      <c r="K60" t="str">
        <f t="shared" si="7"/>
        <v>0_60</v>
      </c>
    </row>
    <row r="61" spans="1:11" x14ac:dyDescent="0.25">
      <c r="A61">
        <f>DATA!A62</f>
        <v>0</v>
      </c>
      <c r="B61" t="str">
        <f>DATA!B62</f>
        <v>775369-00G/002290</v>
      </c>
      <c r="C61" t="str">
        <f t="shared" si="0"/>
        <v>775369-00G</v>
      </c>
      <c r="D61" t="str">
        <f t="shared" si="1"/>
        <v>A1</v>
      </c>
      <c r="E61" t="str">
        <f t="shared" si="2"/>
        <v/>
      </c>
      <c r="F61" t="str">
        <f t="shared" si="3"/>
        <v/>
      </c>
      <c r="G61" t="str">
        <f t="shared" si="4"/>
        <v/>
      </c>
      <c r="H61" t="str">
        <f t="shared" si="5"/>
        <v>775369-00G_A1</v>
      </c>
      <c r="I61" t="str">
        <f t="shared" si="6"/>
        <v>002290</v>
      </c>
      <c r="J61">
        <f>COUNTIF($A$1:A61,A61)</f>
        <v>61</v>
      </c>
      <c r="K61" t="str">
        <f t="shared" si="7"/>
        <v>0_61</v>
      </c>
    </row>
    <row r="62" spans="1:11" x14ac:dyDescent="0.25">
      <c r="A62" t="str">
        <f>DATA!A63</f>
        <v>0-Není reklamace</v>
      </c>
      <c r="B62" t="str">
        <f>DATA!B63</f>
        <v>776445-00E/004488</v>
      </c>
      <c r="C62" t="str">
        <f t="shared" si="0"/>
        <v>776445-00E</v>
      </c>
      <c r="D62" t="str">
        <f t="shared" si="1"/>
        <v/>
      </c>
      <c r="E62" t="str">
        <f t="shared" si="2"/>
        <v/>
      </c>
      <c r="F62" t="str">
        <f t="shared" si="3"/>
        <v>B1</v>
      </c>
      <c r="G62" t="str">
        <f t="shared" si="4"/>
        <v/>
      </c>
      <c r="H62" t="str">
        <f t="shared" si="5"/>
        <v>776445-00E_B1</v>
      </c>
      <c r="I62" t="str">
        <f t="shared" si="6"/>
        <v>004488</v>
      </c>
      <c r="J62">
        <f>COUNTIF($A$1:A62,A62)</f>
        <v>1</v>
      </c>
      <c r="K62" t="str">
        <f t="shared" si="7"/>
        <v>0-Není reklamace_1</v>
      </c>
    </row>
    <row r="63" spans="1:11" x14ac:dyDescent="0.25">
      <c r="A63" t="str">
        <f>DATA!A64</f>
        <v>0-Není reklamace</v>
      </c>
      <c r="B63" t="str">
        <f>DATA!B64</f>
        <v>776445-00E/004478</v>
      </c>
      <c r="C63" t="str">
        <f t="shared" si="0"/>
        <v>776445-00E</v>
      </c>
      <c r="D63" t="str">
        <f t="shared" si="1"/>
        <v/>
      </c>
      <c r="E63" t="str">
        <f t="shared" si="2"/>
        <v/>
      </c>
      <c r="F63" t="str">
        <f t="shared" si="3"/>
        <v>B1</v>
      </c>
      <c r="G63" t="str">
        <f t="shared" si="4"/>
        <v/>
      </c>
      <c r="H63" t="str">
        <f t="shared" si="5"/>
        <v>776445-00E_B1</v>
      </c>
      <c r="I63" t="str">
        <f t="shared" si="6"/>
        <v>004478</v>
      </c>
      <c r="J63">
        <f>COUNTIF($A$1:A63,A63)</f>
        <v>2</v>
      </c>
      <c r="K63" t="str">
        <f t="shared" si="7"/>
        <v>0-Není reklamace_2</v>
      </c>
    </row>
    <row r="64" spans="1:11" x14ac:dyDescent="0.25">
      <c r="A64" t="str">
        <f>DATA!A65</f>
        <v>0-Není reklamace</v>
      </c>
      <c r="B64" t="str">
        <f>DATA!B65</f>
        <v>776445-00E/004489</v>
      </c>
      <c r="C64" t="str">
        <f t="shared" si="0"/>
        <v>776445-00E</v>
      </c>
      <c r="D64" t="str">
        <f t="shared" si="1"/>
        <v/>
      </c>
      <c r="E64" t="str">
        <f t="shared" si="2"/>
        <v/>
      </c>
      <c r="F64" t="str">
        <f t="shared" si="3"/>
        <v>B1</v>
      </c>
      <c r="G64" t="str">
        <f t="shared" si="4"/>
        <v/>
      </c>
      <c r="H64" t="str">
        <f t="shared" si="5"/>
        <v>776445-00E_B1</v>
      </c>
      <c r="I64" t="str">
        <f t="shared" si="6"/>
        <v>004489</v>
      </c>
      <c r="J64">
        <f>COUNTIF($A$1:A64,A64)</f>
        <v>3</v>
      </c>
      <c r="K64" t="str">
        <f t="shared" si="7"/>
        <v>0-Není reklamace_3</v>
      </c>
    </row>
    <row r="65" spans="1:11" x14ac:dyDescent="0.25">
      <c r="A65" t="str">
        <f>DATA!A66</f>
        <v>0-Není reklamace</v>
      </c>
      <c r="B65" t="str">
        <f>DATA!B66</f>
        <v>776445-00E/004506</v>
      </c>
      <c r="C65" t="str">
        <f t="shared" si="0"/>
        <v>776445-00E</v>
      </c>
      <c r="D65" t="str">
        <f t="shared" si="1"/>
        <v/>
      </c>
      <c r="E65" t="str">
        <f t="shared" si="2"/>
        <v/>
      </c>
      <c r="F65" t="str">
        <f t="shared" si="3"/>
        <v>B1</v>
      </c>
      <c r="G65" t="str">
        <f t="shared" si="4"/>
        <v/>
      </c>
      <c r="H65" t="str">
        <f t="shared" si="5"/>
        <v>776445-00E_B1</v>
      </c>
      <c r="I65" t="str">
        <f t="shared" si="6"/>
        <v>004506</v>
      </c>
      <c r="J65">
        <f>COUNTIF($A$1:A65,A65)</f>
        <v>4</v>
      </c>
      <c r="K65" t="str">
        <f t="shared" si="7"/>
        <v>0-Není reklamace_4</v>
      </c>
    </row>
    <row r="66" spans="1:11" x14ac:dyDescent="0.25">
      <c r="A66" t="str">
        <f>DATA!A67</f>
        <v>0-Není reklamace</v>
      </c>
      <c r="B66" t="str">
        <f>DATA!B67</f>
        <v>776445-00E/004507</v>
      </c>
      <c r="C66" t="str">
        <f t="shared" ref="C66:C129" si="8">_xlfn.TEXTBEFORE(B66,"/")</f>
        <v>776445-00E</v>
      </c>
      <c r="D66" t="str">
        <f t="shared" ref="D66:D129" si="9">IF(EXACT(_xlfn.TEXTBEFORE(C66,"-"),"775369"),"A1","")</f>
        <v/>
      </c>
      <c r="E66" t="str">
        <f t="shared" ref="E66:E129" si="10">IF(EXACT(_xlfn.TEXTBEFORE(C66,"-"),"774166"),"A2","")</f>
        <v/>
      </c>
      <c r="F66" t="str">
        <f t="shared" ref="F66:F129" si="11">IF(EXACT(_xlfn.TEXTBEFORE(C66,"-"),"776445"),"B1","")</f>
        <v>B1</v>
      </c>
      <c r="G66" t="str">
        <f t="shared" ref="G66:G129" si="12">IF(EXACT(_xlfn.TEXTBEFORE(C66,"-"),"774100"),"B2","")</f>
        <v/>
      </c>
      <c r="H66" t="str">
        <f t="shared" ref="H66:H129" si="13">_xlfn.TEXTJOIN("_",,C66,D66,E66,F66,G66)</f>
        <v>776445-00E_B1</v>
      </c>
      <c r="I66" t="str">
        <f t="shared" ref="I66:I129" si="14">_xlfn.TEXTAFTER(B66,"/")</f>
        <v>004507</v>
      </c>
      <c r="J66">
        <f>COUNTIF($A$1:A66,A66)</f>
        <v>5</v>
      </c>
      <c r="K66" t="str">
        <f t="shared" ref="K66:K129" si="15">_xlfn.TEXTJOIN("_",,A66,J66)</f>
        <v>0-Není reklamace_5</v>
      </c>
    </row>
    <row r="67" spans="1:11" x14ac:dyDescent="0.25">
      <c r="A67" t="str">
        <f>DATA!A68</f>
        <v>0-Není reklamace</v>
      </c>
      <c r="B67" t="str">
        <f>DATA!B68</f>
        <v>776445-00E/002312</v>
      </c>
      <c r="C67" t="str">
        <f t="shared" si="8"/>
        <v>776445-00E</v>
      </c>
      <c r="D67" t="str">
        <f t="shared" si="9"/>
        <v/>
      </c>
      <c r="E67" t="str">
        <f t="shared" si="10"/>
        <v/>
      </c>
      <c r="F67" t="str">
        <f t="shared" si="11"/>
        <v>B1</v>
      </c>
      <c r="G67" t="str">
        <f t="shared" si="12"/>
        <v/>
      </c>
      <c r="H67" t="str">
        <f t="shared" si="13"/>
        <v>776445-00E_B1</v>
      </c>
      <c r="I67" t="str">
        <f t="shared" si="14"/>
        <v>002312</v>
      </c>
      <c r="J67">
        <f>COUNTIF($A$1:A67,A67)</f>
        <v>6</v>
      </c>
      <c r="K67" t="str">
        <f t="shared" si="15"/>
        <v>0-Není reklamace_6</v>
      </c>
    </row>
    <row r="68" spans="1:11" x14ac:dyDescent="0.25">
      <c r="A68" t="str">
        <f>DATA!A69</f>
        <v>0-Není reklamace</v>
      </c>
      <c r="B68" t="str">
        <f>DATA!B69</f>
        <v>776445-00E/004490</v>
      </c>
      <c r="C68" t="str">
        <f t="shared" si="8"/>
        <v>776445-00E</v>
      </c>
      <c r="D68" t="str">
        <f t="shared" si="9"/>
        <v/>
      </c>
      <c r="E68" t="str">
        <f t="shared" si="10"/>
        <v/>
      </c>
      <c r="F68" t="str">
        <f t="shared" si="11"/>
        <v>B1</v>
      </c>
      <c r="G68" t="str">
        <f t="shared" si="12"/>
        <v/>
      </c>
      <c r="H68" t="str">
        <f t="shared" si="13"/>
        <v>776445-00E_B1</v>
      </c>
      <c r="I68" t="str">
        <f t="shared" si="14"/>
        <v>004490</v>
      </c>
      <c r="J68">
        <f>COUNTIF($A$1:A68,A68)</f>
        <v>7</v>
      </c>
      <c r="K68" t="str">
        <f t="shared" si="15"/>
        <v>0-Není reklamace_7</v>
      </c>
    </row>
    <row r="69" spans="1:11" x14ac:dyDescent="0.25">
      <c r="A69" t="str">
        <f>DATA!A70</f>
        <v>Cenon</v>
      </c>
      <c r="B69" t="str">
        <f>DATA!B70</f>
        <v>776445-00E/003349</v>
      </c>
      <c r="C69" t="str">
        <f t="shared" si="8"/>
        <v>776445-00E</v>
      </c>
      <c r="D69" t="str">
        <f t="shared" si="9"/>
        <v/>
      </c>
      <c r="E69" t="str">
        <f t="shared" si="10"/>
        <v/>
      </c>
      <c r="F69" t="str">
        <f t="shared" si="11"/>
        <v>B1</v>
      </c>
      <c r="G69" t="str">
        <f t="shared" si="12"/>
        <v/>
      </c>
      <c r="H69" t="str">
        <f t="shared" si="13"/>
        <v>776445-00E_B1</v>
      </c>
      <c r="I69" t="str">
        <f t="shared" si="14"/>
        <v>003349</v>
      </c>
      <c r="J69">
        <f>COUNTIF($A$1:A69,A69)</f>
        <v>1</v>
      </c>
      <c r="K69" t="str">
        <f t="shared" si="15"/>
        <v>Cenon_1</v>
      </c>
    </row>
    <row r="70" spans="1:11" x14ac:dyDescent="0.25">
      <c r="A70" t="str">
        <f>DATA!A71</f>
        <v xml:space="preserve">CLM1848-0282 </v>
      </c>
      <c r="B70" t="str">
        <f>DATA!B71</f>
        <v>774100-00E/000017</v>
      </c>
      <c r="C70" t="str">
        <f t="shared" si="8"/>
        <v>774100-00E</v>
      </c>
      <c r="D70" t="str">
        <f t="shared" si="9"/>
        <v/>
      </c>
      <c r="E70" t="str">
        <f t="shared" si="10"/>
        <v/>
      </c>
      <c r="F70" t="str">
        <f t="shared" si="11"/>
        <v/>
      </c>
      <c r="G70" t="str">
        <f t="shared" si="12"/>
        <v>B2</v>
      </c>
      <c r="H70" t="str">
        <f t="shared" si="13"/>
        <v>774100-00E_B2</v>
      </c>
      <c r="I70" t="str">
        <f t="shared" si="14"/>
        <v>000017</v>
      </c>
      <c r="J70">
        <f>COUNTIF($A$1:A70,A70)</f>
        <v>1</v>
      </c>
      <c r="K70" t="str">
        <f t="shared" si="15"/>
        <v>CLM1848-0282 _1</v>
      </c>
    </row>
    <row r="71" spans="1:11" x14ac:dyDescent="0.25">
      <c r="A71" t="str">
        <f>DATA!A72</f>
        <v xml:space="preserve">CLM1901-0105 </v>
      </c>
      <c r="B71" t="str">
        <f>DATA!B72</f>
        <v>776445-00D/000198</v>
      </c>
      <c r="C71" t="str">
        <f t="shared" si="8"/>
        <v>776445-00D</v>
      </c>
      <c r="D71" t="str">
        <f t="shared" si="9"/>
        <v/>
      </c>
      <c r="E71" t="str">
        <f t="shared" si="10"/>
        <v/>
      </c>
      <c r="F71" t="str">
        <f t="shared" si="11"/>
        <v>B1</v>
      </c>
      <c r="G71" t="str">
        <f t="shared" si="12"/>
        <v/>
      </c>
      <c r="H71" t="str">
        <f t="shared" si="13"/>
        <v>776445-00D_B1</v>
      </c>
      <c r="I71" t="str">
        <f t="shared" si="14"/>
        <v>000198</v>
      </c>
      <c r="J71">
        <f>COUNTIF($A$1:A71,A71)</f>
        <v>1</v>
      </c>
      <c r="K71" t="str">
        <f t="shared" si="15"/>
        <v>CLM1901-0105 _1</v>
      </c>
    </row>
    <row r="72" spans="1:11" x14ac:dyDescent="0.25">
      <c r="A72" t="str">
        <f>DATA!A73</f>
        <v xml:space="preserve">CLM1902-0340 </v>
      </c>
      <c r="B72" t="str">
        <f>DATA!B73</f>
        <v>776445-00D/000399</v>
      </c>
      <c r="C72" t="str">
        <f t="shared" si="8"/>
        <v>776445-00D</v>
      </c>
      <c r="D72" t="str">
        <f t="shared" si="9"/>
        <v/>
      </c>
      <c r="E72" t="str">
        <f t="shared" si="10"/>
        <v/>
      </c>
      <c r="F72" t="str">
        <f t="shared" si="11"/>
        <v>B1</v>
      </c>
      <c r="G72" t="str">
        <f t="shared" si="12"/>
        <v/>
      </c>
      <c r="H72" t="str">
        <f t="shared" si="13"/>
        <v>776445-00D_B1</v>
      </c>
      <c r="I72" t="str">
        <f t="shared" si="14"/>
        <v>000399</v>
      </c>
      <c r="J72">
        <f>COUNTIF($A$1:A72,A72)</f>
        <v>1</v>
      </c>
      <c r="K72" t="str">
        <f t="shared" si="15"/>
        <v>CLM1902-0340 _1</v>
      </c>
    </row>
    <row r="73" spans="1:11" x14ac:dyDescent="0.25">
      <c r="A73" t="str">
        <f>DATA!A74</f>
        <v xml:space="preserve">CLM1902-0340 </v>
      </c>
      <c r="B73" t="str">
        <f>DATA!B74</f>
        <v>776445-00E/000230</v>
      </c>
      <c r="C73" t="str">
        <f t="shared" si="8"/>
        <v>776445-00E</v>
      </c>
      <c r="D73" t="str">
        <f t="shared" si="9"/>
        <v/>
      </c>
      <c r="E73" t="str">
        <f t="shared" si="10"/>
        <v/>
      </c>
      <c r="F73" t="str">
        <f t="shared" si="11"/>
        <v>B1</v>
      </c>
      <c r="G73" t="str">
        <f t="shared" si="12"/>
        <v/>
      </c>
      <c r="H73" t="str">
        <f t="shared" si="13"/>
        <v>776445-00E_B1</v>
      </c>
      <c r="I73" t="str">
        <f t="shared" si="14"/>
        <v>000230</v>
      </c>
      <c r="J73">
        <f>COUNTIF($A$1:A73,A73)</f>
        <v>2</v>
      </c>
      <c r="K73" t="str">
        <f t="shared" si="15"/>
        <v>CLM1902-0340 _2</v>
      </c>
    </row>
    <row r="74" spans="1:11" x14ac:dyDescent="0.25">
      <c r="A74" t="str">
        <f>DATA!A75</f>
        <v xml:space="preserve">CLM1902-0340 </v>
      </c>
      <c r="B74" t="str">
        <f>DATA!B75</f>
        <v>776445-00D/000458</v>
      </c>
      <c r="C74" t="str">
        <f t="shared" si="8"/>
        <v>776445-00D</v>
      </c>
      <c r="D74" t="str">
        <f t="shared" si="9"/>
        <v/>
      </c>
      <c r="E74" t="str">
        <f t="shared" si="10"/>
        <v/>
      </c>
      <c r="F74" t="str">
        <f t="shared" si="11"/>
        <v>B1</v>
      </c>
      <c r="G74" t="str">
        <f t="shared" si="12"/>
        <v/>
      </c>
      <c r="H74" t="str">
        <f t="shared" si="13"/>
        <v>776445-00D_B1</v>
      </c>
      <c r="I74" t="str">
        <f t="shared" si="14"/>
        <v>000458</v>
      </c>
      <c r="J74">
        <f>COUNTIF($A$1:A74,A74)</f>
        <v>3</v>
      </c>
      <c r="K74" t="str">
        <f t="shared" si="15"/>
        <v>CLM1902-0340 _3</v>
      </c>
    </row>
    <row r="75" spans="1:11" x14ac:dyDescent="0.25">
      <c r="A75" t="str">
        <f>DATA!A76</f>
        <v>CLM1906-0255</v>
      </c>
      <c r="B75" t="str">
        <f>DATA!B76</f>
        <v>775369-00E/000255</v>
      </c>
      <c r="C75" t="str">
        <f t="shared" si="8"/>
        <v>775369-00E</v>
      </c>
      <c r="D75" t="str">
        <f t="shared" si="9"/>
        <v>A1</v>
      </c>
      <c r="E75" t="str">
        <f t="shared" si="10"/>
        <v/>
      </c>
      <c r="F75" t="str">
        <f t="shared" si="11"/>
        <v/>
      </c>
      <c r="G75" t="str">
        <f t="shared" si="12"/>
        <v/>
      </c>
      <c r="H75" t="str">
        <f t="shared" si="13"/>
        <v>775369-00E_A1</v>
      </c>
      <c r="I75" t="str">
        <f t="shared" si="14"/>
        <v>000255</v>
      </c>
      <c r="J75">
        <f>COUNTIF($A$1:A75,A75)</f>
        <v>1</v>
      </c>
      <c r="K75" t="str">
        <f t="shared" si="15"/>
        <v>CLM1906-0255_1</v>
      </c>
    </row>
    <row r="76" spans="1:11" x14ac:dyDescent="0.25">
      <c r="A76" t="str">
        <f>DATA!A77</f>
        <v>CLM1913-0273</v>
      </c>
      <c r="B76" t="str">
        <f>DATA!B77</f>
        <v>776445-00D/002163</v>
      </c>
      <c r="C76" t="str">
        <f t="shared" si="8"/>
        <v>776445-00D</v>
      </c>
      <c r="D76" t="str">
        <f t="shared" si="9"/>
        <v/>
      </c>
      <c r="E76" t="str">
        <f t="shared" si="10"/>
        <v/>
      </c>
      <c r="F76" t="str">
        <f t="shared" si="11"/>
        <v>B1</v>
      </c>
      <c r="G76" t="str">
        <f t="shared" si="12"/>
        <v/>
      </c>
      <c r="H76" t="str">
        <f t="shared" si="13"/>
        <v>776445-00D_B1</v>
      </c>
      <c r="I76" t="str">
        <f t="shared" si="14"/>
        <v>002163</v>
      </c>
      <c r="J76">
        <f>COUNTIF($A$1:A76,A76)</f>
        <v>1</v>
      </c>
      <c r="K76" t="str">
        <f t="shared" si="15"/>
        <v>CLM1913-0273_1</v>
      </c>
    </row>
    <row r="77" spans="1:11" x14ac:dyDescent="0.25">
      <c r="A77" t="str">
        <f>DATA!A78</f>
        <v>CLM1914-0280</v>
      </c>
      <c r="B77" t="str">
        <f>DATA!B78</f>
        <v>776445-00E/000845</v>
      </c>
      <c r="C77" t="str">
        <f t="shared" si="8"/>
        <v>776445-00E</v>
      </c>
      <c r="D77" t="str">
        <f t="shared" si="9"/>
        <v/>
      </c>
      <c r="E77" t="str">
        <f t="shared" si="10"/>
        <v/>
      </c>
      <c r="F77" t="str">
        <f t="shared" si="11"/>
        <v>B1</v>
      </c>
      <c r="G77" t="str">
        <f t="shared" si="12"/>
        <v/>
      </c>
      <c r="H77" t="str">
        <f t="shared" si="13"/>
        <v>776445-00E_B1</v>
      </c>
      <c r="I77" t="str">
        <f t="shared" si="14"/>
        <v>000845</v>
      </c>
      <c r="J77">
        <f>COUNTIF($A$1:A77,A77)</f>
        <v>1</v>
      </c>
      <c r="K77" t="str">
        <f t="shared" si="15"/>
        <v>CLM1914-0280_1</v>
      </c>
    </row>
    <row r="78" spans="1:11" x14ac:dyDescent="0.25">
      <c r="A78" t="str">
        <f>DATA!A79</f>
        <v>CLM1914-0280</v>
      </c>
      <c r="B78" t="str">
        <f>DATA!B79</f>
        <v>776445-00D/000209</v>
      </c>
      <c r="C78" t="str">
        <f t="shared" si="8"/>
        <v>776445-00D</v>
      </c>
      <c r="D78" t="str">
        <f t="shared" si="9"/>
        <v/>
      </c>
      <c r="E78" t="str">
        <f t="shared" si="10"/>
        <v/>
      </c>
      <c r="F78" t="str">
        <f t="shared" si="11"/>
        <v>B1</v>
      </c>
      <c r="G78" t="str">
        <f t="shared" si="12"/>
        <v/>
      </c>
      <c r="H78" t="str">
        <f t="shared" si="13"/>
        <v>776445-00D_B1</v>
      </c>
      <c r="I78" t="str">
        <f t="shared" si="14"/>
        <v>000209</v>
      </c>
      <c r="J78">
        <f>COUNTIF($A$1:A78,A78)</f>
        <v>2</v>
      </c>
      <c r="K78" t="str">
        <f t="shared" si="15"/>
        <v>CLM1914-0280_2</v>
      </c>
    </row>
    <row r="79" spans="1:11" x14ac:dyDescent="0.25">
      <c r="A79" t="str">
        <f>DATA!A80</f>
        <v>CLM1914-0280</v>
      </c>
      <c r="B79" t="str">
        <f>DATA!B80</f>
        <v>776445-00D/000380</v>
      </c>
      <c r="C79" t="str">
        <f t="shared" si="8"/>
        <v>776445-00D</v>
      </c>
      <c r="D79" t="str">
        <f t="shared" si="9"/>
        <v/>
      </c>
      <c r="E79" t="str">
        <f t="shared" si="10"/>
        <v/>
      </c>
      <c r="F79" t="str">
        <f t="shared" si="11"/>
        <v>B1</v>
      </c>
      <c r="G79" t="str">
        <f t="shared" si="12"/>
        <v/>
      </c>
      <c r="H79" t="str">
        <f t="shared" si="13"/>
        <v>776445-00D_B1</v>
      </c>
      <c r="I79" t="str">
        <f t="shared" si="14"/>
        <v>000380</v>
      </c>
      <c r="J79">
        <f>COUNTIF($A$1:A79,A79)</f>
        <v>3</v>
      </c>
      <c r="K79" t="str">
        <f t="shared" si="15"/>
        <v>CLM1914-0280_3</v>
      </c>
    </row>
    <row r="80" spans="1:11" x14ac:dyDescent="0.25">
      <c r="A80" t="str">
        <f>DATA!A81</f>
        <v>CLM1914-0280</v>
      </c>
      <c r="B80" t="str">
        <f>DATA!B81</f>
        <v>776445-00D/000364</v>
      </c>
      <c r="C80" t="str">
        <f t="shared" si="8"/>
        <v>776445-00D</v>
      </c>
      <c r="D80" t="str">
        <f t="shared" si="9"/>
        <v/>
      </c>
      <c r="E80" t="str">
        <f t="shared" si="10"/>
        <v/>
      </c>
      <c r="F80" t="str">
        <f t="shared" si="11"/>
        <v>B1</v>
      </c>
      <c r="G80" t="str">
        <f t="shared" si="12"/>
        <v/>
      </c>
      <c r="H80" t="str">
        <f t="shared" si="13"/>
        <v>776445-00D_B1</v>
      </c>
      <c r="I80" t="str">
        <f t="shared" si="14"/>
        <v>000364</v>
      </c>
      <c r="J80">
        <f>COUNTIF($A$1:A80,A80)</f>
        <v>4</v>
      </c>
      <c r="K80" t="str">
        <f t="shared" si="15"/>
        <v>CLM1914-0280_4</v>
      </c>
    </row>
    <row r="81" spans="1:11" x14ac:dyDescent="0.25">
      <c r="A81" t="str">
        <f>DATA!A82</f>
        <v>CLM1914-0280</v>
      </c>
      <c r="B81" t="str">
        <f>DATA!B82</f>
        <v>776445-00D/000347</v>
      </c>
      <c r="C81" t="str">
        <f t="shared" si="8"/>
        <v>776445-00D</v>
      </c>
      <c r="D81" t="str">
        <f t="shared" si="9"/>
        <v/>
      </c>
      <c r="E81" t="str">
        <f t="shared" si="10"/>
        <v/>
      </c>
      <c r="F81" t="str">
        <f t="shared" si="11"/>
        <v>B1</v>
      </c>
      <c r="G81" t="str">
        <f t="shared" si="12"/>
        <v/>
      </c>
      <c r="H81" t="str">
        <f t="shared" si="13"/>
        <v>776445-00D_B1</v>
      </c>
      <c r="I81" t="str">
        <f t="shared" si="14"/>
        <v>000347</v>
      </c>
      <c r="J81">
        <f>COUNTIF($A$1:A81,A81)</f>
        <v>5</v>
      </c>
      <c r="K81" t="str">
        <f t="shared" si="15"/>
        <v>CLM1914-0280_5</v>
      </c>
    </row>
    <row r="82" spans="1:11" x14ac:dyDescent="0.25">
      <c r="A82" t="str">
        <f>DATA!A83</f>
        <v>CLM1914-0280</v>
      </c>
      <c r="B82" t="str">
        <f>DATA!B83</f>
        <v>776445-00D/000368</v>
      </c>
      <c r="C82" t="str">
        <f t="shared" si="8"/>
        <v>776445-00D</v>
      </c>
      <c r="D82" t="str">
        <f t="shared" si="9"/>
        <v/>
      </c>
      <c r="E82" t="str">
        <f t="shared" si="10"/>
        <v/>
      </c>
      <c r="F82" t="str">
        <f t="shared" si="11"/>
        <v>B1</v>
      </c>
      <c r="G82" t="str">
        <f t="shared" si="12"/>
        <v/>
      </c>
      <c r="H82" t="str">
        <f t="shared" si="13"/>
        <v>776445-00D_B1</v>
      </c>
      <c r="I82" t="str">
        <f t="shared" si="14"/>
        <v>000368</v>
      </c>
      <c r="J82">
        <f>COUNTIF($A$1:A82,A82)</f>
        <v>6</v>
      </c>
      <c r="K82" t="str">
        <f t="shared" si="15"/>
        <v>CLM1914-0280_6</v>
      </c>
    </row>
    <row r="83" spans="1:11" x14ac:dyDescent="0.25">
      <c r="A83" t="str">
        <f>DATA!A84</f>
        <v>CLM1914-0280</v>
      </c>
      <c r="B83" t="str">
        <f>DATA!B84</f>
        <v>776445-00D/000401</v>
      </c>
      <c r="C83" t="str">
        <f t="shared" si="8"/>
        <v>776445-00D</v>
      </c>
      <c r="D83" t="str">
        <f t="shared" si="9"/>
        <v/>
      </c>
      <c r="E83" t="str">
        <f t="shared" si="10"/>
        <v/>
      </c>
      <c r="F83" t="str">
        <f t="shared" si="11"/>
        <v>B1</v>
      </c>
      <c r="G83" t="str">
        <f t="shared" si="12"/>
        <v/>
      </c>
      <c r="H83" t="str">
        <f t="shared" si="13"/>
        <v>776445-00D_B1</v>
      </c>
      <c r="I83" t="str">
        <f t="shared" si="14"/>
        <v>000401</v>
      </c>
      <c r="J83">
        <f>COUNTIF($A$1:A83,A83)</f>
        <v>7</v>
      </c>
      <c r="K83" t="str">
        <f t="shared" si="15"/>
        <v>CLM1914-0280_7</v>
      </c>
    </row>
    <row r="84" spans="1:11" x14ac:dyDescent="0.25">
      <c r="A84" t="str">
        <f>DATA!A85</f>
        <v>CLM1914-0280</v>
      </c>
      <c r="B84" t="str">
        <f>DATA!B85</f>
        <v>776445-00D/000379</v>
      </c>
      <c r="C84" t="str">
        <f t="shared" si="8"/>
        <v>776445-00D</v>
      </c>
      <c r="D84" t="str">
        <f t="shared" si="9"/>
        <v/>
      </c>
      <c r="E84" t="str">
        <f t="shared" si="10"/>
        <v/>
      </c>
      <c r="F84" t="str">
        <f t="shared" si="11"/>
        <v>B1</v>
      </c>
      <c r="G84" t="str">
        <f t="shared" si="12"/>
        <v/>
      </c>
      <c r="H84" t="str">
        <f t="shared" si="13"/>
        <v>776445-00D_B1</v>
      </c>
      <c r="I84" t="str">
        <f t="shared" si="14"/>
        <v>000379</v>
      </c>
      <c r="J84">
        <f>COUNTIF($A$1:A84,A84)</f>
        <v>8</v>
      </c>
      <c r="K84" t="str">
        <f t="shared" si="15"/>
        <v>CLM1914-0280_8</v>
      </c>
    </row>
    <row r="85" spans="1:11" x14ac:dyDescent="0.25">
      <c r="A85" t="str">
        <f>DATA!A86</f>
        <v>CLM1914-0280</v>
      </c>
      <c r="B85" t="str">
        <f>DATA!B86</f>
        <v>776445-00D/000357</v>
      </c>
      <c r="C85" t="str">
        <f t="shared" si="8"/>
        <v>776445-00D</v>
      </c>
      <c r="D85" t="str">
        <f t="shared" si="9"/>
        <v/>
      </c>
      <c r="E85" t="str">
        <f t="shared" si="10"/>
        <v/>
      </c>
      <c r="F85" t="str">
        <f t="shared" si="11"/>
        <v>B1</v>
      </c>
      <c r="G85" t="str">
        <f t="shared" si="12"/>
        <v/>
      </c>
      <c r="H85" t="str">
        <f t="shared" si="13"/>
        <v>776445-00D_B1</v>
      </c>
      <c r="I85" t="str">
        <f t="shared" si="14"/>
        <v>000357</v>
      </c>
      <c r="J85">
        <f>COUNTIF($A$1:A85,A85)</f>
        <v>9</v>
      </c>
      <c r="K85" t="str">
        <f t="shared" si="15"/>
        <v>CLM1914-0280_9</v>
      </c>
    </row>
    <row r="86" spans="1:11" x14ac:dyDescent="0.25">
      <c r="A86" t="str">
        <f>DATA!A87</f>
        <v>CLM1914-0280</v>
      </c>
      <c r="B86" t="str">
        <f>DATA!B87</f>
        <v>776445-00D/000190</v>
      </c>
      <c r="C86" t="str">
        <f t="shared" si="8"/>
        <v>776445-00D</v>
      </c>
      <c r="D86" t="str">
        <f t="shared" si="9"/>
        <v/>
      </c>
      <c r="E86" t="str">
        <f t="shared" si="10"/>
        <v/>
      </c>
      <c r="F86" t="str">
        <f t="shared" si="11"/>
        <v>B1</v>
      </c>
      <c r="G86" t="str">
        <f t="shared" si="12"/>
        <v/>
      </c>
      <c r="H86" t="str">
        <f t="shared" si="13"/>
        <v>776445-00D_B1</v>
      </c>
      <c r="I86" t="str">
        <f t="shared" si="14"/>
        <v>000190</v>
      </c>
      <c r="J86">
        <f>COUNTIF($A$1:A86,A86)</f>
        <v>10</v>
      </c>
      <c r="K86" t="str">
        <f t="shared" si="15"/>
        <v>CLM1914-0280_10</v>
      </c>
    </row>
    <row r="87" spans="1:11" x14ac:dyDescent="0.25">
      <c r="A87" t="str">
        <f>DATA!A88</f>
        <v>CLM1914-0280</v>
      </c>
      <c r="B87" t="str">
        <f>DATA!B88</f>
        <v>774100-00G/000122</v>
      </c>
      <c r="C87" t="str">
        <f t="shared" si="8"/>
        <v>774100-00G</v>
      </c>
      <c r="D87" t="str">
        <f t="shared" si="9"/>
        <v/>
      </c>
      <c r="E87" t="str">
        <f t="shared" si="10"/>
        <v/>
      </c>
      <c r="F87" t="str">
        <f t="shared" si="11"/>
        <v/>
      </c>
      <c r="G87" t="str">
        <f t="shared" si="12"/>
        <v>B2</v>
      </c>
      <c r="H87" t="str">
        <f t="shared" si="13"/>
        <v>774100-00G_B2</v>
      </c>
      <c r="I87" t="str">
        <f t="shared" si="14"/>
        <v>000122</v>
      </c>
      <c r="J87">
        <f>COUNTIF($A$1:A87,A87)</f>
        <v>11</v>
      </c>
      <c r="K87" t="str">
        <f t="shared" si="15"/>
        <v>CLM1914-0280_11</v>
      </c>
    </row>
    <row r="88" spans="1:11" x14ac:dyDescent="0.25">
      <c r="A88" t="str">
        <f>DATA!A89</f>
        <v>CLM1914-0280</v>
      </c>
      <c r="B88" t="str">
        <f>DATA!B89</f>
        <v>776445-00D/000390</v>
      </c>
      <c r="C88" t="str">
        <f t="shared" si="8"/>
        <v>776445-00D</v>
      </c>
      <c r="D88" t="str">
        <f t="shared" si="9"/>
        <v/>
      </c>
      <c r="E88" t="str">
        <f t="shared" si="10"/>
        <v/>
      </c>
      <c r="F88" t="str">
        <f t="shared" si="11"/>
        <v>B1</v>
      </c>
      <c r="G88" t="str">
        <f t="shared" si="12"/>
        <v/>
      </c>
      <c r="H88" t="str">
        <f t="shared" si="13"/>
        <v>776445-00D_B1</v>
      </c>
      <c r="I88" t="str">
        <f t="shared" si="14"/>
        <v>000390</v>
      </c>
      <c r="J88">
        <f>COUNTIF($A$1:A88,A88)</f>
        <v>12</v>
      </c>
      <c r="K88" t="str">
        <f t="shared" si="15"/>
        <v>CLM1914-0280_12</v>
      </c>
    </row>
    <row r="89" spans="1:11" x14ac:dyDescent="0.25">
      <c r="A89" t="str">
        <f>DATA!A90</f>
        <v>CLM1914-0280</v>
      </c>
      <c r="B89" t="str">
        <f>DATA!B90</f>
        <v>776445-00D/000393</v>
      </c>
      <c r="C89" t="str">
        <f t="shared" si="8"/>
        <v>776445-00D</v>
      </c>
      <c r="D89" t="str">
        <f t="shared" si="9"/>
        <v/>
      </c>
      <c r="E89" t="str">
        <f t="shared" si="10"/>
        <v/>
      </c>
      <c r="F89" t="str">
        <f t="shared" si="11"/>
        <v>B1</v>
      </c>
      <c r="G89" t="str">
        <f t="shared" si="12"/>
        <v/>
      </c>
      <c r="H89" t="str">
        <f t="shared" si="13"/>
        <v>776445-00D_B1</v>
      </c>
      <c r="I89" t="str">
        <f t="shared" si="14"/>
        <v>000393</v>
      </c>
      <c r="J89">
        <f>COUNTIF($A$1:A89,A89)</f>
        <v>13</v>
      </c>
      <c r="K89" t="str">
        <f t="shared" si="15"/>
        <v>CLM1914-0280_13</v>
      </c>
    </row>
    <row r="90" spans="1:11" x14ac:dyDescent="0.25">
      <c r="A90" t="str">
        <f>DATA!A91</f>
        <v>CLM1914-0280</v>
      </c>
      <c r="B90" t="str">
        <f>DATA!B91</f>
        <v>774100-00F/000208</v>
      </c>
      <c r="C90" t="str">
        <f t="shared" si="8"/>
        <v>774100-00F</v>
      </c>
      <c r="D90" t="str">
        <f t="shared" si="9"/>
        <v/>
      </c>
      <c r="E90" t="str">
        <f t="shared" si="10"/>
        <v/>
      </c>
      <c r="F90" t="str">
        <f t="shared" si="11"/>
        <v/>
      </c>
      <c r="G90" t="str">
        <f t="shared" si="12"/>
        <v>B2</v>
      </c>
      <c r="H90" t="str">
        <f t="shared" si="13"/>
        <v>774100-00F_B2</v>
      </c>
      <c r="I90" t="str">
        <f t="shared" si="14"/>
        <v>000208</v>
      </c>
      <c r="J90">
        <f>COUNTIF($A$1:A90,A90)</f>
        <v>14</v>
      </c>
      <c r="K90" t="str">
        <f t="shared" si="15"/>
        <v>CLM1914-0280_14</v>
      </c>
    </row>
    <row r="91" spans="1:11" x14ac:dyDescent="0.25">
      <c r="A91" t="str">
        <f>DATA!A92</f>
        <v>CLM1914-0280</v>
      </c>
      <c r="B91" t="str">
        <f>DATA!B92</f>
        <v>776445-00D/000281</v>
      </c>
      <c r="C91" t="str">
        <f t="shared" si="8"/>
        <v>776445-00D</v>
      </c>
      <c r="D91" t="str">
        <f t="shared" si="9"/>
        <v/>
      </c>
      <c r="E91" t="str">
        <f t="shared" si="10"/>
        <v/>
      </c>
      <c r="F91" t="str">
        <f t="shared" si="11"/>
        <v>B1</v>
      </c>
      <c r="G91" t="str">
        <f t="shared" si="12"/>
        <v/>
      </c>
      <c r="H91" t="str">
        <f t="shared" si="13"/>
        <v>776445-00D_B1</v>
      </c>
      <c r="I91" t="str">
        <f t="shared" si="14"/>
        <v>000281</v>
      </c>
      <c r="J91">
        <f>COUNTIF($A$1:A91,A91)</f>
        <v>15</v>
      </c>
      <c r="K91" t="str">
        <f t="shared" si="15"/>
        <v>CLM1914-0280_15</v>
      </c>
    </row>
    <row r="92" spans="1:11" x14ac:dyDescent="0.25">
      <c r="A92" t="str">
        <f>DATA!A93</f>
        <v>CLM1914-0280</v>
      </c>
      <c r="B92" t="str">
        <f>DATA!B93</f>
        <v>776445-00D/000387</v>
      </c>
      <c r="C92" t="str">
        <f t="shared" si="8"/>
        <v>776445-00D</v>
      </c>
      <c r="D92" t="str">
        <f t="shared" si="9"/>
        <v/>
      </c>
      <c r="E92" t="str">
        <f t="shared" si="10"/>
        <v/>
      </c>
      <c r="F92" t="str">
        <f t="shared" si="11"/>
        <v>B1</v>
      </c>
      <c r="G92" t="str">
        <f t="shared" si="12"/>
        <v/>
      </c>
      <c r="H92" t="str">
        <f t="shared" si="13"/>
        <v>776445-00D_B1</v>
      </c>
      <c r="I92" t="str">
        <f t="shared" si="14"/>
        <v>000387</v>
      </c>
      <c r="J92">
        <f>COUNTIF($A$1:A92,A92)</f>
        <v>16</v>
      </c>
      <c r="K92" t="str">
        <f t="shared" si="15"/>
        <v>CLM1914-0280_16</v>
      </c>
    </row>
    <row r="93" spans="1:11" x14ac:dyDescent="0.25">
      <c r="A93" t="str">
        <f>DATA!A94</f>
        <v>CLM1914-0280</v>
      </c>
      <c r="B93" t="str">
        <f>DATA!B94</f>
        <v>776445-00D/000334</v>
      </c>
      <c r="C93" t="str">
        <f t="shared" si="8"/>
        <v>776445-00D</v>
      </c>
      <c r="D93" t="str">
        <f t="shared" si="9"/>
        <v/>
      </c>
      <c r="E93" t="str">
        <f t="shared" si="10"/>
        <v/>
      </c>
      <c r="F93" t="str">
        <f t="shared" si="11"/>
        <v>B1</v>
      </c>
      <c r="G93" t="str">
        <f t="shared" si="12"/>
        <v/>
      </c>
      <c r="H93" t="str">
        <f t="shared" si="13"/>
        <v>776445-00D_B1</v>
      </c>
      <c r="I93" t="str">
        <f t="shared" si="14"/>
        <v>000334</v>
      </c>
      <c r="J93">
        <f>COUNTIF($A$1:A93,A93)</f>
        <v>17</v>
      </c>
      <c r="K93" t="str">
        <f t="shared" si="15"/>
        <v>CLM1914-0280_17</v>
      </c>
    </row>
    <row r="94" spans="1:11" x14ac:dyDescent="0.25">
      <c r="A94" t="str">
        <f>DATA!A95</f>
        <v>CLM1914-0280</v>
      </c>
      <c r="B94" t="str">
        <f>DATA!B95</f>
        <v>776445-00D/000252</v>
      </c>
      <c r="C94" t="str">
        <f t="shared" si="8"/>
        <v>776445-00D</v>
      </c>
      <c r="D94" t="str">
        <f t="shared" si="9"/>
        <v/>
      </c>
      <c r="E94" t="str">
        <f t="shared" si="10"/>
        <v/>
      </c>
      <c r="F94" t="str">
        <f t="shared" si="11"/>
        <v>B1</v>
      </c>
      <c r="G94" t="str">
        <f t="shared" si="12"/>
        <v/>
      </c>
      <c r="H94" t="str">
        <f t="shared" si="13"/>
        <v>776445-00D_B1</v>
      </c>
      <c r="I94" t="str">
        <f t="shared" si="14"/>
        <v>000252</v>
      </c>
      <c r="J94">
        <f>COUNTIF($A$1:A94,A94)</f>
        <v>18</v>
      </c>
      <c r="K94" t="str">
        <f t="shared" si="15"/>
        <v>CLM1914-0280_18</v>
      </c>
    </row>
    <row r="95" spans="1:11" x14ac:dyDescent="0.25">
      <c r="A95" t="str">
        <f>DATA!A96</f>
        <v>CLM1914-0280</v>
      </c>
      <c r="B95" t="str">
        <f>DATA!B96</f>
        <v>774100-00G/000122</v>
      </c>
      <c r="C95" t="str">
        <f t="shared" si="8"/>
        <v>774100-00G</v>
      </c>
      <c r="D95" t="str">
        <f t="shared" si="9"/>
        <v/>
      </c>
      <c r="E95" t="str">
        <f t="shared" si="10"/>
        <v/>
      </c>
      <c r="F95" t="str">
        <f t="shared" si="11"/>
        <v/>
      </c>
      <c r="G95" t="str">
        <f t="shared" si="12"/>
        <v>B2</v>
      </c>
      <c r="H95" t="str">
        <f t="shared" si="13"/>
        <v>774100-00G_B2</v>
      </c>
      <c r="I95" t="str">
        <f t="shared" si="14"/>
        <v>000122</v>
      </c>
      <c r="J95">
        <f>COUNTIF($A$1:A95,A95)</f>
        <v>19</v>
      </c>
      <c r="K95" t="str">
        <f t="shared" si="15"/>
        <v>CLM1914-0280_19</v>
      </c>
    </row>
    <row r="96" spans="1:11" x14ac:dyDescent="0.25">
      <c r="A96" t="str">
        <f>DATA!A97</f>
        <v xml:space="preserve">CLM1914-0311 </v>
      </c>
      <c r="B96" t="str">
        <f>DATA!B97</f>
        <v>775369-00G/001166</v>
      </c>
      <c r="C96" t="str">
        <f t="shared" si="8"/>
        <v>775369-00G</v>
      </c>
      <c r="D96" t="str">
        <f t="shared" si="9"/>
        <v>A1</v>
      </c>
      <c r="E96" t="str">
        <f t="shared" si="10"/>
        <v/>
      </c>
      <c r="F96" t="str">
        <f t="shared" si="11"/>
        <v/>
      </c>
      <c r="G96" t="str">
        <f t="shared" si="12"/>
        <v/>
      </c>
      <c r="H96" t="str">
        <f t="shared" si="13"/>
        <v>775369-00G_A1</v>
      </c>
      <c r="I96" t="str">
        <f t="shared" si="14"/>
        <v>001166</v>
      </c>
      <c r="J96">
        <f>COUNTIF($A$1:A96,A96)</f>
        <v>1</v>
      </c>
      <c r="K96" t="str">
        <f t="shared" si="15"/>
        <v>CLM1914-0311 _1</v>
      </c>
    </row>
    <row r="97" spans="1:11" x14ac:dyDescent="0.25">
      <c r="A97" t="str">
        <f>DATA!A98</f>
        <v>CLM1915-0270</v>
      </c>
      <c r="B97" t="str">
        <f>DATA!B98</f>
        <v>776445-00E/000980</v>
      </c>
      <c r="C97" t="str">
        <f t="shared" si="8"/>
        <v>776445-00E</v>
      </c>
      <c r="D97" t="str">
        <f t="shared" si="9"/>
        <v/>
      </c>
      <c r="E97" t="str">
        <f t="shared" si="10"/>
        <v/>
      </c>
      <c r="F97" t="str">
        <f t="shared" si="11"/>
        <v>B1</v>
      </c>
      <c r="G97" t="str">
        <f t="shared" si="12"/>
        <v/>
      </c>
      <c r="H97" t="str">
        <f t="shared" si="13"/>
        <v>776445-00E_B1</v>
      </c>
      <c r="I97" t="str">
        <f t="shared" si="14"/>
        <v>000980</v>
      </c>
      <c r="J97">
        <f>COUNTIF($A$1:A97,A97)</f>
        <v>1</v>
      </c>
      <c r="K97" t="str">
        <f t="shared" si="15"/>
        <v>CLM1915-0270_1</v>
      </c>
    </row>
    <row r="98" spans="1:11" x14ac:dyDescent="0.25">
      <c r="A98" t="str">
        <f>DATA!A99</f>
        <v>CLM1915-0270</v>
      </c>
      <c r="B98" t="str">
        <f>DATA!B99</f>
        <v>776445-00E/001867</v>
      </c>
      <c r="C98" t="str">
        <f t="shared" si="8"/>
        <v>776445-00E</v>
      </c>
      <c r="D98" t="str">
        <f t="shared" si="9"/>
        <v/>
      </c>
      <c r="E98" t="str">
        <f t="shared" si="10"/>
        <v/>
      </c>
      <c r="F98" t="str">
        <f t="shared" si="11"/>
        <v>B1</v>
      </c>
      <c r="G98" t="str">
        <f t="shared" si="12"/>
        <v/>
      </c>
      <c r="H98" t="str">
        <f t="shared" si="13"/>
        <v>776445-00E_B1</v>
      </c>
      <c r="I98" t="str">
        <f t="shared" si="14"/>
        <v>001867</v>
      </c>
      <c r="J98">
        <f>COUNTIF($A$1:A98,A98)</f>
        <v>2</v>
      </c>
      <c r="K98" t="str">
        <f t="shared" si="15"/>
        <v>CLM1915-0270_2</v>
      </c>
    </row>
    <row r="99" spans="1:11" x14ac:dyDescent="0.25">
      <c r="A99" t="str">
        <f>DATA!A100</f>
        <v xml:space="preserve">CLM1916-0265 </v>
      </c>
      <c r="B99" t="str">
        <f>DATA!B100</f>
        <v>776445-00E/003260</v>
      </c>
      <c r="C99" t="str">
        <f t="shared" si="8"/>
        <v>776445-00E</v>
      </c>
      <c r="D99" t="str">
        <f t="shared" si="9"/>
        <v/>
      </c>
      <c r="E99" t="str">
        <f t="shared" si="10"/>
        <v/>
      </c>
      <c r="F99" t="str">
        <f t="shared" si="11"/>
        <v>B1</v>
      </c>
      <c r="G99" t="str">
        <f t="shared" si="12"/>
        <v/>
      </c>
      <c r="H99" t="str">
        <f t="shared" si="13"/>
        <v>776445-00E_B1</v>
      </c>
      <c r="I99" t="str">
        <f t="shared" si="14"/>
        <v>003260</v>
      </c>
      <c r="J99">
        <f>COUNTIF($A$1:A99,A99)</f>
        <v>1</v>
      </c>
      <c r="K99" t="str">
        <f t="shared" si="15"/>
        <v>CLM1916-0265 _1</v>
      </c>
    </row>
    <row r="100" spans="1:11" x14ac:dyDescent="0.25">
      <c r="A100" t="str">
        <f>DATA!A101</f>
        <v xml:space="preserve">CLM1916-0267 </v>
      </c>
      <c r="B100" t="str">
        <f>DATA!B101</f>
        <v>776445-00E/003232</v>
      </c>
      <c r="C100" t="str">
        <f t="shared" si="8"/>
        <v>776445-00E</v>
      </c>
      <c r="D100" t="str">
        <f t="shared" si="9"/>
        <v/>
      </c>
      <c r="E100" t="str">
        <f t="shared" si="10"/>
        <v/>
      </c>
      <c r="F100" t="str">
        <f t="shared" si="11"/>
        <v>B1</v>
      </c>
      <c r="G100" t="str">
        <f t="shared" si="12"/>
        <v/>
      </c>
      <c r="H100" t="str">
        <f t="shared" si="13"/>
        <v>776445-00E_B1</v>
      </c>
      <c r="I100" t="str">
        <f t="shared" si="14"/>
        <v>003232</v>
      </c>
      <c r="J100">
        <f>COUNTIF($A$1:A100,A100)</f>
        <v>1</v>
      </c>
      <c r="K100" t="str">
        <f t="shared" si="15"/>
        <v>CLM1916-0267 _1</v>
      </c>
    </row>
    <row r="101" spans="1:11" x14ac:dyDescent="0.25">
      <c r="A101" t="str">
        <f>DATA!A102</f>
        <v xml:space="preserve">CLM1916-0269 </v>
      </c>
      <c r="B101" t="str">
        <f>DATA!B102</f>
        <v>775369-00G/001842</v>
      </c>
      <c r="C101" t="str">
        <f t="shared" si="8"/>
        <v>775369-00G</v>
      </c>
      <c r="D101" t="str">
        <f t="shared" si="9"/>
        <v>A1</v>
      </c>
      <c r="E101" t="str">
        <f t="shared" si="10"/>
        <v/>
      </c>
      <c r="F101" t="str">
        <f t="shared" si="11"/>
        <v/>
      </c>
      <c r="G101" t="str">
        <f t="shared" si="12"/>
        <v/>
      </c>
      <c r="H101" t="str">
        <f t="shared" si="13"/>
        <v>775369-00G_A1</v>
      </c>
      <c r="I101" t="str">
        <f t="shared" si="14"/>
        <v>001842</v>
      </c>
      <c r="J101">
        <f>COUNTIF($A$1:A101,A101)</f>
        <v>1</v>
      </c>
      <c r="K101" t="str">
        <f t="shared" si="15"/>
        <v>CLM1916-0269 _1</v>
      </c>
    </row>
    <row r="102" spans="1:11" x14ac:dyDescent="0.25">
      <c r="A102" t="str">
        <f>DATA!A103</f>
        <v xml:space="preserve">CLM1916-0270 </v>
      </c>
      <c r="B102" t="str">
        <f>DATA!B103</f>
        <v>775369-00G/001612</v>
      </c>
      <c r="C102" t="str">
        <f t="shared" si="8"/>
        <v>775369-00G</v>
      </c>
      <c r="D102" t="str">
        <f t="shared" si="9"/>
        <v>A1</v>
      </c>
      <c r="E102" t="str">
        <f t="shared" si="10"/>
        <v/>
      </c>
      <c r="F102" t="str">
        <f t="shared" si="11"/>
        <v/>
      </c>
      <c r="G102" t="str">
        <f t="shared" si="12"/>
        <v/>
      </c>
      <c r="H102" t="str">
        <f t="shared" si="13"/>
        <v>775369-00G_A1</v>
      </c>
      <c r="I102" t="str">
        <f t="shared" si="14"/>
        <v>001612</v>
      </c>
      <c r="J102">
        <f>COUNTIF($A$1:A102,A102)</f>
        <v>1</v>
      </c>
      <c r="K102" t="str">
        <f t="shared" si="15"/>
        <v>CLM1916-0270 _1</v>
      </c>
    </row>
    <row r="103" spans="1:11" x14ac:dyDescent="0.25">
      <c r="A103" t="str">
        <f>DATA!A104</f>
        <v xml:space="preserve">CLM1916-0271 </v>
      </c>
      <c r="B103" t="str">
        <f>DATA!B104</f>
        <v>775369-00G/001826</v>
      </c>
      <c r="C103" t="str">
        <f t="shared" si="8"/>
        <v>775369-00G</v>
      </c>
      <c r="D103" t="str">
        <f t="shared" si="9"/>
        <v>A1</v>
      </c>
      <c r="E103" t="str">
        <f t="shared" si="10"/>
        <v/>
      </c>
      <c r="F103" t="str">
        <f t="shared" si="11"/>
        <v/>
      </c>
      <c r="G103" t="str">
        <f t="shared" si="12"/>
        <v/>
      </c>
      <c r="H103" t="str">
        <f t="shared" si="13"/>
        <v>775369-00G_A1</v>
      </c>
      <c r="I103" t="str">
        <f t="shared" si="14"/>
        <v>001826</v>
      </c>
      <c r="J103">
        <f>COUNTIF($A$1:A103,A103)</f>
        <v>1</v>
      </c>
      <c r="K103" t="str">
        <f t="shared" si="15"/>
        <v>CLM1916-0271 _1</v>
      </c>
    </row>
    <row r="104" spans="1:11" x14ac:dyDescent="0.25">
      <c r="A104" t="str">
        <f>DATA!A105</f>
        <v xml:space="preserve">CLM1920-0256 </v>
      </c>
      <c r="B104" t="str">
        <f>DATA!B105</f>
        <v>775369-00G/001921</v>
      </c>
      <c r="C104" t="str">
        <f t="shared" si="8"/>
        <v>775369-00G</v>
      </c>
      <c r="D104" t="str">
        <f t="shared" si="9"/>
        <v>A1</v>
      </c>
      <c r="E104" t="str">
        <f t="shared" si="10"/>
        <v/>
      </c>
      <c r="F104" t="str">
        <f t="shared" si="11"/>
        <v/>
      </c>
      <c r="G104" t="str">
        <f t="shared" si="12"/>
        <v/>
      </c>
      <c r="H104" t="str">
        <f t="shared" si="13"/>
        <v>775369-00G_A1</v>
      </c>
      <c r="I104" t="str">
        <f t="shared" si="14"/>
        <v>001921</v>
      </c>
      <c r="J104">
        <f>COUNTIF($A$1:A104,A104)</f>
        <v>1</v>
      </c>
      <c r="K104" t="str">
        <f t="shared" si="15"/>
        <v>CLM1920-0256 _1</v>
      </c>
    </row>
    <row r="105" spans="1:11" x14ac:dyDescent="0.25">
      <c r="A105" t="str">
        <f>DATA!A106</f>
        <v xml:space="preserve">CLM1920-0257 </v>
      </c>
      <c r="B105" t="str">
        <f>DATA!B106</f>
        <v>776445-00E/003552</v>
      </c>
      <c r="C105" t="str">
        <f t="shared" si="8"/>
        <v>776445-00E</v>
      </c>
      <c r="D105" t="str">
        <f t="shared" si="9"/>
        <v/>
      </c>
      <c r="E105" t="str">
        <f t="shared" si="10"/>
        <v/>
      </c>
      <c r="F105" t="str">
        <f t="shared" si="11"/>
        <v>B1</v>
      </c>
      <c r="G105" t="str">
        <f t="shared" si="12"/>
        <v/>
      </c>
      <c r="H105" t="str">
        <f t="shared" si="13"/>
        <v>776445-00E_B1</v>
      </c>
      <c r="I105" t="str">
        <f t="shared" si="14"/>
        <v>003552</v>
      </c>
      <c r="J105">
        <f>COUNTIF($A$1:A105,A105)</f>
        <v>1</v>
      </c>
      <c r="K105" t="str">
        <f t="shared" si="15"/>
        <v>CLM1920-0257 _1</v>
      </c>
    </row>
    <row r="106" spans="1:11" x14ac:dyDescent="0.25">
      <c r="A106" t="str">
        <f>DATA!A107</f>
        <v xml:space="preserve">CLM1923-0269 </v>
      </c>
      <c r="B106" t="str">
        <f>DATA!B107</f>
        <v>776445-00E/003542</v>
      </c>
      <c r="C106" t="str">
        <f t="shared" si="8"/>
        <v>776445-00E</v>
      </c>
      <c r="D106" t="str">
        <f t="shared" si="9"/>
        <v/>
      </c>
      <c r="E106" t="str">
        <f t="shared" si="10"/>
        <v/>
      </c>
      <c r="F106" t="str">
        <f t="shared" si="11"/>
        <v>B1</v>
      </c>
      <c r="G106" t="str">
        <f t="shared" si="12"/>
        <v/>
      </c>
      <c r="H106" t="str">
        <f t="shared" si="13"/>
        <v>776445-00E_B1</v>
      </c>
      <c r="I106" t="str">
        <f t="shared" si="14"/>
        <v>003542</v>
      </c>
      <c r="J106">
        <f>COUNTIF($A$1:A106,A106)</f>
        <v>1</v>
      </c>
      <c r="K106" t="str">
        <f t="shared" si="15"/>
        <v>CLM1923-0269 _1</v>
      </c>
    </row>
    <row r="107" spans="1:11" x14ac:dyDescent="0.25">
      <c r="A107" t="str">
        <f>DATA!A108</f>
        <v xml:space="preserve">CLM1923-0269 </v>
      </c>
      <c r="B107" t="str">
        <f>DATA!B108</f>
        <v>776445-00E/003776</v>
      </c>
      <c r="C107" t="str">
        <f t="shared" si="8"/>
        <v>776445-00E</v>
      </c>
      <c r="D107" t="str">
        <f t="shared" si="9"/>
        <v/>
      </c>
      <c r="E107" t="str">
        <f t="shared" si="10"/>
        <v/>
      </c>
      <c r="F107" t="str">
        <f t="shared" si="11"/>
        <v>B1</v>
      </c>
      <c r="G107" t="str">
        <f t="shared" si="12"/>
        <v/>
      </c>
      <c r="H107" t="str">
        <f t="shared" si="13"/>
        <v>776445-00E_B1</v>
      </c>
      <c r="I107" t="str">
        <f t="shared" si="14"/>
        <v>003776</v>
      </c>
      <c r="J107">
        <f>COUNTIF($A$1:A107,A107)</f>
        <v>2</v>
      </c>
      <c r="K107" t="str">
        <f t="shared" si="15"/>
        <v>CLM1923-0269 _2</v>
      </c>
    </row>
    <row r="108" spans="1:11" x14ac:dyDescent="0.25">
      <c r="A108" t="str">
        <f>DATA!A109</f>
        <v xml:space="preserve">CLM1923-0270 </v>
      </c>
      <c r="B108" t="str">
        <f>DATA!B109</f>
        <v>774166-00H/002017</v>
      </c>
      <c r="C108" t="str">
        <f t="shared" si="8"/>
        <v>774166-00H</v>
      </c>
      <c r="D108" t="str">
        <f t="shared" si="9"/>
        <v/>
      </c>
      <c r="E108" t="str">
        <f t="shared" si="10"/>
        <v>A2</v>
      </c>
      <c r="F108" t="str">
        <f t="shared" si="11"/>
        <v/>
      </c>
      <c r="G108" t="str">
        <f t="shared" si="12"/>
        <v/>
      </c>
      <c r="H108" t="str">
        <f t="shared" si="13"/>
        <v>774166-00H_A2</v>
      </c>
      <c r="I108" t="str">
        <f t="shared" si="14"/>
        <v>002017</v>
      </c>
      <c r="J108">
        <f>COUNTIF($A$1:A108,A108)</f>
        <v>1</v>
      </c>
      <c r="K108" t="str">
        <f t="shared" si="15"/>
        <v>CLM1923-0270 _1</v>
      </c>
    </row>
    <row r="109" spans="1:11" x14ac:dyDescent="0.25">
      <c r="A109" t="str">
        <f>DATA!A110</f>
        <v>CLM1925-0249</v>
      </c>
      <c r="B109" t="str">
        <f>DATA!B110</f>
        <v>775369-00G/000920</v>
      </c>
      <c r="C109" t="str">
        <f t="shared" si="8"/>
        <v>775369-00G</v>
      </c>
      <c r="D109" t="str">
        <f t="shared" si="9"/>
        <v>A1</v>
      </c>
      <c r="E109" t="str">
        <f t="shared" si="10"/>
        <v/>
      </c>
      <c r="F109" t="str">
        <f t="shared" si="11"/>
        <v/>
      </c>
      <c r="G109" t="str">
        <f t="shared" si="12"/>
        <v/>
      </c>
      <c r="H109" t="str">
        <f t="shared" si="13"/>
        <v>775369-00G_A1</v>
      </c>
      <c r="I109" t="str">
        <f t="shared" si="14"/>
        <v>000920</v>
      </c>
      <c r="J109">
        <f>COUNTIF($A$1:A109,A109)</f>
        <v>1</v>
      </c>
      <c r="K109" t="str">
        <f t="shared" si="15"/>
        <v>CLM1925-0249_1</v>
      </c>
    </row>
    <row r="110" spans="1:11" x14ac:dyDescent="0.25">
      <c r="A110" t="str">
        <f>DATA!A111</f>
        <v>CLM1925-0270</v>
      </c>
      <c r="B110" t="str">
        <f>DATA!B111</f>
        <v>776445-00E/000847</v>
      </c>
      <c r="C110" t="str">
        <f t="shared" si="8"/>
        <v>776445-00E</v>
      </c>
      <c r="D110" t="str">
        <f t="shared" si="9"/>
        <v/>
      </c>
      <c r="E110" t="str">
        <f t="shared" si="10"/>
        <v/>
      </c>
      <c r="F110" t="str">
        <f t="shared" si="11"/>
        <v>B1</v>
      </c>
      <c r="G110" t="str">
        <f t="shared" si="12"/>
        <v/>
      </c>
      <c r="H110" t="str">
        <f t="shared" si="13"/>
        <v>776445-00E_B1</v>
      </c>
      <c r="I110" t="str">
        <f t="shared" si="14"/>
        <v>000847</v>
      </c>
      <c r="J110">
        <f>COUNTIF($A$1:A110,A110)</f>
        <v>1</v>
      </c>
      <c r="K110" t="str">
        <f t="shared" si="15"/>
        <v>CLM1925-0270_1</v>
      </c>
    </row>
    <row r="111" spans="1:11" x14ac:dyDescent="0.25">
      <c r="A111" t="str">
        <f>DATA!A112</f>
        <v>CLM1925-0270</v>
      </c>
      <c r="B111" t="str">
        <f>DATA!B112</f>
        <v>776445-00D/000196</v>
      </c>
      <c r="C111" t="str">
        <f t="shared" si="8"/>
        <v>776445-00D</v>
      </c>
      <c r="D111" t="str">
        <f t="shared" si="9"/>
        <v/>
      </c>
      <c r="E111" t="str">
        <f t="shared" si="10"/>
        <v/>
      </c>
      <c r="F111" t="str">
        <f t="shared" si="11"/>
        <v>B1</v>
      </c>
      <c r="G111" t="str">
        <f t="shared" si="12"/>
        <v/>
      </c>
      <c r="H111" t="str">
        <f t="shared" si="13"/>
        <v>776445-00D_B1</v>
      </c>
      <c r="I111" t="str">
        <f t="shared" si="14"/>
        <v>000196</v>
      </c>
      <c r="J111">
        <f>COUNTIF($A$1:A111,A111)</f>
        <v>2</v>
      </c>
      <c r="K111" t="str">
        <f t="shared" si="15"/>
        <v>CLM1925-0270_2</v>
      </c>
    </row>
    <row r="112" spans="1:11" x14ac:dyDescent="0.25">
      <c r="A112" t="str">
        <f>DATA!A113</f>
        <v>CLM1925-0285</v>
      </c>
      <c r="B112" t="str">
        <f>DATA!B113</f>
        <v>775369-00E/000408</v>
      </c>
      <c r="C112" t="str">
        <f t="shared" si="8"/>
        <v>775369-00E</v>
      </c>
      <c r="D112" t="str">
        <f t="shared" si="9"/>
        <v>A1</v>
      </c>
      <c r="E112" t="str">
        <f t="shared" si="10"/>
        <v/>
      </c>
      <c r="F112" t="str">
        <f t="shared" si="11"/>
        <v/>
      </c>
      <c r="G112" t="str">
        <f t="shared" si="12"/>
        <v/>
      </c>
      <c r="H112" t="str">
        <f t="shared" si="13"/>
        <v>775369-00E_A1</v>
      </c>
      <c r="I112" t="str">
        <f t="shared" si="14"/>
        <v>000408</v>
      </c>
      <c r="J112">
        <f>COUNTIF($A$1:A112,A112)</f>
        <v>1</v>
      </c>
      <c r="K112" t="str">
        <f t="shared" si="15"/>
        <v>CLM1925-0285_1</v>
      </c>
    </row>
    <row r="113" spans="1:11" x14ac:dyDescent="0.25">
      <c r="A113" t="str">
        <f>DATA!A114</f>
        <v>CLM1925-0285</v>
      </c>
      <c r="B113" t="str">
        <f>DATA!B114</f>
        <v>775369-00E/000301</v>
      </c>
      <c r="C113" t="str">
        <f t="shared" si="8"/>
        <v>775369-00E</v>
      </c>
      <c r="D113" t="str">
        <f t="shared" si="9"/>
        <v>A1</v>
      </c>
      <c r="E113" t="str">
        <f t="shared" si="10"/>
        <v/>
      </c>
      <c r="F113" t="str">
        <f t="shared" si="11"/>
        <v/>
      </c>
      <c r="G113" t="str">
        <f t="shared" si="12"/>
        <v/>
      </c>
      <c r="H113" t="str">
        <f t="shared" si="13"/>
        <v>775369-00E_A1</v>
      </c>
      <c r="I113" t="str">
        <f t="shared" si="14"/>
        <v>000301</v>
      </c>
      <c r="J113">
        <f>COUNTIF($A$1:A113,A113)</f>
        <v>2</v>
      </c>
      <c r="K113" t="str">
        <f t="shared" si="15"/>
        <v>CLM1925-0285_2</v>
      </c>
    </row>
    <row r="114" spans="1:11" x14ac:dyDescent="0.25">
      <c r="A114" t="str">
        <f>DATA!A115</f>
        <v>CLM1925-0285</v>
      </c>
      <c r="B114" t="str">
        <f>DATA!B115</f>
        <v>775369-00E/000279</v>
      </c>
      <c r="C114" t="str">
        <f t="shared" si="8"/>
        <v>775369-00E</v>
      </c>
      <c r="D114" t="str">
        <f t="shared" si="9"/>
        <v>A1</v>
      </c>
      <c r="E114" t="str">
        <f t="shared" si="10"/>
        <v/>
      </c>
      <c r="F114" t="str">
        <f t="shared" si="11"/>
        <v/>
      </c>
      <c r="G114" t="str">
        <f t="shared" si="12"/>
        <v/>
      </c>
      <c r="H114" t="str">
        <f t="shared" si="13"/>
        <v>775369-00E_A1</v>
      </c>
      <c r="I114" t="str">
        <f t="shared" si="14"/>
        <v>000279</v>
      </c>
      <c r="J114">
        <f>COUNTIF($A$1:A114,A114)</f>
        <v>3</v>
      </c>
      <c r="K114" t="str">
        <f t="shared" si="15"/>
        <v>CLM1925-0285_3</v>
      </c>
    </row>
    <row r="115" spans="1:11" x14ac:dyDescent="0.25">
      <c r="A115" t="str">
        <f>DATA!A116</f>
        <v>CLM1925-0285</v>
      </c>
      <c r="B115" t="str">
        <f>DATA!B116</f>
        <v>775369-00G/001809</v>
      </c>
      <c r="C115" t="str">
        <f t="shared" si="8"/>
        <v>775369-00G</v>
      </c>
      <c r="D115" t="str">
        <f t="shared" si="9"/>
        <v>A1</v>
      </c>
      <c r="E115" t="str">
        <f t="shared" si="10"/>
        <v/>
      </c>
      <c r="F115" t="str">
        <f t="shared" si="11"/>
        <v/>
      </c>
      <c r="G115" t="str">
        <f t="shared" si="12"/>
        <v/>
      </c>
      <c r="H115" t="str">
        <f t="shared" si="13"/>
        <v>775369-00G_A1</v>
      </c>
      <c r="I115" t="str">
        <f t="shared" si="14"/>
        <v>001809</v>
      </c>
      <c r="J115">
        <f>COUNTIF($A$1:A115,A115)</f>
        <v>4</v>
      </c>
      <c r="K115" t="str">
        <f t="shared" si="15"/>
        <v>CLM1925-0285_4</v>
      </c>
    </row>
    <row r="116" spans="1:11" x14ac:dyDescent="0.25">
      <c r="A116" t="str">
        <f>DATA!A117</f>
        <v>CLM1925-0285</v>
      </c>
      <c r="B116" t="str">
        <f>DATA!B117</f>
        <v>775369-00G/001757</v>
      </c>
      <c r="C116" t="str">
        <f t="shared" si="8"/>
        <v>775369-00G</v>
      </c>
      <c r="D116" t="str">
        <f t="shared" si="9"/>
        <v>A1</v>
      </c>
      <c r="E116" t="str">
        <f t="shared" si="10"/>
        <v/>
      </c>
      <c r="F116" t="str">
        <f t="shared" si="11"/>
        <v/>
      </c>
      <c r="G116" t="str">
        <f t="shared" si="12"/>
        <v/>
      </c>
      <c r="H116" t="str">
        <f t="shared" si="13"/>
        <v>775369-00G_A1</v>
      </c>
      <c r="I116" t="str">
        <f t="shared" si="14"/>
        <v>001757</v>
      </c>
      <c r="J116">
        <f>COUNTIF($A$1:A116,A116)</f>
        <v>5</v>
      </c>
      <c r="K116" t="str">
        <f t="shared" si="15"/>
        <v>CLM1925-0285_5</v>
      </c>
    </row>
    <row r="117" spans="1:11" x14ac:dyDescent="0.25">
      <c r="A117" t="str">
        <f>DATA!A118</f>
        <v>CLM1925-0285</v>
      </c>
      <c r="B117" t="str">
        <f>DATA!B118</f>
        <v>775369-00G/001758</v>
      </c>
      <c r="C117" t="str">
        <f t="shared" si="8"/>
        <v>775369-00G</v>
      </c>
      <c r="D117" t="str">
        <f t="shared" si="9"/>
        <v>A1</v>
      </c>
      <c r="E117" t="str">
        <f t="shared" si="10"/>
        <v/>
      </c>
      <c r="F117" t="str">
        <f t="shared" si="11"/>
        <v/>
      </c>
      <c r="G117" t="str">
        <f t="shared" si="12"/>
        <v/>
      </c>
      <c r="H117" t="str">
        <f t="shared" si="13"/>
        <v>775369-00G_A1</v>
      </c>
      <c r="I117" t="str">
        <f t="shared" si="14"/>
        <v>001758</v>
      </c>
      <c r="J117">
        <f>COUNTIF($A$1:A117,A117)</f>
        <v>6</v>
      </c>
      <c r="K117" t="str">
        <f t="shared" si="15"/>
        <v>CLM1925-0285_6</v>
      </c>
    </row>
    <row r="118" spans="1:11" x14ac:dyDescent="0.25">
      <c r="A118" t="str">
        <f>DATA!A119</f>
        <v>CLM1925-0285</v>
      </c>
      <c r="B118" t="str">
        <f>DATA!B119</f>
        <v>775369-00G/001781</v>
      </c>
      <c r="C118" t="str">
        <f t="shared" si="8"/>
        <v>775369-00G</v>
      </c>
      <c r="D118" t="str">
        <f t="shared" si="9"/>
        <v>A1</v>
      </c>
      <c r="E118" t="str">
        <f t="shared" si="10"/>
        <v/>
      </c>
      <c r="F118" t="str">
        <f t="shared" si="11"/>
        <v/>
      </c>
      <c r="G118" t="str">
        <f t="shared" si="12"/>
        <v/>
      </c>
      <c r="H118" t="str">
        <f t="shared" si="13"/>
        <v>775369-00G_A1</v>
      </c>
      <c r="I118" t="str">
        <f t="shared" si="14"/>
        <v>001781</v>
      </c>
      <c r="J118">
        <f>COUNTIF($A$1:A118,A118)</f>
        <v>7</v>
      </c>
      <c r="K118" t="str">
        <f t="shared" si="15"/>
        <v>CLM1925-0285_7</v>
      </c>
    </row>
    <row r="119" spans="1:11" x14ac:dyDescent="0.25">
      <c r="A119" t="str">
        <f>DATA!A120</f>
        <v>CLM1925-0285</v>
      </c>
      <c r="B119" t="str">
        <f>DATA!B120</f>
        <v>775369-00G/001741</v>
      </c>
      <c r="C119" t="str">
        <f t="shared" si="8"/>
        <v>775369-00G</v>
      </c>
      <c r="D119" t="str">
        <f t="shared" si="9"/>
        <v>A1</v>
      </c>
      <c r="E119" t="str">
        <f t="shared" si="10"/>
        <v/>
      </c>
      <c r="F119" t="str">
        <f t="shared" si="11"/>
        <v/>
      </c>
      <c r="G119" t="str">
        <f t="shared" si="12"/>
        <v/>
      </c>
      <c r="H119" t="str">
        <f t="shared" si="13"/>
        <v>775369-00G_A1</v>
      </c>
      <c r="I119" t="str">
        <f t="shared" si="14"/>
        <v>001741</v>
      </c>
      <c r="J119">
        <f>COUNTIF($A$1:A119,A119)</f>
        <v>8</v>
      </c>
      <c r="K119" t="str">
        <f t="shared" si="15"/>
        <v>CLM1925-0285_8</v>
      </c>
    </row>
    <row r="120" spans="1:11" x14ac:dyDescent="0.25">
      <c r="A120" t="str">
        <f>DATA!A121</f>
        <v>CLM1925-0285</v>
      </c>
      <c r="B120" t="str">
        <f>DATA!B121</f>
        <v>775369-00E/000408</v>
      </c>
      <c r="C120" t="str">
        <f t="shared" si="8"/>
        <v>775369-00E</v>
      </c>
      <c r="D120" t="str">
        <f t="shared" si="9"/>
        <v>A1</v>
      </c>
      <c r="E120" t="str">
        <f t="shared" si="10"/>
        <v/>
      </c>
      <c r="F120" t="str">
        <f t="shared" si="11"/>
        <v/>
      </c>
      <c r="G120" t="str">
        <f t="shared" si="12"/>
        <v/>
      </c>
      <c r="H120" t="str">
        <f t="shared" si="13"/>
        <v>775369-00E_A1</v>
      </c>
      <c r="I120" t="str">
        <f t="shared" si="14"/>
        <v>000408</v>
      </c>
      <c r="J120">
        <f>COUNTIF($A$1:A120,A120)</f>
        <v>9</v>
      </c>
      <c r="K120" t="str">
        <f t="shared" si="15"/>
        <v>CLM1925-0285_9</v>
      </c>
    </row>
    <row r="121" spans="1:11" x14ac:dyDescent="0.25">
      <c r="A121" t="str">
        <f>DATA!A122</f>
        <v>CLM1925-0285</v>
      </c>
      <c r="B121" t="str">
        <f>DATA!B122</f>
        <v>775369-00G/000278</v>
      </c>
      <c r="C121" t="str">
        <f t="shared" si="8"/>
        <v>775369-00G</v>
      </c>
      <c r="D121" t="str">
        <f t="shared" si="9"/>
        <v>A1</v>
      </c>
      <c r="E121" t="str">
        <f t="shared" si="10"/>
        <v/>
      </c>
      <c r="F121" t="str">
        <f t="shared" si="11"/>
        <v/>
      </c>
      <c r="G121" t="str">
        <f t="shared" si="12"/>
        <v/>
      </c>
      <c r="H121" t="str">
        <f t="shared" si="13"/>
        <v>775369-00G_A1</v>
      </c>
      <c r="I121" t="str">
        <f t="shared" si="14"/>
        <v>000278</v>
      </c>
      <c r="J121">
        <f>COUNTIF($A$1:A121,A121)</f>
        <v>10</v>
      </c>
      <c r="K121" t="str">
        <f t="shared" si="15"/>
        <v>CLM1925-0285_10</v>
      </c>
    </row>
    <row r="122" spans="1:11" x14ac:dyDescent="0.25">
      <c r="A122" t="str">
        <f>DATA!A123</f>
        <v xml:space="preserve">CLM1926-0236 </v>
      </c>
      <c r="B122" t="str">
        <f>DATA!B123</f>
        <v>775369-00G/001990</v>
      </c>
      <c r="C122" t="str">
        <f t="shared" si="8"/>
        <v>775369-00G</v>
      </c>
      <c r="D122" t="str">
        <f t="shared" si="9"/>
        <v>A1</v>
      </c>
      <c r="E122" t="str">
        <f t="shared" si="10"/>
        <v/>
      </c>
      <c r="F122" t="str">
        <f t="shared" si="11"/>
        <v/>
      </c>
      <c r="G122" t="str">
        <f t="shared" si="12"/>
        <v/>
      </c>
      <c r="H122" t="str">
        <f t="shared" si="13"/>
        <v>775369-00G_A1</v>
      </c>
      <c r="I122" t="str">
        <f t="shared" si="14"/>
        <v>001990</v>
      </c>
      <c r="J122">
        <f>COUNTIF($A$1:A122,A122)</f>
        <v>1</v>
      </c>
      <c r="K122" t="str">
        <f t="shared" si="15"/>
        <v>CLM1926-0236 _1</v>
      </c>
    </row>
    <row r="123" spans="1:11" x14ac:dyDescent="0.25">
      <c r="A123" t="str">
        <f>DATA!A124</f>
        <v xml:space="preserve">CLM1927-0225 </v>
      </c>
      <c r="B123" t="str">
        <f>DATA!B124</f>
        <v>774166-00H/001384</v>
      </c>
      <c r="C123" t="str">
        <f t="shared" si="8"/>
        <v>774166-00H</v>
      </c>
      <c r="D123" t="str">
        <f t="shared" si="9"/>
        <v/>
      </c>
      <c r="E123" t="str">
        <f t="shared" si="10"/>
        <v>A2</v>
      </c>
      <c r="F123" t="str">
        <f t="shared" si="11"/>
        <v/>
      </c>
      <c r="G123" t="str">
        <f t="shared" si="12"/>
        <v/>
      </c>
      <c r="H123" t="str">
        <f t="shared" si="13"/>
        <v>774166-00H_A2</v>
      </c>
      <c r="I123" t="str">
        <f t="shared" si="14"/>
        <v>001384</v>
      </c>
      <c r="J123">
        <f>COUNTIF($A$1:A123,A123)</f>
        <v>1</v>
      </c>
      <c r="K123" t="str">
        <f t="shared" si="15"/>
        <v>CLM1927-0225 _1</v>
      </c>
    </row>
    <row r="124" spans="1:11" x14ac:dyDescent="0.25">
      <c r="A124" t="str">
        <f>DATA!A125</f>
        <v xml:space="preserve">CLM1927-0230 </v>
      </c>
      <c r="B124" t="str">
        <f>DATA!B125</f>
        <v>775369-00G/000183</v>
      </c>
      <c r="C124" t="str">
        <f t="shared" si="8"/>
        <v>775369-00G</v>
      </c>
      <c r="D124" t="str">
        <f t="shared" si="9"/>
        <v>A1</v>
      </c>
      <c r="E124" t="str">
        <f t="shared" si="10"/>
        <v/>
      </c>
      <c r="F124" t="str">
        <f t="shared" si="11"/>
        <v/>
      </c>
      <c r="G124" t="str">
        <f t="shared" si="12"/>
        <v/>
      </c>
      <c r="H124" t="str">
        <f t="shared" si="13"/>
        <v>775369-00G_A1</v>
      </c>
      <c r="I124" t="str">
        <f t="shared" si="14"/>
        <v>000183</v>
      </c>
      <c r="J124">
        <f>COUNTIF($A$1:A124,A124)</f>
        <v>1</v>
      </c>
      <c r="K124" t="str">
        <f t="shared" si="15"/>
        <v>CLM1927-0230 _1</v>
      </c>
    </row>
    <row r="125" spans="1:11" x14ac:dyDescent="0.25">
      <c r="A125" t="str">
        <f>DATA!A126</f>
        <v>CLM1927-0240</v>
      </c>
      <c r="B125" t="str">
        <f>DATA!B126</f>
        <v>774272-01H</v>
      </c>
      <c r="C125" t="str">
        <f>B125</f>
        <v>774272-01H</v>
      </c>
      <c r="D125" t="str">
        <f t="shared" si="9"/>
        <v/>
      </c>
      <c r="E125" t="str">
        <f t="shared" si="10"/>
        <v/>
      </c>
      <c r="F125" t="str">
        <f t="shared" si="11"/>
        <v/>
      </c>
      <c r="G125" t="str">
        <f t="shared" si="12"/>
        <v/>
      </c>
      <c r="H125" t="str">
        <f t="shared" si="13"/>
        <v>774272-01H</v>
      </c>
      <c r="I125" t="e">
        <f t="shared" si="14"/>
        <v>#N/A</v>
      </c>
      <c r="J125">
        <f>COUNTIF($A$1:A125,A125)</f>
        <v>1</v>
      </c>
      <c r="K125" t="str">
        <f t="shared" si="15"/>
        <v>CLM1927-0240_1</v>
      </c>
    </row>
    <row r="126" spans="1:11" x14ac:dyDescent="0.25">
      <c r="A126" t="str">
        <f>DATA!A127</f>
        <v xml:space="preserve">CLM1928-0262 </v>
      </c>
      <c r="B126" t="str">
        <f>DATA!B127</f>
        <v>775369-00G/001024</v>
      </c>
      <c r="C126" t="str">
        <f t="shared" si="8"/>
        <v>775369-00G</v>
      </c>
      <c r="D126" t="str">
        <f t="shared" si="9"/>
        <v>A1</v>
      </c>
      <c r="E126" t="str">
        <f t="shared" si="10"/>
        <v/>
      </c>
      <c r="F126" t="str">
        <f t="shared" si="11"/>
        <v/>
      </c>
      <c r="G126" t="str">
        <f t="shared" si="12"/>
        <v/>
      </c>
      <c r="H126" t="str">
        <f t="shared" si="13"/>
        <v>775369-00G_A1</v>
      </c>
      <c r="I126" t="str">
        <f t="shared" si="14"/>
        <v>001024</v>
      </c>
      <c r="J126">
        <f>COUNTIF($A$1:A126,A126)</f>
        <v>1</v>
      </c>
      <c r="K126" t="str">
        <f t="shared" si="15"/>
        <v>CLM1928-0262 _1</v>
      </c>
    </row>
    <row r="127" spans="1:11" x14ac:dyDescent="0.25">
      <c r="A127" t="str">
        <f>DATA!A128</f>
        <v>CLM1929-0223</v>
      </c>
      <c r="B127" t="str">
        <f>DATA!B128</f>
        <v>774100-00G/000152</v>
      </c>
      <c r="C127" t="str">
        <f t="shared" si="8"/>
        <v>774100-00G</v>
      </c>
      <c r="D127" t="str">
        <f t="shared" si="9"/>
        <v/>
      </c>
      <c r="E127" t="str">
        <f t="shared" si="10"/>
        <v/>
      </c>
      <c r="F127" t="str">
        <f t="shared" si="11"/>
        <v/>
      </c>
      <c r="G127" t="str">
        <f t="shared" si="12"/>
        <v>B2</v>
      </c>
      <c r="H127" t="str">
        <f t="shared" si="13"/>
        <v>774100-00G_B2</v>
      </c>
      <c r="I127" t="str">
        <f t="shared" si="14"/>
        <v>000152</v>
      </c>
      <c r="J127">
        <f>COUNTIF($A$1:A127,A127)</f>
        <v>1</v>
      </c>
      <c r="K127" t="str">
        <f t="shared" si="15"/>
        <v>CLM1929-0223_1</v>
      </c>
    </row>
    <row r="128" spans="1:11" x14ac:dyDescent="0.25">
      <c r="A128" t="str">
        <f>DATA!A129</f>
        <v>CLM1929-0223</v>
      </c>
      <c r="B128" t="str">
        <f>DATA!B129</f>
        <v>774100-00G/000152</v>
      </c>
      <c r="C128" t="str">
        <f t="shared" si="8"/>
        <v>774100-00G</v>
      </c>
      <c r="D128" t="str">
        <f t="shared" si="9"/>
        <v/>
      </c>
      <c r="E128" t="str">
        <f t="shared" si="10"/>
        <v/>
      </c>
      <c r="F128" t="str">
        <f t="shared" si="11"/>
        <v/>
      </c>
      <c r="G128" t="str">
        <f t="shared" si="12"/>
        <v>B2</v>
      </c>
      <c r="H128" t="str">
        <f t="shared" si="13"/>
        <v>774100-00G_B2</v>
      </c>
      <c r="I128" t="str">
        <f t="shared" si="14"/>
        <v>000152</v>
      </c>
      <c r="J128">
        <f>COUNTIF($A$1:A128,A128)</f>
        <v>2</v>
      </c>
      <c r="K128" t="str">
        <f t="shared" si="15"/>
        <v>CLM1929-0223_2</v>
      </c>
    </row>
    <row r="129" spans="1:11" x14ac:dyDescent="0.25">
      <c r="A129" t="str">
        <f>DATA!A130</f>
        <v xml:space="preserve">CLM1929-0223 </v>
      </c>
      <c r="B129" t="str">
        <f>DATA!B130</f>
        <v>774100-00G/000680</v>
      </c>
      <c r="C129" t="str">
        <f t="shared" si="8"/>
        <v>774100-00G</v>
      </c>
      <c r="D129" t="str">
        <f t="shared" si="9"/>
        <v/>
      </c>
      <c r="E129" t="str">
        <f t="shared" si="10"/>
        <v/>
      </c>
      <c r="F129" t="str">
        <f t="shared" si="11"/>
        <v/>
      </c>
      <c r="G129" t="str">
        <f t="shared" si="12"/>
        <v>B2</v>
      </c>
      <c r="H129" t="str">
        <f t="shared" si="13"/>
        <v>774100-00G_B2</v>
      </c>
      <c r="I129" t="str">
        <f t="shared" si="14"/>
        <v>000680</v>
      </c>
      <c r="J129">
        <f>COUNTIF($A$1:A129,A129)</f>
        <v>1</v>
      </c>
      <c r="K129" t="str">
        <f t="shared" si="15"/>
        <v>CLM1929-0223 _1</v>
      </c>
    </row>
    <row r="130" spans="1:11" x14ac:dyDescent="0.25">
      <c r="A130" t="str">
        <f>DATA!A131</f>
        <v>CLM1932-0169</v>
      </c>
      <c r="B130" t="str">
        <f>DATA!B131</f>
        <v>774100-00G/004177</v>
      </c>
      <c r="C130" t="str">
        <f t="shared" ref="C130:C192" si="16">_xlfn.TEXTBEFORE(B130,"/")</f>
        <v>774100-00G</v>
      </c>
      <c r="D130" t="str">
        <f t="shared" ref="D130:D193" si="17">IF(EXACT(_xlfn.TEXTBEFORE(C130,"-"),"775369"),"A1","")</f>
        <v/>
      </c>
      <c r="E130" t="str">
        <f t="shared" ref="E130:E193" si="18">IF(EXACT(_xlfn.TEXTBEFORE(C130,"-"),"774166"),"A2","")</f>
        <v/>
      </c>
      <c r="F130" t="str">
        <f t="shared" ref="F130:F193" si="19">IF(EXACT(_xlfn.TEXTBEFORE(C130,"-"),"776445"),"B1","")</f>
        <v/>
      </c>
      <c r="G130" t="str">
        <f t="shared" ref="G130:G193" si="20">IF(EXACT(_xlfn.TEXTBEFORE(C130,"-"),"774100"),"B2","")</f>
        <v>B2</v>
      </c>
      <c r="H130" t="str">
        <f t="shared" ref="H130:H193" si="21">_xlfn.TEXTJOIN("_",,C130,D130,E130,F130,G130)</f>
        <v>774100-00G_B2</v>
      </c>
      <c r="I130" t="str">
        <f t="shared" ref="I130:I193" si="22">_xlfn.TEXTAFTER(B130,"/")</f>
        <v>004177</v>
      </c>
      <c r="J130">
        <f>COUNTIF($A$1:A130,A130)</f>
        <v>1</v>
      </c>
      <c r="K130" t="str">
        <f t="shared" ref="K130:K193" si="23">_xlfn.TEXTJOIN("_",,A130,J130)</f>
        <v>CLM1932-0169_1</v>
      </c>
    </row>
    <row r="131" spans="1:11" x14ac:dyDescent="0.25">
      <c r="A131" t="str">
        <f>DATA!A132</f>
        <v>CLM1932-0169</v>
      </c>
      <c r="B131" t="str">
        <f>DATA!B132</f>
        <v>774100-00G/004368</v>
      </c>
      <c r="C131" t="str">
        <f t="shared" si="16"/>
        <v>774100-00G</v>
      </c>
      <c r="D131" t="str">
        <f t="shared" si="17"/>
        <v/>
      </c>
      <c r="E131" t="str">
        <f t="shared" si="18"/>
        <v/>
      </c>
      <c r="F131" t="str">
        <f t="shared" si="19"/>
        <v/>
      </c>
      <c r="G131" t="str">
        <f t="shared" si="20"/>
        <v>B2</v>
      </c>
      <c r="H131" t="str">
        <f t="shared" si="21"/>
        <v>774100-00G_B2</v>
      </c>
      <c r="I131" t="str">
        <f t="shared" si="22"/>
        <v>004368</v>
      </c>
      <c r="J131">
        <f>COUNTIF($A$1:A131,A131)</f>
        <v>2</v>
      </c>
      <c r="K131" t="str">
        <f t="shared" si="23"/>
        <v>CLM1932-0169_2</v>
      </c>
    </row>
    <row r="132" spans="1:11" x14ac:dyDescent="0.25">
      <c r="A132" t="str">
        <f>DATA!A133</f>
        <v>CLM1935-0162</v>
      </c>
      <c r="B132" t="str">
        <f>DATA!B133</f>
        <v xml:space="preserve">776445-00E/000835 </v>
      </c>
      <c r="C132" t="str">
        <f t="shared" si="16"/>
        <v>776445-00E</v>
      </c>
      <c r="D132" t="str">
        <f t="shared" si="17"/>
        <v/>
      </c>
      <c r="E132" t="str">
        <f t="shared" si="18"/>
        <v/>
      </c>
      <c r="F132" t="str">
        <f t="shared" si="19"/>
        <v>B1</v>
      </c>
      <c r="G132" t="str">
        <f t="shared" si="20"/>
        <v/>
      </c>
      <c r="H132" t="str">
        <f t="shared" si="21"/>
        <v>776445-00E_B1</v>
      </c>
      <c r="I132" t="str">
        <f t="shared" si="22"/>
        <v xml:space="preserve">000835 </v>
      </c>
      <c r="J132">
        <f>COUNTIF($A$1:A132,A132)</f>
        <v>1</v>
      </c>
      <c r="K132" t="str">
        <f t="shared" si="23"/>
        <v>CLM1935-0162_1</v>
      </c>
    </row>
    <row r="133" spans="1:11" x14ac:dyDescent="0.25">
      <c r="A133" t="str">
        <f>DATA!A134</f>
        <v>CLM1935-0162</v>
      </c>
      <c r="B133" t="str">
        <f>DATA!B134</f>
        <v>776445-00D/000091</v>
      </c>
      <c r="C133" t="str">
        <f t="shared" si="16"/>
        <v>776445-00D</v>
      </c>
      <c r="D133" t="str">
        <f t="shared" si="17"/>
        <v/>
      </c>
      <c r="E133" t="str">
        <f t="shared" si="18"/>
        <v/>
      </c>
      <c r="F133" t="str">
        <f t="shared" si="19"/>
        <v>B1</v>
      </c>
      <c r="G133" t="str">
        <f t="shared" si="20"/>
        <v/>
      </c>
      <c r="H133" t="str">
        <f t="shared" si="21"/>
        <v>776445-00D_B1</v>
      </c>
      <c r="I133" t="str">
        <f t="shared" si="22"/>
        <v>000091</v>
      </c>
      <c r="J133">
        <f>COUNTIF($A$1:A133,A133)</f>
        <v>2</v>
      </c>
      <c r="K133" t="str">
        <f t="shared" si="23"/>
        <v>CLM1935-0162_2</v>
      </c>
    </row>
    <row r="134" spans="1:11" x14ac:dyDescent="0.25">
      <c r="A134" t="str">
        <f>DATA!A135</f>
        <v>CLM1935-0162</v>
      </c>
      <c r="B134" t="str">
        <f>DATA!B135</f>
        <v xml:space="preserve">776445-00E/000835 </v>
      </c>
      <c r="C134" t="str">
        <f t="shared" si="16"/>
        <v>776445-00E</v>
      </c>
      <c r="D134" t="str">
        <f t="shared" si="17"/>
        <v/>
      </c>
      <c r="E134" t="str">
        <f t="shared" si="18"/>
        <v/>
      </c>
      <c r="F134" t="str">
        <f t="shared" si="19"/>
        <v>B1</v>
      </c>
      <c r="G134" t="str">
        <f t="shared" si="20"/>
        <v/>
      </c>
      <c r="H134" t="str">
        <f t="shared" si="21"/>
        <v>776445-00E_B1</v>
      </c>
      <c r="I134" t="str">
        <f t="shared" si="22"/>
        <v xml:space="preserve">000835 </v>
      </c>
      <c r="J134">
        <f>COUNTIF($A$1:A134,A134)</f>
        <v>3</v>
      </c>
      <c r="K134" t="str">
        <f t="shared" si="23"/>
        <v>CLM1935-0162_3</v>
      </c>
    </row>
    <row r="135" spans="1:11" x14ac:dyDescent="0.25">
      <c r="A135" t="str">
        <f>DATA!A136</f>
        <v>CLM1935-0184</v>
      </c>
      <c r="B135" t="str">
        <f>DATA!B136</f>
        <v>775369-00G/002286</v>
      </c>
      <c r="C135" t="str">
        <f t="shared" si="16"/>
        <v>775369-00G</v>
      </c>
      <c r="D135" t="str">
        <f t="shared" si="17"/>
        <v>A1</v>
      </c>
      <c r="E135" t="str">
        <f t="shared" si="18"/>
        <v/>
      </c>
      <c r="F135" t="str">
        <f t="shared" si="19"/>
        <v/>
      </c>
      <c r="G135" t="str">
        <f t="shared" si="20"/>
        <v/>
      </c>
      <c r="H135" t="str">
        <f t="shared" si="21"/>
        <v>775369-00G_A1</v>
      </c>
      <c r="I135" t="str">
        <f t="shared" si="22"/>
        <v>002286</v>
      </c>
      <c r="J135">
        <f>COUNTIF($A$1:A135,A135)</f>
        <v>1</v>
      </c>
      <c r="K135" t="str">
        <f t="shared" si="23"/>
        <v>CLM1935-0184_1</v>
      </c>
    </row>
    <row r="136" spans="1:11" x14ac:dyDescent="0.25">
      <c r="A136" t="str">
        <f>DATA!A137</f>
        <v>CLM1935-0184</v>
      </c>
      <c r="B136" t="str">
        <f>DATA!B137</f>
        <v>775369-00G/002290</v>
      </c>
      <c r="C136" t="str">
        <f t="shared" si="16"/>
        <v>775369-00G</v>
      </c>
      <c r="D136" t="str">
        <f t="shared" si="17"/>
        <v>A1</v>
      </c>
      <c r="E136" t="str">
        <f t="shared" si="18"/>
        <v/>
      </c>
      <c r="F136" t="str">
        <f t="shared" si="19"/>
        <v/>
      </c>
      <c r="G136" t="str">
        <f t="shared" si="20"/>
        <v/>
      </c>
      <c r="H136" t="str">
        <f t="shared" si="21"/>
        <v>775369-00G_A1</v>
      </c>
      <c r="I136" t="str">
        <f t="shared" si="22"/>
        <v>002290</v>
      </c>
      <c r="J136">
        <f>COUNTIF($A$1:A136,A136)</f>
        <v>2</v>
      </c>
      <c r="K136" t="str">
        <f t="shared" si="23"/>
        <v>CLM1935-0184_2</v>
      </c>
    </row>
    <row r="137" spans="1:11" x14ac:dyDescent="0.25">
      <c r="A137" t="str">
        <f>DATA!A138</f>
        <v>CLM1935-0184</v>
      </c>
      <c r="B137" t="str">
        <f>DATA!B138</f>
        <v>775369-00G/000278</v>
      </c>
      <c r="C137" t="str">
        <f t="shared" si="16"/>
        <v>775369-00G</v>
      </c>
      <c r="D137" t="str">
        <f t="shared" si="17"/>
        <v>A1</v>
      </c>
      <c r="E137" t="str">
        <f t="shared" si="18"/>
        <v/>
      </c>
      <c r="F137" t="str">
        <f t="shared" si="19"/>
        <v/>
      </c>
      <c r="G137" t="str">
        <f t="shared" si="20"/>
        <v/>
      </c>
      <c r="H137" t="str">
        <f t="shared" si="21"/>
        <v>775369-00G_A1</v>
      </c>
      <c r="I137" t="str">
        <f t="shared" si="22"/>
        <v>000278</v>
      </c>
      <c r="J137">
        <f>COUNTIF($A$1:A137,A137)</f>
        <v>3</v>
      </c>
      <c r="K137" t="str">
        <f t="shared" si="23"/>
        <v>CLM1935-0184_3</v>
      </c>
    </row>
    <row r="138" spans="1:11" x14ac:dyDescent="0.25">
      <c r="A138" t="str">
        <f>DATA!A139</f>
        <v>CLM1936-0234</v>
      </c>
      <c r="B138" t="str">
        <f>DATA!B139</f>
        <v>776445-00D/004126</v>
      </c>
      <c r="C138" t="str">
        <f t="shared" si="16"/>
        <v>776445-00D</v>
      </c>
      <c r="D138" t="str">
        <f t="shared" si="17"/>
        <v/>
      </c>
      <c r="E138" t="str">
        <f t="shared" si="18"/>
        <v/>
      </c>
      <c r="F138" t="str">
        <f t="shared" si="19"/>
        <v>B1</v>
      </c>
      <c r="G138" t="str">
        <f t="shared" si="20"/>
        <v/>
      </c>
      <c r="H138" t="str">
        <f t="shared" si="21"/>
        <v>776445-00D_B1</v>
      </c>
      <c r="I138" t="str">
        <f t="shared" si="22"/>
        <v>004126</v>
      </c>
      <c r="J138">
        <f>COUNTIF($A$1:A138,A138)</f>
        <v>1</v>
      </c>
      <c r="K138" t="str">
        <f t="shared" si="23"/>
        <v>CLM1936-0234_1</v>
      </c>
    </row>
    <row r="139" spans="1:11" x14ac:dyDescent="0.25">
      <c r="A139" t="str">
        <f>DATA!A140</f>
        <v>CLM1937-0317</v>
      </c>
      <c r="B139" t="str">
        <f>DATA!B140</f>
        <v>774272-11B/005485</v>
      </c>
      <c r="C139" t="str">
        <f t="shared" si="16"/>
        <v>774272-11B</v>
      </c>
      <c r="D139" t="str">
        <f t="shared" si="17"/>
        <v/>
      </c>
      <c r="E139" t="str">
        <f t="shared" si="18"/>
        <v/>
      </c>
      <c r="F139" t="str">
        <f t="shared" si="19"/>
        <v/>
      </c>
      <c r="G139" t="str">
        <f t="shared" si="20"/>
        <v/>
      </c>
      <c r="H139" t="str">
        <f t="shared" si="21"/>
        <v>774272-11B</v>
      </c>
      <c r="I139" t="str">
        <f t="shared" si="22"/>
        <v>005485</v>
      </c>
      <c r="J139">
        <f>COUNTIF($A$1:A139,A139)</f>
        <v>1</v>
      </c>
      <c r="K139" t="str">
        <f t="shared" si="23"/>
        <v>CLM1937-0317_1</v>
      </c>
    </row>
    <row r="140" spans="1:11" x14ac:dyDescent="0.25">
      <c r="A140" t="str">
        <f>DATA!A141</f>
        <v>CLM1938-0284</v>
      </c>
      <c r="B140" t="str">
        <f>DATA!B141</f>
        <v>774272-03D</v>
      </c>
      <c r="C140" t="str">
        <f>B140</f>
        <v>774272-03D</v>
      </c>
      <c r="D140" t="str">
        <f t="shared" si="17"/>
        <v/>
      </c>
      <c r="E140" t="str">
        <f t="shared" si="18"/>
        <v/>
      </c>
      <c r="F140" t="str">
        <f t="shared" si="19"/>
        <v/>
      </c>
      <c r="G140" t="str">
        <f t="shared" si="20"/>
        <v/>
      </c>
      <c r="H140" t="str">
        <f t="shared" si="21"/>
        <v>774272-03D</v>
      </c>
      <c r="I140" t="e">
        <f t="shared" si="22"/>
        <v>#N/A</v>
      </c>
      <c r="J140">
        <f>COUNTIF($A$1:A140,A140)</f>
        <v>1</v>
      </c>
      <c r="K140" t="str">
        <f t="shared" si="23"/>
        <v>CLM1938-0284_1</v>
      </c>
    </row>
    <row r="141" spans="1:11" x14ac:dyDescent="0.25">
      <c r="A141" t="str">
        <f>DATA!A142</f>
        <v>CLM1939-0234</v>
      </c>
      <c r="B141" t="str">
        <f>DATA!B142</f>
        <v>775369-00G/000634</v>
      </c>
      <c r="C141" t="str">
        <f t="shared" si="16"/>
        <v>775369-00G</v>
      </c>
      <c r="D141" t="str">
        <f t="shared" si="17"/>
        <v>A1</v>
      </c>
      <c r="E141" t="str">
        <f t="shared" si="18"/>
        <v/>
      </c>
      <c r="F141" t="str">
        <f t="shared" si="19"/>
        <v/>
      </c>
      <c r="G141" t="str">
        <f t="shared" si="20"/>
        <v/>
      </c>
      <c r="H141" t="str">
        <f t="shared" si="21"/>
        <v>775369-00G_A1</v>
      </c>
      <c r="I141" t="str">
        <f t="shared" si="22"/>
        <v>000634</v>
      </c>
      <c r="J141">
        <f>COUNTIF($A$1:A141,A141)</f>
        <v>1</v>
      </c>
      <c r="K141" t="str">
        <f t="shared" si="23"/>
        <v>CLM1939-0234_1</v>
      </c>
    </row>
    <row r="142" spans="1:11" x14ac:dyDescent="0.25">
      <c r="A142" t="str">
        <f>DATA!A143</f>
        <v>CLM1939-0234</v>
      </c>
      <c r="B142" t="str">
        <f>DATA!B143</f>
        <v>774166-00E/000208</v>
      </c>
      <c r="C142" t="str">
        <f t="shared" si="16"/>
        <v>774166-00E</v>
      </c>
      <c r="D142" t="str">
        <f t="shared" si="17"/>
        <v/>
      </c>
      <c r="E142" t="str">
        <f t="shared" si="18"/>
        <v>A2</v>
      </c>
      <c r="F142" t="str">
        <f t="shared" si="19"/>
        <v/>
      </c>
      <c r="G142" t="str">
        <f t="shared" si="20"/>
        <v/>
      </c>
      <c r="H142" t="str">
        <f t="shared" si="21"/>
        <v>774166-00E_A2</v>
      </c>
      <c r="I142" t="str">
        <f t="shared" si="22"/>
        <v>000208</v>
      </c>
      <c r="J142">
        <f>COUNTIF($A$1:A142,A142)</f>
        <v>2</v>
      </c>
      <c r="K142" t="str">
        <f t="shared" si="23"/>
        <v>CLM1939-0234_2</v>
      </c>
    </row>
    <row r="143" spans="1:11" x14ac:dyDescent="0.25">
      <c r="A143" t="str">
        <f>DATA!A144</f>
        <v>CLM1939-0237</v>
      </c>
      <c r="B143" t="str">
        <f>DATA!B144</f>
        <v>776445-00D/000088</v>
      </c>
      <c r="C143" t="str">
        <f t="shared" si="16"/>
        <v>776445-00D</v>
      </c>
      <c r="D143" t="str">
        <f t="shared" si="17"/>
        <v/>
      </c>
      <c r="E143" t="str">
        <f t="shared" si="18"/>
        <v/>
      </c>
      <c r="F143" t="str">
        <f t="shared" si="19"/>
        <v>B1</v>
      </c>
      <c r="G143" t="str">
        <f t="shared" si="20"/>
        <v/>
      </c>
      <c r="H143" t="str">
        <f t="shared" si="21"/>
        <v>776445-00D_B1</v>
      </c>
      <c r="I143" t="str">
        <f t="shared" si="22"/>
        <v>000088</v>
      </c>
      <c r="J143">
        <f>COUNTIF($A$1:A143,A143)</f>
        <v>1</v>
      </c>
      <c r="K143" t="str">
        <f t="shared" si="23"/>
        <v>CLM1939-0237_1</v>
      </c>
    </row>
    <row r="144" spans="1:11" x14ac:dyDescent="0.25">
      <c r="A144" t="str">
        <f>DATA!A145</f>
        <v>CLM1939-0237</v>
      </c>
      <c r="B144" t="str">
        <f>DATA!B145</f>
        <v>776445-00D/000089</v>
      </c>
      <c r="C144" t="str">
        <f t="shared" si="16"/>
        <v>776445-00D</v>
      </c>
      <c r="D144" t="str">
        <f t="shared" si="17"/>
        <v/>
      </c>
      <c r="E144" t="str">
        <f t="shared" si="18"/>
        <v/>
      </c>
      <c r="F144" t="str">
        <f t="shared" si="19"/>
        <v>B1</v>
      </c>
      <c r="G144" t="str">
        <f t="shared" si="20"/>
        <v/>
      </c>
      <c r="H144" t="str">
        <f t="shared" si="21"/>
        <v>776445-00D_B1</v>
      </c>
      <c r="I144" t="str">
        <f t="shared" si="22"/>
        <v>000089</v>
      </c>
      <c r="J144">
        <f>COUNTIF($A$1:A144,A144)</f>
        <v>2</v>
      </c>
      <c r="K144" t="str">
        <f t="shared" si="23"/>
        <v>CLM1939-0237_2</v>
      </c>
    </row>
    <row r="145" spans="1:11" x14ac:dyDescent="0.25">
      <c r="A145" t="str">
        <f>DATA!A146</f>
        <v>CLM1939-0237</v>
      </c>
      <c r="B145" t="str">
        <f>DATA!B146</f>
        <v>776445-00D/000775</v>
      </c>
      <c r="C145" t="str">
        <f t="shared" si="16"/>
        <v>776445-00D</v>
      </c>
      <c r="D145" t="str">
        <f t="shared" si="17"/>
        <v/>
      </c>
      <c r="E145" t="str">
        <f t="shared" si="18"/>
        <v/>
      </c>
      <c r="F145" t="str">
        <f t="shared" si="19"/>
        <v>B1</v>
      </c>
      <c r="G145" t="str">
        <f t="shared" si="20"/>
        <v/>
      </c>
      <c r="H145" t="str">
        <f t="shared" si="21"/>
        <v>776445-00D_B1</v>
      </c>
      <c r="I145" t="str">
        <f t="shared" si="22"/>
        <v>000775</v>
      </c>
      <c r="J145">
        <f>COUNTIF($A$1:A145,A145)</f>
        <v>3</v>
      </c>
      <c r="K145" t="str">
        <f t="shared" si="23"/>
        <v>CLM1939-0237_3</v>
      </c>
    </row>
    <row r="146" spans="1:11" x14ac:dyDescent="0.25">
      <c r="A146" t="str">
        <f>DATA!A147</f>
        <v>CLM1939-0237</v>
      </c>
      <c r="B146" t="str">
        <f>DATA!B147</f>
        <v>776445-00D/000204</v>
      </c>
      <c r="C146" t="str">
        <f t="shared" si="16"/>
        <v>776445-00D</v>
      </c>
      <c r="D146" t="str">
        <f t="shared" si="17"/>
        <v/>
      </c>
      <c r="E146" t="str">
        <f t="shared" si="18"/>
        <v/>
      </c>
      <c r="F146" t="str">
        <f t="shared" si="19"/>
        <v>B1</v>
      </c>
      <c r="G146" t="str">
        <f t="shared" si="20"/>
        <v/>
      </c>
      <c r="H146" t="str">
        <f t="shared" si="21"/>
        <v>776445-00D_B1</v>
      </c>
      <c r="I146" t="str">
        <f t="shared" si="22"/>
        <v>000204</v>
      </c>
      <c r="J146">
        <f>COUNTIF($A$1:A146,A146)</f>
        <v>4</v>
      </c>
      <c r="K146" t="str">
        <f t="shared" si="23"/>
        <v>CLM1939-0237_4</v>
      </c>
    </row>
    <row r="147" spans="1:11" x14ac:dyDescent="0.25">
      <c r="A147" t="str">
        <f>DATA!A148</f>
        <v>CLM1940-0270</v>
      </c>
      <c r="B147" t="str">
        <f>DATA!B148</f>
        <v>776445-00D/000683</v>
      </c>
      <c r="C147" t="str">
        <f t="shared" si="16"/>
        <v>776445-00D</v>
      </c>
      <c r="D147" t="str">
        <f t="shared" si="17"/>
        <v/>
      </c>
      <c r="E147" t="str">
        <f t="shared" si="18"/>
        <v/>
      </c>
      <c r="F147" t="str">
        <f t="shared" si="19"/>
        <v>B1</v>
      </c>
      <c r="G147" t="str">
        <f t="shared" si="20"/>
        <v/>
      </c>
      <c r="H147" t="str">
        <f t="shared" si="21"/>
        <v>776445-00D_B1</v>
      </c>
      <c r="I147" t="str">
        <f t="shared" si="22"/>
        <v>000683</v>
      </c>
      <c r="J147">
        <f>COUNTIF($A$1:A147,A147)</f>
        <v>1</v>
      </c>
      <c r="K147" t="str">
        <f t="shared" si="23"/>
        <v>CLM1940-0270_1</v>
      </c>
    </row>
    <row r="148" spans="1:11" x14ac:dyDescent="0.25">
      <c r="A148" t="str">
        <f>DATA!A149</f>
        <v>CLM1940-0270</v>
      </c>
      <c r="B148" t="str">
        <f>DATA!B149</f>
        <v>776445-00D/000349</v>
      </c>
      <c r="C148" t="str">
        <f t="shared" si="16"/>
        <v>776445-00D</v>
      </c>
      <c r="D148" t="str">
        <f t="shared" si="17"/>
        <v/>
      </c>
      <c r="E148" t="str">
        <f t="shared" si="18"/>
        <v/>
      </c>
      <c r="F148" t="str">
        <f t="shared" si="19"/>
        <v>B1</v>
      </c>
      <c r="G148" t="str">
        <f t="shared" si="20"/>
        <v/>
      </c>
      <c r="H148" t="str">
        <f t="shared" si="21"/>
        <v>776445-00D_B1</v>
      </c>
      <c r="I148" t="str">
        <f t="shared" si="22"/>
        <v>000349</v>
      </c>
      <c r="J148">
        <f>COUNTIF($A$1:A148,A148)</f>
        <v>2</v>
      </c>
      <c r="K148" t="str">
        <f t="shared" si="23"/>
        <v>CLM1940-0270_2</v>
      </c>
    </row>
    <row r="149" spans="1:11" x14ac:dyDescent="0.25">
      <c r="A149" t="str">
        <f>DATA!A150</f>
        <v>CLM1940-0270</v>
      </c>
      <c r="B149" t="str">
        <f>DATA!B150</f>
        <v>776445-00D/000683</v>
      </c>
      <c r="C149" t="str">
        <f t="shared" si="16"/>
        <v>776445-00D</v>
      </c>
      <c r="D149" t="str">
        <f t="shared" si="17"/>
        <v/>
      </c>
      <c r="E149" t="str">
        <f t="shared" si="18"/>
        <v/>
      </c>
      <c r="F149" t="str">
        <f t="shared" si="19"/>
        <v>B1</v>
      </c>
      <c r="G149" t="str">
        <f t="shared" si="20"/>
        <v/>
      </c>
      <c r="H149" t="str">
        <f t="shared" si="21"/>
        <v>776445-00D_B1</v>
      </c>
      <c r="I149" t="str">
        <f t="shared" si="22"/>
        <v>000683</v>
      </c>
      <c r="J149">
        <f>COUNTIF($A$1:A149,A149)</f>
        <v>3</v>
      </c>
      <c r="K149" t="str">
        <f t="shared" si="23"/>
        <v>CLM1940-0270_3</v>
      </c>
    </row>
    <row r="150" spans="1:11" x14ac:dyDescent="0.25">
      <c r="A150" t="str">
        <f>DATA!A151</f>
        <v xml:space="preserve">CLM1940-0272 </v>
      </c>
      <c r="B150" t="str">
        <f>DATA!B151</f>
        <v>774272-00J/001111</v>
      </c>
      <c r="C150" t="str">
        <f t="shared" si="16"/>
        <v>774272-00J</v>
      </c>
      <c r="D150" t="str">
        <f t="shared" si="17"/>
        <v/>
      </c>
      <c r="E150" t="str">
        <f t="shared" si="18"/>
        <v/>
      </c>
      <c r="F150" t="str">
        <f t="shared" si="19"/>
        <v/>
      </c>
      <c r="G150" t="str">
        <f t="shared" si="20"/>
        <v/>
      </c>
      <c r="H150" t="str">
        <f t="shared" si="21"/>
        <v>774272-00J</v>
      </c>
      <c r="I150" t="str">
        <f t="shared" si="22"/>
        <v>001111</v>
      </c>
      <c r="J150">
        <f>COUNTIF($A$1:A150,A150)</f>
        <v>1</v>
      </c>
      <c r="K150" t="str">
        <f t="shared" si="23"/>
        <v>CLM1940-0272 _1</v>
      </c>
    </row>
    <row r="151" spans="1:11" x14ac:dyDescent="0.25">
      <c r="A151" t="str">
        <f>DATA!A152</f>
        <v xml:space="preserve">CLM1940-0289 </v>
      </c>
      <c r="B151" t="str">
        <f>DATA!B152</f>
        <v>774166-00H/002318</v>
      </c>
      <c r="C151" t="str">
        <f t="shared" si="16"/>
        <v>774166-00H</v>
      </c>
      <c r="D151" t="str">
        <f t="shared" si="17"/>
        <v/>
      </c>
      <c r="E151" t="str">
        <f t="shared" si="18"/>
        <v>A2</v>
      </c>
      <c r="F151" t="str">
        <f t="shared" si="19"/>
        <v/>
      </c>
      <c r="G151" t="str">
        <f t="shared" si="20"/>
        <v/>
      </c>
      <c r="H151" t="str">
        <f t="shared" si="21"/>
        <v>774166-00H_A2</v>
      </c>
      <c r="I151" t="str">
        <f t="shared" si="22"/>
        <v>002318</v>
      </c>
      <c r="J151">
        <f>COUNTIF($A$1:A151,A151)</f>
        <v>1</v>
      </c>
      <c r="K151" t="str">
        <f t="shared" si="23"/>
        <v>CLM1940-0289 _1</v>
      </c>
    </row>
    <row r="152" spans="1:11" x14ac:dyDescent="0.25">
      <c r="A152" t="str">
        <f>DATA!A153</f>
        <v xml:space="preserve">CLM1940-0295 </v>
      </c>
      <c r="B152" t="str">
        <f>DATA!B153</f>
        <v>775369-00G/002177</v>
      </c>
      <c r="C152" t="str">
        <f t="shared" si="16"/>
        <v>775369-00G</v>
      </c>
      <c r="D152" t="str">
        <f t="shared" si="17"/>
        <v>A1</v>
      </c>
      <c r="E152" t="str">
        <f t="shared" si="18"/>
        <v/>
      </c>
      <c r="F152" t="str">
        <f t="shared" si="19"/>
        <v/>
      </c>
      <c r="G152" t="str">
        <f t="shared" si="20"/>
        <v/>
      </c>
      <c r="H152" t="str">
        <f t="shared" si="21"/>
        <v>775369-00G_A1</v>
      </c>
      <c r="I152" t="str">
        <f t="shared" si="22"/>
        <v>002177</v>
      </c>
      <c r="J152">
        <f>COUNTIF($A$1:A152,A152)</f>
        <v>1</v>
      </c>
      <c r="K152" t="str">
        <f t="shared" si="23"/>
        <v>CLM1940-0295 _1</v>
      </c>
    </row>
    <row r="153" spans="1:11" x14ac:dyDescent="0.25">
      <c r="A153" t="str">
        <f>DATA!A154</f>
        <v xml:space="preserve">CLM1940-0295 </v>
      </c>
      <c r="B153" t="str">
        <f>DATA!B154</f>
        <v>775369-00G/002152</v>
      </c>
      <c r="C153" t="str">
        <f t="shared" si="16"/>
        <v>775369-00G</v>
      </c>
      <c r="D153" t="str">
        <f t="shared" si="17"/>
        <v>A1</v>
      </c>
      <c r="E153" t="str">
        <f t="shared" si="18"/>
        <v/>
      </c>
      <c r="F153" t="str">
        <f t="shared" si="19"/>
        <v/>
      </c>
      <c r="G153" t="str">
        <f t="shared" si="20"/>
        <v/>
      </c>
      <c r="H153" t="str">
        <f t="shared" si="21"/>
        <v>775369-00G_A1</v>
      </c>
      <c r="I153" t="str">
        <f t="shared" si="22"/>
        <v>002152</v>
      </c>
      <c r="J153">
        <f>COUNTIF($A$1:A153,A153)</f>
        <v>2</v>
      </c>
      <c r="K153" t="str">
        <f t="shared" si="23"/>
        <v>CLM1940-0295 _2</v>
      </c>
    </row>
    <row r="154" spans="1:11" x14ac:dyDescent="0.25">
      <c r="A154" t="str">
        <f>DATA!A155</f>
        <v>CLM1942-0253</v>
      </c>
      <c r="B154" t="str">
        <f>DATA!B155</f>
        <v>774166-00E/000208</v>
      </c>
      <c r="C154" t="str">
        <f t="shared" si="16"/>
        <v>774166-00E</v>
      </c>
      <c r="D154" t="str">
        <f t="shared" si="17"/>
        <v/>
      </c>
      <c r="E154" t="str">
        <f t="shared" si="18"/>
        <v>A2</v>
      </c>
      <c r="F154" t="str">
        <f t="shared" si="19"/>
        <v/>
      </c>
      <c r="G154" t="str">
        <f t="shared" si="20"/>
        <v/>
      </c>
      <c r="H154" t="str">
        <f t="shared" si="21"/>
        <v>774166-00E_A2</v>
      </c>
      <c r="I154" t="str">
        <f t="shared" si="22"/>
        <v>000208</v>
      </c>
      <c r="J154">
        <f>COUNTIF($A$1:A154,A154)</f>
        <v>1</v>
      </c>
      <c r="K154" t="str">
        <f t="shared" si="23"/>
        <v>CLM1942-0253_1</v>
      </c>
    </row>
    <row r="155" spans="1:11" x14ac:dyDescent="0.25">
      <c r="A155" t="str">
        <f>DATA!A156</f>
        <v>CLM1942-0253</v>
      </c>
      <c r="B155" t="str">
        <f>DATA!B156</f>
        <v>774166-00H/001116</v>
      </c>
      <c r="C155" t="str">
        <f t="shared" si="16"/>
        <v>774166-00H</v>
      </c>
      <c r="D155" t="str">
        <f t="shared" si="17"/>
        <v/>
      </c>
      <c r="E155" t="str">
        <f t="shared" si="18"/>
        <v>A2</v>
      </c>
      <c r="F155" t="str">
        <f t="shared" si="19"/>
        <v/>
      </c>
      <c r="G155" t="str">
        <f t="shared" si="20"/>
        <v/>
      </c>
      <c r="H155" t="str">
        <f t="shared" si="21"/>
        <v>774166-00H_A2</v>
      </c>
      <c r="I155" t="str">
        <f t="shared" si="22"/>
        <v>001116</v>
      </c>
      <c r="J155">
        <f>COUNTIF($A$1:A155,A155)</f>
        <v>2</v>
      </c>
      <c r="K155" t="str">
        <f t="shared" si="23"/>
        <v>CLM1942-0253_2</v>
      </c>
    </row>
    <row r="156" spans="1:11" x14ac:dyDescent="0.25">
      <c r="A156" t="str">
        <f>DATA!A157</f>
        <v>CLM1942-0254</v>
      </c>
      <c r="B156" t="str">
        <f>DATA!B157</f>
        <v>775369-00G/000634</v>
      </c>
      <c r="C156" t="str">
        <f t="shared" si="16"/>
        <v>775369-00G</v>
      </c>
      <c r="D156" t="str">
        <f t="shared" si="17"/>
        <v>A1</v>
      </c>
      <c r="E156" t="str">
        <f t="shared" si="18"/>
        <v/>
      </c>
      <c r="F156" t="str">
        <f t="shared" si="19"/>
        <v/>
      </c>
      <c r="G156" t="str">
        <f t="shared" si="20"/>
        <v/>
      </c>
      <c r="H156" t="str">
        <f t="shared" si="21"/>
        <v>775369-00G_A1</v>
      </c>
      <c r="I156" t="str">
        <f t="shared" si="22"/>
        <v>000634</v>
      </c>
      <c r="J156">
        <f>COUNTIF($A$1:A156,A156)</f>
        <v>1</v>
      </c>
      <c r="K156" t="str">
        <f t="shared" si="23"/>
        <v>CLM1942-0254_1</v>
      </c>
    </row>
    <row r="157" spans="1:11" x14ac:dyDescent="0.25">
      <c r="A157" t="str">
        <f>DATA!A158</f>
        <v>CLM1942-0254</v>
      </c>
      <c r="B157" t="str">
        <f>DATA!B158</f>
        <v>774166-00H/001115</v>
      </c>
      <c r="C157" t="str">
        <f t="shared" si="16"/>
        <v>774166-00H</v>
      </c>
      <c r="D157" t="str">
        <f t="shared" si="17"/>
        <v/>
      </c>
      <c r="E157" t="str">
        <f t="shared" si="18"/>
        <v>A2</v>
      </c>
      <c r="F157" t="str">
        <f t="shared" si="19"/>
        <v/>
      </c>
      <c r="G157" t="str">
        <f t="shared" si="20"/>
        <v/>
      </c>
      <c r="H157" t="str">
        <f t="shared" si="21"/>
        <v>774166-00H_A2</v>
      </c>
      <c r="I157" t="str">
        <f t="shared" si="22"/>
        <v>001115</v>
      </c>
      <c r="J157">
        <f>COUNTIF($A$1:A157,A157)</f>
        <v>2</v>
      </c>
      <c r="K157" t="str">
        <f t="shared" si="23"/>
        <v>CLM1942-0254_2</v>
      </c>
    </row>
    <row r="158" spans="1:11" x14ac:dyDescent="0.25">
      <c r="A158" t="str">
        <f>DATA!A159</f>
        <v>CLM1942-0272</v>
      </c>
      <c r="B158" t="str">
        <f>DATA!B159</f>
        <v>776445-00D/000144</v>
      </c>
      <c r="C158" t="str">
        <f t="shared" si="16"/>
        <v>776445-00D</v>
      </c>
      <c r="D158" t="str">
        <f t="shared" si="17"/>
        <v/>
      </c>
      <c r="E158" t="str">
        <f t="shared" si="18"/>
        <v/>
      </c>
      <c r="F158" t="str">
        <f t="shared" si="19"/>
        <v>B1</v>
      </c>
      <c r="G158" t="str">
        <f t="shared" si="20"/>
        <v/>
      </c>
      <c r="H158" t="str">
        <f t="shared" si="21"/>
        <v>776445-00D_B1</v>
      </c>
      <c r="I158" t="str">
        <f t="shared" si="22"/>
        <v>000144</v>
      </c>
      <c r="J158">
        <f>COUNTIF($A$1:A158,A158)</f>
        <v>1</v>
      </c>
      <c r="K158" t="str">
        <f t="shared" si="23"/>
        <v>CLM1942-0272_1</v>
      </c>
    </row>
    <row r="159" spans="1:11" x14ac:dyDescent="0.25">
      <c r="A159" t="str">
        <f>DATA!A160</f>
        <v>CLM1942-0273</v>
      </c>
      <c r="B159" t="str">
        <f>DATA!B160</f>
        <v>776445-00D/000200</v>
      </c>
      <c r="C159" t="str">
        <f t="shared" si="16"/>
        <v>776445-00D</v>
      </c>
      <c r="D159" t="str">
        <f t="shared" si="17"/>
        <v/>
      </c>
      <c r="E159" t="str">
        <f t="shared" si="18"/>
        <v/>
      </c>
      <c r="F159" t="str">
        <f t="shared" si="19"/>
        <v>B1</v>
      </c>
      <c r="G159" t="str">
        <f t="shared" si="20"/>
        <v/>
      </c>
      <c r="H159" t="str">
        <f t="shared" si="21"/>
        <v>776445-00D_B1</v>
      </c>
      <c r="I159" t="str">
        <f t="shared" si="22"/>
        <v>000200</v>
      </c>
      <c r="J159">
        <f>COUNTIF($A$1:A159,A159)</f>
        <v>1</v>
      </c>
      <c r="K159" t="str">
        <f t="shared" si="23"/>
        <v>CLM1942-0273_1</v>
      </c>
    </row>
    <row r="160" spans="1:11" x14ac:dyDescent="0.25">
      <c r="A160" t="str">
        <f>DATA!A161</f>
        <v>CLM1942-0273</v>
      </c>
      <c r="B160" t="str">
        <f>DATA!B161</f>
        <v>776445-00D/000119</v>
      </c>
      <c r="C160" t="str">
        <f t="shared" si="16"/>
        <v>776445-00D</v>
      </c>
      <c r="D160" t="str">
        <f t="shared" si="17"/>
        <v/>
      </c>
      <c r="E160" t="str">
        <f t="shared" si="18"/>
        <v/>
      </c>
      <c r="F160" t="str">
        <f t="shared" si="19"/>
        <v>B1</v>
      </c>
      <c r="G160" t="str">
        <f t="shared" si="20"/>
        <v/>
      </c>
      <c r="H160" t="str">
        <f t="shared" si="21"/>
        <v>776445-00D_B1</v>
      </c>
      <c r="I160" t="str">
        <f t="shared" si="22"/>
        <v>000119</v>
      </c>
      <c r="J160">
        <f>COUNTIF($A$1:A160,A160)</f>
        <v>2</v>
      </c>
      <c r="K160" t="str">
        <f t="shared" si="23"/>
        <v>CLM1942-0273_2</v>
      </c>
    </row>
    <row r="161" spans="1:11" x14ac:dyDescent="0.25">
      <c r="A161" t="str">
        <f>DATA!A162</f>
        <v xml:space="preserve">CLM1943-0354 </v>
      </c>
      <c r="B161" t="str">
        <f>DATA!B162</f>
        <v>776445-00E/000797</v>
      </c>
      <c r="C161" t="str">
        <f t="shared" si="16"/>
        <v>776445-00E</v>
      </c>
      <c r="D161" t="str">
        <f t="shared" si="17"/>
        <v/>
      </c>
      <c r="E161" t="str">
        <f t="shared" si="18"/>
        <v/>
      </c>
      <c r="F161" t="str">
        <f t="shared" si="19"/>
        <v>B1</v>
      </c>
      <c r="G161" t="str">
        <f t="shared" si="20"/>
        <v/>
      </c>
      <c r="H161" t="str">
        <f t="shared" si="21"/>
        <v>776445-00E_B1</v>
      </c>
      <c r="I161" t="str">
        <f t="shared" si="22"/>
        <v>000797</v>
      </c>
      <c r="J161">
        <f>COUNTIF($A$1:A161,A161)</f>
        <v>1</v>
      </c>
      <c r="K161" t="str">
        <f t="shared" si="23"/>
        <v>CLM1943-0354 _1</v>
      </c>
    </row>
    <row r="162" spans="1:11" x14ac:dyDescent="0.25">
      <c r="A162" t="str">
        <f>DATA!A163</f>
        <v xml:space="preserve">CLM1943-0354 </v>
      </c>
      <c r="B162" t="str">
        <f>DATA!B163</f>
        <v>776445-00E/000865</v>
      </c>
      <c r="C162" t="str">
        <f t="shared" si="16"/>
        <v>776445-00E</v>
      </c>
      <c r="D162" t="str">
        <f t="shared" si="17"/>
        <v/>
      </c>
      <c r="E162" t="str">
        <f t="shared" si="18"/>
        <v/>
      </c>
      <c r="F162" t="str">
        <f t="shared" si="19"/>
        <v>B1</v>
      </c>
      <c r="G162" t="str">
        <f t="shared" si="20"/>
        <v/>
      </c>
      <c r="H162" t="str">
        <f t="shared" si="21"/>
        <v>776445-00E_B1</v>
      </c>
      <c r="I162" t="str">
        <f t="shared" si="22"/>
        <v>000865</v>
      </c>
      <c r="J162">
        <f>COUNTIF($A$1:A162,A162)</f>
        <v>2</v>
      </c>
      <c r="K162" t="str">
        <f t="shared" si="23"/>
        <v>CLM1943-0354 _2</v>
      </c>
    </row>
    <row r="163" spans="1:11" x14ac:dyDescent="0.25">
      <c r="A163" t="str">
        <f>DATA!A164</f>
        <v xml:space="preserve">CLM1943-0354 </v>
      </c>
      <c r="B163" t="str">
        <f>DATA!B164</f>
        <v>776445-00E/000797</v>
      </c>
      <c r="C163" t="str">
        <f t="shared" si="16"/>
        <v>776445-00E</v>
      </c>
      <c r="D163" t="str">
        <f t="shared" si="17"/>
        <v/>
      </c>
      <c r="E163" t="str">
        <f t="shared" si="18"/>
        <v/>
      </c>
      <c r="F163" t="str">
        <f t="shared" si="19"/>
        <v>B1</v>
      </c>
      <c r="G163" t="str">
        <f t="shared" si="20"/>
        <v/>
      </c>
      <c r="H163" t="str">
        <f t="shared" si="21"/>
        <v>776445-00E_B1</v>
      </c>
      <c r="I163" t="str">
        <f t="shared" si="22"/>
        <v>000797</v>
      </c>
      <c r="J163">
        <f>COUNTIF($A$1:A163,A163)</f>
        <v>3</v>
      </c>
      <c r="K163" t="str">
        <f t="shared" si="23"/>
        <v>CLM1943-0354 _3</v>
      </c>
    </row>
    <row r="164" spans="1:11" x14ac:dyDescent="0.25">
      <c r="A164" t="str">
        <f>DATA!A165</f>
        <v>CLM1943-0356</v>
      </c>
      <c r="B164" t="str">
        <f>DATA!B165</f>
        <v>776445-00D/000796</v>
      </c>
      <c r="C164" t="str">
        <f t="shared" si="16"/>
        <v>776445-00D</v>
      </c>
      <c r="D164" t="str">
        <f t="shared" si="17"/>
        <v/>
      </c>
      <c r="E164" t="str">
        <f t="shared" si="18"/>
        <v/>
      </c>
      <c r="F164" t="str">
        <f t="shared" si="19"/>
        <v>B1</v>
      </c>
      <c r="G164" t="str">
        <f t="shared" si="20"/>
        <v/>
      </c>
      <c r="H164" t="str">
        <f t="shared" si="21"/>
        <v>776445-00D_B1</v>
      </c>
      <c r="I164" t="str">
        <f t="shared" si="22"/>
        <v>000796</v>
      </c>
      <c r="J164">
        <f>COUNTIF($A$1:A164,A164)</f>
        <v>1</v>
      </c>
      <c r="K164" t="str">
        <f t="shared" si="23"/>
        <v>CLM1943-0356_1</v>
      </c>
    </row>
    <row r="165" spans="1:11" x14ac:dyDescent="0.25">
      <c r="A165" t="str">
        <f>DATA!A166</f>
        <v>CLM1943-0356</v>
      </c>
      <c r="B165" t="str">
        <f>DATA!B166</f>
        <v>776445-00D/000127</v>
      </c>
      <c r="C165" t="str">
        <f t="shared" si="16"/>
        <v>776445-00D</v>
      </c>
      <c r="D165" t="str">
        <f t="shared" si="17"/>
        <v/>
      </c>
      <c r="E165" t="str">
        <f t="shared" si="18"/>
        <v/>
      </c>
      <c r="F165" t="str">
        <f t="shared" si="19"/>
        <v>B1</v>
      </c>
      <c r="G165" t="str">
        <f t="shared" si="20"/>
        <v/>
      </c>
      <c r="H165" t="str">
        <f t="shared" si="21"/>
        <v>776445-00D_B1</v>
      </c>
      <c r="I165" t="str">
        <f t="shared" si="22"/>
        <v>000127</v>
      </c>
      <c r="J165">
        <f>COUNTIF($A$1:A165,A165)</f>
        <v>2</v>
      </c>
      <c r="K165" t="str">
        <f t="shared" si="23"/>
        <v>CLM1943-0356_2</v>
      </c>
    </row>
    <row r="166" spans="1:11" x14ac:dyDescent="0.25">
      <c r="A166" t="str">
        <f>DATA!A167</f>
        <v>CLM1943-0367</v>
      </c>
      <c r="B166" t="str">
        <f>DATA!B167</f>
        <v>775369-00G/002307</v>
      </c>
      <c r="C166" t="str">
        <f t="shared" si="16"/>
        <v>775369-00G</v>
      </c>
      <c r="D166" t="str">
        <f t="shared" si="17"/>
        <v>A1</v>
      </c>
      <c r="E166" t="str">
        <f t="shared" si="18"/>
        <v/>
      </c>
      <c r="F166" t="str">
        <f t="shared" si="19"/>
        <v/>
      </c>
      <c r="G166" t="str">
        <f t="shared" si="20"/>
        <v/>
      </c>
      <c r="H166" t="str">
        <f t="shared" si="21"/>
        <v>775369-00G_A1</v>
      </c>
      <c r="I166" t="str">
        <f t="shared" si="22"/>
        <v>002307</v>
      </c>
      <c r="J166">
        <f>COUNTIF($A$1:A166,A166)</f>
        <v>1</v>
      </c>
      <c r="K166" t="str">
        <f t="shared" si="23"/>
        <v>CLM1943-0367_1</v>
      </c>
    </row>
    <row r="167" spans="1:11" x14ac:dyDescent="0.25">
      <c r="A167" t="str">
        <f>DATA!A168</f>
        <v>CLM1946-0329</v>
      </c>
      <c r="B167" t="str">
        <f>DATA!B168</f>
        <v>775369-00G/002284</v>
      </c>
      <c r="C167" t="str">
        <f t="shared" si="16"/>
        <v>775369-00G</v>
      </c>
      <c r="D167" t="str">
        <f t="shared" si="17"/>
        <v>A1</v>
      </c>
      <c r="E167" t="str">
        <f t="shared" si="18"/>
        <v/>
      </c>
      <c r="F167" t="str">
        <f t="shared" si="19"/>
        <v/>
      </c>
      <c r="G167" t="str">
        <f t="shared" si="20"/>
        <v/>
      </c>
      <c r="H167" t="str">
        <f t="shared" si="21"/>
        <v>775369-00G_A1</v>
      </c>
      <c r="I167" t="str">
        <f t="shared" si="22"/>
        <v>002284</v>
      </c>
      <c r="J167">
        <f>COUNTIF($A$1:A167,A167)</f>
        <v>1</v>
      </c>
      <c r="K167" t="str">
        <f t="shared" si="23"/>
        <v>CLM1946-0329_1</v>
      </c>
    </row>
    <row r="168" spans="1:11" x14ac:dyDescent="0.25">
      <c r="A168" t="str">
        <f>DATA!A169</f>
        <v>CLM1948-0324</v>
      </c>
      <c r="B168" t="str">
        <f>DATA!B169</f>
        <v>774100-00F/000170</v>
      </c>
      <c r="C168" t="str">
        <f t="shared" si="16"/>
        <v>774100-00F</v>
      </c>
      <c r="D168" t="str">
        <f t="shared" si="17"/>
        <v/>
      </c>
      <c r="E168" t="str">
        <f t="shared" si="18"/>
        <v/>
      </c>
      <c r="F168" t="str">
        <f t="shared" si="19"/>
        <v/>
      </c>
      <c r="G168" t="str">
        <f t="shared" si="20"/>
        <v>B2</v>
      </c>
      <c r="H168" t="str">
        <f t="shared" si="21"/>
        <v>774100-00F_B2</v>
      </c>
      <c r="I168" t="str">
        <f t="shared" si="22"/>
        <v>000170</v>
      </c>
      <c r="J168">
        <f>COUNTIF($A$1:A168,A168)</f>
        <v>1</v>
      </c>
      <c r="K168" t="str">
        <f t="shared" si="23"/>
        <v>CLM1948-0324_1</v>
      </c>
    </row>
    <row r="169" spans="1:11" x14ac:dyDescent="0.25">
      <c r="A169" t="str">
        <f>DATA!A170</f>
        <v>CLM1948-0324</v>
      </c>
      <c r="B169" t="str">
        <f>DATA!B170</f>
        <v>774100-00F/000344</v>
      </c>
      <c r="C169" t="str">
        <f t="shared" si="16"/>
        <v>774100-00F</v>
      </c>
      <c r="D169" t="str">
        <f t="shared" si="17"/>
        <v/>
      </c>
      <c r="E169" t="str">
        <f t="shared" si="18"/>
        <v/>
      </c>
      <c r="F169" t="str">
        <f t="shared" si="19"/>
        <v/>
      </c>
      <c r="G169" t="str">
        <f t="shared" si="20"/>
        <v>B2</v>
      </c>
      <c r="H169" t="str">
        <f t="shared" si="21"/>
        <v>774100-00F_B2</v>
      </c>
      <c r="I169" t="str">
        <f t="shared" si="22"/>
        <v>000344</v>
      </c>
      <c r="J169">
        <f>COUNTIF($A$1:A169,A169)</f>
        <v>2</v>
      </c>
      <c r="K169" t="str">
        <f t="shared" si="23"/>
        <v>CLM1948-0324_2</v>
      </c>
    </row>
    <row r="170" spans="1:11" x14ac:dyDescent="0.25">
      <c r="A170" t="str">
        <f>DATA!A171</f>
        <v>CLM1948-0324</v>
      </c>
      <c r="B170" t="str">
        <f>DATA!B171</f>
        <v>774100-00G/000170</v>
      </c>
      <c r="C170" t="str">
        <f t="shared" si="16"/>
        <v>774100-00G</v>
      </c>
      <c r="D170" t="str">
        <f t="shared" si="17"/>
        <v/>
      </c>
      <c r="E170" t="str">
        <f t="shared" si="18"/>
        <v/>
      </c>
      <c r="F170" t="str">
        <f t="shared" si="19"/>
        <v/>
      </c>
      <c r="G170" t="str">
        <f t="shared" si="20"/>
        <v>B2</v>
      </c>
      <c r="H170" t="str">
        <f t="shared" si="21"/>
        <v>774100-00G_B2</v>
      </c>
      <c r="I170" t="str">
        <f t="shared" si="22"/>
        <v>000170</v>
      </c>
      <c r="J170">
        <f>COUNTIF($A$1:A170,A170)</f>
        <v>3</v>
      </c>
      <c r="K170" t="str">
        <f t="shared" si="23"/>
        <v>CLM1948-0324_3</v>
      </c>
    </row>
    <row r="171" spans="1:11" x14ac:dyDescent="0.25">
      <c r="A171" t="str">
        <f>DATA!A172</f>
        <v>CLM1949-0360</v>
      </c>
      <c r="B171" t="str">
        <f>DATA!B172</f>
        <v>775369-00G/001733</v>
      </c>
      <c r="C171" t="str">
        <f t="shared" si="16"/>
        <v>775369-00G</v>
      </c>
      <c r="D171" t="str">
        <f t="shared" si="17"/>
        <v>A1</v>
      </c>
      <c r="E171" t="str">
        <f t="shared" si="18"/>
        <v/>
      </c>
      <c r="F171" t="str">
        <f t="shared" si="19"/>
        <v/>
      </c>
      <c r="G171" t="str">
        <f t="shared" si="20"/>
        <v/>
      </c>
      <c r="H171" t="str">
        <f t="shared" si="21"/>
        <v>775369-00G_A1</v>
      </c>
      <c r="I171" t="str">
        <f t="shared" si="22"/>
        <v>001733</v>
      </c>
      <c r="J171">
        <f>COUNTIF($A$1:A171,A171)</f>
        <v>1</v>
      </c>
      <c r="K171" t="str">
        <f t="shared" si="23"/>
        <v>CLM1949-0360_1</v>
      </c>
    </row>
    <row r="172" spans="1:11" x14ac:dyDescent="0.25">
      <c r="A172" t="str">
        <f>DATA!A173</f>
        <v>CLM1952-0098</v>
      </c>
      <c r="B172" t="str">
        <f>DATA!B173</f>
        <v>774166-00H/002018</v>
      </c>
      <c r="C172" t="str">
        <f t="shared" si="16"/>
        <v>774166-00H</v>
      </c>
      <c r="D172" t="str">
        <f t="shared" si="17"/>
        <v/>
      </c>
      <c r="E172" t="str">
        <f t="shared" si="18"/>
        <v>A2</v>
      </c>
      <c r="F172" t="str">
        <f t="shared" si="19"/>
        <v/>
      </c>
      <c r="G172" t="str">
        <f t="shared" si="20"/>
        <v/>
      </c>
      <c r="H172" t="str">
        <f t="shared" si="21"/>
        <v>774166-00H_A2</v>
      </c>
      <c r="I172" t="str">
        <f t="shared" si="22"/>
        <v>002018</v>
      </c>
      <c r="J172">
        <f>COUNTIF($A$1:A172,A172)</f>
        <v>1</v>
      </c>
      <c r="K172" t="str">
        <f t="shared" si="23"/>
        <v>CLM1952-0098_1</v>
      </c>
    </row>
    <row r="173" spans="1:11" x14ac:dyDescent="0.25">
      <c r="A173" t="str">
        <f>DATA!A174</f>
        <v>CLM2001-0134</v>
      </c>
      <c r="B173" t="str">
        <f>DATA!B174</f>
        <v>776445-00E/000837</v>
      </c>
      <c r="C173" t="str">
        <f t="shared" si="16"/>
        <v>776445-00E</v>
      </c>
      <c r="D173" t="str">
        <f t="shared" si="17"/>
        <v/>
      </c>
      <c r="E173" t="str">
        <f t="shared" si="18"/>
        <v/>
      </c>
      <c r="F173" t="str">
        <f t="shared" si="19"/>
        <v>B1</v>
      </c>
      <c r="G173" t="str">
        <f t="shared" si="20"/>
        <v/>
      </c>
      <c r="H173" t="str">
        <f t="shared" si="21"/>
        <v>776445-00E_B1</v>
      </c>
      <c r="I173" t="str">
        <f t="shared" si="22"/>
        <v>000837</v>
      </c>
      <c r="J173">
        <f>COUNTIF($A$1:A173,A173)</f>
        <v>1</v>
      </c>
      <c r="K173" t="str">
        <f t="shared" si="23"/>
        <v>CLM2001-0134_1</v>
      </c>
    </row>
    <row r="174" spans="1:11" x14ac:dyDescent="0.25">
      <c r="A174" t="str">
        <f>DATA!A175</f>
        <v>CLM2001-0134</v>
      </c>
      <c r="B174" t="str">
        <f>DATA!B175</f>
        <v>776445-00D/000156</v>
      </c>
      <c r="C174" t="str">
        <f t="shared" si="16"/>
        <v>776445-00D</v>
      </c>
      <c r="D174" t="str">
        <f t="shared" si="17"/>
        <v/>
      </c>
      <c r="E174" t="str">
        <f t="shared" si="18"/>
        <v/>
      </c>
      <c r="F174" t="str">
        <f t="shared" si="19"/>
        <v>B1</v>
      </c>
      <c r="G174" t="str">
        <f t="shared" si="20"/>
        <v/>
      </c>
      <c r="H174" t="str">
        <f t="shared" si="21"/>
        <v>776445-00D_B1</v>
      </c>
      <c r="I174" t="str">
        <f t="shared" si="22"/>
        <v>000156</v>
      </c>
      <c r="J174">
        <f>COUNTIF($A$1:A174,A174)</f>
        <v>2</v>
      </c>
      <c r="K174" t="str">
        <f t="shared" si="23"/>
        <v>CLM2001-0134_2</v>
      </c>
    </row>
    <row r="175" spans="1:11" x14ac:dyDescent="0.25">
      <c r="A175" t="str">
        <f>DATA!A176</f>
        <v>CLM2002-0375</v>
      </c>
      <c r="B175" t="str">
        <f>DATA!B176</f>
        <v>776445-00E/002782</v>
      </c>
      <c r="C175" t="str">
        <f t="shared" si="16"/>
        <v>776445-00E</v>
      </c>
      <c r="D175" t="str">
        <f t="shared" si="17"/>
        <v/>
      </c>
      <c r="E175" t="str">
        <f t="shared" si="18"/>
        <v/>
      </c>
      <c r="F175" t="str">
        <f t="shared" si="19"/>
        <v>B1</v>
      </c>
      <c r="G175" t="str">
        <f t="shared" si="20"/>
        <v/>
      </c>
      <c r="H175" t="str">
        <f t="shared" si="21"/>
        <v>776445-00E_B1</v>
      </c>
      <c r="I175" t="str">
        <f t="shared" si="22"/>
        <v>002782</v>
      </c>
      <c r="J175">
        <f>COUNTIF($A$1:A175,A175)</f>
        <v>1</v>
      </c>
      <c r="K175" t="str">
        <f t="shared" si="23"/>
        <v>CLM2002-0375_1</v>
      </c>
    </row>
    <row r="176" spans="1:11" x14ac:dyDescent="0.25">
      <c r="A176" t="str">
        <f>DATA!A177</f>
        <v>CLM2002-0387</v>
      </c>
      <c r="B176" t="str">
        <f>DATA!B177</f>
        <v>773477-01F/000065</v>
      </c>
      <c r="C176" t="str">
        <f t="shared" si="16"/>
        <v>773477-01F</v>
      </c>
      <c r="D176" t="str">
        <f t="shared" si="17"/>
        <v/>
      </c>
      <c r="E176" t="str">
        <f t="shared" si="18"/>
        <v/>
      </c>
      <c r="F176" t="str">
        <f t="shared" si="19"/>
        <v/>
      </c>
      <c r="G176" t="str">
        <f t="shared" si="20"/>
        <v/>
      </c>
      <c r="H176" t="str">
        <f t="shared" si="21"/>
        <v>773477-01F</v>
      </c>
      <c r="I176" t="str">
        <f t="shared" si="22"/>
        <v>000065</v>
      </c>
      <c r="J176">
        <f>COUNTIF($A$1:A176,A176)</f>
        <v>1</v>
      </c>
      <c r="K176" t="str">
        <f t="shared" si="23"/>
        <v>CLM2002-0387_1</v>
      </c>
    </row>
    <row r="177" spans="1:11" x14ac:dyDescent="0.25">
      <c r="A177" t="str">
        <f>DATA!A178</f>
        <v>CLM2003-0363</v>
      </c>
      <c r="B177" t="str">
        <f>DATA!B178</f>
        <v>774100-00G/002671</v>
      </c>
      <c r="C177" t="str">
        <f t="shared" si="16"/>
        <v>774100-00G</v>
      </c>
      <c r="D177" t="str">
        <f t="shared" si="17"/>
        <v/>
      </c>
      <c r="E177" t="str">
        <f t="shared" si="18"/>
        <v/>
      </c>
      <c r="F177" t="str">
        <f t="shared" si="19"/>
        <v/>
      </c>
      <c r="G177" t="str">
        <f t="shared" si="20"/>
        <v>B2</v>
      </c>
      <c r="H177" t="str">
        <f t="shared" si="21"/>
        <v>774100-00G_B2</v>
      </c>
      <c r="I177" t="str">
        <f t="shared" si="22"/>
        <v>002671</v>
      </c>
      <c r="J177">
        <f>COUNTIF($A$1:A177,A177)</f>
        <v>1</v>
      </c>
      <c r="K177" t="str">
        <f t="shared" si="23"/>
        <v>CLM2003-0363_1</v>
      </c>
    </row>
    <row r="178" spans="1:11" x14ac:dyDescent="0.25">
      <c r="A178" t="str">
        <f>DATA!A179</f>
        <v xml:space="preserve">CLM2005-0336 </v>
      </c>
      <c r="B178" t="str">
        <f>DATA!B179</f>
        <v>776445-00E/000200</v>
      </c>
      <c r="C178" t="str">
        <f t="shared" si="16"/>
        <v>776445-00E</v>
      </c>
      <c r="D178" t="str">
        <f t="shared" si="17"/>
        <v/>
      </c>
      <c r="E178" t="str">
        <f t="shared" si="18"/>
        <v/>
      </c>
      <c r="F178" t="str">
        <f t="shared" si="19"/>
        <v>B1</v>
      </c>
      <c r="G178" t="str">
        <f t="shared" si="20"/>
        <v/>
      </c>
      <c r="H178" t="str">
        <f t="shared" si="21"/>
        <v>776445-00E_B1</v>
      </c>
      <c r="I178" t="str">
        <f t="shared" si="22"/>
        <v>000200</v>
      </c>
      <c r="J178">
        <f>COUNTIF($A$1:A178,A178)</f>
        <v>1</v>
      </c>
      <c r="K178" t="str">
        <f t="shared" si="23"/>
        <v>CLM2005-0336 _1</v>
      </c>
    </row>
    <row r="179" spans="1:11" x14ac:dyDescent="0.25">
      <c r="A179" t="str">
        <f>DATA!A180</f>
        <v xml:space="preserve">CLM2005-0336 </v>
      </c>
      <c r="B179" t="str">
        <f>DATA!B180</f>
        <v>776445-00D/000105</v>
      </c>
      <c r="C179" t="str">
        <f t="shared" si="16"/>
        <v>776445-00D</v>
      </c>
      <c r="D179" t="str">
        <f t="shared" si="17"/>
        <v/>
      </c>
      <c r="E179" t="str">
        <f t="shared" si="18"/>
        <v/>
      </c>
      <c r="F179" t="str">
        <f t="shared" si="19"/>
        <v>B1</v>
      </c>
      <c r="G179" t="str">
        <f t="shared" si="20"/>
        <v/>
      </c>
      <c r="H179" t="str">
        <f t="shared" si="21"/>
        <v>776445-00D_B1</v>
      </c>
      <c r="I179" t="str">
        <f t="shared" si="22"/>
        <v>000105</v>
      </c>
      <c r="J179">
        <f>COUNTIF($A$1:A179,A179)</f>
        <v>2</v>
      </c>
      <c r="K179" t="str">
        <f t="shared" si="23"/>
        <v>CLM2005-0336 _2</v>
      </c>
    </row>
    <row r="180" spans="1:11" x14ac:dyDescent="0.25">
      <c r="A180" t="str">
        <f>DATA!A181</f>
        <v xml:space="preserve">CLM2005-0336 </v>
      </c>
      <c r="B180" t="str">
        <f>DATA!B181</f>
        <v>776445-00D/000108</v>
      </c>
      <c r="C180" t="str">
        <f t="shared" si="16"/>
        <v>776445-00D</v>
      </c>
      <c r="D180" t="str">
        <f t="shared" si="17"/>
        <v/>
      </c>
      <c r="E180" t="str">
        <f t="shared" si="18"/>
        <v/>
      </c>
      <c r="F180" t="str">
        <f t="shared" si="19"/>
        <v>B1</v>
      </c>
      <c r="G180" t="str">
        <f t="shared" si="20"/>
        <v/>
      </c>
      <c r="H180" t="str">
        <f t="shared" si="21"/>
        <v>776445-00D_B1</v>
      </c>
      <c r="I180" t="str">
        <f t="shared" si="22"/>
        <v>000108</v>
      </c>
      <c r="J180">
        <f>COUNTIF($A$1:A180,A180)</f>
        <v>3</v>
      </c>
      <c r="K180" t="str">
        <f t="shared" si="23"/>
        <v>CLM2005-0336 _3</v>
      </c>
    </row>
    <row r="181" spans="1:11" x14ac:dyDescent="0.25">
      <c r="A181" t="str">
        <f>DATA!A182</f>
        <v>CLM2006-0287</v>
      </c>
      <c r="B181" t="str">
        <f>DATA!B182</f>
        <v>776445-00E/000837</v>
      </c>
      <c r="C181" t="str">
        <f t="shared" si="16"/>
        <v>776445-00E</v>
      </c>
      <c r="D181" t="str">
        <f t="shared" si="17"/>
        <v/>
      </c>
      <c r="E181" t="str">
        <f t="shared" si="18"/>
        <v/>
      </c>
      <c r="F181" t="str">
        <f t="shared" si="19"/>
        <v>B1</v>
      </c>
      <c r="G181" t="str">
        <f t="shared" si="20"/>
        <v/>
      </c>
      <c r="H181" t="str">
        <f t="shared" si="21"/>
        <v>776445-00E_B1</v>
      </c>
      <c r="I181" t="str">
        <f t="shared" si="22"/>
        <v>000837</v>
      </c>
      <c r="J181">
        <f>COUNTIF($A$1:A181,A181)</f>
        <v>1</v>
      </c>
      <c r="K181" t="str">
        <f t="shared" si="23"/>
        <v>CLM2006-0287_1</v>
      </c>
    </row>
    <row r="182" spans="1:11" x14ac:dyDescent="0.25">
      <c r="A182" t="str">
        <f>DATA!A183</f>
        <v>CLM2006-0287</v>
      </c>
      <c r="B182" t="str">
        <f>DATA!B183</f>
        <v>776445-00E/000837</v>
      </c>
      <c r="C182" t="str">
        <f t="shared" si="16"/>
        <v>776445-00E</v>
      </c>
      <c r="D182" t="str">
        <f t="shared" si="17"/>
        <v/>
      </c>
      <c r="E182" t="str">
        <f t="shared" si="18"/>
        <v/>
      </c>
      <c r="F182" t="str">
        <f t="shared" si="19"/>
        <v>B1</v>
      </c>
      <c r="G182" t="str">
        <f t="shared" si="20"/>
        <v/>
      </c>
      <c r="H182" t="str">
        <f t="shared" si="21"/>
        <v>776445-00E_B1</v>
      </c>
      <c r="I182" t="str">
        <f t="shared" si="22"/>
        <v>000837</v>
      </c>
      <c r="J182">
        <f>COUNTIF($A$1:A182,A182)</f>
        <v>2</v>
      </c>
      <c r="K182" t="str">
        <f t="shared" si="23"/>
        <v>CLM2006-0287_2</v>
      </c>
    </row>
    <row r="183" spans="1:11" x14ac:dyDescent="0.25">
      <c r="A183" t="str">
        <f>DATA!A184</f>
        <v>CLM2006-0295</v>
      </c>
      <c r="B183" t="str">
        <f>DATA!B184</f>
        <v>775369-00G/001596</v>
      </c>
      <c r="C183" t="str">
        <f t="shared" si="16"/>
        <v>775369-00G</v>
      </c>
      <c r="D183" t="str">
        <f t="shared" si="17"/>
        <v>A1</v>
      </c>
      <c r="E183" t="str">
        <f t="shared" si="18"/>
        <v/>
      </c>
      <c r="F183" t="str">
        <f t="shared" si="19"/>
        <v/>
      </c>
      <c r="G183" t="str">
        <f t="shared" si="20"/>
        <v/>
      </c>
      <c r="H183" t="str">
        <f t="shared" si="21"/>
        <v>775369-00G_A1</v>
      </c>
      <c r="I183" t="str">
        <f t="shared" si="22"/>
        <v>001596</v>
      </c>
      <c r="J183">
        <f>COUNTIF($A$1:A183,A183)</f>
        <v>1</v>
      </c>
      <c r="K183" t="str">
        <f t="shared" si="23"/>
        <v>CLM2006-0295_1</v>
      </c>
    </row>
    <row r="184" spans="1:11" x14ac:dyDescent="0.25">
      <c r="A184" t="str">
        <f>DATA!A185</f>
        <v>CLM2008-0307</v>
      </c>
      <c r="B184" t="str">
        <f>DATA!B185</f>
        <v>776445-00D/000748</v>
      </c>
      <c r="C184" t="str">
        <f t="shared" si="16"/>
        <v>776445-00D</v>
      </c>
      <c r="D184" t="str">
        <f t="shared" si="17"/>
        <v/>
      </c>
      <c r="E184" t="str">
        <f t="shared" si="18"/>
        <v/>
      </c>
      <c r="F184" t="str">
        <f t="shared" si="19"/>
        <v>B1</v>
      </c>
      <c r="G184" t="str">
        <f t="shared" si="20"/>
        <v/>
      </c>
      <c r="H184" t="str">
        <f t="shared" si="21"/>
        <v>776445-00D_B1</v>
      </c>
      <c r="I184" t="str">
        <f t="shared" si="22"/>
        <v>000748</v>
      </c>
      <c r="J184">
        <f>COUNTIF($A$1:A184,A184)</f>
        <v>1</v>
      </c>
      <c r="K184" t="str">
        <f t="shared" si="23"/>
        <v>CLM2008-0307_1</v>
      </c>
    </row>
    <row r="185" spans="1:11" x14ac:dyDescent="0.25">
      <c r="A185" t="str">
        <f>DATA!A186</f>
        <v>CLM2008-0307</v>
      </c>
      <c r="B185" t="str">
        <f>DATA!B186</f>
        <v>776445-00D/000148</v>
      </c>
      <c r="C185" t="str">
        <f t="shared" si="16"/>
        <v>776445-00D</v>
      </c>
      <c r="D185" t="str">
        <f t="shared" si="17"/>
        <v/>
      </c>
      <c r="E185" t="str">
        <f t="shared" si="18"/>
        <v/>
      </c>
      <c r="F185" t="str">
        <f t="shared" si="19"/>
        <v>B1</v>
      </c>
      <c r="G185" t="str">
        <f t="shared" si="20"/>
        <v/>
      </c>
      <c r="H185" t="str">
        <f t="shared" si="21"/>
        <v>776445-00D_B1</v>
      </c>
      <c r="I185" t="str">
        <f t="shared" si="22"/>
        <v>000148</v>
      </c>
      <c r="J185">
        <f>COUNTIF($A$1:A185,A185)</f>
        <v>2</v>
      </c>
      <c r="K185" t="str">
        <f t="shared" si="23"/>
        <v>CLM2008-0307_2</v>
      </c>
    </row>
    <row r="186" spans="1:11" x14ac:dyDescent="0.25">
      <c r="A186" t="str">
        <f>DATA!A187</f>
        <v>CLM2008-0307</v>
      </c>
      <c r="B186" t="str">
        <f>DATA!B187</f>
        <v>776445-00D/000747</v>
      </c>
      <c r="C186" t="str">
        <f t="shared" si="16"/>
        <v>776445-00D</v>
      </c>
      <c r="D186" t="str">
        <f t="shared" si="17"/>
        <v/>
      </c>
      <c r="E186" t="str">
        <f t="shared" si="18"/>
        <v/>
      </c>
      <c r="F186" t="str">
        <f t="shared" si="19"/>
        <v>B1</v>
      </c>
      <c r="G186" t="str">
        <f t="shared" si="20"/>
        <v/>
      </c>
      <c r="H186" t="str">
        <f t="shared" si="21"/>
        <v>776445-00D_B1</v>
      </c>
      <c r="I186" t="str">
        <f t="shared" si="22"/>
        <v>000747</v>
      </c>
      <c r="J186">
        <f>COUNTIF($A$1:A186,A186)</f>
        <v>3</v>
      </c>
      <c r="K186" t="str">
        <f t="shared" si="23"/>
        <v>CLM2008-0307_3</v>
      </c>
    </row>
    <row r="187" spans="1:11" x14ac:dyDescent="0.25">
      <c r="A187" t="str">
        <f>DATA!A188</f>
        <v>CLM2008-0307</v>
      </c>
      <c r="B187" t="str">
        <f>DATA!B188</f>
        <v>776445-00D/000078</v>
      </c>
      <c r="C187" t="str">
        <f t="shared" si="16"/>
        <v>776445-00D</v>
      </c>
      <c r="D187" t="str">
        <f t="shared" si="17"/>
        <v/>
      </c>
      <c r="E187" t="str">
        <f t="shared" si="18"/>
        <v/>
      </c>
      <c r="F187" t="str">
        <f t="shared" si="19"/>
        <v>B1</v>
      </c>
      <c r="G187" t="str">
        <f t="shared" si="20"/>
        <v/>
      </c>
      <c r="H187" t="str">
        <f t="shared" si="21"/>
        <v>776445-00D_B1</v>
      </c>
      <c r="I187" t="str">
        <f t="shared" si="22"/>
        <v>000078</v>
      </c>
      <c r="J187">
        <f>COUNTIF($A$1:A187,A187)</f>
        <v>4</v>
      </c>
      <c r="K187" t="str">
        <f t="shared" si="23"/>
        <v>CLM2008-0307_4</v>
      </c>
    </row>
    <row r="188" spans="1:11" x14ac:dyDescent="0.25">
      <c r="A188" t="str">
        <f>DATA!A189</f>
        <v>CLM2008-0322</v>
      </c>
      <c r="B188" t="str">
        <f>DATA!B189</f>
        <v>775369-00G/002178</v>
      </c>
      <c r="C188" t="str">
        <f t="shared" si="16"/>
        <v>775369-00G</v>
      </c>
      <c r="D188" t="str">
        <f t="shared" si="17"/>
        <v>A1</v>
      </c>
      <c r="E188" t="str">
        <f t="shared" si="18"/>
        <v/>
      </c>
      <c r="F188" t="str">
        <f t="shared" si="19"/>
        <v/>
      </c>
      <c r="G188" t="str">
        <f t="shared" si="20"/>
        <v/>
      </c>
      <c r="H188" t="str">
        <f t="shared" si="21"/>
        <v>775369-00G_A1</v>
      </c>
      <c r="I188" t="str">
        <f t="shared" si="22"/>
        <v>002178</v>
      </c>
      <c r="J188">
        <f>COUNTIF($A$1:A188,A188)</f>
        <v>1</v>
      </c>
      <c r="K188" t="str">
        <f t="shared" si="23"/>
        <v>CLM2008-0322_1</v>
      </c>
    </row>
    <row r="189" spans="1:11" x14ac:dyDescent="0.25">
      <c r="A189" t="str">
        <f>DATA!A190</f>
        <v>CLM2008-0334</v>
      </c>
      <c r="B189" t="str">
        <f>DATA!B190</f>
        <v>775369-00G/002674</v>
      </c>
      <c r="C189" t="str">
        <f t="shared" si="16"/>
        <v>775369-00G</v>
      </c>
      <c r="D189" t="str">
        <f t="shared" si="17"/>
        <v>A1</v>
      </c>
      <c r="E189" t="str">
        <f t="shared" si="18"/>
        <v/>
      </c>
      <c r="F189" t="str">
        <f t="shared" si="19"/>
        <v/>
      </c>
      <c r="G189" t="str">
        <f t="shared" si="20"/>
        <v/>
      </c>
      <c r="H189" t="str">
        <f t="shared" si="21"/>
        <v>775369-00G_A1</v>
      </c>
      <c r="I189" t="str">
        <f t="shared" si="22"/>
        <v>002674</v>
      </c>
      <c r="J189">
        <f>COUNTIF($A$1:A189,A189)</f>
        <v>1</v>
      </c>
      <c r="K189" t="str">
        <f t="shared" si="23"/>
        <v>CLM2008-0334_1</v>
      </c>
    </row>
    <row r="190" spans="1:11" x14ac:dyDescent="0.25">
      <c r="A190" t="str">
        <f>DATA!A191</f>
        <v>CLM2009-0338</v>
      </c>
      <c r="B190" t="str">
        <f>DATA!B191</f>
        <v>776445-00E/005255</v>
      </c>
      <c r="C190" t="str">
        <f t="shared" si="16"/>
        <v>776445-00E</v>
      </c>
      <c r="D190" t="str">
        <f t="shared" si="17"/>
        <v/>
      </c>
      <c r="E190" t="str">
        <f t="shared" si="18"/>
        <v/>
      </c>
      <c r="F190" t="str">
        <f t="shared" si="19"/>
        <v>B1</v>
      </c>
      <c r="G190" t="str">
        <f t="shared" si="20"/>
        <v/>
      </c>
      <c r="H190" t="str">
        <f t="shared" si="21"/>
        <v>776445-00E_B1</v>
      </c>
      <c r="I190" t="str">
        <f t="shared" si="22"/>
        <v>005255</v>
      </c>
      <c r="J190">
        <f>COUNTIF($A$1:A190,A190)</f>
        <v>1</v>
      </c>
      <c r="K190" t="str">
        <f t="shared" si="23"/>
        <v>CLM2009-0338_1</v>
      </c>
    </row>
    <row r="191" spans="1:11" x14ac:dyDescent="0.25">
      <c r="A191" t="str">
        <f>DATA!A192</f>
        <v>CLM2010-0321</v>
      </c>
      <c r="B191" t="str">
        <f>DATA!B192</f>
        <v>775369-00G/002554</v>
      </c>
      <c r="C191" t="str">
        <f t="shared" si="16"/>
        <v>775369-00G</v>
      </c>
      <c r="D191" t="str">
        <f t="shared" si="17"/>
        <v>A1</v>
      </c>
      <c r="E191" t="str">
        <f t="shared" si="18"/>
        <v/>
      </c>
      <c r="F191" t="str">
        <f t="shared" si="19"/>
        <v/>
      </c>
      <c r="G191" t="str">
        <f t="shared" si="20"/>
        <v/>
      </c>
      <c r="H191" t="str">
        <f t="shared" si="21"/>
        <v>775369-00G_A1</v>
      </c>
      <c r="I191" t="str">
        <f t="shared" si="22"/>
        <v>002554</v>
      </c>
      <c r="J191">
        <f>COUNTIF($A$1:A191,A191)</f>
        <v>1</v>
      </c>
      <c r="K191" t="str">
        <f t="shared" si="23"/>
        <v>CLM2010-0321_1</v>
      </c>
    </row>
    <row r="192" spans="1:11" x14ac:dyDescent="0.25">
      <c r="A192" t="str">
        <f>DATA!A193</f>
        <v>CLM2010-0321</v>
      </c>
      <c r="B192" t="str">
        <f>DATA!B193</f>
        <v>775369-00G/002589</v>
      </c>
      <c r="C192" t="str">
        <f t="shared" si="16"/>
        <v>775369-00G</v>
      </c>
      <c r="D192" t="str">
        <f t="shared" si="17"/>
        <v>A1</v>
      </c>
      <c r="E192" t="str">
        <f t="shared" si="18"/>
        <v/>
      </c>
      <c r="F192" t="str">
        <f t="shared" si="19"/>
        <v/>
      </c>
      <c r="G192" t="str">
        <f t="shared" si="20"/>
        <v/>
      </c>
      <c r="H192" t="str">
        <f t="shared" si="21"/>
        <v>775369-00G_A1</v>
      </c>
      <c r="I192" t="str">
        <f t="shared" si="22"/>
        <v>002589</v>
      </c>
      <c r="J192">
        <f>COUNTIF($A$1:A192,A192)</f>
        <v>2</v>
      </c>
      <c r="K192" t="str">
        <f t="shared" si="23"/>
        <v>CLM2010-0321_2</v>
      </c>
    </row>
    <row r="193" spans="1:11" x14ac:dyDescent="0.25">
      <c r="A193" t="str">
        <f>DATA!A194</f>
        <v>CLM2010-0332</v>
      </c>
      <c r="B193" t="str">
        <f>DATA!B194</f>
        <v>775369-00G/002839</v>
      </c>
      <c r="C193" t="str">
        <f t="shared" ref="C193:C254" si="24">_xlfn.TEXTBEFORE(B193,"/")</f>
        <v>775369-00G</v>
      </c>
      <c r="D193" t="str">
        <f t="shared" si="17"/>
        <v>A1</v>
      </c>
      <c r="E193" t="str">
        <f t="shared" si="18"/>
        <v/>
      </c>
      <c r="F193" t="str">
        <f t="shared" si="19"/>
        <v/>
      </c>
      <c r="G193" t="str">
        <f t="shared" si="20"/>
        <v/>
      </c>
      <c r="H193" t="str">
        <f t="shared" si="21"/>
        <v>775369-00G_A1</v>
      </c>
      <c r="I193" t="str">
        <f t="shared" si="22"/>
        <v>002839</v>
      </c>
      <c r="J193">
        <f>COUNTIF($A$1:A193,A193)</f>
        <v>1</v>
      </c>
      <c r="K193" t="str">
        <f t="shared" si="23"/>
        <v>CLM2010-0332_1</v>
      </c>
    </row>
    <row r="194" spans="1:11" x14ac:dyDescent="0.25">
      <c r="A194" t="str">
        <f>DATA!A195</f>
        <v>CLM2010-0340</v>
      </c>
      <c r="B194" t="str">
        <f>DATA!B195</f>
        <v>775369-00G/002728</v>
      </c>
      <c r="C194" t="str">
        <f t="shared" si="24"/>
        <v>775369-00G</v>
      </c>
      <c r="D194" t="str">
        <f t="shared" ref="D194:D257" si="25">IF(EXACT(_xlfn.TEXTBEFORE(C194,"-"),"775369"),"A1","")</f>
        <v>A1</v>
      </c>
      <c r="E194" t="str">
        <f t="shared" ref="E194:E257" si="26">IF(EXACT(_xlfn.TEXTBEFORE(C194,"-"),"774166"),"A2","")</f>
        <v/>
      </c>
      <c r="F194" t="str">
        <f t="shared" ref="F194:F257" si="27">IF(EXACT(_xlfn.TEXTBEFORE(C194,"-"),"776445"),"B1","")</f>
        <v/>
      </c>
      <c r="G194" t="str">
        <f t="shared" ref="G194:G257" si="28">IF(EXACT(_xlfn.TEXTBEFORE(C194,"-"),"774100"),"B2","")</f>
        <v/>
      </c>
      <c r="H194" t="str">
        <f t="shared" ref="H194:H257" si="29">_xlfn.TEXTJOIN("_",,C194,D194,E194,F194,G194)</f>
        <v>775369-00G_A1</v>
      </c>
      <c r="I194" t="str">
        <f t="shared" ref="I194:I257" si="30">_xlfn.TEXTAFTER(B194,"/")</f>
        <v>002728</v>
      </c>
      <c r="J194">
        <f>COUNTIF($A$1:A194,A194)</f>
        <v>1</v>
      </c>
      <c r="K194" t="str">
        <f t="shared" ref="K194:K257" si="31">_xlfn.TEXTJOIN("_",,A194,J194)</f>
        <v>CLM2010-0340_1</v>
      </c>
    </row>
    <row r="195" spans="1:11" x14ac:dyDescent="0.25">
      <c r="A195" t="str">
        <f>DATA!A196</f>
        <v>CLM2011-0001</v>
      </c>
      <c r="B195" t="str">
        <f>DATA!B196</f>
        <v>776445-00D/000180</v>
      </c>
      <c r="C195" t="str">
        <f t="shared" si="24"/>
        <v>776445-00D</v>
      </c>
      <c r="D195" t="str">
        <f t="shared" si="25"/>
        <v/>
      </c>
      <c r="E195" t="str">
        <f t="shared" si="26"/>
        <v/>
      </c>
      <c r="F195" t="str">
        <f t="shared" si="27"/>
        <v>B1</v>
      </c>
      <c r="G195" t="str">
        <f t="shared" si="28"/>
        <v/>
      </c>
      <c r="H195" t="str">
        <f t="shared" si="29"/>
        <v>776445-00D_B1</v>
      </c>
      <c r="I195" t="str">
        <f t="shared" si="30"/>
        <v>000180</v>
      </c>
      <c r="J195">
        <f>COUNTIF($A$1:A195,A195)</f>
        <v>1</v>
      </c>
      <c r="K195" t="str">
        <f t="shared" si="31"/>
        <v>CLM2011-0001_1</v>
      </c>
    </row>
    <row r="196" spans="1:11" x14ac:dyDescent="0.25">
      <c r="A196" t="str">
        <f>DATA!A197</f>
        <v>CLM2011-0001</v>
      </c>
      <c r="B196" t="str">
        <f>DATA!B197</f>
        <v>776445-00D/000205</v>
      </c>
      <c r="C196" t="str">
        <f t="shared" si="24"/>
        <v>776445-00D</v>
      </c>
      <c r="D196" t="str">
        <f t="shared" si="25"/>
        <v/>
      </c>
      <c r="E196" t="str">
        <f t="shared" si="26"/>
        <v/>
      </c>
      <c r="F196" t="str">
        <f t="shared" si="27"/>
        <v>B1</v>
      </c>
      <c r="G196" t="str">
        <f t="shared" si="28"/>
        <v/>
      </c>
      <c r="H196" t="str">
        <f t="shared" si="29"/>
        <v>776445-00D_B1</v>
      </c>
      <c r="I196" t="str">
        <f t="shared" si="30"/>
        <v>000205</v>
      </c>
      <c r="J196">
        <f>COUNTIF($A$1:A196,A196)</f>
        <v>2</v>
      </c>
      <c r="K196" t="str">
        <f t="shared" si="31"/>
        <v>CLM2011-0001_2</v>
      </c>
    </row>
    <row r="197" spans="1:11" x14ac:dyDescent="0.25">
      <c r="A197" t="str">
        <f>DATA!A198</f>
        <v>CLM2011-0001</v>
      </c>
      <c r="B197" t="str">
        <f>DATA!B198</f>
        <v>776445-00E/000835</v>
      </c>
      <c r="C197" t="str">
        <f t="shared" si="24"/>
        <v>776445-00E</v>
      </c>
      <c r="D197" t="str">
        <f t="shared" si="25"/>
        <v/>
      </c>
      <c r="E197" t="str">
        <f t="shared" si="26"/>
        <v/>
      </c>
      <c r="F197" t="str">
        <f t="shared" si="27"/>
        <v>B1</v>
      </c>
      <c r="G197" t="str">
        <f t="shared" si="28"/>
        <v/>
      </c>
      <c r="H197" t="str">
        <f t="shared" si="29"/>
        <v>776445-00E_B1</v>
      </c>
      <c r="I197" t="str">
        <f t="shared" si="30"/>
        <v>000835</v>
      </c>
      <c r="J197">
        <f>COUNTIF($A$1:A197,A197)</f>
        <v>3</v>
      </c>
      <c r="K197" t="str">
        <f t="shared" si="31"/>
        <v>CLM2011-0001_3</v>
      </c>
    </row>
    <row r="198" spans="1:11" x14ac:dyDescent="0.25">
      <c r="A198" t="str">
        <f>DATA!A199</f>
        <v>CLM2011-0001</v>
      </c>
      <c r="B198" t="str">
        <f>DATA!B199</f>
        <v>776445-00E/005743</v>
      </c>
      <c r="C198" t="str">
        <f t="shared" si="24"/>
        <v>776445-00E</v>
      </c>
      <c r="D198" t="str">
        <f t="shared" si="25"/>
        <v/>
      </c>
      <c r="E198" t="str">
        <f t="shared" si="26"/>
        <v/>
      </c>
      <c r="F198" t="str">
        <f t="shared" si="27"/>
        <v>B1</v>
      </c>
      <c r="G198" t="str">
        <f t="shared" si="28"/>
        <v/>
      </c>
      <c r="H198" t="str">
        <f t="shared" si="29"/>
        <v>776445-00E_B1</v>
      </c>
      <c r="I198" t="str">
        <f t="shared" si="30"/>
        <v>005743</v>
      </c>
      <c r="J198">
        <f>COUNTIF($A$1:A198,A198)</f>
        <v>4</v>
      </c>
      <c r="K198" t="str">
        <f t="shared" si="31"/>
        <v>CLM2011-0001_4</v>
      </c>
    </row>
    <row r="199" spans="1:11" x14ac:dyDescent="0.25">
      <c r="A199" t="str">
        <f>DATA!A200</f>
        <v>CLM2011-0293</v>
      </c>
      <c r="B199" t="str">
        <f>DATA!B200</f>
        <v>776445-00E/002312</v>
      </c>
      <c r="C199" t="str">
        <f t="shared" si="24"/>
        <v>776445-00E</v>
      </c>
      <c r="D199" t="str">
        <f t="shared" si="25"/>
        <v/>
      </c>
      <c r="E199" t="str">
        <f t="shared" si="26"/>
        <v/>
      </c>
      <c r="F199" t="str">
        <f t="shared" si="27"/>
        <v>B1</v>
      </c>
      <c r="G199" t="str">
        <f t="shared" si="28"/>
        <v/>
      </c>
      <c r="H199" t="str">
        <f t="shared" si="29"/>
        <v>776445-00E_B1</v>
      </c>
      <c r="I199" t="str">
        <f t="shared" si="30"/>
        <v>002312</v>
      </c>
      <c r="J199">
        <f>COUNTIF($A$1:A199,A199)</f>
        <v>1</v>
      </c>
      <c r="K199" t="str">
        <f t="shared" si="31"/>
        <v>CLM2011-0293_1</v>
      </c>
    </row>
    <row r="200" spans="1:11" x14ac:dyDescent="0.25">
      <c r="A200" t="str">
        <f>DATA!A201</f>
        <v xml:space="preserve">CLM2011-0296 </v>
      </c>
      <c r="B200" t="str">
        <f>DATA!B201</f>
        <v>776445-00E/005034</v>
      </c>
      <c r="C200" t="str">
        <f t="shared" si="24"/>
        <v>776445-00E</v>
      </c>
      <c r="D200" t="str">
        <f t="shared" si="25"/>
        <v/>
      </c>
      <c r="E200" t="str">
        <f t="shared" si="26"/>
        <v/>
      </c>
      <c r="F200" t="str">
        <f t="shared" si="27"/>
        <v>B1</v>
      </c>
      <c r="G200" t="str">
        <f t="shared" si="28"/>
        <v/>
      </c>
      <c r="H200" t="str">
        <f t="shared" si="29"/>
        <v>776445-00E_B1</v>
      </c>
      <c r="I200" t="str">
        <f t="shared" si="30"/>
        <v>005034</v>
      </c>
      <c r="J200">
        <f>COUNTIF($A$1:A200,A200)</f>
        <v>1</v>
      </c>
      <c r="K200" t="str">
        <f t="shared" si="31"/>
        <v>CLM2011-0296 _1</v>
      </c>
    </row>
    <row r="201" spans="1:11" x14ac:dyDescent="0.25">
      <c r="A201" t="str">
        <f>DATA!A202</f>
        <v>CLM2011-0304</v>
      </c>
      <c r="B201" t="str">
        <f>DATA!B202</f>
        <v>774166-00H/000822</v>
      </c>
      <c r="C201" t="str">
        <f t="shared" si="24"/>
        <v>774166-00H</v>
      </c>
      <c r="D201" t="str">
        <f t="shared" si="25"/>
        <v/>
      </c>
      <c r="E201" t="str">
        <f t="shared" si="26"/>
        <v>A2</v>
      </c>
      <c r="F201" t="str">
        <f t="shared" si="27"/>
        <v/>
      </c>
      <c r="G201" t="str">
        <f t="shared" si="28"/>
        <v/>
      </c>
      <c r="H201" t="str">
        <f t="shared" si="29"/>
        <v>774166-00H_A2</v>
      </c>
      <c r="I201" t="str">
        <f t="shared" si="30"/>
        <v>000822</v>
      </c>
      <c r="J201">
        <f>COUNTIF($A$1:A201,A201)</f>
        <v>1</v>
      </c>
      <c r="K201" t="str">
        <f t="shared" si="31"/>
        <v>CLM2011-0304_1</v>
      </c>
    </row>
    <row r="202" spans="1:11" x14ac:dyDescent="0.25">
      <c r="A202" t="str">
        <f>DATA!A203</f>
        <v>CLM2011-0319</v>
      </c>
      <c r="B202" t="str">
        <f>DATA!B203</f>
        <v>776445-00E/000814</v>
      </c>
      <c r="C202" t="str">
        <f t="shared" si="24"/>
        <v>776445-00E</v>
      </c>
      <c r="D202" t="str">
        <f t="shared" si="25"/>
        <v/>
      </c>
      <c r="E202" t="str">
        <f t="shared" si="26"/>
        <v/>
      </c>
      <c r="F202" t="str">
        <f t="shared" si="27"/>
        <v>B1</v>
      </c>
      <c r="G202" t="str">
        <f t="shared" si="28"/>
        <v/>
      </c>
      <c r="H202" t="str">
        <f t="shared" si="29"/>
        <v>776445-00E_B1</v>
      </c>
      <c r="I202" t="str">
        <f t="shared" si="30"/>
        <v>000814</v>
      </c>
      <c r="J202">
        <f>COUNTIF($A$1:A202,A202)</f>
        <v>1</v>
      </c>
      <c r="K202" t="str">
        <f t="shared" si="31"/>
        <v>CLM2011-0319_1</v>
      </c>
    </row>
    <row r="203" spans="1:11" x14ac:dyDescent="0.25">
      <c r="A203" t="str">
        <f>DATA!A204</f>
        <v>CLM2011-0319</v>
      </c>
      <c r="B203" t="str">
        <f>DATA!B204</f>
        <v>776445-00E/003159</v>
      </c>
      <c r="C203" t="str">
        <f t="shared" si="24"/>
        <v>776445-00E</v>
      </c>
      <c r="D203" t="str">
        <f t="shared" si="25"/>
        <v/>
      </c>
      <c r="E203" t="str">
        <f t="shared" si="26"/>
        <v/>
      </c>
      <c r="F203" t="str">
        <f t="shared" si="27"/>
        <v>B1</v>
      </c>
      <c r="G203" t="str">
        <f t="shared" si="28"/>
        <v/>
      </c>
      <c r="H203" t="str">
        <f t="shared" si="29"/>
        <v>776445-00E_B1</v>
      </c>
      <c r="I203" t="str">
        <f t="shared" si="30"/>
        <v>003159</v>
      </c>
      <c r="J203">
        <f>COUNTIF($A$1:A203,A203)</f>
        <v>2</v>
      </c>
      <c r="K203" t="str">
        <f t="shared" si="31"/>
        <v>CLM2011-0319_2</v>
      </c>
    </row>
    <row r="204" spans="1:11" x14ac:dyDescent="0.25">
      <c r="A204" t="str">
        <f>DATA!A205</f>
        <v>CLM2011-0319</v>
      </c>
      <c r="B204" t="str">
        <f>DATA!B205</f>
        <v>776445-00E/003159</v>
      </c>
      <c r="C204" t="str">
        <f t="shared" si="24"/>
        <v>776445-00E</v>
      </c>
      <c r="D204" t="str">
        <f t="shared" si="25"/>
        <v/>
      </c>
      <c r="E204" t="str">
        <f t="shared" si="26"/>
        <v/>
      </c>
      <c r="F204" t="str">
        <f t="shared" si="27"/>
        <v>B1</v>
      </c>
      <c r="G204" t="str">
        <f t="shared" si="28"/>
        <v/>
      </c>
      <c r="H204" t="str">
        <f t="shared" si="29"/>
        <v>776445-00E_B1</v>
      </c>
      <c r="I204" t="str">
        <f t="shared" si="30"/>
        <v>003159</v>
      </c>
      <c r="J204">
        <f>COUNTIF($A$1:A204,A204)</f>
        <v>3</v>
      </c>
      <c r="K204" t="str">
        <f t="shared" si="31"/>
        <v>CLM2011-0319_3</v>
      </c>
    </row>
    <row r="205" spans="1:11" x14ac:dyDescent="0.25">
      <c r="A205" t="str">
        <f>DATA!A206</f>
        <v>CLM2011-0319</v>
      </c>
      <c r="B205" t="str">
        <f>DATA!B206</f>
        <v>776445-00E/000814</v>
      </c>
      <c r="C205" t="str">
        <f t="shared" si="24"/>
        <v>776445-00E</v>
      </c>
      <c r="D205" t="str">
        <f t="shared" si="25"/>
        <v/>
      </c>
      <c r="E205" t="str">
        <f t="shared" si="26"/>
        <v/>
      </c>
      <c r="F205" t="str">
        <f t="shared" si="27"/>
        <v>B1</v>
      </c>
      <c r="G205" t="str">
        <f t="shared" si="28"/>
        <v/>
      </c>
      <c r="H205" t="str">
        <f t="shared" si="29"/>
        <v>776445-00E_B1</v>
      </c>
      <c r="I205" t="str">
        <f t="shared" si="30"/>
        <v>000814</v>
      </c>
      <c r="J205">
        <f>COUNTIF($A$1:A205,A205)</f>
        <v>4</v>
      </c>
      <c r="K205" t="str">
        <f t="shared" si="31"/>
        <v>CLM2011-0319_4</v>
      </c>
    </row>
    <row r="206" spans="1:11" x14ac:dyDescent="0.25">
      <c r="A206" t="str">
        <f>DATA!A207</f>
        <v>CLM2013-0287</v>
      </c>
      <c r="B206" t="str">
        <f>DATA!B207</f>
        <v>776445-00E/004848</v>
      </c>
      <c r="C206" t="str">
        <f t="shared" si="24"/>
        <v>776445-00E</v>
      </c>
      <c r="D206" t="str">
        <f t="shared" si="25"/>
        <v/>
      </c>
      <c r="E206" t="str">
        <f t="shared" si="26"/>
        <v/>
      </c>
      <c r="F206" t="str">
        <f t="shared" si="27"/>
        <v>B1</v>
      </c>
      <c r="G206" t="str">
        <f t="shared" si="28"/>
        <v/>
      </c>
      <c r="H206" t="str">
        <f t="shared" si="29"/>
        <v>776445-00E_B1</v>
      </c>
      <c r="I206" t="str">
        <f t="shared" si="30"/>
        <v>004848</v>
      </c>
      <c r="J206">
        <f>COUNTIF($A$1:A206,A206)</f>
        <v>1</v>
      </c>
      <c r="K206" t="str">
        <f t="shared" si="31"/>
        <v>CLM2013-0287_1</v>
      </c>
    </row>
    <row r="207" spans="1:11" x14ac:dyDescent="0.25">
      <c r="A207" t="str">
        <f>DATA!A208</f>
        <v>CLM2015-0003</v>
      </c>
      <c r="B207" t="str">
        <f>DATA!B208</f>
        <v>776445-00E/000835</v>
      </c>
      <c r="C207" t="str">
        <f t="shared" si="24"/>
        <v>776445-00E</v>
      </c>
      <c r="D207" t="str">
        <f t="shared" si="25"/>
        <v/>
      </c>
      <c r="E207" t="str">
        <f t="shared" si="26"/>
        <v/>
      </c>
      <c r="F207" t="str">
        <f t="shared" si="27"/>
        <v>B1</v>
      </c>
      <c r="G207" t="str">
        <f t="shared" si="28"/>
        <v/>
      </c>
      <c r="H207" t="str">
        <f t="shared" si="29"/>
        <v>776445-00E_B1</v>
      </c>
      <c r="I207" t="str">
        <f t="shared" si="30"/>
        <v>000835</v>
      </c>
      <c r="J207">
        <f>COUNTIF($A$1:A207,A207)</f>
        <v>1</v>
      </c>
      <c r="K207" t="str">
        <f t="shared" si="31"/>
        <v>CLM2015-0003_1</v>
      </c>
    </row>
    <row r="208" spans="1:11" x14ac:dyDescent="0.25">
      <c r="A208" t="str">
        <f>DATA!A209</f>
        <v>CLM2015-0003</v>
      </c>
      <c r="B208" t="str">
        <f>DATA!B209</f>
        <v>776445-00D/000215</v>
      </c>
      <c r="C208" t="str">
        <f t="shared" si="24"/>
        <v>776445-00D</v>
      </c>
      <c r="D208" t="str">
        <f t="shared" si="25"/>
        <v/>
      </c>
      <c r="E208" t="str">
        <f t="shared" si="26"/>
        <v/>
      </c>
      <c r="F208" t="str">
        <f t="shared" si="27"/>
        <v>B1</v>
      </c>
      <c r="G208" t="str">
        <f t="shared" si="28"/>
        <v/>
      </c>
      <c r="H208" t="str">
        <f t="shared" si="29"/>
        <v>776445-00D_B1</v>
      </c>
      <c r="I208" t="str">
        <f t="shared" si="30"/>
        <v>000215</v>
      </c>
      <c r="J208">
        <f>COUNTIF($A$1:A208,A208)</f>
        <v>2</v>
      </c>
      <c r="K208" t="str">
        <f t="shared" si="31"/>
        <v>CLM2015-0003_2</v>
      </c>
    </row>
    <row r="209" spans="1:11" x14ac:dyDescent="0.25">
      <c r="A209" t="str">
        <f>DATA!A210</f>
        <v>CLM2015-0003</v>
      </c>
      <c r="B209" t="str">
        <f>DATA!B210</f>
        <v>776445-00E/000835</v>
      </c>
      <c r="C209" t="str">
        <f t="shared" si="24"/>
        <v>776445-00E</v>
      </c>
      <c r="D209" t="str">
        <f t="shared" si="25"/>
        <v/>
      </c>
      <c r="E209" t="str">
        <f t="shared" si="26"/>
        <v/>
      </c>
      <c r="F209" t="str">
        <f t="shared" si="27"/>
        <v>B1</v>
      </c>
      <c r="G209" t="str">
        <f t="shared" si="28"/>
        <v/>
      </c>
      <c r="H209" t="str">
        <f t="shared" si="29"/>
        <v>776445-00E_B1</v>
      </c>
      <c r="I209" t="str">
        <f t="shared" si="30"/>
        <v>000835</v>
      </c>
      <c r="J209">
        <f>COUNTIF($A$1:A209,A209)</f>
        <v>3</v>
      </c>
      <c r="K209" t="str">
        <f t="shared" si="31"/>
        <v>CLM2015-0003_3</v>
      </c>
    </row>
    <row r="210" spans="1:11" x14ac:dyDescent="0.25">
      <c r="A210" t="str">
        <f>DATA!A211</f>
        <v>CLM2018-0248</v>
      </c>
      <c r="B210" t="str">
        <f>DATA!B211</f>
        <v>775369-00G/000278</v>
      </c>
      <c r="C210" t="str">
        <f t="shared" si="24"/>
        <v>775369-00G</v>
      </c>
      <c r="D210" t="str">
        <f t="shared" si="25"/>
        <v>A1</v>
      </c>
      <c r="E210" t="str">
        <f t="shared" si="26"/>
        <v/>
      </c>
      <c r="F210" t="str">
        <f t="shared" si="27"/>
        <v/>
      </c>
      <c r="G210" t="str">
        <f t="shared" si="28"/>
        <v/>
      </c>
      <c r="H210" t="str">
        <f t="shared" si="29"/>
        <v>775369-00G_A1</v>
      </c>
      <c r="I210" t="str">
        <f t="shared" si="30"/>
        <v>000278</v>
      </c>
      <c r="J210">
        <f>COUNTIF($A$1:A210,A210)</f>
        <v>1</v>
      </c>
      <c r="K210" t="str">
        <f t="shared" si="31"/>
        <v>CLM2018-0248_1</v>
      </c>
    </row>
    <row r="211" spans="1:11" x14ac:dyDescent="0.25">
      <c r="A211" t="str">
        <f>DATA!A212</f>
        <v>CLM2018-0249</v>
      </c>
      <c r="B211" t="str">
        <f>DATA!B212</f>
        <v>775369-00G/002162</v>
      </c>
      <c r="C211" t="str">
        <f t="shared" si="24"/>
        <v>775369-00G</v>
      </c>
      <c r="D211" t="str">
        <f t="shared" si="25"/>
        <v>A1</v>
      </c>
      <c r="E211" t="str">
        <f t="shared" si="26"/>
        <v/>
      </c>
      <c r="F211" t="str">
        <f t="shared" si="27"/>
        <v/>
      </c>
      <c r="G211" t="str">
        <f t="shared" si="28"/>
        <v/>
      </c>
      <c r="H211" t="str">
        <f t="shared" si="29"/>
        <v>775369-00G_A1</v>
      </c>
      <c r="I211" t="str">
        <f t="shared" si="30"/>
        <v>002162</v>
      </c>
      <c r="J211">
        <f>COUNTIF($A$1:A211,A211)</f>
        <v>1</v>
      </c>
      <c r="K211" t="str">
        <f t="shared" si="31"/>
        <v>CLM2018-0249_1</v>
      </c>
    </row>
    <row r="212" spans="1:11" x14ac:dyDescent="0.25">
      <c r="A212" t="str">
        <f>DATA!A213</f>
        <v>CLM2018-0249</v>
      </c>
      <c r="B212" t="str">
        <f>DATA!B213</f>
        <v>775369-00G/000278</v>
      </c>
      <c r="C212" t="str">
        <f t="shared" si="24"/>
        <v>775369-00G</v>
      </c>
      <c r="D212" t="str">
        <f t="shared" si="25"/>
        <v>A1</v>
      </c>
      <c r="E212" t="str">
        <f t="shared" si="26"/>
        <v/>
      </c>
      <c r="F212" t="str">
        <f t="shared" si="27"/>
        <v/>
      </c>
      <c r="G212" t="str">
        <f t="shared" si="28"/>
        <v/>
      </c>
      <c r="H212" t="str">
        <f t="shared" si="29"/>
        <v>775369-00G_A1</v>
      </c>
      <c r="I212" t="str">
        <f t="shared" si="30"/>
        <v>000278</v>
      </c>
      <c r="J212">
        <f>COUNTIF($A$1:A212,A212)</f>
        <v>2</v>
      </c>
      <c r="K212" t="str">
        <f t="shared" si="31"/>
        <v>CLM2018-0249_2</v>
      </c>
    </row>
    <row r="213" spans="1:11" x14ac:dyDescent="0.25">
      <c r="A213" t="str">
        <f>DATA!A214</f>
        <v>CLM2019-0224</v>
      </c>
      <c r="B213" t="str">
        <f>DATA!B214</f>
        <v>775369-00G/001102</v>
      </c>
      <c r="C213" t="str">
        <f t="shared" si="24"/>
        <v>775369-00G</v>
      </c>
      <c r="D213" t="str">
        <f t="shared" si="25"/>
        <v>A1</v>
      </c>
      <c r="E213" t="str">
        <f t="shared" si="26"/>
        <v/>
      </c>
      <c r="F213" t="str">
        <f t="shared" si="27"/>
        <v/>
      </c>
      <c r="G213" t="str">
        <f t="shared" si="28"/>
        <v/>
      </c>
      <c r="H213" t="str">
        <f t="shared" si="29"/>
        <v>775369-00G_A1</v>
      </c>
      <c r="I213" t="str">
        <f t="shared" si="30"/>
        <v>001102</v>
      </c>
      <c r="J213">
        <f>COUNTIF($A$1:A213,A213)</f>
        <v>1</v>
      </c>
      <c r="K213" t="str">
        <f t="shared" si="31"/>
        <v>CLM2019-0224_1</v>
      </c>
    </row>
    <row r="214" spans="1:11" x14ac:dyDescent="0.25">
      <c r="A214" t="str">
        <f>DATA!A215</f>
        <v>CLM2019-0234</v>
      </c>
      <c r="B214" t="str">
        <f>DATA!B215</f>
        <v>776445-00E/002312</v>
      </c>
      <c r="C214" t="str">
        <f t="shared" si="24"/>
        <v>776445-00E</v>
      </c>
      <c r="D214" t="str">
        <f t="shared" si="25"/>
        <v/>
      </c>
      <c r="E214" t="str">
        <f t="shared" si="26"/>
        <v/>
      </c>
      <c r="F214" t="str">
        <f t="shared" si="27"/>
        <v>B1</v>
      </c>
      <c r="G214" t="str">
        <f t="shared" si="28"/>
        <v/>
      </c>
      <c r="H214" t="str">
        <f t="shared" si="29"/>
        <v>776445-00E_B1</v>
      </c>
      <c r="I214" t="str">
        <f t="shared" si="30"/>
        <v>002312</v>
      </c>
      <c r="J214">
        <f>COUNTIF($A$1:A214,A214)</f>
        <v>1</v>
      </c>
      <c r="K214" t="str">
        <f t="shared" si="31"/>
        <v>CLM2019-0234_1</v>
      </c>
    </row>
    <row r="215" spans="1:11" x14ac:dyDescent="0.25">
      <c r="A215" t="str">
        <f>DATA!A216</f>
        <v>CLM2019-0234</v>
      </c>
      <c r="B215" t="str">
        <f>DATA!B216</f>
        <v>776445-00E/003592</v>
      </c>
      <c r="C215" t="str">
        <f t="shared" si="24"/>
        <v>776445-00E</v>
      </c>
      <c r="D215" t="str">
        <f t="shared" si="25"/>
        <v/>
      </c>
      <c r="E215" t="str">
        <f t="shared" si="26"/>
        <v/>
      </c>
      <c r="F215" t="str">
        <f t="shared" si="27"/>
        <v>B1</v>
      </c>
      <c r="G215" t="str">
        <f t="shared" si="28"/>
        <v/>
      </c>
      <c r="H215" t="str">
        <f t="shared" si="29"/>
        <v>776445-00E_B1</v>
      </c>
      <c r="I215" t="str">
        <f t="shared" si="30"/>
        <v>003592</v>
      </c>
      <c r="J215">
        <f>COUNTIF($A$1:A215,A215)</f>
        <v>2</v>
      </c>
      <c r="K215" t="str">
        <f t="shared" si="31"/>
        <v>CLM2019-0234_2</v>
      </c>
    </row>
    <row r="216" spans="1:11" x14ac:dyDescent="0.25">
      <c r="A216" t="str">
        <f>DATA!A217</f>
        <v>CLM2020-0002</v>
      </c>
      <c r="B216" t="str">
        <f>DATA!B217</f>
        <v>774100-00G/005842</v>
      </c>
      <c r="C216" t="str">
        <f t="shared" si="24"/>
        <v>774100-00G</v>
      </c>
      <c r="D216" t="str">
        <f t="shared" si="25"/>
        <v/>
      </c>
      <c r="E216" t="str">
        <f t="shared" si="26"/>
        <v/>
      </c>
      <c r="F216" t="str">
        <f t="shared" si="27"/>
        <v/>
      </c>
      <c r="G216" t="str">
        <f t="shared" si="28"/>
        <v>B2</v>
      </c>
      <c r="H216" t="str">
        <f t="shared" si="29"/>
        <v>774100-00G_B2</v>
      </c>
      <c r="I216" t="str">
        <f t="shared" si="30"/>
        <v>005842</v>
      </c>
      <c r="J216">
        <f>COUNTIF($A$1:A216,A216)</f>
        <v>1</v>
      </c>
      <c r="K216" t="str">
        <f t="shared" si="31"/>
        <v>CLM2020-0002_1</v>
      </c>
    </row>
    <row r="217" spans="1:11" x14ac:dyDescent="0.25">
      <c r="A217" t="str">
        <f>DATA!A218</f>
        <v>CLM2021-0001</v>
      </c>
      <c r="B217" t="str">
        <f>DATA!B218</f>
        <v>776445-00E/006241</v>
      </c>
      <c r="C217" t="str">
        <f t="shared" si="24"/>
        <v>776445-00E</v>
      </c>
      <c r="D217" t="str">
        <f t="shared" si="25"/>
        <v/>
      </c>
      <c r="E217" t="str">
        <f t="shared" si="26"/>
        <v/>
      </c>
      <c r="F217" t="str">
        <f t="shared" si="27"/>
        <v>B1</v>
      </c>
      <c r="G217" t="str">
        <f t="shared" si="28"/>
        <v/>
      </c>
      <c r="H217" t="str">
        <f t="shared" si="29"/>
        <v>776445-00E_B1</v>
      </c>
      <c r="I217" t="str">
        <f t="shared" si="30"/>
        <v>006241</v>
      </c>
      <c r="J217">
        <f>COUNTIF($A$1:A217,A217)</f>
        <v>1</v>
      </c>
      <c r="K217" t="str">
        <f t="shared" si="31"/>
        <v>CLM2021-0001_1</v>
      </c>
    </row>
    <row r="218" spans="1:11" x14ac:dyDescent="0.25">
      <c r="A218" t="str">
        <f>DATA!A219</f>
        <v>CLM2021-0294</v>
      </c>
      <c r="B218" t="str">
        <f>DATA!B219</f>
        <v>775369-00G/001449</v>
      </c>
      <c r="C218" t="str">
        <f t="shared" si="24"/>
        <v>775369-00G</v>
      </c>
      <c r="D218" t="str">
        <f t="shared" si="25"/>
        <v>A1</v>
      </c>
      <c r="E218" t="str">
        <f t="shared" si="26"/>
        <v/>
      </c>
      <c r="F218" t="str">
        <f t="shared" si="27"/>
        <v/>
      </c>
      <c r="G218" t="str">
        <f t="shared" si="28"/>
        <v/>
      </c>
      <c r="H218" t="str">
        <f t="shared" si="29"/>
        <v>775369-00G_A1</v>
      </c>
      <c r="I218" t="str">
        <f t="shared" si="30"/>
        <v>001449</v>
      </c>
      <c r="J218">
        <f>COUNTIF($A$1:A218,A218)</f>
        <v>1</v>
      </c>
      <c r="K218" t="str">
        <f t="shared" si="31"/>
        <v>CLM2021-0294_1</v>
      </c>
    </row>
    <row r="219" spans="1:11" x14ac:dyDescent="0.25">
      <c r="A219" t="str">
        <f>DATA!A220</f>
        <v>CLM2023-0003</v>
      </c>
      <c r="B219">
        <f>DATA!B220</f>
        <v>0</v>
      </c>
      <c r="C219" t="e">
        <f t="shared" si="24"/>
        <v>#N/A</v>
      </c>
      <c r="D219" t="e">
        <f t="shared" si="25"/>
        <v>#N/A</v>
      </c>
      <c r="E219" t="e">
        <f t="shared" si="26"/>
        <v>#N/A</v>
      </c>
      <c r="F219" t="e">
        <f t="shared" si="27"/>
        <v>#N/A</v>
      </c>
      <c r="G219" t="e">
        <f t="shared" si="28"/>
        <v>#N/A</v>
      </c>
      <c r="H219" t="e">
        <f t="shared" si="29"/>
        <v>#N/A</v>
      </c>
      <c r="I219" t="e">
        <f t="shared" si="30"/>
        <v>#N/A</v>
      </c>
      <c r="J219">
        <f>COUNTIF($A$1:A219,A219)</f>
        <v>1</v>
      </c>
      <c r="K219" t="str">
        <f t="shared" si="31"/>
        <v>CLM2023-0003_1</v>
      </c>
    </row>
    <row r="220" spans="1:11" x14ac:dyDescent="0.25">
      <c r="A220" t="str">
        <f>DATA!A221</f>
        <v>CLM2025-0009</v>
      </c>
      <c r="B220" t="str">
        <f>DATA!B221</f>
        <v>776445-00D/000796</v>
      </c>
      <c r="C220" t="str">
        <f t="shared" si="24"/>
        <v>776445-00D</v>
      </c>
      <c r="D220" t="str">
        <f t="shared" si="25"/>
        <v/>
      </c>
      <c r="E220" t="str">
        <f t="shared" si="26"/>
        <v/>
      </c>
      <c r="F220" t="str">
        <f t="shared" si="27"/>
        <v>B1</v>
      </c>
      <c r="G220" t="str">
        <f t="shared" si="28"/>
        <v/>
      </c>
      <c r="H220" t="str">
        <f t="shared" si="29"/>
        <v>776445-00D_B1</v>
      </c>
      <c r="I220" t="str">
        <f t="shared" si="30"/>
        <v>000796</v>
      </c>
      <c r="J220">
        <f>COUNTIF($A$1:A220,A220)</f>
        <v>1</v>
      </c>
      <c r="K220" t="str">
        <f t="shared" si="31"/>
        <v>CLM2025-0009_1</v>
      </c>
    </row>
    <row r="221" spans="1:11" x14ac:dyDescent="0.25">
      <c r="A221" t="str">
        <f>DATA!A222</f>
        <v>CLM2025-0009</v>
      </c>
      <c r="B221" t="str">
        <f>DATA!B222</f>
        <v>776445-00D/000802</v>
      </c>
      <c r="C221" t="str">
        <f t="shared" si="24"/>
        <v>776445-00D</v>
      </c>
      <c r="D221" t="str">
        <f t="shared" si="25"/>
        <v/>
      </c>
      <c r="E221" t="str">
        <f t="shared" si="26"/>
        <v/>
      </c>
      <c r="F221" t="str">
        <f t="shared" si="27"/>
        <v>B1</v>
      </c>
      <c r="G221" t="str">
        <f t="shared" si="28"/>
        <v/>
      </c>
      <c r="H221" t="str">
        <f t="shared" si="29"/>
        <v>776445-00D_B1</v>
      </c>
      <c r="I221" t="str">
        <f t="shared" si="30"/>
        <v>000802</v>
      </c>
      <c r="J221">
        <f>COUNTIF($A$1:A221,A221)</f>
        <v>2</v>
      </c>
      <c r="K221" t="str">
        <f t="shared" si="31"/>
        <v>CLM2025-0009_2</v>
      </c>
    </row>
    <row r="222" spans="1:11" x14ac:dyDescent="0.25">
      <c r="A222" t="str">
        <f>DATA!A223</f>
        <v>CLM2025-0009</v>
      </c>
      <c r="B222" t="str">
        <f>DATA!B223</f>
        <v>776445-00D/000837</v>
      </c>
      <c r="C222" t="str">
        <f t="shared" si="24"/>
        <v>776445-00D</v>
      </c>
      <c r="D222" t="str">
        <f t="shared" si="25"/>
        <v/>
      </c>
      <c r="E222" t="str">
        <f t="shared" si="26"/>
        <v/>
      </c>
      <c r="F222" t="str">
        <f t="shared" si="27"/>
        <v>B1</v>
      </c>
      <c r="G222" t="str">
        <f t="shared" si="28"/>
        <v/>
      </c>
      <c r="H222" t="str">
        <f t="shared" si="29"/>
        <v>776445-00D_B1</v>
      </c>
      <c r="I222" t="str">
        <f t="shared" si="30"/>
        <v>000837</v>
      </c>
      <c r="J222">
        <f>COUNTIF($A$1:A222,A222)</f>
        <v>3</v>
      </c>
      <c r="K222" t="str">
        <f t="shared" si="31"/>
        <v>CLM2025-0009_3</v>
      </c>
    </row>
    <row r="223" spans="1:11" x14ac:dyDescent="0.25">
      <c r="A223" t="str">
        <f>DATA!A224</f>
        <v>CLM2025-0009</v>
      </c>
      <c r="B223" t="str">
        <f>DATA!B224</f>
        <v>776445-00D/000399</v>
      </c>
      <c r="C223" t="str">
        <f t="shared" si="24"/>
        <v>776445-00D</v>
      </c>
      <c r="D223" t="str">
        <f t="shared" si="25"/>
        <v/>
      </c>
      <c r="E223" t="str">
        <f t="shared" si="26"/>
        <v/>
      </c>
      <c r="F223" t="str">
        <f t="shared" si="27"/>
        <v>B1</v>
      </c>
      <c r="G223" t="str">
        <f t="shared" si="28"/>
        <v/>
      </c>
      <c r="H223" t="str">
        <f t="shared" si="29"/>
        <v>776445-00D_B1</v>
      </c>
      <c r="I223" t="str">
        <f t="shared" si="30"/>
        <v>000399</v>
      </c>
      <c r="J223">
        <f>COUNTIF($A$1:A223,A223)</f>
        <v>4</v>
      </c>
      <c r="K223" t="str">
        <f t="shared" si="31"/>
        <v>CLM2025-0009_4</v>
      </c>
    </row>
    <row r="224" spans="1:11" x14ac:dyDescent="0.25">
      <c r="A224" t="str">
        <f>DATA!A225</f>
        <v>CLM2025-0009</v>
      </c>
      <c r="B224" t="str">
        <f>DATA!B225</f>
        <v>776445-00D/000403</v>
      </c>
      <c r="C224" t="str">
        <f t="shared" si="24"/>
        <v>776445-00D</v>
      </c>
      <c r="D224" t="str">
        <f t="shared" si="25"/>
        <v/>
      </c>
      <c r="E224" t="str">
        <f t="shared" si="26"/>
        <v/>
      </c>
      <c r="F224" t="str">
        <f t="shared" si="27"/>
        <v>B1</v>
      </c>
      <c r="G224" t="str">
        <f t="shared" si="28"/>
        <v/>
      </c>
      <c r="H224" t="str">
        <f t="shared" si="29"/>
        <v>776445-00D_B1</v>
      </c>
      <c r="I224" t="str">
        <f t="shared" si="30"/>
        <v>000403</v>
      </c>
      <c r="J224">
        <f>COUNTIF($A$1:A224,A224)</f>
        <v>5</v>
      </c>
      <c r="K224" t="str">
        <f t="shared" si="31"/>
        <v>CLM2025-0009_5</v>
      </c>
    </row>
    <row r="225" spans="1:11" x14ac:dyDescent="0.25">
      <c r="A225" t="str">
        <f>DATA!A226</f>
        <v>CLM2025-0009</v>
      </c>
      <c r="B225" t="str">
        <f>DATA!B226</f>
        <v>776445-00D/000402</v>
      </c>
      <c r="C225" t="str">
        <f t="shared" si="24"/>
        <v>776445-00D</v>
      </c>
      <c r="D225" t="str">
        <f t="shared" si="25"/>
        <v/>
      </c>
      <c r="E225" t="str">
        <f t="shared" si="26"/>
        <v/>
      </c>
      <c r="F225" t="str">
        <f t="shared" si="27"/>
        <v>B1</v>
      </c>
      <c r="G225" t="str">
        <f t="shared" si="28"/>
        <v/>
      </c>
      <c r="H225" t="str">
        <f t="shared" si="29"/>
        <v>776445-00D_B1</v>
      </c>
      <c r="I225" t="str">
        <f t="shared" si="30"/>
        <v>000402</v>
      </c>
      <c r="J225">
        <f>COUNTIF($A$1:A225,A225)</f>
        <v>6</v>
      </c>
      <c r="K225" t="str">
        <f t="shared" si="31"/>
        <v>CLM2025-0009_6</v>
      </c>
    </row>
    <row r="226" spans="1:11" x14ac:dyDescent="0.25">
      <c r="A226" t="str">
        <f>DATA!A227</f>
        <v>CLM2025-0009</v>
      </c>
      <c r="B226" t="str">
        <f>DATA!B227</f>
        <v>776445-00D/000400</v>
      </c>
      <c r="C226" t="str">
        <f t="shared" si="24"/>
        <v>776445-00D</v>
      </c>
      <c r="D226" t="str">
        <f t="shared" si="25"/>
        <v/>
      </c>
      <c r="E226" t="str">
        <f t="shared" si="26"/>
        <v/>
      </c>
      <c r="F226" t="str">
        <f t="shared" si="27"/>
        <v>B1</v>
      </c>
      <c r="G226" t="str">
        <f t="shared" si="28"/>
        <v/>
      </c>
      <c r="H226" t="str">
        <f t="shared" si="29"/>
        <v>776445-00D_B1</v>
      </c>
      <c r="I226" t="str">
        <f t="shared" si="30"/>
        <v>000400</v>
      </c>
      <c r="J226">
        <f>COUNTIF($A$1:A226,A226)</f>
        <v>7</v>
      </c>
      <c r="K226" t="str">
        <f t="shared" si="31"/>
        <v>CLM2025-0009_7</v>
      </c>
    </row>
    <row r="227" spans="1:11" x14ac:dyDescent="0.25">
      <c r="A227" t="str">
        <f>DATA!A228</f>
        <v>CLM2025-0009</v>
      </c>
      <c r="B227" t="str">
        <f>DATA!B228</f>
        <v>776445-00D/000398</v>
      </c>
      <c r="C227" t="str">
        <f t="shared" si="24"/>
        <v>776445-00D</v>
      </c>
      <c r="D227" t="str">
        <f t="shared" si="25"/>
        <v/>
      </c>
      <c r="E227" t="str">
        <f t="shared" si="26"/>
        <v/>
      </c>
      <c r="F227" t="str">
        <f t="shared" si="27"/>
        <v>B1</v>
      </c>
      <c r="G227" t="str">
        <f t="shared" si="28"/>
        <v/>
      </c>
      <c r="H227" t="str">
        <f t="shared" si="29"/>
        <v>776445-00D_B1</v>
      </c>
      <c r="I227" t="str">
        <f t="shared" si="30"/>
        <v>000398</v>
      </c>
      <c r="J227">
        <f>COUNTIF($A$1:A227,A227)</f>
        <v>8</v>
      </c>
      <c r="K227" t="str">
        <f t="shared" si="31"/>
        <v>CLM2025-0009_8</v>
      </c>
    </row>
    <row r="228" spans="1:11" x14ac:dyDescent="0.25">
      <c r="A228" t="str">
        <f>DATA!A229</f>
        <v>CLM2025-0009</v>
      </c>
      <c r="B228" t="str">
        <f>DATA!B229</f>
        <v>776445-00E/000399</v>
      </c>
      <c r="C228" t="str">
        <f t="shared" si="24"/>
        <v>776445-00E</v>
      </c>
      <c r="D228" t="str">
        <f t="shared" si="25"/>
        <v/>
      </c>
      <c r="E228" t="str">
        <f t="shared" si="26"/>
        <v/>
      </c>
      <c r="F228" t="str">
        <f t="shared" si="27"/>
        <v>B1</v>
      </c>
      <c r="G228" t="str">
        <f t="shared" si="28"/>
        <v/>
      </c>
      <c r="H228" t="str">
        <f t="shared" si="29"/>
        <v>776445-00E_B1</v>
      </c>
      <c r="I228" t="str">
        <f t="shared" si="30"/>
        <v>000399</v>
      </c>
      <c r="J228">
        <f>COUNTIF($A$1:A228,A228)</f>
        <v>9</v>
      </c>
      <c r="K228" t="str">
        <f t="shared" si="31"/>
        <v>CLM2025-0009_9</v>
      </c>
    </row>
    <row r="229" spans="1:11" x14ac:dyDescent="0.25">
      <c r="A229" t="str">
        <f>DATA!A230</f>
        <v>CLM2025-0009</v>
      </c>
      <c r="B229" t="str">
        <f>DATA!B230</f>
        <v>776445-00D/000796</v>
      </c>
      <c r="C229" t="str">
        <f t="shared" si="24"/>
        <v>776445-00D</v>
      </c>
      <c r="D229" t="str">
        <f t="shared" si="25"/>
        <v/>
      </c>
      <c r="E229" t="str">
        <f t="shared" si="26"/>
        <v/>
      </c>
      <c r="F229" t="str">
        <f t="shared" si="27"/>
        <v>B1</v>
      </c>
      <c r="G229" t="str">
        <f t="shared" si="28"/>
        <v/>
      </c>
      <c r="H229" t="str">
        <f t="shared" si="29"/>
        <v>776445-00D_B1</v>
      </c>
      <c r="I229" t="str">
        <f t="shared" si="30"/>
        <v>000796</v>
      </c>
      <c r="J229">
        <f>COUNTIF($A$1:A229,A229)</f>
        <v>10</v>
      </c>
      <c r="K229" t="str">
        <f t="shared" si="31"/>
        <v>CLM2025-0009_10</v>
      </c>
    </row>
    <row r="230" spans="1:11" x14ac:dyDescent="0.25">
      <c r="A230" t="str">
        <f>DATA!A231</f>
        <v>CLM2025-0009</v>
      </c>
      <c r="B230" t="str">
        <f>DATA!B231</f>
        <v>776445-00E/000802</v>
      </c>
      <c r="C230" t="str">
        <f t="shared" si="24"/>
        <v>776445-00E</v>
      </c>
      <c r="D230" t="str">
        <f t="shared" si="25"/>
        <v/>
      </c>
      <c r="E230" t="str">
        <f t="shared" si="26"/>
        <v/>
      </c>
      <c r="F230" t="str">
        <f t="shared" si="27"/>
        <v>B1</v>
      </c>
      <c r="G230" t="str">
        <f t="shared" si="28"/>
        <v/>
      </c>
      <c r="H230" t="str">
        <f t="shared" si="29"/>
        <v>776445-00E_B1</v>
      </c>
      <c r="I230" t="str">
        <f t="shared" si="30"/>
        <v>000802</v>
      </c>
      <c r="J230">
        <f>COUNTIF($A$1:A230,A230)</f>
        <v>11</v>
      </c>
      <c r="K230" t="str">
        <f t="shared" si="31"/>
        <v>CLM2025-0009_11</v>
      </c>
    </row>
    <row r="231" spans="1:11" x14ac:dyDescent="0.25">
      <c r="A231" t="str">
        <f>DATA!A232</f>
        <v>CLM2025-0009</v>
      </c>
      <c r="B231" t="str">
        <f>DATA!B232</f>
        <v>776445-00E/000837</v>
      </c>
      <c r="C231" t="str">
        <f t="shared" si="24"/>
        <v>776445-00E</v>
      </c>
      <c r="D231" t="str">
        <f t="shared" si="25"/>
        <v/>
      </c>
      <c r="E231" t="str">
        <f t="shared" si="26"/>
        <v/>
      </c>
      <c r="F231" t="str">
        <f t="shared" si="27"/>
        <v>B1</v>
      </c>
      <c r="G231" t="str">
        <f t="shared" si="28"/>
        <v/>
      </c>
      <c r="H231" t="str">
        <f t="shared" si="29"/>
        <v>776445-00E_B1</v>
      </c>
      <c r="I231" t="str">
        <f t="shared" si="30"/>
        <v>000837</v>
      </c>
      <c r="J231">
        <f>COUNTIF($A$1:A231,A231)</f>
        <v>12</v>
      </c>
      <c r="K231" t="str">
        <f t="shared" si="31"/>
        <v>CLM2025-0009_12</v>
      </c>
    </row>
    <row r="232" spans="1:11" x14ac:dyDescent="0.25">
      <c r="A232" t="str">
        <f>DATA!A233</f>
        <v>CLM2026-0001</v>
      </c>
      <c r="B232" t="str">
        <f>DATA!B233</f>
        <v>776445-00D/000190</v>
      </c>
      <c r="C232" t="str">
        <f t="shared" si="24"/>
        <v>776445-00D</v>
      </c>
      <c r="D232" t="str">
        <f t="shared" si="25"/>
        <v/>
      </c>
      <c r="E232" t="str">
        <f t="shared" si="26"/>
        <v/>
      </c>
      <c r="F232" t="str">
        <f t="shared" si="27"/>
        <v>B1</v>
      </c>
      <c r="G232" t="str">
        <f t="shared" si="28"/>
        <v/>
      </c>
      <c r="H232" t="str">
        <f t="shared" si="29"/>
        <v>776445-00D_B1</v>
      </c>
      <c r="I232" t="str">
        <f t="shared" si="30"/>
        <v>000190</v>
      </c>
      <c r="J232">
        <f>COUNTIF($A$1:A232,A232)</f>
        <v>1</v>
      </c>
      <c r="K232" t="str">
        <f t="shared" si="31"/>
        <v>CLM2026-0001_1</v>
      </c>
    </row>
    <row r="233" spans="1:11" x14ac:dyDescent="0.25">
      <c r="A233" t="str">
        <f>DATA!A234</f>
        <v>CLM2026-0001</v>
      </c>
      <c r="B233" t="str">
        <f>DATA!B234</f>
        <v>776445-00E/004743</v>
      </c>
      <c r="C233" t="str">
        <f t="shared" si="24"/>
        <v>776445-00E</v>
      </c>
      <c r="D233" t="str">
        <f t="shared" si="25"/>
        <v/>
      </c>
      <c r="E233" t="str">
        <f t="shared" si="26"/>
        <v/>
      </c>
      <c r="F233" t="str">
        <f t="shared" si="27"/>
        <v>B1</v>
      </c>
      <c r="G233" t="str">
        <f t="shared" si="28"/>
        <v/>
      </c>
      <c r="H233" t="str">
        <f t="shared" si="29"/>
        <v>776445-00E_B1</v>
      </c>
      <c r="I233" t="str">
        <f t="shared" si="30"/>
        <v>004743</v>
      </c>
      <c r="J233">
        <f>COUNTIF($A$1:A233,A233)</f>
        <v>2</v>
      </c>
      <c r="K233" t="str">
        <f t="shared" si="31"/>
        <v>CLM2026-0001_2</v>
      </c>
    </row>
    <row r="234" spans="1:11" x14ac:dyDescent="0.25">
      <c r="A234" t="str">
        <f>DATA!A235</f>
        <v>CLM2026-0001</v>
      </c>
      <c r="B234" t="str">
        <f>DATA!B235</f>
        <v>776445-00E/000190</v>
      </c>
      <c r="C234" t="str">
        <f t="shared" si="24"/>
        <v>776445-00E</v>
      </c>
      <c r="D234" t="str">
        <f t="shared" si="25"/>
        <v/>
      </c>
      <c r="E234" t="str">
        <f t="shared" si="26"/>
        <v/>
      </c>
      <c r="F234" t="str">
        <f t="shared" si="27"/>
        <v>B1</v>
      </c>
      <c r="G234" t="str">
        <f t="shared" si="28"/>
        <v/>
      </c>
      <c r="H234" t="str">
        <f t="shared" si="29"/>
        <v>776445-00E_B1</v>
      </c>
      <c r="I234" t="str">
        <f t="shared" si="30"/>
        <v>000190</v>
      </c>
      <c r="J234">
        <f>COUNTIF($A$1:A234,A234)</f>
        <v>3</v>
      </c>
      <c r="K234" t="str">
        <f t="shared" si="31"/>
        <v>CLM2026-0001_3</v>
      </c>
    </row>
    <row r="235" spans="1:11" x14ac:dyDescent="0.25">
      <c r="A235" t="str">
        <f>DATA!A236</f>
        <v>CLM2026-0003</v>
      </c>
      <c r="B235" t="str">
        <f>DATA!B236</f>
        <v>775369-00G/003351</v>
      </c>
      <c r="C235" t="str">
        <f t="shared" si="24"/>
        <v>775369-00G</v>
      </c>
      <c r="D235" t="str">
        <f t="shared" si="25"/>
        <v>A1</v>
      </c>
      <c r="E235" t="str">
        <f t="shared" si="26"/>
        <v/>
      </c>
      <c r="F235" t="str">
        <f t="shared" si="27"/>
        <v/>
      </c>
      <c r="G235" t="str">
        <f t="shared" si="28"/>
        <v/>
      </c>
      <c r="H235" t="str">
        <f t="shared" si="29"/>
        <v>775369-00G_A1</v>
      </c>
      <c r="I235" t="str">
        <f t="shared" si="30"/>
        <v>003351</v>
      </c>
      <c r="J235">
        <f>COUNTIF($A$1:A235,A235)</f>
        <v>1</v>
      </c>
      <c r="K235" t="str">
        <f t="shared" si="31"/>
        <v>CLM2026-0003_1</v>
      </c>
    </row>
    <row r="236" spans="1:11" x14ac:dyDescent="0.25">
      <c r="A236" t="str">
        <f>DATA!A237</f>
        <v>CLM2026-0005</v>
      </c>
      <c r="B236" t="str">
        <f>DATA!B237</f>
        <v>773477-01F/000050</v>
      </c>
      <c r="C236" t="str">
        <f t="shared" si="24"/>
        <v>773477-01F</v>
      </c>
      <c r="D236" t="str">
        <f t="shared" si="25"/>
        <v/>
      </c>
      <c r="E236" t="str">
        <f t="shared" si="26"/>
        <v/>
      </c>
      <c r="F236" t="str">
        <f t="shared" si="27"/>
        <v/>
      </c>
      <c r="G236" t="str">
        <f t="shared" si="28"/>
        <v/>
      </c>
      <c r="H236" t="str">
        <f t="shared" si="29"/>
        <v>773477-01F</v>
      </c>
      <c r="I236" t="str">
        <f t="shared" si="30"/>
        <v>000050</v>
      </c>
      <c r="J236">
        <f>COUNTIF($A$1:A236,A236)</f>
        <v>1</v>
      </c>
      <c r="K236" t="str">
        <f t="shared" si="31"/>
        <v>CLM2026-0005_1</v>
      </c>
    </row>
    <row r="237" spans="1:11" x14ac:dyDescent="0.25">
      <c r="A237" t="str">
        <f>DATA!A238</f>
        <v>CLM2026-0006</v>
      </c>
      <c r="B237" t="str">
        <f>DATA!B238</f>
        <v>775369-00G/002737</v>
      </c>
      <c r="C237" t="str">
        <f t="shared" si="24"/>
        <v>775369-00G</v>
      </c>
      <c r="D237" t="str">
        <f t="shared" si="25"/>
        <v>A1</v>
      </c>
      <c r="E237" t="str">
        <f t="shared" si="26"/>
        <v/>
      </c>
      <c r="F237" t="str">
        <f t="shared" si="27"/>
        <v/>
      </c>
      <c r="G237" t="str">
        <f t="shared" si="28"/>
        <v/>
      </c>
      <c r="H237" t="str">
        <f t="shared" si="29"/>
        <v>775369-00G_A1</v>
      </c>
      <c r="I237" t="str">
        <f t="shared" si="30"/>
        <v>002737</v>
      </c>
      <c r="J237">
        <f>COUNTIF($A$1:A237,A237)</f>
        <v>1</v>
      </c>
      <c r="K237" t="str">
        <f t="shared" si="31"/>
        <v>CLM2026-0006_1</v>
      </c>
    </row>
    <row r="238" spans="1:11" x14ac:dyDescent="0.25">
      <c r="A238" t="str">
        <f>DATA!A239</f>
        <v>CLM2026-0006</v>
      </c>
      <c r="B238" t="str">
        <f>DATA!B239</f>
        <v>775369-00G/002740</v>
      </c>
      <c r="C238" t="str">
        <f t="shared" si="24"/>
        <v>775369-00G</v>
      </c>
      <c r="D238" t="str">
        <f t="shared" si="25"/>
        <v>A1</v>
      </c>
      <c r="E238" t="str">
        <f t="shared" si="26"/>
        <v/>
      </c>
      <c r="F238" t="str">
        <f t="shared" si="27"/>
        <v/>
      </c>
      <c r="G238" t="str">
        <f t="shared" si="28"/>
        <v/>
      </c>
      <c r="H238" t="str">
        <f t="shared" si="29"/>
        <v>775369-00G_A1</v>
      </c>
      <c r="I238" t="str">
        <f t="shared" si="30"/>
        <v>002740</v>
      </c>
      <c r="J238">
        <f>COUNTIF($A$1:A238,A238)</f>
        <v>2</v>
      </c>
      <c r="K238" t="str">
        <f t="shared" si="31"/>
        <v>CLM2026-0006_2</v>
      </c>
    </row>
    <row r="239" spans="1:11" x14ac:dyDescent="0.25">
      <c r="A239" t="str">
        <f>DATA!A240</f>
        <v>CLM2026-0006</v>
      </c>
      <c r="B239" t="str">
        <f>DATA!B240</f>
        <v>775369-00G/002759</v>
      </c>
      <c r="C239" t="str">
        <f t="shared" si="24"/>
        <v>775369-00G</v>
      </c>
      <c r="D239" t="str">
        <f t="shared" si="25"/>
        <v>A1</v>
      </c>
      <c r="E239" t="str">
        <f t="shared" si="26"/>
        <v/>
      </c>
      <c r="F239" t="str">
        <f t="shared" si="27"/>
        <v/>
      </c>
      <c r="G239" t="str">
        <f t="shared" si="28"/>
        <v/>
      </c>
      <c r="H239" t="str">
        <f t="shared" si="29"/>
        <v>775369-00G_A1</v>
      </c>
      <c r="I239" t="str">
        <f t="shared" si="30"/>
        <v>002759</v>
      </c>
      <c r="J239">
        <f>COUNTIF($A$1:A239,A239)</f>
        <v>3</v>
      </c>
      <c r="K239" t="str">
        <f t="shared" si="31"/>
        <v>CLM2026-0006_3</v>
      </c>
    </row>
    <row r="240" spans="1:11" x14ac:dyDescent="0.25">
      <c r="A240" t="str">
        <f>DATA!A241</f>
        <v>CLM2026-0006</v>
      </c>
      <c r="B240" t="str">
        <f>DATA!B241</f>
        <v>775369-00G/002736</v>
      </c>
      <c r="C240" t="str">
        <f t="shared" si="24"/>
        <v>775369-00G</v>
      </c>
      <c r="D240" t="str">
        <f t="shared" si="25"/>
        <v>A1</v>
      </c>
      <c r="E240" t="str">
        <f t="shared" si="26"/>
        <v/>
      </c>
      <c r="F240" t="str">
        <f t="shared" si="27"/>
        <v/>
      </c>
      <c r="G240" t="str">
        <f t="shared" si="28"/>
        <v/>
      </c>
      <c r="H240" t="str">
        <f t="shared" si="29"/>
        <v>775369-00G_A1</v>
      </c>
      <c r="I240" t="str">
        <f t="shared" si="30"/>
        <v>002736</v>
      </c>
      <c r="J240">
        <f>COUNTIF($A$1:A240,A240)</f>
        <v>4</v>
      </c>
      <c r="K240" t="str">
        <f t="shared" si="31"/>
        <v>CLM2026-0006_4</v>
      </c>
    </row>
    <row r="241" spans="1:11" x14ac:dyDescent="0.25">
      <c r="A241" t="str">
        <f>DATA!A242</f>
        <v>CLM2026-0006</v>
      </c>
      <c r="B241" t="str">
        <f>DATA!B242</f>
        <v>775369-00G/002753</v>
      </c>
      <c r="C241" t="str">
        <f t="shared" si="24"/>
        <v>775369-00G</v>
      </c>
      <c r="D241" t="str">
        <f t="shared" si="25"/>
        <v>A1</v>
      </c>
      <c r="E241" t="str">
        <f t="shared" si="26"/>
        <v/>
      </c>
      <c r="F241" t="str">
        <f t="shared" si="27"/>
        <v/>
      </c>
      <c r="G241" t="str">
        <f t="shared" si="28"/>
        <v/>
      </c>
      <c r="H241" t="str">
        <f t="shared" si="29"/>
        <v>775369-00G_A1</v>
      </c>
      <c r="I241" t="str">
        <f t="shared" si="30"/>
        <v>002753</v>
      </c>
      <c r="J241">
        <f>COUNTIF($A$1:A241,A241)</f>
        <v>5</v>
      </c>
      <c r="K241" t="str">
        <f t="shared" si="31"/>
        <v>CLM2026-0006_5</v>
      </c>
    </row>
    <row r="242" spans="1:11" x14ac:dyDescent="0.25">
      <c r="A242" t="str">
        <f>DATA!A243</f>
        <v>CLM2026-0006</v>
      </c>
      <c r="B242" t="str">
        <f>DATA!B243</f>
        <v>775369-00G/002568</v>
      </c>
      <c r="C242" t="str">
        <f t="shared" si="24"/>
        <v>775369-00G</v>
      </c>
      <c r="D242" t="str">
        <f t="shared" si="25"/>
        <v>A1</v>
      </c>
      <c r="E242" t="str">
        <f t="shared" si="26"/>
        <v/>
      </c>
      <c r="F242" t="str">
        <f t="shared" si="27"/>
        <v/>
      </c>
      <c r="G242" t="str">
        <f t="shared" si="28"/>
        <v/>
      </c>
      <c r="H242" t="str">
        <f t="shared" si="29"/>
        <v>775369-00G_A1</v>
      </c>
      <c r="I242" t="str">
        <f t="shared" si="30"/>
        <v>002568</v>
      </c>
      <c r="J242">
        <f>COUNTIF($A$1:A242,A242)</f>
        <v>6</v>
      </c>
      <c r="K242" t="str">
        <f t="shared" si="31"/>
        <v>CLM2026-0006_6</v>
      </c>
    </row>
    <row r="243" spans="1:11" x14ac:dyDescent="0.25">
      <c r="A243" t="str">
        <f>DATA!A244</f>
        <v>CLM2026-0297</v>
      </c>
      <c r="B243" t="str">
        <f>DATA!B244</f>
        <v>776445-00E/003285</v>
      </c>
      <c r="C243" t="str">
        <f t="shared" si="24"/>
        <v>776445-00E</v>
      </c>
      <c r="D243" t="str">
        <f t="shared" si="25"/>
        <v/>
      </c>
      <c r="E243" t="str">
        <f t="shared" si="26"/>
        <v/>
      </c>
      <c r="F243" t="str">
        <f t="shared" si="27"/>
        <v>B1</v>
      </c>
      <c r="G243" t="str">
        <f t="shared" si="28"/>
        <v/>
      </c>
      <c r="H243" t="str">
        <f t="shared" si="29"/>
        <v>776445-00E_B1</v>
      </c>
      <c r="I243" t="str">
        <f t="shared" si="30"/>
        <v>003285</v>
      </c>
      <c r="J243">
        <f>COUNTIF($A$1:A243,A243)</f>
        <v>1</v>
      </c>
      <c r="K243" t="str">
        <f t="shared" si="31"/>
        <v>CLM2026-0297_1</v>
      </c>
    </row>
    <row r="244" spans="1:11" x14ac:dyDescent="0.25">
      <c r="A244" t="str">
        <f>DATA!A245</f>
        <v>CLM2027-0282</v>
      </c>
      <c r="B244" t="str">
        <f>DATA!B245</f>
        <v>775369-00G/001757</v>
      </c>
      <c r="C244" t="str">
        <f t="shared" si="24"/>
        <v>775369-00G</v>
      </c>
      <c r="D244" t="str">
        <f t="shared" si="25"/>
        <v>A1</v>
      </c>
      <c r="E244" t="str">
        <f t="shared" si="26"/>
        <v/>
      </c>
      <c r="F244" t="str">
        <f t="shared" si="27"/>
        <v/>
      </c>
      <c r="G244" t="str">
        <f t="shared" si="28"/>
        <v/>
      </c>
      <c r="H244" t="str">
        <f t="shared" si="29"/>
        <v>775369-00G_A1</v>
      </c>
      <c r="I244" t="str">
        <f t="shared" si="30"/>
        <v>001757</v>
      </c>
      <c r="J244">
        <f>COUNTIF($A$1:A244,A244)</f>
        <v>1</v>
      </c>
      <c r="K244" t="str">
        <f t="shared" si="31"/>
        <v>CLM2027-0282_1</v>
      </c>
    </row>
    <row r="245" spans="1:11" x14ac:dyDescent="0.25">
      <c r="A245" t="str">
        <f>DATA!A246</f>
        <v>CLM2028-0001</v>
      </c>
      <c r="B245" t="str">
        <f>DATA!B246</f>
        <v>774166-00E/002897</v>
      </c>
      <c r="C245" t="str">
        <f t="shared" si="24"/>
        <v>774166-00E</v>
      </c>
      <c r="D245" t="str">
        <f t="shared" si="25"/>
        <v/>
      </c>
      <c r="E245" t="str">
        <f t="shared" si="26"/>
        <v>A2</v>
      </c>
      <c r="F245" t="str">
        <f t="shared" si="27"/>
        <v/>
      </c>
      <c r="G245" t="str">
        <f t="shared" si="28"/>
        <v/>
      </c>
      <c r="H245" t="str">
        <f t="shared" si="29"/>
        <v>774166-00E_A2</v>
      </c>
      <c r="I245" t="str">
        <f t="shared" si="30"/>
        <v>002897</v>
      </c>
      <c r="J245">
        <f>COUNTIF($A$1:A245,A245)</f>
        <v>1</v>
      </c>
      <c r="K245" t="str">
        <f t="shared" si="31"/>
        <v>CLM2028-0001_1</v>
      </c>
    </row>
    <row r="246" spans="1:11" x14ac:dyDescent="0.25">
      <c r="A246" t="str">
        <f>DATA!A247</f>
        <v>CLM2028-0003</v>
      </c>
      <c r="B246" t="str">
        <f>DATA!B247</f>
        <v>774166-00H/002012</v>
      </c>
      <c r="C246" t="str">
        <f t="shared" si="24"/>
        <v>774166-00H</v>
      </c>
      <c r="D246" t="str">
        <f t="shared" si="25"/>
        <v/>
      </c>
      <c r="E246" t="str">
        <f t="shared" si="26"/>
        <v>A2</v>
      </c>
      <c r="F246" t="str">
        <f t="shared" si="27"/>
        <v/>
      </c>
      <c r="G246" t="str">
        <f t="shared" si="28"/>
        <v/>
      </c>
      <c r="H246" t="str">
        <f t="shared" si="29"/>
        <v>774166-00H_A2</v>
      </c>
      <c r="I246" t="str">
        <f t="shared" si="30"/>
        <v>002012</v>
      </c>
      <c r="J246">
        <f>COUNTIF($A$1:A246,A246)</f>
        <v>1</v>
      </c>
      <c r="K246" t="str">
        <f t="shared" si="31"/>
        <v>CLM2028-0003_1</v>
      </c>
    </row>
    <row r="247" spans="1:11" x14ac:dyDescent="0.25">
      <c r="A247" t="str">
        <f>DATA!A248</f>
        <v>CLM2029-0001</v>
      </c>
      <c r="B247" t="str">
        <f>DATA!B248</f>
        <v>774166-00H/003349</v>
      </c>
      <c r="C247" t="str">
        <f t="shared" si="24"/>
        <v>774166-00H</v>
      </c>
      <c r="D247" t="str">
        <f t="shared" si="25"/>
        <v/>
      </c>
      <c r="E247" t="str">
        <f t="shared" si="26"/>
        <v>A2</v>
      </c>
      <c r="F247" t="str">
        <f t="shared" si="27"/>
        <v/>
      </c>
      <c r="G247" t="str">
        <f t="shared" si="28"/>
        <v/>
      </c>
      <c r="H247" t="str">
        <f t="shared" si="29"/>
        <v>774166-00H_A2</v>
      </c>
      <c r="I247" t="str">
        <f t="shared" si="30"/>
        <v>003349</v>
      </c>
      <c r="J247">
        <f>COUNTIF($A$1:A247,A247)</f>
        <v>1</v>
      </c>
      <c r="K247" t="str">
        <f t="shared" si="31"/>
        <v>CLM2029-0001_1</v>
      </c>
    </row>
    <row r="248" spans="1:11" x14ac:dyDescent="0.25">
      <c r="A248" t="str">
        <f>DATA!A249</f>
        <v>CLM2029-0006</v>
      </c>
      <c r="B248" t="str">
        <f>DATA!B249</f>
        <v>776445-00E/000797</v>
      </c>
      <c r="C248" t="str">
        <f t="shared" si="24"/>
        <v>776445-00E</v>
      </c>
      <c r="D248" t="str">
        <f t="shared" si="25"/>
        <v/>
      </c>
      <c r="E248" t="str">
        <f t="shared" si="26"/>
        <v/>
      </c>
      <c r="F248" t="str">
        <f t="shared" si="27"/>
        <v>B1</v>
      </c>
      <c r="G248" t="str">
        <f t="shared" si="28"/>
        <v/>
      </c>
      <c r="H248" t="str">
        <f t="shared" si="29"/>
        <v>776445-00E_B1</v>
      </c>
      <c r="I248" t="str">
        <f t="shared" si="30"/>
        <v>000797</v>
      </c>
      <c r="J248">
        <f>COUNTIF($A$1:A248,A248)</f>
        <v>1</v>
      </c>
      <c r="K248" t="str">
        <f t="shared" si="31"/>
        <v>CLM2029-0006_1</v>
      </c>
    </row>
    <row r="249" spans="1:11" x14ac:dyDescent="0.25">
      <c r="A249" t="str">
        <f>DATA!A250</f>
        <v>CLM2029-0006</v>
      </c>
      <c r="B249" t="str">
        <f>DATA!B250</f>
        <v>776445-00D/000683</v>
      </c>
      <c r="C249" t="str">
        <f t="shared" si="24"/>
        <v>776445-00D</v>
      </c>
      <c r="D249" t="str">
        <f t="shared" si="25"/>
        <v/>
      </c>
      <c r="E249" t="str">
        <f t="shared" si="26"/>
        <v/>
      </c>
      <c r="F249" t="str">
        <f t="shared" si="27"/>
        <v>B1</v>
      </c>
      <c r="G249" t="str">
        <f t="shared" si="28"/>
        <v/>
      </c>
      <c r="H249" t="str">
        <f t="shared" si="29"/>
        <v>776445-00D_B1</v>
      </c>
      <c r="I249" t="str">
        <f t="shared" si="30"/>
        <v>000683</v>
      </c>
      <c r="J249">
        <f>COUNTIF($A$1:A249,A249)</f>
        <v>2</v>
      </c>
      <c r="K249" t="str">
        <f t="shared" si="31"/>
        <v>CLM2029-0006_2</v>
      </c>
    </row>
    <row r="250" spans="1:11" x14ac:dyDescent="0.25">
      <c r="A250" t="str">
        <f>DATA!A251</f>
        <v>CLM2029-0006</v>
      </c>
      <c r="B250" t="str">
        <f>DATA!B251</f>
        <v>776445-00D/000033</v>
      </c>
      <c r="C250" t="str">
        <f t="shared" si="24"/>
        <v>776445-00D</v>
      </c>
      <c r="D250" t="str">
        <f t="shared" si="25"/>
        <v/>
      </c>
      <c r="E250" t="str">
        <f t="shared" si="26"/>
        <v/>
      </c>
      <c r="F250" t="str">
        <f t="shared" si="27"/>
        <v>B1</v>
      </c>
      <c r="G250" t="str">
        <f t="shared" si="28"/>
        <v/>
      </c>
      <c r="H250" t="str">
        <f t="shared" si="29"/>
        <v>776445-00D_B1</v>
      </c>
      <c r="I250" t="str">
        <f t="shared" si="30"/>
        <v>000033</v>
      </c>
      <c r="J250">
        <f>COUNTIF($A$1:A250,A250)</f>
        <v>3</v>
      </c>
      <c r="K250" t="str">
        <f t="shared" si="31"/>
        <v>CLM2029-0006_3</v>
      </c>
    </row>
    <row r="251" spans="1:11" x14ac:dyDescent="0.25">
      <c r="A251" t="str">
        <f>DATA!A252</f>
        <v>CLM2029-0006</v>
      </c>
      <c r="B251" t="str">
        <f>DATA!B252</f>
        <v>776445-00D/000032</v>
      </c>
      <c r="C251" t="str">
        <f t="shared" si="24"/>
        <v>776445-00D</v>
      </c>
      <c r="D251" t="str">
        <f t="shared" si="25"/>
        <v/>
      </c>
      <c r="E251" t="str">
        <f t="shared" si="26"/>
        <v/>
      </c>
      <c r="F251" t="str">
        <f t="shared" si="27"/>
        <v>B1</v>
      </c>
      <c r="G251" t="str">
        <f t="shared" si="28"/>
        <v/>
      </c>
      <c r="H251" t="str">
        <f t="shared" si="29"/>
        <v>776445-00D_B1</v>
      </c>
      <c r="I251" t="str">
        <f t="shared" si="30"/>
        <v>000032</v>
      </c>
      <c r="J251">
        <f>COUNTIF($A$1:A251,A251)</f>
        <v>4</v>
      </c>
      <c r="K251" t="str">
        <f t="shared" si="31"/>
        <v>CLM2029-0006_4</v>
      </c>
    </row>
    <row r="252" spans="1:11" x14ac:dyDescent="0.25">
      <c r="A252" t="str">
        <f>DATA!A253</f>
        <v>CLM2033-0001</v>
      </c>
      <c r="B252" t="str">
        <f>DATA!B253</f>
        <v>775369-00G/001809</v>
      </c>
      <c r="C252" t="str">
        <f t="shared" si="24"/>
        <v>775369-00G</v>
      </c>
      <c r="D252" t="str">
        <f t="shared" si="25"/>
        <v>A1</v>
      </c>
      <c r="E252" t="str">
        <f t="shared" si="26"/>
        <v/>
      </c>
      <c r="F252" t="str">
        <f t="shared" si="27"/>
        <v/>
      </c>
      <c r="G252" t="str">
        <f t="shared" si="28"/>
        <v/>
      </c>
      <c r="H252" t="str">
        <f t="shared" si="29"/>
        <v>775369-00G_A1</v>
      </c>
      <c r="I252" t="str">
        <f t="shared" si="30"/>
        <v>001809</v>
      </c>
      <c r="J252">
        <f>COUNTIF($A$1:A252,A252)</f>
        <v>1</v>
      </c>
      <c r="K252" t="str">
        <f t="shared" si="31"/>
        <v>CLM2033-0001_1</v>
      </c>
    </row>
    <row r="253" spans="1:11" x14ac:dyDescent="0.25">
      <c r="A253" t="str">
        <f>DATA!A254</f>
        <v>CLM2033-0001</v>
      </c>
      <c r="B253" t="str">
        <f>DATA!B254</f>
        <v>775369-00G/001352</v>
      </c>
      <c r="C253" t="str">
        <f t="shared" si="24"/>
        <v>775369-00G</v>
      </c>
      <c r="D253" t="str">
        <f t="shared" si="25"/>
        <v>A1</v>
      </c>
      <c r="E253" t="str">
        <f t="shared" si="26"/>
        <v/>
      </c>
      <c r="F253" t="str">
        <f t="shared" si="27"/>
        <v/>
      </c>
      <c r="G253" t="str">
        <f t="shared" si="28"/>
        <v/>
      </c>
      <c r="H253" t="str">
        <f t="shared" si="29"/>
        <v>775369-00G_A1</v>
      </c>
      <c r="I253" t="str">
        <f t="shared" si="30"/>
        <v>001352</v>
      </c>
      <c r="J253">
        <f>COUNTIF($A$1:A253,A253)</f>
        <v>2</v>
      </c>
      <c r="K253" t="str">
        <f t="shared" si="31"/>
        <v>CLM2033-0001_2</v>
      </c>
    </row>
    <row r="254" spans="1:11" x14ac:dyDescent="0.25">
      <c r="A254" t="str">
        <f>DATA!A255</f>
        <v>CLM2033-0001</v>
      </c>
      <c r="B254" t="str">
        <f>DATA!B255</f>
        <v>775369-00G/001809</v>
      </c>
      <c r="C254" t="str">
        <f t="shared" si="24"/>
        <v>775369-00G</v>
      </c>
      <c r="D254" t="str">
        <f t="shared" si="25"/>
        <v>A1</v>
      </c>
      <c r="E254" t="str">
        <f t="shared" si="26"/>
        <v/>
      </c>
      <c r="F254" t="str">
        <f t="shared" si="27"/>
        <v/>
      </c>
      <c r="G254" t="str">
        <f t="shared" si="28"/>
        <v/>
      </c>
      <c r="H254" t="str">
        <f t="shared" si="29"/>
        <v>775369-00G_A1</v>
      </c>
      <c r="I254" t="str">
        <f t="shared" si="30"/>
        <v>001809</v>
      </c>
      <c r="J254">
        <f>COUNTIF($A$1:A254,A254)</f>
        <v>3</v>
      </c>
      <c r="K254" t="str">
        <f t="shared" si="31"/>
        <v>CLM2033-0001_3</v>
      </c>
    </row>
    <row r="255" spans="1:11" x14ac:dyDescent="0.25">
      <c r="A255" t="str">
        <f>DATA!A256</f>
        <v>CLM2033-0022</v>
      </c>
      <c r="B255" t="str">
        <f>DATA!B256</f>
        <v>775369-00G/002089</v>
      </c>
      <c r="C255" t="str">
        <f t="shared" ref="C255:C318" si="32">_xlfn.TEXTBEFORE(B255,"/")</f>
        <v>775369-00G</v>
      </c>
      <c r="D255" t="str">
        <f t="shared" si="25"/>
        <v>A1</v>
      </c>
      <c r="E255" t="str">
        <f t="shared" si="26"/>
        <v/>
      </c>
      <c r="F255" t="str">
        <f t="shared" si="27"/>
        <v/>
      </c>
      <c r="G255" t="str">
        <f t="shared" si="28"/>
        <v/>
      </c>
      <c r="H255" t="str">
        <f t="shared" si="29"/>
        <v>775369-00G_A1</v>
      </c>
      <c r="I255" t="str">
        <f t="shared" si="30"/>
        <v>002089</v>
      </c>
      <c r="J255">
        <f>COUNTIF($A$1:A255,A255)</f>
        <v>1</v>
      </c>
      <c r="K255" t="str">
        <f t="shared" si="31"/>
        <v>CLM2033-0022_1</v>
      </c>
    </row>
    <row r="256" spans="1:11" x14ac:dyDescent="0.25">
      <c r="A256" t="str">
        <f>DATA!A257</f>
        <v>CLM2033-0181</v>
      </c>
      <c r="B256" t="str">
        <f>DATA!B257</f>
        <v>775369-00F/000712</v>
      </c>
      <c r="C256" t="str">
        <f t="shared" si="32"/>
        <v>775369-00F</v>
      </c>
      <c r="D256" t="str">
        <f t="shared" si="25"/>
        <v>A1</v>
      </c>
      <c r="E256" t="str">
        <f t="shared" si="26"/>
        <v/>
      </c>
      <c r="F256" t="str">
        <f t="shared" si="27"/>
        <v/>
      </c>
      <c r="G256" t="str">
        <f t="shared" si="28"/>
        <v/>
      </c>
      <c r="H256" t="str">
        <f t="shared" si="29"/>
        <v>775369-00F_A1</v>
      </c>
      <c r="I256" t="str">
        <f t="shared" si="30"/>
        <v>000712</v>
      </c>
      <c r="J256">
        <f>COUNTIF($A$1:A256,A256)</f>
        <v>1</v>
      </c>
      <c r="K256" t="str">
        <f t="shared" si="31"/>
        <v>CLM2033-0181_1</v>
      </c>
    </row>
    <row r="257" spans="1:11" x14ac:dyDescent="0.25">
      <c r="A257" t="str">
        <f>DATA!A258</f>
        <v>CLM2034-0005</v>
      </c>
      <c r="B257" t="str">
        <f>DATA!B258</f>
        <v>776445-00E/006326</v>
      </c>
      <c r="C257" t="str">
        <f t="shared" si="32"/>
        <v>776445-00E</v>
      </c>
      <c r="D257" t="str">
        <f t="shared" si="25"/>
        <v/>
      </c>
      <c r="E257" t="str">
        <f t="shared" si="26"/>
        <v/>
      </c>
      <c r="F257" t="str">
        <f t="shared" si="27"/>
        <v>B1</v>
      </c>
      <c r="G257" t="str">
        <f t="shared" si="28"/>
        <v/>
      </c>
      <c r="H257" t="str">
        <f t="shared" si="29"/>
        <v>776445-00E_B1</v>
      </c>
      <c r="I257" t="str">
        <f t="shared" si="30"/>
        <v>006326</v>
      </c>
      <c r="J257">
        <f>COUNTIF($A$1:A257,A257)</f>
        <v>1</v>
      </c>
      <c r="K257" t="str">
        <f t="shared" si="31"/>
        <v>CLM2034-0005_1</v>
      </c>
    </row>
    <row r="258" spans="1:11" x14ac:dyDescent="0.25">
      <c r="A258" t="str">
        <f>DATA!A259</f>
        <v>CLM2035-0008</v>
      </c>
      <c r="B258" t="str">
        <f>DATA!B259</f>
        <v>776445-00E/006384</v>
      </c>
      <c r="C258" t="str">
        <f t="shared" si="32"/>
        <v>776445-00E</v>
      </c>
      <c r="D258" t="str">
        <f t="shared" ref="D258:D321" si="33">IF(EXACT(_xlfn.TEXTBEFORE(C258,"-"),"775369"),"A1","")</f>
        <v/>
      </c>
      <c r="E258" t="str">
        <f t="shared" ref="E258:E321" si="34">IF(EXACT(_xlfn.TEXTBEFORE(C258,"-"),"774166"),"A2","")</f>
        <v/>
      </c>
      <c r="F258" t="str">
        <f t="shared" ref="F258:F321" si="35">IF(EXACT(_xlfn.TEXTBEFORE(C258,"-"),"776445"),"B1","")</f>
        <v>B1</v>
      </c>
      <c r="G258" t="str">
        <f t="shared" ref="G258:G321" si="36">IF(EXACT(_xlfn.TEXTBEFORE(C258,"-"),"774100"),"B2","")</f>
        <v/>
      </c>
      <c r="H258" t="str">
        <f t="shared" ref="H258:H321" si="37">_xlfn.TEXTJOIN("_",,C258,D258,E258,F258,G258)</f>
        <v>776445-00E_B1</v>
      </c>
      <c r="I258" t="str">
        <f t="shared" ref="I258:I321" si="38">_xlfn.TEXTAFTER(B258,"/")</f>
        <v>006384</v>
      </c>
      <c r="J258">
        <f>COUNTIF($A$1:A258,A258)</f>
        <v>1</v>
      </c>
      <c r="K258" t="str">
        <f t="shared" ref="K258:K321" si="39">_xlfn.TEXTJOIN("_",,A258,J258)</f>
        <v>CLM2035-0008_1</v>
      </c>
    </row>
    <row r="259" spans="1:11" x14ac:dyDescent="0.25">
      <c r="A259" t="str">
        <f>DATA!A260</f>
        <v>CLM2035-0009</v>
      </c>
      <c r="B259" t="str">
        <f>DATA!B260</f>
        <v>776445-00E/006512</v>
      </c>
      <c r="C259" t="str">
        <f t="shared" si="32"/>
        <v>776445-00E</v>
      </c>
      <c r="D259" t="str">
        <f t="shared" si="33"/>
        <v/>
      </c>
      <c r="E259" t="str">
        <f t="shared" si="34"/>
        <v/>
      </c>
      <c r="F259" t="str">
        <f t="shared" si="35"/>
        <v>B1</v>
      </c>
      <c r="G259" t="str">
        <f t="shared" si="36"/>
        <v/>
      </c>
      <c r="H259" t="str">
        <f t="shared" si="37"/>
        <v>776445-00E_B1</v>
      </c>
      <c r="I259" t="str">
        <f t="shared" si="38"/>
        <v>006512</v>
      </c>
      <c r="J259">
        <f>COUNTIF($A$1:A259,A259)</f>
        <v>1</v>
      </c>
      <c r="K259" t="str">
        <f t="shared" si="39"/>
        <v>CLM2035-0009_1</v>
      </c>
    </row>
    <row r="260" spans="1:11" x14ac:dyDescent="0.25">
      <c r="A260" t="str">
        <f>DATA!A261</f>
        <v>CLM2036-0001</v>
      </c>
      <c r="B260" t="str">
        <f>DATA!B261</f>
        <v>774100-00G/006868</v>
      </c>
      <c r="C260" t="str">
        <f t="shared" si="32"/>
        <v>774100-00G</v>
      </c>
      <c r="D260" t="str">
        <f t="shared" si="33"/>
        <v/>
      </c>
      <c r="E260" t="str">
        <f t="shared" si="34"/>
        <v/>
      </c>
      <c r="F260" t="str">
        <f t="shared" si="35"/>
        <v/>
      </c>
      <c r="G260" t="str">
        <f t="shared" si="36"/>
        <v>B2</v>
      </c>
      <c r="H260" t="str">
        <f t="shared" si="37"/>
        <v>774100-00G_B2</v>
      </c>
      <c r="I260" t="str">
        <f t="shared" si="38"/>
        <v>006868</v>
      </c>
      <c r="J260">
        <f>COUNTIF($A$1:A260,A260)</f>
        <v>1</v>
      </c>
      <c r="K260" t="str">
        <f t="shared" si="39"/>
        <v>CLM2036-0001_1</v>
      </c>
    </row>
    <row r="261" spans="1:11" x14ac:dyDescent="0.25">
      <c r="A261" t="str">
        <f>DATA!A262</f>
        <v>CLM2037-0009</v>
      </c>
      <c r="B261" t="str">
        <f>DATA!B262</f>
        <v>776445-00E/006971</v>
      </c>
      <c r="C261" t="str">
        <f t="shared" si="32"/>
        <v>776445-00E</v>
      </c>
      <c r="D261" t="str">
        <f t="shared" si="33"/>
        <v/>
      </c>
      <c r="E261" t="str">
        <f t="shared" si="34"/>
        <v/>
      </c>
      <c r="F261" t="str">
        <f t="shared" si="35"/>
        <v>B1</v>
      </c>
      <c r="G261" t="str">
        <f t="shared" si="36"/>
        <v/>
      </c>
      <c r="H261" t="str">
        <f t="shared" si="37"/>
        <v>776445-00E_B1</v>
      </c>
      <c r="I261" t="str">
        <f t="shared" si="38"/>
        <v>006971</v>
      </c>
      <c r="J261">
        <f>COUNTIF($A$1:A261,A261)</f>
        <v>1</v>
      </c>
      <c r="K261" t="str">
        <f t="shared" si="39"/>
        <v>CLM2037-0009_1</v>
      </c>
    </row>
    <row r="262" spans="1:11" x14ac:dyDescent="0.25">
      <c r="A262" t="str">
        <f>DATA!A263</f>
        <v>CLM2037-0010</v>
      </c>
      <c r="B262" t="str">
        <f>DATA!B263</f>
        <v>776445-00E/006859</v>
      </c>
      <c r="C262" t="str">
        <f t="shared" si="32"/>
        <v>776445-00E</v>
      </c>
      <c r="D262" t="str">
        <f t="shared" si="33"/>
        <v/>
      </c>
      <c r="E262" t="str">
        <f t="shared" si="34"/>
        <v/>
      </c>
      <c r="F262" t="str">
        <f t="shared" si="35"/>
        <v>B1</v>
      </c>
      <c r="G262" t="str">
        <f t="shared" si="36"/>
        <v/>
      </c>
      <c r="H262" t="str">
        <f t="shared" si="37"/>
        <v>776445-00E_B1</v>
      </c>
      <c r="I262" t="str">
        <f t="shared" si="38"/>
        <v>006859</v>
      </c>
      <c r="J262">
        <f>COUNTIF($A$1:A262,A262)</f>
        <v>1</v>
      </c>
      <c r="K262" t="str">
        <f t="shared" si="39"/>
        <v>CLM2037-0010_1</v>
      </c>
    </row>
    <row r="263" spans="1:11" x14ac:dyDescent="0.25">
      <c r="A263" t="str">
        <f>DATA!A264</f>
        <v>CLM2038-0003</v>
      </c>
      <c r="B263" t="str">
        <f>DATA!B264</f>
        <v>774100-00G/006883</v>
      </c>
      <c r="C263" t="str">
        <f t="shared" si="32"/>
        <v>774100-00G</v>
      </c>
      <c r="D263" t="str">
        <f t="shared" si="33"/>
        <v/>
      </c>
      <c r="E263" t="str">
        <f t="shared" si="34"/>
        <v/>
      </c>
      <c r="F263" t="str">
        <f t="shared" si="35"/>
        <v/>
      </c>
      <c r="G263" t="str">
        <f t="shared" si="36"/>
        <v>B2</v>
      </c>
      <c r="H263" t="str">
        <f t="shared" si="37"/>
        <v>774100-00G_B2</v>
      </c>
      <c r="I263" t="str">
        <f t="shared" si="38"/>
        <v>006883</v>
      </c>
      <c r="J263">
        <f>COUNTIF($A$1:A263,A263)</f>
        <v>1</v>
      </c>
      <c r="K263" t="str">
        <f t="shared" si="39"/>
        <v>CLM2038-0003_1</v>
      </c>
    </row>
    <row r="264" spans="1:11" x14ac:dyDescent="0.25">
      <c r="A264" t="str">
        <f>DATA!A265</f>
        <v>CLM2038-0004</v>
      </c>
      <c r="B264" t="str">
        <f>DATA!B265</f>
        <v>776445-00E/006880</v>
      </c>
      <c r="C264" t="str">
        <f t="shared" si="32"/>
        <v>776445-00E</v>
      </c>
      <c r="D264" t="str">
        <f t="shared" si="33"/>
        <v/>
      </c>
      <c r="E264" t="str">
        <f t="shared" si="34"/>
        <v/>
      </c>
      <c r="F264" t="str">
        <f t="shared" si="35"/>
        <v>B1</v>
      </c>
      <c r="G264" t="str">
        <f t="shared" si="36"/>
        <v/>
      </c>
      <c r="H264" t="str">
        <f t="shared" si="37"/>
        <v>776445-00E_B1</v>
      </c>
      <c r="I264" t="str">
        <f t="shared" si="38"/>
        <v>006880</v>
      </c>
      <c r="J264">
        <f>COUNTIF($A$1:A264,A264)</f>
        <v>1</v>
      </c>
      <c r="K264" t="str">
        <f t="shared" si="39"/>
        <v>CLM2038-0004_1</v>
      </c>
    </row>
    <row r="265" spans="1:11" x14ac:dyDescent="0.25">
      <c r="A265" t="str">
        <f>DATA!A266</f>
        <v>CLM2039-0006</v>
      </c>
      <c r="B265" t="str">
        <f>DATA!B266</f>
        <v>775369-00G/003654</v>
      </c>
      <c r="C265" t="str">
        <f t="shared" si="32"/>
        <v>775369-00G</v>
      </c>
      <c r="D265" t="str">
        <f t="shared" si="33"/>
        <v>A1</v>
      </c>
      <c r="E265" t="str">
        <f t="shared" si="34"/>
        <v/>
      </c>
      <c r="F265" t="str">
        <f t="shared" si="35"/>
        <v/>
      </c>
      <c r="G265" t="str">
        <f t="shared" si="36"/>
        <v/>
      </c>
      <c r="H265" t="str">
        <f t="shared" si="37"/>
        <v>775369-00G_A1</v>
      </c>
      <c r="I265" t="str">
        <f t="shared" si="38"/>
        <v>003654</v>
      </c>
      <c r="J265">
        <f>COUNTIF($A$1:A265,A265)</f>
        <v>1</v>
      </c>
      <c r="K265" t="str">
        <f t="shared" si="39"/>
        <v>CLM2039-0006_1</v>
      </c>
    </row>
    <row r="266" spans="1:11" x14ac:dyDescent="0.25">
      <c r="A266" t="str">
        <f>DATA!A267</f>
        <v>CLM2039-0279</v>
      </c>
      <c r="B266" t="str">
        <f>DATA!B267</f>
        <v>775369-00G/001146</v>
      </c>
      <c r="C266" t="str">
        <f t="shared" si="32"/>
        <v>775369-00G</v>
      </c>
      <c r="D266" t="str">
        <f t="shared" si="33"/>
        <v>A1</v>
      </c>
      <c r="E266" t="str">
        <f t="shared" si="34"/>
        <v/>
      </c>
      <c r="F266" t="str">
        <f t="shared" si="35"/>
        <v/>
      </c>
      <c r="G266" t="str">
        <f t="shared" si="36"/>
        <v/>
      </c>
      <c r="H266" t="str">
        <f t="shared" si="37"/>
        <v>775369-00G_A1</v>
      </c>
      <c r="I266" t="str">
        <f t="shared" si="38"/>
        <v>001146</v>
      </c>
      <c r="J266">
        <f>COUNTIF($A$1:A266,A266)</f>
        <v>1</v>
      </c>
      <c r="K266" t="str">
        <f t="shared" si="39"/>
        <v>CLM2039-0279_1</v>
      </c>
    </row>
    <row r="267" spans="1:11" x14ac:dyDescent="0.25">
      <c r="A267" t="str">
        <f>DATA!A268</f>
        <v>CLM2040-0003</v>
      </c>
      <c r="B267" t="str">
        <f>DATA!B268</f>
        <v>776445-00E/006057</v>
      </c>
      <c r="C267" t="str">
        <f t="shared" si="32"/>
        <v>776445-00E</v>
      </c>
      <c r="D267" t="str">
        <f t="shared" si="33"/>
        <v/>
      </c>
      <c r="E267" t="str">
        <f t="shared" si="34"/>
        <v/>
      </c>
      <c r="F267" t="str">
        <f t="shared" si="35"/>
        <v>B1</v>
      </c>
      <c r="G267" t="str">
        <f t="shared" si="36"/>
        <v/>
      </c>
      <c r="H267" t="str">
        <f t="shared" si="37"/>
        <v>776445-00E_B1</v>
      </c>
      <c r="I267" t="str">
        <f t="shared" si="38"/>
        <v>006057</v>
      </c>
      <c r="J267">
        <f>COUNTIF($A$1:A267,A267)</f>
        <v>1</v>
      </c>
      <c r="K267" t="str">
        <f t="shared" si="39"/>
        <v>CLM2040-0003_1</v>
      </c>
    </row>
    <row r="268" spans="1:11" x14ac:dyDescent="0.25">
      <c r="A268" t="str">
        <f>DATA!A269</f>
        <v>CLM2040-0011</v>
      </c>
      <c r="B268" t="str">
        <f>DATA!B269</f>
        <v>776445-00E/003711</v>
      </c>
      <c r="C268" t="str">
        <f t="shared" si="32"/>
        <v>776445-00E</v>
      </c>
      <c r="D268" t="str">
        <f t="shared" si="33"/>
        <v/>
      </c>
      <c r="E268" t="str">
        <f t="shared" si="34"/>
        <v/>
      </c>
      <c r="F268" t="str">
        <f t="shared" si="35"/>
        <v>B1</v>
      </c>
      <c r="G268" t="str">
        <f t="shared" si="36"/>
        <v/>
      </c>
      <c r="H268" t="str">
        <f t="shared" si="37"/>
        <v>776445-00E_B1</v>
      </c>
      <c r="I268" t="str">
        <f t="shared" si="38"/>
        <v>003711</v>
      </c>
      <c r="J268">
        <f>COUNTIF($A$1:A268,A268)</f>
        <v>1</v>
      </c>
      <c r="K268" t="str">
        <f t="shared" si="39"/>
        <v>CLM2040-0011_1</v>
      </c>
    </row>
    <row r="269" spans="1:11" x14ac:dyDescent="0.25">
      <c r="A269" t="str">
        <f>DATA!A270</f>
        <v>CLM2040-0014</v>
      </c>
      <c r="B269" t="str">
        <f>DATA!B270</f>
        <v>776445-00E/000119</v>
      </c>
      <c r="C269" t="str">
        <f t="shared" si="32"/>
        <v>776445-00E</v>
      </c>
      <c r="D269" t="str">
        <f t="shared" si="33"/>
        <v/>
      </c>
      <c r="E269" t="str">
        <f t="shared" si="34"/>
        <v/>
      </c>
      <c r="F269" t="str">
        <f t="shared" si="35"/>
        <v>B1</v>
      </c>
      <c r="G269" t="str">
        <f t="shared" si="36"/>
        <v/>
      </c>
      <c r="H269" t="str">
        <f t="shared" si="37"/>
        <v>776445-00E_B1</v>
      </c>
      <c r="I269" t="str">
        <f t="shared" si="38"/>
        <v>000119</v>
      </c>
      <c r="J269">
        <f>COUNTIF($A$1:A269,A269)</f>
        <v>1</v>
      </c>
      <c r="K269" t="str">
        <f t="shared" si="39"/>
        <v>CLM2040-0014_1</v>
      </c>
    </row>
    <row r="270" spans="1:11" x14ac:dyDescent="0.25">
      <c r="A270" t="str">
        <f>DATA!A271</f>
        <v>CLM2041-0005</v>
      </c>
      <c r="B270" t="str">
        <f>DATA!B271</f>
        <v>776445-00D/000980</v>
      </c>
      <c r="C270" t="str">
        <f t="shared" si="32"/>
        <v>776445-00D</v>
      </c>
      <c r="D270" t="str">
        <f t="shared" si="33"/>
        <v/>
      </c>
      <c r="E270" t="str">
        <f t="shared" si="34"/>
        <v/>
      </c>
      <c r="F270" t="str">
        <f t="shared" si="35"/>
        <v>B1</v>
      </c>
      <c r="G270" t="str">
        <f t="shared" si="36"/>
        <v/>
      </c>
      <c r="H270" t="str">
        <f t="shared" si="37"/>
        <v>776445-00D_B1</v>
      </c>
      <c r="I270" t="str">
        <f t="shared" si="38"/>
        <v>000980</v>
      </c>
      <c r="J270">
        <f>COUNTIF($A$1:A270,A270)</f>
        <v>1</v>
      </c>
      <c r="K270" t="str">
        <f t="shared" si="39"/>
        <v>CLM2041-0005_1</v>
      </c>
    </row>
    <row r="271" spans="1:11" x14ac:dyDescent="0.25">
      <c r="A271" t="str">
        <f>DATA!A272</f>
        <v>CLM2041-0005</v>
      </c>
      <c r="B271" t="str">
        <f>DATA!B272</f>
        <v>774100-00F/000062</v>
      </c>
      <c r="C271" t="str">
        <f t="shared" si="32"/>
        <v>774100-00F</v>
      </c>
      <c r="D271" t="str">
        <f t="shared" si="33"/>
        <v/>
      </c>
      <c r="E271" t="str">
        <f t="shared" si="34"/>
        <v/>
      </c>
      <c r="F271" t="str">
        <f t="shared" si="35"/>
        <v/>
      </c>
      <c r="G271" t="str">
        <f t="shared" si="36"/>
        <v>B2</v>
      </c>
      <c r="H271" t="str">
        <f t="shared" si="37"/>
        <v>774100-00F_B2</v>
      </c>
      <c r="I271" t="str">
        <f t="shared" si="38"/>
        <v>000062</v>
      </c>
      <c r="J271">
        <f>COUNTIF($A$1:A271,A271)</f>
        <v>2</v>
      </c>
      <c r="K271" t="str">
        <f t="shared" si="39"/>
        <v>CLM2041-0005_2</v>
      </c>
    </row>
    <row r="272" spans="1:11" x14ac:dyDescent="0.25">
      <c r="A272" t="str">
        <f>DATA!A273</f>
        <v>CLM2041-0005</v>
      </c>
      <c r="B272" t="str">
        <f>DATA!B273</f>
        <v>776445-00E/000980</v>
      </c>
      <c r="C272" t="str">
        <f t="shared" si="32"/>
        <v>776445-00E</v>
      </c>
      <c r="D272" t="str">
        <f t="shared" si="33"/>
        <v/>
      </c>
      <c r="E272" t="str">
        <f t="shared" si="34"/>
        <v/>
      </c>
      <c r="F272" t="str">
        <f t="shared" si="35"/>
        <v>B1</v>
      </c>
      <c r="G272" t="str">
        <f t="shared" si="36"/>
        <v/>
      </c>
      <c r="H272" t="str">
        <f t="shared" si="37"/>
        <v>776445-00E_B1</v>
      </c>
      <c r="I272" t="str">
        <f t="shared" si="38"/>
        <v>000980</v>
      </c>
      <c r="J272">
        <f>COUNTIF($A$1:A272,A272)</f>
        <v>3</v>
      </c>
      <c r="K272" t="str">
        <f t="shared" si="39"/>
        <v>CLM2041-0005_3</v>
      </c>
    </row>
    <row r="273" spans="1:11" x14ac:dyDescent="0.25">
      <c r="A273" t="str">
        <f>DATA!A274</f>
        <v>CLM2041-0018</v>
      </c>
      <c r="B273" t="str">
        <f>DATA!B274</f>
        <v>776445-00D/000209</v>
      </c>
      <c r="C273" t="str">
        <f t="shared" si="32"/>
        <v>776445-00D</v>
      </c>
      <c r="D273" t="str">
        <f t="shared" si="33"/>
        <v/>
      </c>
      <c r="E273" t="str">
        <f t="shared" si="34"/>
        <v/>
      </c>
      <c r="F273" t="str">
        <f t="shared" si="35"/>
        <v>B1</v>
      </c>
      <c r="G273" t="str">
        <f t="shared" si="36"/>
        <v/>
      </c>
      <c r="H273" t="str">
        <f t="shared" si="37"/>
        <v>776445-00D_B1</v>
      </c>
      <c r="I273" t="str">
        <f t="shared" si="38"/>
        <v>000209</v>
      </c>
      <c r="J273">
        <f>COUNTIF($A$1:A273,A273)</f>
        <v>1</v>
      </c>
      <c r="K273" t="str">
        <f t="shared" si="39"/>
        <v>CLM2041-0018_1</v>
      </c>
    </row>
    <row r="274" spans="1:11" x14ac:dyDescent="0.25">
      <c r="A274" t="str">
        <f>DATA!A275</f>
        <v>CLM2041-0018</v>
      </c>
      <c r="B274" t="str">
        <f>DATA!B275</f>
        <v>776445-00E/000209</v>
      </c>
      <c r="C274" t="str">
        <f t="shared" si="32"/>
        <v>776445-00E</v>
      </c>
      <c r="D274" t="str">
        <f t="shared" si="33"/>
        <v/>
      </c>
      <c r="E274" t="str">
        <f t="shared" si="34"/>
        <v/>
      </c>
      <c r="F274" t="str">
        <f t="shared" si="35"/>
        <v>B1</v>
      </c>
      <c r="G274" t="str">
        <f t="shared" si="36"/>
        <v/>
      </c>
      <c r="H274" t="str">
        <f t="shared" si="37"/>
        <v>776445-00E_B1</v>
      </c>
      <c r="I274" t="str">
        <f t="shared" si="38"/>
        <v>000209</v>
      </c>
      <c r="J274">
        <f>COUNTIF($A$1:A274,A274)</f>
        <v>2</v>
      </c>
      <c r="K274" t="str">
        <f t="shared" si="39"/>
        <v>CLM2041-0018_2</v>
      </c>
    </row>
    <row r="275" spans="1:11" x14ac:dyDescent="0.25">
      <c r="A275" t="str">
        <f>DATA!A276</f>
        <v>CLM2041-0018</v>
      </c>
      <c r="B275" t="str">
        <f>DATA!B276</f>
        <v>776445-00E/000203</v>
      </c>
      <c r="C275" t="str">
        <f t="shared" si="32"/>
        <v>776445-00E</v>
      </c>
      <c r="D275" t="str">
        <f t="shared" si="33"/>
        <v/>
      </c>
      <c r="E275" t="str">
        <f t="shared" si="34"/>
        <v/>
      </c>
      <c r="F275" t="str">
        <f t="shared" si="35"/>
        <v>B1</v>
      </c>
      <c r="G275" t="str">
        <f t="shared" si="36"/>
        <v/>
      </c>
      <c r="H275" t="str">
        <f t="shared" si="37"/>
        <v>776445-00E_B1</v>
      </c>
      <c r="I275" t="str">
        <f t="shared" si="38"/>
        <v>000203</v>
      </c>
      <c r="J275">
        <f>COUNTIF($A$1:A275,A275)</f>
        <v>3</v>
      </c>
      <c r="K275" t="str">
        <f t="shared" si="39"/>
        <v>CLM2041-0018_3</v>
      </c>
    </row>
    <row r="276" spans="1:11" x14ac:dyDescent="0.25">
      <c r="A276" t="str">
        <f>DATA!A277</f>
        <v>CLM2041-0035</v>
      </c>
      <c r="B276" t="str">
        <f>DATA!B277</f>
        <v>775369-00G/003742</v>
      </c>
      <c r="C276" t="str">
        <f t="shared" si="32"/>
        <v>775369-00G</v>
      </c>
      <c r="D276" t="str">
        <f t="shared" si="33"/>
        <v>A1</v>
      </c>
      <c r="E276" t="str">
        <f t="shared" si="34"/>
        <v/>
      </c>
      <c r="F276" t="str">
        <f t="shared" si="35"/>
        <v/>
      </c>
      <c r="G276" t="str">
        <f t="shared" si="36"/>
        <v/>
      </c>
      <c r="H276" t="str">
        <f t="shared" si="37"/>
        <v>775369-00G_A1</v>
      </c>
      <c r="I276" t="str">
        <f t="shared" si="38"/>
        <v>003742</v>
      </c>
      <c r="J276">
        <f>COUNTIF($A$1:A276,A276)</f>
        <v>1</v>
      </c>
      <c r="K276" t="str">
        <f t="shared" si="39"/>
        <v>CLM2041-0035_1</v>
      </c>
    </row>
    <row r="277" spans="1:11" x14ac:dyDescent="0.25">
      <c r="A277" t="str">
        <f>DATA!A278</f>
        <v>CLM2042-0015</v>
      </c>
      <c r="B277" t="str">
        <f>DATA!B278</f>
        <v>776445-00E/001040</v>
      </c>
      <c r="C277" t="str">
        <f t="shared" si="32"/>
        <v>776445-00E</v>
      </c>
      <c r="D277" t="str">
        <f t="shared" si="33"/>
        <v/>
      </c>
      <c r="E277" t="str">
        <f t="shared" si="34"/>
        <v/>
      </c>
      <c r="F277" t="str">
        <f t="shared" si="35"/>
        <v>B1</v>
      </c>
      <c r="G277" t="str">
        <f t="shared" si="36"/>
        <v/>
      </c>
      <c r="H277" t="str">
        <f t="shared" si="37"/>
        <v>776445-00E_B1</v>
      </c>
      <c r="I277" t="str">
        <f t="shared" si="38"/>
        <v>001040</v>
      </c>
      <c r="J277">
        <f>COUNTIF($A$1:A277,A277)</f>
        <v>1</v>
      </c>
      <c r="K277" t="str">
        <f t="shared" si="39"/>
        <v>CLM2042-0015_1</v>
      </c>
    </row>
    <row r="278" spans="1:11" x14ac:dyDescent="0.25">
      <c r="A278" t="str">
        <f>DATA!A279</f>
        <v>CLM2042-0015</v>
      </c>
      <c r="B278" t="str">
        <f>DATA!B279</f>
        <v>776445-00D/000188</v>
      </c>
      <c r="C278" t="str">
        <f t="shared" si="32"/>
        <v>776445-00D</v>
      </c>
      <c r="D278" t="str">
        <f t="shared" si="33"/>
        <v/>
      </c>
      <c r="E278" t="str">
        <f t="shared" si="34"/>
        <v/>
      </c>
      <c r="F278" t="str">
        <f t="shared" si="35"/>
        <v>B1</v>
      </c>
      <c r="G278" t="str">
        <f t="shared" si="36"/>
        <v/>
      </c>
      <c r="H278" t="str">
        <f t="shared" si="37"/>
        <v>776445-00D_B1</v>
      </c>
      <c r="I278" t="str">
        <f t="shared" si="38"/>
        <v>000188</v>
      </c>
      <c r="J278">
        <f>COUNTIF($A$1:A278,A278)</f>
        <v>2</v>
      </c>
      <c r="K278" t="str">
        <f t="shared" si="39"/>
        <v>CLM2042-0015_2</v>
      </c>
    </row>
    <row r="279" spans="1:11" x14ac:dyDescent="0.25">
      <c r="A279" t="str">
        <f>DATA!A280</f>
        <v>CLM2042-0015</v>
      </c>
      <c r="B279" t="str">
        <f>DATA!B280</f>
        <v>776445-00D/000197</v>
      </c>
      <c r="C279" t="str">
        <f t="shared" si="32"/>
        <v>776445-00D</v>
      </c>
      <c r="D279" t="str">
        <f t="shared" si="33"/>
        <v/>
      </c>
      <c r="E279" t="str">
        <f t="shared" si="34"/>
        <v/>
      </c>
      <c r="F279" t="str">
        <f t="shared" si="35"/>
        <v>B1</v>
      </c>
      <c r="G279" t="str">
        <f t="shared" si="36"/>
        <v/>
      </c>
      <c r="H279" t="str">
        <f t="shared" si="37"/>
        <v>776445-00D_B1</v>
      </c>
      <c r="I279" t="str">
        <f t="shared" si="38"/>
        <v>000197</v>
      </c>
      <c r="J279">
        <f>COUNTIF($A$1:A279,A279)</f>
        <v>3</v>
      </c>
      <c r="K279" t="str">
        <f t="shared" si="39"/>
        <v>CLM2042-0015_3</v>
      </c>
    </row>
    <row r="280" spans="1:11" x14ac:dyDescent="0.25">
      <c r="A280" t="str">
        <f>DATA!A281</f>
        <v>CLM2042-0015</v>
      </c>
      <c r="B280" t="str">
        <f>DATA!B281</f>
        <v>776445-00D/000253</v>
      </c>
      <c r="C280" t="str">
        <f t="shared" si="32"/>
        <v>776445-00D</v>
      </c>
      <c r="D280" t="str">
        <f t="shared" si="33"/>
        <v/>
      </c>
      <c r="E280" t="str">
        <f t="shared" si="34"/>
        <v/>
      </c>
      <c r="F280" t="str">
        <f t="shared" si="35"/>
        <v>B1</v>
      </c>
      <c r="G280" t="str">
        <f t="shared" si="36"/>
        <v/>
      </c>
      <c r="H280" t="str">
        <f t="shared" si="37"/>
        <v>776445-00D_B1</v>
      </c>
      <c r="I280" t="str">
        <f t="shared" si="38"/>
        <v>000253</v>
      </c>
      <c r="J280">
        <f>COUNTIF($A$1:A280,A280)</f>
        <v>4</v>
      </c>
      <c r="K280" t="str">
        <f t="shared" si="39"/>
        <v>CLM2042-0015_4</v>
      </c>
    </row>
    <row r="281" spans="1:11" x14ac:dyDescent="0.25">
      <c r="A281" t="str">
        <f>DATA!A282</f>
        <v>CLM2042-0015</v>
      </c>
      <c r="B281" t="str">
        <f>DATA!B282</f>
        <v>776445-00D/000260</v>
      </c>
      <c r="C281" t="str">
        <f t="shared" si="32"/>
        <v>776445-00D</v>
      </c>
      <c r="D281" t="str">
        <f t="shared" si="33"/>
        <v/>
      </c>
      <c r="E281" t="str">
        <f t="shared" si="34"/>
        <v/>
      </c>
      <c r="F281" t="str">
        <f t="shared" si="35"/>
        <v>B1</v>
      </c>
      <c r="G281" t="str">
        <f t="shared" si="36"/>
        <v/>
      </c>
      <c r="H281" t="str">
        <f t="shared" si="37"/>
        <v>776445-00D_B1</v>
      </c>
      <c r="I281" t="str">
        <f t="shared" si="38"/>
        <v>000260</v>
      </c>
      <c r="J281">
        <f>COUNTIF($A$1:A281,A281)</f>
        <v>5</v>
      </c>
      <c r="K281" t="str">
        <f t="shared" si="39"/>
        <v>CLM2042-0015_5</v>
      </c>
    </row>
    <row r="282" spans="1:11" x14ac:dyDescent="0.25">
      <c r="A282" t="str">
        <f>DATA!A283</f>
        <v>CLM2042-0015</v>
      </c>
      <c r="B282" t="str">
        <f>DATA!B283</f>
        <v>776445-00D/000254</v>
      </c>
      <c r="C282" t="str">
        <f t="shared" si="32"/>
        <v>776445-00D</v>
      </c>
      <c r="D282" t="str">
        <f t="shared" si="33"/>
        <v/>
      </c>
      <c r="E282" t="str">
        <f t="shared" si="34"/>
        <v/>
      </c>
      <c r="F282" t="str">
        <f t="shared" si="35"/>
        <v>B1</v>
      </c>
      <c r="G282" t="str">
        <f t="shared" si="36"/>
        <v/>
      </c>
      <c r="H282" t="str">
        <f t="shared" si="37"/>
        <v>776445-00D_B1</v>
      </c>
      <c r="I282" t="str">
        <f t="shared" si="38"/>
        <v>000254</v>
      </c>
      <c r="J282">
        <f>COUNTIF($A$1:A282,A282)</f>
        <v>6</v>
      </c>
      <c r="K282" t="str">
        <f t="shared" si="39"/>
        <v>CLM2042-0015_6</v>
      </c>
    </row>
    <row r="283" spans="1:11" x14ac:dyDescent="0.25">
      <c r="A283" t="str">
        <f>DATA!A284</f>
        <v>CLM2042-0032</v>
      </c>
      <c r="B283" t="str">
        <f>DATA!B284</f>
        <v>776445-00D/000232</v>
      </c>
      <c r="C283" t="str">
        <f t="shared" si="32"/>
        <v>776445-00D</v>
      </c>
      <c r="D283" t="str">
        <f t="shared" si="33"/>
        <v/>
      </c>
      <c r="E283" t="str">
        <f t="shared" si="34"/>
        <v/>
      </c>
      <c r="F283" t="str">
        <f t="shared" si="35"/>
        <v>B1</v>
      </c>
      <c r="G283" t="str">
        <f t="shared" si="36"/>
        <v/>
      </c>
      <c r="H283" t="str">
        <f t="shared" si="37"/>
        <v>776445-00D_B1</v>
      </c>
      <c r="I283" t="str">
        <f t="shared" si="38"/>
        <v>000232</v>
      </c>
      <c r="J283">
        <f>COUNTIF($A$1:A283,A283)</f>
        <v>1</v>
      </c>
      <c r="K283" t="str">
        <f t="shared" si="39"/>
        <v>CLM2042-0032_1</v>
      </c>
    </row>
    <row r="284" spans="1:11" x14ac:dyDescent="0.25">
      <c r="A284" t="str">
        <f>DATA!A285</f>
        <v>CLM2042-0032</v>
      </c>
      <c r="B284" t="str">
        <f>DATA!B285</f>
        <v>776445-00D/000192</v>
      </c>
      <c r="C284" t="str">
        <f t="shared" si="32"/>
        <v>776445-00D</v>
      </c>
      <c r="D284" t="str">
        <f t="shared" si="33"/>
        <v/>
      </c>
      <c r="E284" t="str">
        <f t="shared" si="34"/>
        <v/>
      </c>
      <c r="F284" t="str">
        <f t="shared" si="35"/>
        <v>B1</v>
      </c>
      <c r="G284" t="str">
        <f t="shared" si="36"/>
        <v/>
      </c>
      <c r="H284" t="str">
        <f t="shared" si="37"/>
        <v>776445-00D_B1</v>
      </c>
      <c r="I284" t="str">
        <f t="shared" si="38"/>
        <v>000192</v>
      </c>
      <c r="J284">
        <f>COUNTIF($A$1:A284,A284)</f>
        <v>2</v>
      </c>
      <c r="K284" t="str">
        <f t="shared" si="39"/>
        <v>CLM2042-0032_2</v>
      </c>
    </row>
    <row r="285" spans="1:11" x14ac:dyDescent="0.25">
      <c r="A285" t="str">
        <f>DATA!A286</f>
        <v>CLM2042-0037</v>
      </c>
      <c r="B285" t="str">
        <f>DATA!B286</f>
        <v>776445-00D/000246</v>
      </c>
      <c r="C285" t="str">
        <f t="shared" si="32"/>
        <v>776445-00D</v>
      </c>
      <c r="D285" t="str">
        <f t="shared" si="33"/>
        <v/>
      </c>
      <c r="E285" t="str">
        <f t="shared" si="34"/>
        <v/>
      </c>
      <c r="F285" t="str">
        <f t="shared" si="35"/>
        <v>B1</v>
      </c>
      <c r="G285" t="str">
        <f t="shared" si="36"/>
        <v/>
      </c>
      <c r="H285" t="str">
        <f t="shared" si="37"/>
        <v>776445-00D_B1</v>
      </c>
      <c r="I285" t="str">
        <f t="shared" si="38"/>
        <v>000246</v>
      </c>
      <c r="J285">
        <f>COUNTIF($A$1:A285,A285)</f>
        <v>1</v>
      </c>
      <c r="K285" t="str">
        <f t="shared" si="39"/>
        <v>CLM2042-0037_1</v>
      </c>
    </row>
    <row r="286" spans="1:11" x14ac:dyDescent="0.25">
      <c r="A286" t="str">
        <f>DATA!A287</f>
        <v>CLM2042-0037</v>
      </c>
      <c r="B286" t="str">
        <f>DATA!B287</f>
        <v>774100-00F/000251</v>
      </c>
      <c r="C286" t="str">
        <f t="shared" si="32"/>
        <v>774100-00F</v>
      </c>
      <c r="D286" t="str">
        <f t="shared" si="33"/>
        <v/>
      </c>
      <c r="E286" t="str">
        <f t="shared" si="34"/>
        <v/>
      </c>
      <c r="F286" t="str">
        <f t="shared" si="35"/>
        <v/>
      </c>
      <c r="G286" t="str">
        <f t="shared" si="36"/>
        <v>B2</v>
      </c>
      <c r="H286" t="str">
        <f t="shared" si="37"/>
        <v>774100-00F_B2</v>
      </c>
      <c r="I286" t="str">
        <f t="shared" si="38"/>
        <v>000251</v>
      </c>
      <c r="J286">
        <f>COUNTIF($A$1:A286,A286)</f>
        <v>2</v>
      </c>
      <c r="K286" t="str">
        <f t="shared" si="39"/>
        <v>CLM2042-0037_2</v>
      </c>
    </row>
    <row r="287" spans="1:11" x14ac:dyDescent="0.25">
      <c r="A287" t="str">
        <f>DATA!A288</f>
        <v>CLM2042-0037</v>
      </c>
      <c r="B287" t="str">
        <f>DATA!B288</f>
        <v>776445-00D/000363</v>
      </c>
      <c r="C287" t="str">
        <f t="shared" si="32"/>
        <v>776445-00D</v>
      </c>
      <c r="D287" t="str">
        <f t="shared" si="33"/>
        <v/>
      </c>
      <c r="E287" t="str">
        <f t="shared" si="34"/>
        <v/>
      </c>
      <c r="F287" t="str">
        <f t="shared" si="35"/>
        <v>B1</v>
      </c>
      <c r="G287" t="str">
        <f t="shared" si="36"/>
        <v/>
      </c>
      <c r="H287" t="str">
        <f t="shared" si="37"/>
        <v>776445-00D_B1</v>
      </c>
      <c r="I287" t="str">
        <f t="shared" si="38"/>
        <v>000363</v>
      </c>
      <c r="J287">
        <f>COUNTIF($A$1:A287,A287)</f>
        <v>3</v>
      </c>
      <c r="K287" t="str">
        <f t="shared" si="39"/>
        <v>CLM2042-0037_3</v>
      </c>
    </row>
    <row r="288" spans="1:11" x14ac:dyDescent="0.25">
      <c r="A288" t="str">
        <f>DATA!A289</f>
        <v>CLM2042-0037</v>
      </c>
      <c r="B288" t="str">
        <f>DATA!B289</f>
        <v>776445-00D/000354</v>
      </c>
      <c r="C288" t="str">
        <f t="shared" si="32"/>
        <v>776445-00D</v>
      </c>
      <c r="D288" t="str">
        <f t="shared" si="33"/>
        <v/>
      </c>
      <c r="E288" t="str">
        <f t="shared" si="34"/>
        <v/>
      </c>
      <c r="F288" t="str">
        <f t="shared" si="35"/>
        <v>B1</v>
      </c>
      <c r="G288" t="str">
        <f t="shared" si="36"/>
        <v/>
      </c>
      <c r="H288" t="str">
        <f t="shared" si="37"/>
        <v>776445-00D_B1</v>
      </c>
      <c r="I288" t="str">
        <f t="shared" si="38"/>
        <v>000354</v>
      </c>
      <c r="J288">
        <f>COUNTIF($A$1:A288,A288)</f>
        <v>4</v>
      </c>
      <c r="K288" t="str">
        <f t="shared" si="39"/>
        <v>CLM2042-0037_4</v>
      </c>
    </row>
    <row r="289" spans="1:11" x14ac:dyDescent="0.25">
      <c r="A289" t="str">
        <f>DATA!A290</f>
        <v>CLM2042-0038</v>
      </c>
      <c r="B289" t="str">
        <f>DATA!B290</f>
        <v>776445-00D/000241</v>
      </c>
      <c r="C289" t="str">
        <f t="shared" si="32"/>
        <v>776445-00D</v>
      </c>
      <c r="D289" t="str">
        <f t="shared" si="33"/>
        <v/>
      </c>
      <c r="E289" t="str">
        <f t="shared" si="34"/>
        <v/>
      </c>
      <c r="F289" t="str">
        <f t="shared" si="35"/>
        <v>B1</v>
      </c>
      <c r="G289" t="str">
        <f t="shared" si="36"/>
        <v/>
      </c>
      <c r="H289" t="str">
        <f t="shared" si="37"/>
        <v>776445-00D_B1</v>
      </c>
      <c r="I289" t="str">
        <f t="shared" si="38"/>
        <v>000241</v>
      </c>
      <c r="J289">
        <f>COUNTIF($A$1:A289,A289)</f>
        <v>1</v>
      </c>
      <c r="K289" t="str">
        <f t="shared" si="39"/>
        <v>CLM2042-0038_1</v>
      </c>
    </row>
    <row r="290" spans="1:11" x14ac:dyDescent="0.25">
      <c r="A290" t="str">
        <f>DATA!A291</f>
        <v>CLM2042-0038</v>
      </c>
      <c r="B290" t="str">
        <f>DATA!B291</f>
        <v>776445-00D/000213</v>
      </c>
      <c r="C290" t="str">
        <f t="shared" si="32"/>
        <v>776445-00D</v>
      </c>
      <c r="D290" t="str">
        <f t="shared" si="33"/>
        <v/>
      </c>
      <c r="E290" t="str">
        <f t="shared" si="34"/>
        <v/>
      </c>
      <c r="F290" t="str">
        <f t="shared" si="35"/>
        <v>B1</v>
      </c>
      <c r="G290" t="str">
        <f t="shared" si="36"/>
        <v/>
      </c>
      <c r="H290" t="str">
        <f t="shared" si="37"/>
        <v>776445-00D_B1</v>
      </c>
      <c r="I290" t="str">
        <f t="shared" si="38"/>
        <v>000213</v>
      </c>
      <c r="J290">
        <f>COUNTIF($A$1:A290,A290)</f>
        <v>2</v>
      </c>
      <c r="K290" t="str">
        <f t="shared" si="39"/>
        <v>CLM2042-0038_2</v>
      </c>
    </row>
    <row r="291" spans="1:11" x14ac:dyDescent="0.25">
      <c r="A291" t="str">
        <f>DATA!A292</f>
        <v>CLM2042-0039</v>
      </c>
      <c r="B291" t="str">
        <f>DATA!B292</f>
        <v>776445-00D/000182</v>
      </c>
      <c r="C291" t="str">
        <f t="shared" si="32"/>
        <v>776445-00D</v>
      </c>
      <c r="D291" t="str">
        <f t="shared" si="33"/>
        <v/>
      </c>
      <c r="E291" t="str">
        <f t="shared" si="34"/>
        <v/>
      </c>
      <c r="F291" t="str">
        <f t="shared" si="35"/>
        <v>B1</v>
      </c>
      <c r="G291" t="str">
        <f t="shared" si="36"/>
        <v/>
      </c>
      <c r="H291" t="str">
        <f t="shared" si="37"/>
        <v>776445-00D_B1</v>
      </c>
      <c r="I291" t="str">
        <f t="shared" si="38"/>
        <v>000182</v>
      </c>
      <c r="J291">
        <f>COUNTIF($A$1:A291,A291)</f>
        <v>1</v>
      </c>
      <c r="K291" t="str">
        <f t="shared" si="39"/>
        <v>CLM2042-0039_1</v>
      </c>
    </row>
    <row r="292" spans="1:11" x14ac:dyDescent="0.25">
      <c r="A292" t="str">
        <f>DATA!A293</f>
        <v>CLM2042-0039</v>
      </c>
      <c r="B292" t="str">
        <f>DATA!B293</f>
        <v>776445-00D/000031</v>
      </c>
      <c r="C292" t="str">
        <f t="shared" si="32"/>
        <v>776445-00D</v>
      </c>
      <c r="D292" t="str">
        <f t="shared" si="33"/>
        <v/>
      </c>
      <c r="E292" t="str">
        <f t="shared" si="34"/>
        <v/>
      </c>
      <c r="F292" t="str">
        <f t="shared" si="35"/>
        <v>B1</v>
      </c>
      <c r="G292" t="str">
        <f t="shared" si="36"/>
        <v/>
      </c>
      <c r="H292" t="str">
        <f t="shared" si="37"/>
        <v>776445-00D_B1</v>
      </c>
      <c r="I292" t="str">
        <f t="shared" si="38"/>
        <v>000031</v>
      </c>
      <c r="J292">
        <f>COUNTIF($A$1:A292,A292)</f>
        <v>2</v>
      </c>
      <c r="K292" t="str">
        <f t="shared" si="39"/>
        <v>CLM2042-0039_2</v>
      </c>
    </row>
    <row r="293" spans="1:11" x14ac:dyDescent="0.25">
      <c r="A293" t="str">
        <f>DATA!A294</f>
        <v>CLM2042-0040</v>
      </c>
      <c r="B293" t="str">
        <f>DATA!B294</f>
        <v>776645-00E/000799</v>
      </c>
      <c r="C293" t="str">
        <f t="shared" si="32"/>
        <v>776645-00E</v>
      </c>
      <c r="D293" t="str">
        <f t="shared" si="33"/>
        <v/>
      </c>
      <c r="E293" t="str">
        <f t="shared" si="34"/>
        <v/>
      </c>
      <c r="F293" t="str">
        <f t="shared" si="35"/>
        <v/>
      </c>
      <c r="G293" t="str">
        <f t="shared" si="36"/>
        <v/>
      </c>
      <c r="H293" t="str">
        <f t="shared" si="37"/>
        <v>776645-00E</v>
      </c>
      <c r="I293" t="str">
        <f t="shared" si="38"/>
        <v>000799</v>
      </c>
      <c r="J293">
        <f>COUNTIF($A$1:A293,A293)</f>
        <v>1</v>
      </c>
      <c r="K293" t="str">
        <f t="shared" si="39"/>
        <v>CLM2042-0040_1</v>
      </c>
    </row>
    <row r="294" spans="1:11" x14ac:dyDescent="0.25">
      <c r="A294" t="str">
        <f>DATA!A295</f>
        <v>CLM2042-0040</v>
      </c>
      <c r="B294" t="str">
        <f>DATA!B295</f>
        <v>776445-00D/000228</v>
      </c>
      <c r="C294" t="str">
        <f t="shared" si="32"/>
        <v>776445-00D</v>
      </c>
      <c r="D294" t="str">
        <f t="shared" si="33"/>
        <v/>
      </c>
      <c r="E294" t="str">
        <f t="shared" si="34"/>
        <v/>
      </c>
      <c r="F294" t="str">
        <f t="shared" si="35"/>
        <v>B1</v>
      </c>
      <c r="G294" t="str">
        <f t="shared" si="36"/>
        <v/>
      </c>
      <c r="H294" t="str">
        <f t="shared" si="37"/>
        <v>776445-00D_B1</v>
      </c>
      <c r="I294" t="str">
        <f t="shared" si="38"/>
        <v>000228</v>
      </c>
      <c r="J294">
        <f>COUNTIF($A$1:A294,A294)</f>
        <v>2</v>
      </c>
      <c r="K294" t="str">
        <f t="shared" si="39"/>
        <v>CLM2042-0040_2</v>
      </c>
    </row>
    <row r="295" spans="1:11" x14ac:dyDescent="0.25">
      <c r="A295" t="str">
        <f>DATA!A296</f>
        <v>CLM2042-0041</v>
      </c>
      <c r="B295" t="str">
        <f>DATA!B296</f>
        <v>776445-00E/000848</v>
      </c>
      <c r="C295" t="str">
        <f t="shared" si="32"/>
        <v>776445-00E</v>
      </c>
      <c r="D295" t="str">
        <f t="shared" si="33"/>
        <v/>
      </c>
      <c r="E295" t="str">
        <f t="shared" si="34"/>
        <v/>
      </c>
      <c r="F295" t="str">
        <f t="shared" si="35"/>
        <v>B1</v>
      </c>
      <c r="G295" t="str">
        <f t="shared" si="36"/>
        <v/>
      </c>
      <c r="H295" t="str">
        <f t="shared" si="37"/>
        <v>776445-00E_B1</v>
      </c>
      <c r="I295" t="str">
        <f t="shared" si="38"/>
        <v>000848</v>
      </c>
      <c r="J295">
        <f>COUNTIF($A$1:A295,A295)</f>
        <v>1</v>
      </c>
      <c r="K295" t="str">
        <f t="shared" si="39"/>
        <v>CLM2042-0041_1</v>
      </c>
    </row>
    <row r="296" spans="1:11" x14ac:dyDescent="0.25">
      <c r="A296" t="str">
        <f>DATA!A297</f>
        <v>CLM2042-0041</v>
      </c>
      <c r="B296" t="str">
        <f>DATA!B297</f>
        <v>776445-00D/000218</v>
      </c>
      <c r="C296" t="str">
        <f t="shared" si="32"/>
        <v>776445-00D</v>
      </c>
      <c r="D296" t="str">
        <f t="shared" si="33"/>
        <v/>
      </c>
      <c r="E296" t="str">
        <f t="shared" si="34"/>
        <v/>
      </c>
      <c r="F296" t="str">
        <f t="shared" si="35"/>
        <v>B1</v>
      </c>
      <c r="G296" t="str">
        <f t="shared" si="36"/>
        <v/>
      </c>
      <c r="H296" t="str">
        <f t="shared" si="37"/>
        <v>776445-00D_B1</v>
      </c>
      <c r="I296" t="str">
        <f t="shared" si="38"/>
        <v>000218</v>
      </c>
      <c r="J296">
        <f>COUNTIF($A$1:A296,A296)</f>
        <v>2</v>
      </c>
      <c r="K296" t="str">
        <f t="shared" si="39"/>
        <v>CLM2042-0041_2</v>
      </c>
    </row>
    <row r="297" spans="1:11" x14ac:dyDescent="0.25">
      <c r="A297" t="str">
        <f>DATA!A298</f>
        <v>CLM2043-0064</v>
      </c>
      <c r="B297" t="str">
        <f>DATA!B298</f>
        <v>775369-00G/003654</v>
      </c>
      <c r="C297" t="str">
        <f t="shared" si="32"/>
        <v>775369-00G</v>
      </c>
      <c r="D297" t="str">
        <f t="shared" si="33"/>
        <v>A1</v>
      </c>
      <c r="E297" t="str">
        <f t="shared" si="34"/>
        <v/>
      </c>
      <c r="F297" t="str">
        <f t="shared" si="35"/>
        <v/>
      </c>
      <c r="G297" t="str">
        <f t="shared" si="36"/>
        <v/>
      </c>
      <c r="H297" t="str">
        <f t="shared" si="37"/>
        <v>775369-00G_A1</v>
      </c>
      <c r="I297" t="str">
        <f t="shared" si="38"/>
        <v>003654</v>
      </c>
      <c r="J297">
        <f>COUNTIF($A$1:A297,A297)</f>
        <v>1</v>
      </c>
      <c r="K297" t="str">
        <f t="shared" si="39"/>
        <v>CLM2043-0064_1</v>
      </c>
    </row>
    <row r="298" spans="1:11" x14ac:dyDescent="0.25">
      <c r="A298" t="str">
        <f>DATA!A299</f>
        <v>CLM2043-0065</v>
      </c>
      <c r="B298" t="str">
        <f>DATA!B299</f>
        <v>776445-00E/007452</v>
      </c>
      <c r="C298" t="str">
        <f t="shared" si="32"/>
        <v>776445-00E</v>
      </c>
      <c r="D298" t="str">
        <f t="shared" si="33"/>
        <v/>
      </c>
      <c r="E298" t="str">
        <f t="shared" si="34"/>
        <v/>
      </c>
      <c r="F298" t="str">
        <f t="shared" si="35"/>
        <v>B1</v>
      </c>
      <c r="G298" t="str">
        <f t="shared" si="36"/>
        <v/>
      </c>
      <c r="H298" t="str">
        <f t="shared" si="37"/>
        <v>776445-00E_B1</v>
      </c>
      <c r="I298" t="str">
        <f t="shared" si="38"/>
        <v>007452</v>
      </c>
      <c r="J298">
        <f>COUNTIF($A$1:A298,A298)</f>
        <v>1</v>
      </c>
      <c r="K298" t="str">
        <f t="shared" si="39"/>
        <v>CLM2043-0065_1</v>
      </c>
    </row>
    <row r="299" spans="1:11" x14ac:dyDescent="0.25">
      <c r="A299" t="str">
        <f>DATA!A300</f>
        <v>CLM2043-0074</v>
      </c>
      <c r="B299" t="str">
        <f>DATA!B300</f>
        <v>776445-00D/000147</v>
      </c>
      <c r="C299" t="str">
        <f t="shared" si="32"/>
        <v>776445-00D</v>
      </c>
      <c r="D299" t="str">
        <f t="shared" si="33"/>
        <v/>
      </c>
      <c r="E299" t="str">
        <f t="shared" si="34"/>
        <v/>
      </c>
      <c r="F299" t="str">
        <f t="shared" si="35"/>
        <v>B1</v>
      </c>
      <c r="G299" t="str">
        <f t="shared" si="36"/>
        <v/>
      </c>
      <c r="H299" t="str">
        <f t="shared" si="37"/>
        <v>776445-00D_B1</v>
      </c>
      <c r="I299" t="str">
        <f t="shared" si="38"/>
        <v>000147</v>
      </c>
      <c r="J299">
        <f>COUNTIF($A$1:A299,A299)</f>
        <v>1</v>
      </c>
      <c r="K299" t="str">
        <f t="shared" si="39"/>
        <v>CLM2043-0074_1</v>
      </c>
    </row>
    <row r="300" spans="1:11" x14ac:dyDescent="0.25">
      <c r="A300" t="str">
        <f>DATA!A301</f>
        <v>CLM2043-0107</v>
      </c>
      <c r="B300" t="str">
        <f>DATA!B301</f>
        <v>776445-00D/000747</v>
      </c>
      <c r="C300" t="str">
        <f t="shared" si="32"/>
        <v>776445-00D</v>
      </c>
      <c r="D300" t="str">
        <f t="shared" si="33"/>
        <v/>
      </c>
      <c r="E300" t="str">
        <f t="shared" si="34"/>
        <v/>
      </c>
      <c r="F300" t="str">
        <f t="shared" si="35"/>
        <v>B1</v>
      </c>
      <c r="G300" t="str">
        <f t="shared" si="36"/>
        <v/>
      </c>
      <c r="H300" t="str">
        <f t="shared" si="37"/>
        <v>776445-00D_B1</v>
      </c>
      <c r="I300" t="str">
        <f t="shared" si="38"/>
        <v>000747</v>
      </c>
      <c r="J300">
        <f>COUNTIF($A$1:A300,A300)</f>
        <v>1</v>
      </c>
      <c r="K300" t="str">
        <f t="shared" si="39"/>
        <v>CLM2043-0107_1</v>
      </c>
    </row>
    <row r="301" spans="1:11" x14ac:dyDescent="0.25">
      <c r="A301" t="str">
        <f>DATA!A302</f>
        <v>CLM2043-0107</v>
      </c>
      <c r="B301" t="str">
        <f>DATA!B302</f>
        <v>776445-00E/003899</v>
      </c>
      <c r="C301" t="str">
        <f t="shared" si="32"/>
        <v>776445-00E</v>
      </c>
      <c r="D301" t="str">
        <f t="shared" si="33"/>
        <v/>
      </c>
      <c r="E301" t="str">
        <f t="shared" si="34"/>
        <v/>
      </c>
      <c r="F301" t="str">
        <f t="shared" si="35"/>
        <v>B1</v>
      </c>
      <c r="G301" t="str">
        <f t="shared" si="36"/>
        <v/>
      </c>
      <c r="H301" t="str">
        <f t="shared" si="37"/>
        <v>776445-00E_B1</v>
      </c>
      <c r="I301" t="str">
        <f t="shared" si="38"/>
        <v>003899</v>
      </c>
      <c r="J301">
        <f>COUNTIF($A$1:A301,A301)</f>
        <v>2</v>
      </c>
      <c r="K301" t="str">
        <f t="shared" si="39"/>
        <v>CLM2043-0107_2</v>
      </c>
    </row>
    <row r="302" spans="1:11" x14ac:dyDescent="0.25">
      <c r="A302" t="str">
        <f>DATA!A303</f>
        <v>CLM2043-0107</v>
      </c>
      <c r="B302" t="str">
        <f>DATA!B303</f>
        <v>776445-00E/000747</v>
      </c>
      <c r="C302" t="str">
        <f t="shared" si="32"/>
        <v>776445-00E</v>
      </c>
      <c r="D302" t="str">
        <f t="shared" si="33"/>
        <v/>
      </c>
      <c r="E302" t="str">
        <f t="shared" si="34"/>
        <v/>
      </c>
      <c r="F302" t="str">
        <f t="shared" si="35"/>
        <v>B1</v>
      </c>
      <c r="G302" t="str">
        <f t="shared" si="36"/>
        <v/>
      </c>
      <c r="H302" t="str">
        <f t="shared" si="37"/>
        <v>776445-00E_B1</v>
      </c>
      <c r="I302" t="str">
        <f t="shared" si="38"/>
        <v>000747</v>
      </c>
      <c r="J302">
        <f>COUNTIF($A$1:A302,A302)</f>
        <v>3</v>
      </c>
      <c r="K302" t="str">
        <f t="shared" si="39"/>
        <v>CLM2043-0107_3</v>
      </c>
    </row>
    <row r="303" spans="1:11" x14ac:dyDescent="0.25">
      <c r="A303" t="str">
        <f>DATA!A304</f>
        <v>CLM2043-0384</v>
      </c>
      <c r="B303" t="str">
        <f>DATA!B304</f>
        <v>774100-00F/000294</v>
      </c>
      <c r="C303" t="str">
        <f t="shared" si="32"/>
        <v>774100-00F</v>
      </c>
      <c r="D303" t="str">
        <f t="shared" si="33"/>
        <v/>
      </c>
      <c r="E303" t="str">
        <f t="shared" si="34"/>
        <v/>
      </c>
      <c r="F303" t="str">
        <f t="shared" si="35"/>
        <v/>
      </c>
      <c r="G303" t="str">
        <f t="shared" si="36"/>
        <v>B2</v>
      </c>
      <c r="H303" t="str">
        <f t="shared" si="37"/>
        <v>774100-00F_B2</v>
      </c>
      <c r="I303" t="str">
        <f t="shared" si="38"/>
        <v>000294</v>
      </c>
      <c r="J303">
        <f>COUNTIF($A$1:A303,A303)</f>
        <v>1</v>
      </c>
      <c r="K303" t="str">
        <f t="shared" si="39"/>
        <v>CLM2043-0384_1</v>
      </c>
    </row>
    <row r="304" spans="1:11" x14ac:dyDescent="0.25">
      <c r="A304" t="str">
        <f>DATA!A305</f>
        <v>CLM2043-0384</v>
      </c>
      <c r="B304" t="str">
        <f>DATA!B305</f>
        <v>774100-00F/000298</v>
      </c>
      <c r="C304" t="str">
        <f t="shared" si="32"/>
        <v>774100-00F</v>
      </c>
      <c r="D304" t="str">
        <f t="shared" si="33"/>
        <v/>
      </c>
      <c r="E304" t="str">
        <f t="shared" si="34"/>
        <v/>
      </c>
      <c r="F304" t="str">
        <f t="shared" si="35"/>
        <v/>
      </c>
      <c r="G304" t="str">
        <f t="shared" si="36"/>
        <v>B2</v>
      </c>
      <c r="H304" t="str">
        <f t="shared" si="37"/>
        <v>774100-00F_B2</v>
      </c>
      <c r="I304" t="str">
        <f t="shared" si="38"/>
        <v>000298</v>
      </c>
      <c r="J304">
        <f>COUNTIF($A$1:A304,A304)</f>
        <v>2</v>
      </c>
      <c r="K304" t="str">
        <f t="shared" si="39"/>
        <v>CLM2043-0384_2</v>
      </c>
    </row>
    <row r="305" spans="1:11" x14ac:dyDescent="0.25">
      <c r="A305" t="str">
        <f>DATA!A306</f>
        <v>CLM2043-0384</v>
      </c>
      <c r="B305" t="str">
        <f>DATA!B306</f>
        <v>774100-00G/000023</v>
      </c>
      <c r="C305" t="str">
        <f t="shared" si="32"/>
        <v>774100-00G</v>
      </c>
      <c r="D305" t="str">
        <f t="shared" si="33"/>
        <v/>
      </c>
      <c r="E305" t="str">
        <f t="shared" si="34"/>
        <v/>
      </c>
      <c r="F305" t="str">
        <f t="shared" si="35"/>
        <v/>
      </c>
      <c r="G305" t="str">
        <f t="shared" si="36"/>
        <v>B2</v>
      </c>
      <c r="H305" t="str">
        <f t="shared" si="37"/>
        <v>774100-00G_B2</v>
      </c>
      <c r="I305" t="str">
        <f t="shared" si="38"/>
        <v>000023</v>
      </c>
      <c r="J305">
        <f>COUNTIF($A$1:A305,A305)</f>
        <v>3</v>
      </c>
      <c r="K305" t="str">
        <f t="shared" si="39"/>
        <v>CLM2043-0384_3</v>
      </c>
    </row>
    <row r="306" spans="1:11" x14ac:dyDescent="0.25">
      <c r="A306" t="str">
        <f>DATA!A307</f>
        <v>CLM2043-0384</v>
      </c>
      <c r="B306" t="str">
        <f>DATA!B307</f>
        <v>774100-00G/000122</v>
      </c>
      <c r="C306" t="str">
        <f t="shared" si="32"/>
        <v>774100-00G</v>
      </c>
      <c r="D306" t="str">
        <f t="shared" si="33"/>
        <v/>
      </c>
      <c r="E306" t="str">
        <f t="shared" si="34"/>
        <v/>
      </c>
      <c r="F306" t="str">
        <f t="shared" si="35"/>
        <v/>
      </c>
      <c r="G306" t="str">
        <f t="shared" si="36"/>
        <v>B2</v>
      </c>
      <c r="H306" t="str">
        <f t="shared" si="37"/>
        <v>774100-00G_B2</v>
      </c>
      <c r="I306" t="str">
        <f t="shared" si="38"/>
        <v>000122</v>
      </c>
      <c r="J306">
        <f>COUNTIF($A$1:A306,A306)</f>
        <v>4</v>
      </c>
      <c r="K306" t="str">
        <f t="shared" si="39"/>
        <v>CLM2043-0384_4</v>
      </c>
    </row>
    <row r="307" spans="1:11" x14ac:dyDescent="0.25">
      <c r="A307" t="str">
        <f>DATA!A308</f>
        <v>CLM2043-0384</v>
      </c>
      <c r="B307" t="str">
        <f>DATA!B308</f>
        <v>774100-00F/000297</v>
      </c>
      <c r="C307" t="str">
        <f t="shared" si="32"/>
        <v>774100-00F</v>
      </c>
      <c r="D307" t="str">
        <f t="shared" si="33"/>
        <v/>
      </c>
      <c r="E307" t="str">
        <f t="shared" si="34"/>
        <v/>
      </c>
      <c r="F307" t="str">
        <f t="shared" si="35"/>
        <v/>
      </c>
      <c r="G307" t="str">
        <f t="shared" si="36"/>
        <v>B2</v>
      </c>
      <c r="H307" t="str">
        <f t="shared" si="37"/>
        <v>774100-00F_B2</v>
      </c>
      <c r="I307" t="str">
        <f t="shared" si="38"/>
        <v>000297</v>
      </c>
      <c r="J307">
        <f>COUNTIF($A$1:A307,A307)</f>
        <v>5</v>
      </c>
      <c r="K307" t="str">
        <f t="shared" si="39"/>
        <v>CLM2043-0384_5</v>
      </c>
    </row>
    <row r="308" spans="1:11" x14ac:dyDescent="0.25">
      <c r="A308" t="str">
        <f>DATA!A309</f>
        <v>CLM2043-0384</v>
      </c>
      <c r="B308" t="str">
        <f>DATA!B309</f>
        <v>774100-00F/000295</v>
      </c>
      <c r="C308" t="str">
        <f t="shared" si="32"/>
        <v>774100-00F</v>
      </c>
      <c r="D308" t="str">
        <f t="shared" si="33"/>
        <v/>
      </c>
      <c r="E308" t="str">
        <f t="shared" si="34"/>
        <v/>
      </c>
      <c r="F308" t="str">
        <f t="shared" si="35"/>
        <v/>
      </c>
      <c r="G308" t="str">
        <f t="shared" si="36"/>
        <v>B2</v>
      </c>
      <c r="H308" t="str">
        <f t="shared" si="37"/>
        <v>774100-00F_B2</v>
      </c>
      <c r="I308" t="str">
        <f t="shared" si="38"/>
        <v>000295</v>
      </c>
      <c r="J308">
        <f>COUNTIF($A$1:A308,A308)</f>
        <v>6</v>
      </c>
      <c r="K308" t="str">
        <f t="shared" si="39"/>
        <v>CLM2043-0384_6</v>
      </c>
    </row>
    <row r="309" spans="1:11" x14ac:dyDescent="0.25">
      <c r="A309" t="str">
        <f>DATA!A310</f>
        <v>CLM2043-0384</v>
      </c>
      <c r="B309" t="str">
        <f>DATA!B310</f>
        <v>774100-00F/000293</v>
      </c>
      <c r="C309" t="str">
        <f t="shared" si="32"/>
        <v>774100-00F</v>
      </c>
      <c r="D309" t="str">
        <f t="shared" si="33"/>
        <v/>
      </c>
      <c r="E309" t="str">
        <f t="shared" si="34"/>
        <v/>
      </c>
      <c r="F309" t="str">
        <f t="shared" si="35"/>
        <v/>
      </c>
      <c r="G309" t="str">
        <f t="shared" si="36"/>
        <v>B2</v>
      </c>
      <c r="H309" t="str">
        <f t="shared" si="37"/>
        <v>774100-00F_B2</v>
      </c>
      <c r="I309" t="str">
        <f t="shared" si="38"/>
        <v>000293</v>
      </c>
      <c r="J309">
        <f>COUNTIF($A$1:A309,A309)</f>
        <v>7</v>
      </c>
      <c r="K309" t="str">
        <f t="shared" si="39"/>
        <v>CLM2043-0384_7</v>
      </c>
    </row>
    <row r="310" spans="1:11" x14ac:dyDescent="0.25">
      <c r="A310" t="str">
        <f>DATA!A311</f>
        <v>CLM2043-0384</v>
      </c>
      <c r="B310" t="str">
        <f>DATA!B311</f>
        <v>774100-00G/000251</v>
      </c>
      <c r="C310" t="str">
        <f t="shared" si="32"/>
        <v>774100-00G</v>
      </c>
      <c r="D310" t="str">
        <f t="shared" si="33"/>
        <v/>
      </c>
      <c r="E310" t="str">
        <f t="shared" si="34"/>
        <v/>
      </c>
      <c r="F310" t="str">
        <f t="shared" si="35"/>
        <v/>
      </c>
      <c r="G310" t="str">
        <f t="shared" si="36"/>
        <v>B2</v>
      </c>
      <c r="H310" t="str">
        <f t="shared" si="37"/>
        <v>774100-00G_B2</v>
      </c>
      <c r="I310" t="str">
        <f t="shared" si="38"/>
        <v>000251</v>
      </c>
      <c r="J310">
        <f>COUNTIF($A$1:A310,A310)</f>
        <v>8</v>
      </c>
      <c r="K310" t="str">
        <f t="shared" si="39"/>
        <v>CLM2043-0384_8</v>
      </c>
    </row>
    <row r="311" spans="1:11" x14ac:dyDescent="0.25">
      <c r="A311" t="str">
        <f>DATA!A312</f>
        <v>CLM2043-0384</v>
      </c>
      <c r="B311" t="str">
        <f>DATA!B312</f>
        <v>774100-00G/000170</v>
      </c>
      <c r="C311" t="str">
        <f t="shared" si="32"/>
        <v>774100-00G</v>
      </c>
      <c r="D311" t="str">
        <f t="shared" si="33"/>
        <v/>
      </c>
      <c r="E311" t="str">
        <f t="shared" si="34"/>
        <v/>
      </c>
      <c r="F311" t="str">
        <f t="shared" si="35"/>
        <v/>
      </c>
      <c r="G311" t="str">
        <f t="shared" si="36"/>
        <v>B2</v>
      </c>
      <c r="H311" t="str">
        <f t="shared" si="37"/>
        <v>774100-00G_B2</v>
      </c>
      <c r="I311" t="str">
        <f t="shared" si="38"/>
        <v>000170</v>
      </c>
      <c r="J311">
        <f>COUNTIF($A$1:A311,A311)</f>
        <v>9</v>
      </c>
      <c r="K311" t="str">
        <f t="shared" si="39"/>
        <v>CLM2043-0384_9</v>
      </c>
    </row>
    <row r="312" spans="1:11" x14ac:dyDescent="0.25">
      <c r="A312" t="str">
        <f>DATA!A313</f>
        <v>CLM2043-0384</v>
      </c>
      <c r="B312" t="str">
        <f>DATA!B313</f>
        <v>774100-00G/000152</v>
      </c>
      <c r="C312" t="str">
        <f t="shared" si="32"/>
        <v>774100-00G</v>
      </c>
      <c r="D312" t="str">
        <f t="shared" si="33"/>
        <v/>
      </c>
      <c r="E312" t="str">
        <f t="shared" si="34"/>
        <v/>
      </c>
      <c r="F312" t="str">
        <f t="shared" si="35"/>
        <v/>
      </c>
      <c r="G312" t="str">
        <f t="shared" si="36"/>
        <v>B2</v>
      </c>
      <c r="H312" t="str">
        <f t="shared" si="37"/>
        <v>774100-00G_B2</v>
      </c>
      <c r="I312" t="str">
        <f t="shared" si="38"/>
        <v>000152</v>
      </c>
      <c r="J312">
        <f>COUNTIF($A$1:A312,A312)</f>
        <v>10</v>
      </c>
      <c r="K312" t="str">
        <f t="shared" si="39"/>
        <v>CLM2043-0384_10</v>
      </c>
    </row>
    <row r="313" spans="1:11" x14ac:dyDescent="0.25">
      <c r="A313" t="str">
        <f>DATA!A314</f>
        <v>CLM2043-0384</v>
      </c>
      <c r="B313" t="str">
        <f>DATA!B314</f>
        <v>774100-00F/000310</v>
      </c>
      <c r="C313" t="str">
        <f t="shared" si="32"/>
        <v>774100-00F</v>
      </c>
      <c r="D313" t="str">
        <f t="shared" si="33"/>
        <v/>
      </c>
      <c r="E313" t="str">
        <f t="shared" si="34"/>
        <v/>
      </c>
      <c r="F313" t="str">
        <f t="shared" si="35"/>
        <v/>
      </c>
      <c r="G313" t="str">
        <f t="shared" si="36"/>
        <v>B2</v>
      </c>
      <c r="H313" t="str">
        <f t="shared" si="37"/>
        <v>774100-00F_B2</v>
      </c>
      <c r="I313" t="str">
        <f t="shared" si="38"/>
        <v>000310</v>
      </c>
      <c r="J313">
        <f>COUNTIF($A$1:A313,A313)</f>
        <v>11</v>
      </c>
      <c r="K313" t="str">
        <f t="shared" si="39"/>
        <v>CLM2043-0384_11</v>
      </c>
    </row>
    <row r="314" spans="1:11" x14ac:dyDescent="0.25">
      <c r="A314" t="str">
        <f>DATA!A315</f>
        <v>CLM2043-0395</v>
      </c>
      <c r="B314" t="str">
        <f>DATA!B315</f>
        <v>774100-00G/007433</v>
      </c>
      <c r="C314" t="str">
        <f t="shared" si="32"/>
        <v>774100-00G</v>
      </c>
      <c r="D314" t="str">
        <f t="shared" si="33"/>
        <v/>
      </c>
      <c r="E314" t="str">
        <f t="shared" si="34"/>
        <v/>
      </c>
      <c r="F314" t="str">
        <f t="shared" si="35"/>
        <v/>
      </c>
      <c r="G314" t="str">
        <f t="shared" si="36"/>
        <v>B2</v>
      </c>
      <c r="H314" t="str">
        <f t="shared" si="37"/>
        <v>774100-00G_B2</v>
      </c>
      <c r="I314" t="str">
        <f t="shared" si="38"/>
        <v>007433</v>
      </c>
      <c r="J314">
        <f>COUNTIF($A$1:A314,A314)</f>
        <v>1</v>
      </c>
      <c r="K314" t="str">
        <f t="shared" si="39"/>
        <v>CLM2043-0395_1</v>
      </c>
    </row>
    <row r="315" spans="1:11" x14ac:dyDescent="0.25">
      <c r="A315" t="str">
        <f>DATA!A316</f>
        <v>CLM2045-0084</v>
      </c>
      <c r="B315" t="str">
        <f>DATA!B316</f>
        <v>775369-00G/001781</v>
      </c>
      <c r="C315" t="str">
        <f t="shared" si="32"/>
        <v>775369-00G</v>
      </c>
      <c r="D315" t="str">
        <f t="shared" si="33"/>
        <v>A1</v>
      </c>
      <c r="E315" t="str">
        <f t="shared" si="34"/>
        <v/>
      </c>
      <c r="F315" t="str">
        <f t="shared" si="35"/>
        <v/>
      </c>
      <c r="G315" t="str">
        <f t="shared" si="36"/>
        <v/>
      </c>
      <c r="H315" t="str">
        <f t="shared" si="37"/>
        <v>775369-00G_A1</v>
      </c>
      <c r="I315" t="str">
        <f t="shared" si="38"/>
        <v>001781</v>
      </c>
      <c r="J315">
        <f>COUNTIF($A$1:A315,A315)</f>
        <v>1</v>
      </c>
      <c r="K315" t="str">
        <f t="shared" si="39"/>
        <v>CLM2045-0084_1</v>
      </c>
    </row>
    <row r="316" spans="1:11" x14ac:dyDescent="0.25">
      <c r="A316" t="str">
        <f>DATA!A317</f>
        <v>CLM2045-0095</v>
      </c>
      <c r="B316" t="str">
        <f>DATA!B317</f>
        <v>775369-00E/000279</v>
      </c>
      <c r="C316" t="str">
        <f t="shared" si="32"/>
        <v>775369-00E</v>
      </c>
      <c r="D316" t="str">
        <f t="shared" si="33"/>
        <v>A1</v>
      </c>
      <c r="E316" t="str">
        <f t="shared" si="34"/>
        <v/>
      </c>
      <c r="F316" t="str">
        <f t="shared" si="35"/>
        <v/>
      </c>
      <c r="G316" t="str">
        <f t="shared" si="36"/>
        <v/>
      </c>
      <c r="H316" t="str">
        <f t="shared" si="37"/>
        <v>775369-00E_A1</v>
      </c>
      <c r="I316" t="str">
        <f t="shared" si="38"/>
        <v>000279</v>
      </c>
      <c r="J316">
        <f>COUNTIF($A$1:A316,A316)</f>
        <v>1</v>
      </c>
      <c r="K316" t="str">
        <f t="shared" si="39"/>
        <v>CLM2045-0095_1</v>
      </c>
    </row>
    <row r="317" spans="1:11" x14ac:dyDescent="0.25">
      <c r="A317" t="str">
        <f>DATA!A318</f>
        <v>CLM2045-0095</v>
      </c>
      <c r="B317" t="str">
        <f>DATA!B318</f>
        <v>775369-00G/000279</v>
      </c>
      <c r="C317" t="str">
        <f t="shared" si="32"/>
        <v>775369-00G</v>
      </c>
      <c r="D317" t="str">
        <f t="shared" si="33"/>
        <v>A1</v>
      </c>
      <c r="E317" t="str">
        <f t="shared" si="34"/>
        <v/>
      </c>
      <c r="F317" t="str">
        <f t="shared" si="35"/>
        <v/>
      </c>
      <c r="G317" t="str">
        <f t="shared" si="36"/>
        <v/>
      </c>
      <c r="H317" t="str">
        <f t="shared" si="37"/>
        <v>775369-00G_A1</v>
      </c>
      <c r="I317" t="str">
        <f t="shared" si="38"/>
        <v>000279</v>
      </c>
      <c r="J317">
        <f>COUNTIF($A$1:A317,A317)</f>
        <v>2</v>
      </c>
      <c r="K317" t="str">
        <f t="shared" si="39"/>
        <v>CLM2045-0095_2</v>
      </c>
    </row>
    <row r="318" spans="1:11" x14ac:dyDescent="0.25">
      <c r="A318" t="str">
        <f>DATA!A319</f>
        <v>CLM2045-0095</v>
      </c>
      <c r="B318" t="str">
        <f>DATA!B319</f>
        <v>775369-00G/001767</v>
      </c>
      <c r="C318" t="str">
        <f t="shared" si="32"/>
        <v>775369-00G</v>
      </c>
      <c r="D318" t="str">
        <f t="shared" si="33"/>
        <v>A1</v>
      </c>
      <c r="E318" t="str">
        <f t="shared" si="34"/>
        <v/>
      </c>
      <c r="F318" t="str">
        <f t="shared" si="35"/>
        <v/>
      </c>
      <c r="G318" t="str">
        <f t="shared" si="36"/>
        <v/>
      </c>
      <c r="H318" t="str">
        <f t="shared" si="37"/>
        <v>775369-00G_A1</v>
      </c>
      <c r="I318" t="str">
        <f t="shared" si="38"/>
        <v>001767</v>
      </c>
      <c r="J318">
        <f>COUNTIF($A$1:A318,A318)</f>
        <v>3</v>
      </c>
      <c r="K318" t="str">
        <f t="shared" si="39"/>
        <v>CLM2045-0095_3</v>
      </c>
    </row>
    <row r="319" spans="1:11" x14ac:dyDescent="0.25">
      <c r="A319" t="str">
        <f>DATA!A320</f>
        <v>CLM2047-0206</v>
      </c>
      <c r="B319" t="str">
        <f>DATA!B320</f>
        <v>775369-00G/004030</v>
      </c>
      <c r="C319" t="str">
        <f t="shared" ref="C319:C381" si="40">_xlfn.TEXTBEFORE(B319,"/")</f>
        <v>775369-00G</v>
      </c>
      <c r="D319" t="str">
        <f t="shared" si="33"/>
        <v>A1</v>
      </c>
      <c r="E319" t="str">
        <f t="shared" si="34"/>
        <v/>
      </c>
      <c r="F319" t="str">
        <f t="shared" si="35"/>
        <v/>
      </c>
      <c r="G319" t="str">
        <f t="shared" si="36"/>
        <v/>
      </c>
      <c r="H319" t="str">
        <f t="shared" si="37"/>
        <v>775369-00G_A1</v>
      </c>
      <c r="I319" t="str">
        <f t="shared" si="38"/>
        <v>004030</v>
      </c>
      <c r="J319">
        <f>COUNTIF($A$1:A319,A319)</f>
        <v>1</v>
      </c>
      <c r="K319" t="str">
        <f t="shared" si="39"/>
        <v>CLM2047-0206_1</v>
      </c>
    </row>
    <row r="320" spans="1:11" x14ac:dyDescent="0.25">
      <c r="A320" t="str">
        <f>DATA!A321</f>
        <v>CLM2047-0228</v>
      </c>
      <c r="B320" t="str">
        <f>DATA!B321</f>
        <v>775369-00G/004065</v>
      </c>
      <c r="C320" t="str">
        <f t="shared" si="40"/>
        <v>775369-00G</v>
      </c>
      <c r="D320" t="str">
        <f t="shared" si="33"/>
        <v>A1</v>
      </c>
      <c r="E320" t="str">
        <f t="shared" si="34"/>
        <v/>
      </c>
      <c r="F320" t="str">
        <f t="shared" si="35"/>
        <v/>
      </c>
      <c r="G320" t="str">
        <f t="shared" si="36"/>
        <v/>
      </c>
      <c r="H320" t="str">
        <f t="shared" si="37"/>
        <v>775369-00G_A1</v>
      </c>
      <c r="I320" t="str">
        <f t="shared" si="38"/>
        <v>004065</v>
      </c>
      <c r="J320">
        <f>COUNTIF($A$1:A320,A320)</f>
        <v>1</v>
      </c>
      <c r="K320" t="str">
        <f t="shared" si="39"/>
        <v>CLM2047-0228_1</v>
      </c>
    </row>
    <row r="321" spans="1:11" x14ac:dyDescent="0.25">
      <c r="A321" t="str">
        <f>DATA!A322</f>
        <v>CLM2049-0011</v>
      </c>
      <c r="B321" t="str">
        <f>DATA!B322</f>
        <v>775369-00G/001162</v>
      </c>
      <c r="C321" t="str">
        <f t="shared" si="40"/>
        <v>775369-00G</v>
      </c>
      <c r="D321" t="str">
        <f t="shared" si="33"/>
        <v>A1</v>
      </c>
      <c r="E321" t="str">
        <f t="shared" si="34"/>
        <v/>
      </c>
      <c r="F321" t="str">
        <f t="shared" si="35"/>
        <v/>
      </c>
      <c r="G321" t="str">
        <f t="shared" si="36"/>
        <v/>
      </c>
      <c r="H321" t="str">
        <f t="shared" si="37"/>
        <v>775369-00G_A1</v>
      </c>
      <c r="I321" t="str">
        <f t="shared" si="38"/>
        <v>001162</v>
      </c>
      <c r="J321">
        <f>COUNTIF($A$1:A321,A321)</f>
        <v>1</v>
      </c>
      <c r="K321" t="str">
        <f t="shared" si="39"/>
        <v>CLM2049-0011_1</v>
      </c>
    </row>
    <row r="322" spans="1:11" x14ac:dyDescent="0.25">
      <c r="A322" t="str">
        <f>DATA!A323</f>
        <v>CLM2049-0019</v>
      </c>
      <c r="B322" t="str">
        <f>DATA!B323</f>
        <v>776445-00E/007486</v>
      </c>
      <c r="C322" t="str">
        <f t="shared" si="40"/>
        <v>776445-00E</v>
      </c>
      <c r="D322" t="str">
        <f t="shared" ref="D322:D385" si="41">IF(EXACT(_xlfn.TEXTBEFORE(C322,"-"),"775369"),"A1","")</f>
        <v/>
      </c>
      <c r="E322" t="str">
        <f t="shared" ref="E322:E385" si="42">IF(EXACT(_xlfn.TEXTBEFORE(C322,"-"),"774166"),"A2","")</f>
        <v/>
      </c>
      <c r="F322" t="str">
        <f t="shared" ref="F322:F385" si="43">IF(EXACT(_xlfn.TEXTBEFORE(C322,"-"),"776445"),"B1","")</f>
        <v>B1</v>
      </c>
      <c r="G322" t="str">
        <f t="shared" ref="G322:G385" si="44">IF(EXACT(_xlfn.TEXTBEFORE(C322,"-"),"774100"),"B2","")</f>
        <v/>
      </c>
      <c r="H322" t="str">
        <f t="shared" ref="H322:H385" si="45">_xlfn.TEXTJOIN("_",,C322,D322,E322,F322,G322)</f>
        <v>776445-00E_B1</v>
      </c>
      <c r="I322" t="str">
        <f t="shared" ref="I322:I385" si="46">_xlfn.TEXTAFTER(B322,"/")</f>
        <v>007486</v>
      </c>
      <c r="J322">
        <f>COUNTIF($A$1:A322,A322)</f>
        <v>1</v>
      </c>
      <c r="K322" t="str">
        <f t="shared" ref="K322:K385" si="47">_xlfn.TEXTJOIN("_",,A322,J322)</f>
        <v>CLM2049-0019_1</v>
      </c>
    </row>
    <row r="323" spans="1:11" x14ac:dyDescent="0.25">
      <c r="A323" t="str">
        <f>DATA!A324</f>
        <v>CLM2049-0022</v>
      </c>
      <c r="B323" t="str">
        <f>DATA!B324</f>
        <v>776445-00E/000797</v>
      </c>
      <c r="C323" t="str">
        <f t="shared" si="40"/>
        <v>776445-00E</v>
      </c>
      <c r="D323" t="str">
        <f t="shared" si="41"/>
        <v/>
      </c>
      <c r="E323" t="str">
        <f t="shared" si="42"/>
        <v/>
      </c>
      <c r="F323" t="str">
        <f t="shared" si="43"/>
        <v>B1</v>
      </c>
      <c r="G323" t="str">
        <f t="shared" si="44"/>
        <v/>
      </c>
      <c r="H323" t="str">
        <f t="shared" si="45"/>
        <v>776445-00E_B1</v>
      </c>
      <c r="I323" t="str">
        <f t="shared" si="46"/>
        <v>000797</v>
      </c>
      <c r="J323">
        <f>COUNTIF($A$1:A323,A323)</f>
        <v>1</v>
      </c>
      <c r="K323" t="str">
        <f t="shared" si="47"/>
        <v>CLM2049-0022_1</v>
      </c>
    </row>
    <row r="324" spans="1:11" x14ac:dyDescent="0.25">
      <c r="A324" t="str">
        <f>DATA!A325</f>
        <v>CLM2049-0022</v>
      </c>
      <c r="B324" t="str">
        <f>DATA!B325</f>
        <v xml:space="preserve"> 776445-00E/003275</v>
      </c>
      <c r="C324" t="str">
        <f t="shared" si="40"/>
        <v xml:space="preserve"> 776445-00E</v>
      </c>
      <c r="D324" t="str">
        <f t="shared" si="41"/>
        <v/>
      </c>
      <c r="E324" t="str">
        <f t="shared" si="42"/>
        <v/>
      </c>
      <c r="F324" t="str">
        <f t="shared" si="43"/>
        <v/>
      </c>
      <c r="G324" t="str">
        <f t="shared" si="44"/>
        <v/>
      </c>
      <c r="H324" t="str">
        <f t="shared" si="45"/>
        <v xml:space="preserve"> 776445-00E</v>
      </c>
      <c r="I324" t="str">
        <f t="shared" si="46"/>
        <v>003275</v>
      </c>
      <c r="J324">
        <f>COUNTIF($A$1:A324,A324)</f>
        <v>2</v>
      </c>
      <c r="K324" t="str">
        <f t="shared" si="47"/>
        <v>CLM2049-0022_2</v>
      </c>
    </row>
    <row r="325" spans="1:11" x14ac:dyDescent="0.25">
      <c r="A325" t="str">
        <f>DATA!A326</f>
        <v>CLM2049-0022</v>
      </c>
      <c r="B325" t="str">
        <f>DATA!B326</f>
        <v>776445-00E/000797</v>
      </c>
      <c r="C325" t="str">
        <f t="shared" si="40"/>
        <v>776445-00E</v>
      </c>
      <c r="D325" t="str">
        <f t="shared" si="41"/>
        <v/>
      </c>
      <c r="E325" t="str">
        <f t="shared" si="42"/>
        <v/>
      </c>
      <c r="F325" t="str">
        <f t="shared" si="43"/>
        <v>B1</v>
      </c>
      <c r="G325" t="str">
        <f t="shared" si="44"/>
        <v/>
      </c>
      <c r="H325" t="str">
        <f t="shared" si="45"/>
        <v>776445-00E_B1</v>
      </c>
      <c r="I325" t="str">
        <f t="shared" si="46"/>
        <v>000797</v>
      </c>
      <c r="J325">
        <f>COUNTIF($A$1:A325,A325)</f>
        <v>3</v>
      </c>
      <c r="K325" t="str">
        <f t="shared" si="47"/>
        <v>CLM2049-0022_3</v>
      </c>
    </row>
    <row r="326" spans="1:11" x14ac:dyDescent="0.25">
      <c r="A326" t="str">
        <f>DATA!A327</f>
        <v>CLM2049-0025</v>
      </c>
      <c r="B326" t="str">
        <f>DATA!B327</f>
        <v>775369-00G/002242</v>
      </c>
      <c r="C326" t="str">
        <f t="shared" si="40"/>
        <v>775369-00G</v>
      </c>
      <c r="D326" t="str">
        <f t="shared" si="41"/>
        <v>A1</v>
      </c>
      <c r="E326" t="str">
        <f t="shared" si="42"/>
        <v/>
      </c>
      <c r="F326" t="str">
        <f t="shared" si="43"/>
        <v/>
      </c>
      <c r="G326" t="str">
        <f t="shared" si="44"/>
        <v/>
      </c>
      <c r="H326" t="str">
        <f t="shared" si="45"/>
        <v>775369-00G_A1</v>
      </c>
      <c r="I326" t="str">
        <f t="shared" si="46"/>
        <v>002242</v>
      </c>
      <c r="J326">
        <f>COUNTIF($A$1:A326,A326)</f>
        <v>1</v>
      </c>
      <c r="K326" t="str">
        <f t="shared" si="47"/>
        <v>CLM2049-0025_1</v>
      </c>
    </row>
    <row r="327" spans="1:11" x14ac:dyDescent="0.25">
      <c r="A327" t="str">
        <f>DATA!A328</f>
        <v>CLM2050-0007</v>
      </c>
      <c r="B327" t="str">
        <f>DATA!B328</f>
        <v>776445-00E/000870</v>
      </c>
      <c r="C327" t="str">
        <f t="shared" si="40"/>
        <v>776445-00E</v>
      </c>
      <c r="D327" t="str">
        <f t="shared" si="41"/>
        <v/>
      </c>
      <c r="E327" t="str">
        <f t="shared" si="42"/>
        <v/>
      </c>
      <c r="F327" t="str">
        <f t="shared" si="43"/>
        <v>B1</v>
      </c>
      <c r="G327" t="str">
        <f t="shared" si="44"/>
        <v/>
      </c>
      <c r="H327" t="str">
        <f t="shared" si="45"/>
        <v>776445-00E_B1</v>
      </c>
      <c r="I327" t="str">
        <f t="shared" si="46"/>
        <v>000870</v>
      </c>
      <c r="J327">
        <f>COUNTIF($A$1:A327,A327)</f>
        <v>1</v>
      </c>
      <c r="K327" t="str">
        <f t="shared" si="47"/>
        <v>CLM2050-0007_1</v>
      </c>
    </row>
    <row r="328" spans="1:11" x14ac:dyDescent="0.25">
      <c r="A328" t="str">
        <f>DATA!A329</f>
        <v>CLM2050-0007</v>
      </c>
      <c r="B328" t="str">
        <f>DATA!B329</f>
        <v>776445-00E/000847</v>
      </c>
      <c r="C328" t="str">
        <f t="shared" si="40"/>
        <v>776445-00E</v>
      </c>
      <c r="D328" t="str">
        <f t="shared" si="41"/>
        <v/>
      </c>
      <c r="E328" t="str">
        <f t="shared" si="42"/>
        <v/>
      </c>
      <c r="F328" t="str">
        <f t="shared" si="43"/>
        <v>B1</v>
      </c>
      <c r="G328" t="str">
        <f t="shared" si="44"/>
        <v/>
      </c>
      <c r="H328" t="str">
        <f t="shared" si="45"/>
        <v>776445-00E_B1</v>
      </c>
      <c r="I328" t="str">
        <f t="shared" si="46"/>
        <v>000847</v>
      </c>
      <c r="J328">
        <f>COUNTIF($A$1:A328,A328)</f>
        <v>2</v>
      </c>
      <c r="K328" t="str">
        <f t="shared" si="47"/>
        <v>CLM2050-0007_2</v>
      </c>
    </row>
    <row r="329" spans="1:11" x14ac:dyDescent="0.25">
      <c r="A329" t="str">
        <f>DATA!A330</f>
        <v>CLM2050-0007</v>
      </c>
      <c r="B329" t="str">
        <f>DATA!B330</f>
        <v>776445-00E/000200</v>
      </c>
      <c r="C329" t="str">
        <f t="shared" si="40"/>
        <v>776445-00E</v>
      </c>
      <c r="D329" t="str">
        <f t="shared" si="41"/>
        <v/>
      </c>
      <c r="E329" t="str">
        <f t="shared" si="42"/>
        <v/>
      </c>
      <c r="F329" t="str">
        <f t="shared" si="43"/>
        <v>B1</v>
      </c>
      <c r="G329" t="str">
        <f t="shared" si="44"/>
        <v/>
      </c>
      <c r="H329" t="str">
        <f t="shared" si="45"/>
        <v>776445-00E_B1</v>
      </c>
      <c r="I329" t="str">
        <f t="shared" si="46"/>
        <v>000200</v>
      </c>
      <c r="J329">
        <f>COUNTIF($A$1:A329,A329)</f>
        <v>3</v>
      </c>
      <c r="K329" t="str">
        <f t="shared" si="47"/>
        <v>CLM2050-0007_3</v>
      </c>
    </row>
    <row r="330" spans="1:11" x14ac:dyDescent="0.25">
      <c r="A330" t="str">
        <f>DATA!A331</f>
        <v>CLM2050-0007</v>
      </c>
      <c r="B330" t="str">
        <f>DATA!B331</f>
        <v>776445-00D/000051</v>
      </c>
      <c r="C330" t="str">
        <f t="shared" si="40"/>
        <v>776445-00D</v>
      </c>
      <c r="D330" t="str">
        <f t="shared" si="41"/>
        <v/>
      </c>
      <c r="E330" t="str">
        <f t="shared" si="42"/>
        <v/>
      </c>
      <c r="F330" t="str">
        <f t="shared" si="43"/>
        <v>B1</v>
      </c>
      <c r="G330" t="str">
        <f t="shared" si="44"/>
        <v/>
      </c>
      <c r="H330" t="str">
        <f t="shared" si="45"/>
        <v>776445-00D_B1</v>
      </c>
      <c r="I330" t="str">
        <f t="shared" si="46"/>
        <v>000051</v>
      </c>
      <c r="J330">
        <f>COUNTIF($A$1:A330,A330)</f>
        <v>4</v>
      </c>
      <c r="K330" t="str">
        <f t="shared" si="47"/>
        <v>CLM2050-0007_4</v>
      </c>
    </row>
    <row r="331" spans="1:11" x14ac:dyDescent="0.25">
      <c r="A331" t="str">
        <f>DATA!A332</f>
        <v>CLM2050-0007</v>
      </c>
      <c r="B331" t="str">
        <f>DATA!B332</f>
        <v>776445-00D/000202</v>
      </c>
      <c r="C331" t="str">
        <f t="shared" si="40"/>
        <v>776445-00D</v>
      </c>
      <c r="D331" t="str">
        <f t="shared" si="41"/>
        <v/>
      </c>
      <c r="E331" t="str">
        <f t="shared" si="42"/>
        <v/>
      </c>
      <c r="F331" t="str">
        <f t="shared" si="43"/>
        <v>B1</v>
      </c>
      <c r="G331" t="str">
        <f t="shared" si="44"/>
        <v/>
      </c>
      <c r="H331" t="str">
        <f t="shared" si="45"/>
        <v>776445-00D_B1</v>
      </c>
      <c r="I331" t="str">
        <f t="shared" si="46"/>
        <v>000202</v>
      </c>
      <c r="J331">
        <f>COUNTIF($A$1:A331,A331)</f>
        <v>5</v>
      </c>
      <c r="K331" t="str">
        <f t="shared" si="47"/>
        <v>CLM2050-0007_5</v>
      </c>
    </row>
    <row r="332" spans="1:11" x14ac:dyDescent="0.25">
      <c r="A332" t="str">
        <f>DATA!A333</f>
        <v>CLM2050-0007</v>
      </c>
      <c r="B332" t="str">
        <f>DATA!B333</f>
        <v>776445-00D/000210</v>
      </c>
      <c r="C332" t="str">
        <f t="shared" si="40"/>
        <v>776445-00D</v>
      </c>
      <c r="D332" t="str">
        <f t="shared" si="41"/>
        <v/>
      </c>
      <c r="E332" t="str">
        <f t="shared" si="42"/>
        <v/>
      </c>
      <c r="F332" t="str">
        <f t="shared" si="43"/>
        <v>B1</v>
      </c>
      <c r="G332" t="str">
        <f t="shared" si="44"/>
        <v/>
      </c>
      <c r="H332" t="str">
        <f t="shared" si="45"/>
        <v>776445-00D_B1</v>
      </c>
      <c r="I332" t="str">
        <f t="shared" si="46"/>
        <v>000210</v>
      </c>
      <c r="J332">
        <f>COUNTIF($A$1:A332,A332)</f>
        <v>6</v>
      </c>
      <c r="K332" t="str">
        <f t="shared" si="47"/>
        <v>CLM2050-0007_6</v>
      </c>
    </row>
    <row r="333" spans="1:11" x14ac:dyDescent="0.25">
      <c r="A333" t="str">
        <f>DATA!A334</f>
        <v>CLM2050-0007</v>
      </c>
      <c r="B333" t="str">
        <f>DATA!B334</f>
        <v>776445-00E/000847</v>
      </c>
      <c r="C333" t="str">
        <f t="shared" si="40"/>
        <v>776445-00E</v>
      </c>
      <c r="D333" t="str">
        <f t="shared" si="41"/>
        <v/>
      </c>
      <c r="E333" t="str">
        <f t="shared" si="42"/>
        <v/>
      </c>
      <c r="F333" t="str">
        <f t="shared" si="43"/>
        <v>B1</v>
      </c>
      <c r="G333" t="str">
        <f t="shared" si="44"/>
        <v/>
      </c>
      <c r="H333" t="str">
        <f t="shared" si="45"/>
        <v>776445-00E_B1</v>
      </c>
      <c r="I333" t="str">
        <f t="shared" si="46"/>
        <v>000847</v>
      </c>
      <c r="J333">
        <f>COUNTIF($A$1:A333,A333)</f>
        <v>7</v>
      </c>
      <c r="K333" t="str">
        <f t="shared" si="47"/>
        <v>CLM2050-0007_7</v>
      </c>
    </row>
    <row r="334" spans="1:11" x14ac:dyDescent="0.25">
      <c r="A334" t="str">
        <f>DATA!A335</f>
        <v>CLM2050-0007</v>
      </c>
      <c r="B334" t="str">
        <f>DATA!B335</f>
        <v>776445-00E/000683</v>
      </c>
      <c r="C334" t="str">
        <f t="shared" si="40"/>
        <v>776445-00E</v>
      </c>
      <c r="D334" t="str">
        <f t="shared" si="41"/>
        <v/>
      </c>
      <c r="E334" t="str">
        <f t="shared" si="42"/>
        <v/>
      </c>
      <c r="F334" t="str">
        <f t="shared" si="43"/>
        <v>B1</v>
      </c>
      <c r="G334" t="str">
        <f t="shared" si="44"/>
        <v/>
      </c>
      <c r="H334" t="str">
        <f t="shared" si="45"/>
        <v>776445-00E_B1</v>
      </c>
      <c r="I334" t="str">
        <f t="shared" si="46"/>
        <v>000683</v>
      </c>
      <c r="J334">
        <f>COUNTIF($A$1:A334,A334)</f>
        <v>8</v>
      </c>
      <c r="K334" t="str">
        <f t="shared" si="47"/>
        <v>CLM2050-0007_8</v>
      </c>
    </row>
    <row r="335" spans="1:11" x14ac:dyDescent="0.25">
      <c r="A335" t="str">
        <f>DATA!A336</f>
        <v>CLM2050-0007</v>
      </c>
      <c r="B335" t="str">
        <f>DATA!B336</f>
        <v>776445-00E/000200</v>
      </c>
      <c r="C335" t="str">
        <f t="shared" si="40"/>
        <v>776445-00E</v>
      </c>
      <c r="D335" t="str">
        <f t="shared" si="41"/>
        <v/>
      </c>
      <c r="E335" t="str">
        <f t="shared" si="42"/>
        <v/>
      </c>
      <c r="F335" t="str">
        <f t="shared" si="43"/>
        <v>B1</v>
      </c>
      <c r="G335" t="str">
        <f t="shared" si="44"/>
        <v/>
      </c>
      <c r="H335" t="str">
        <f t="shared" si="45"/>
        <v>776445-00E_B1</v>
      </c>
      <c r="I335" t="str">
        <f t="shared" si="46"/>
        <v>000200</v>
      </c>
      <c r="J335">
        <f>COUNTIF($A$1:A335,A335)</f>
        <v>9</v>
      </c>
      <c r="K335" t="str">
        <f t="shared" si="47"/>
        <v>CLM2050-0007_9</v>
      </c>
    </row>
    <row r="336" spans="1:11" x14ac:dyDescent="0.25">
      <c r="A336" t="str">
        <f>DATA!A337</f>
        <v>CLM2050-0017</v>
      </c>
      <c r="B336" t="str">
        <f>DATA!B337</f>
        <v>774272-01H/011218</v>
      </c>
      <c r="C336" t="str">
        <f t="shared" si="40"/>
        <v>774272-01H</v>
      </c>
      <c r="D336" t="str">
        <f t="shared" si="41"/>
        <v/>
      </c>
      <c r="E336" t="str">
        <f t="shared" si="42"/>
        <v/>
      </c>
      <c r="F336" t="str">
        <f t="shared" si="43"/>
        <v/>
      </c>
      <c r="G336" t="str">
        <f t="shared" si="44"/>
        <v/>
      </c>
      <c r="H336" t="str">
        <f t="shared" si="45"/>
        <v>774272-01H</v>
      </c>
      <c r="I336" t="str">
        <f t="shared" si="46"/>
        <v>011218</v>
      </c>
      <c r="J336">
        <f>COUNTIF($A$1:A336,A336)</f>
        <v>1</v>
      </c>
      <c r="K336" t="str">
        <f t="shared" si="47"/>
        <v>CLM2050-0017_1</v>
      </c>
    </row>
    <row r="337" spans="1:11" x14ac:dyDescent="0.25">
      <c r="A337" t="str">
        <f>DATA!A338</f>
        <v>CLM2051-0005</v>
      </c>
      <c r="B337" t="str">
        <f>DATA!B338</f>
        <v>776445-00D/000190</v>
      </c>
      <c r="C337" t="str">
        <f t="shared" si="40"/>
        <v>776445-00D</v>
      </c>
      <c r="D337" t="str">
        <f t="shared" si="41"/>
        <v/>
      </c>
      <c r="E337" t="str">
        <f t="shared" si="42"/>
        <v/>
      </c>
      <c r="F337" t="str">
        <f t="shared" si="43"/>
        <v>B1</v>
      </c>
      <c r="G337" t="str">
        <f t="shared" si="44"/>
        <v/>
      </c>
      <c r="H337" t="str">
        <f t="shared" si="45"/>
        <v>776445-00D_B1</v>
      </c>
      <c r="I337" t="str">
        <f t="shared" si="46"/>
        <v>000190</v>
      </c>
      <c r="J337">
        <f>COUNTIF($A$1:A337,A337)</f>
        <v>1</v>
      </c>
      <c r="K337" t="str">
        <f t="shared" si="47"/>
        <v>CLM2051-0005_1</v>
      </c>
    </row>
    <row r="338" spans="1:11" x14ac:dyDescent="0.25">
      <c r="A338" t="str">
        <f>DATA!A339</f>
        <v>CLM2051-0005</v>
      </c>
      <c r="B338" t="str">
        <f>DATA!B339</f>
        <v>776445-00D/000360</v>
      </c>
      <c r="C338" t="str">
        <f t="shared" si="40"/>
        <v>776445-00D</v>
      </c>
      <c r="D338" t="str">
        <f t="shared" si="41"/>
        <v/>
      </c>
      <c r="E338" t="str">
        <f t="shared" si="42"/>
        <v/>
      </c>
      <c r="F338" t="str">
        <f t="shared" si="43"/>
        <v>B1</v>
      </c>
      <c r="G338" t="str">
        <f t="shared" si="44"/>
        <v/>
      </c>
      <c r="H338" t="str">
        <f t="shared" si="45"/>
        <v>776445-00D_B1</v>
      </c>
      <c r="I338" t="str">
        <f t="shared" si="46"/>
        <v>000360</v>
      </c>
      <c r="J338">
        <f>COUNTIF($A$1:A338,A338)</f>
        <v>2</v>
      </c>
      <c r="K338" t="str">
        <f t="shared" si="47"/>
        <v>CLM2051-0005_2</v>
      </c>
    </row>
    <row r="339" spans="1:11" x14ac:dyDescent="0.25">
      <c r="A339" t="str">
        <f>DATA!A340</f>
        <v>CLM2051-0005</v>
      </c>
      <c r="B339" t="str">
        <f>DATA!B340</f>
        <v>776445-00D/000190</v>
      </c>
      <c r="C339" t="str">
        <f t="shared" si="40"/>
        <v>776445-00D</v>
      </c>
      <c r="D339" t="str">
        <f t="shared" si="41"/>
        <v/>
      </c>
      <c r="E339" t="str">
        <f t="shared" si="42"/>
        <v/>
      </c>
      <c r="F339" t="str">
        <f t="shared" si="43"/>
        <v>B1</v>
      </c>
      <c r="G339" t="str">
        <f t="shared" si="44"/>
        <v/>
      </c>
      <c r="H339" t="str">
        <f t="shared" si="45"/>
        <v>776445-00D_B1</v>
      </c>
      <c r="I339" t="str">
        <f t="shared" si="46"/>
        <v>000190</v>
      </c>
      <c r="J339">
        <f>COUNTIF($A$1:A339,A339)</f>
        <v>3</v>
      </c>
      <c r="K339" t="str">
        <f t="shared" si="47"/>
        <v>CLM2051-0005_3</v>
      </c>
    </row>
    <row r="340" spans="1:11" x14ac:dyDescent="0.25">
      <c r="A340" t="str">
        <f>DATA!A341</f>
        <v>CLM2052-0005</v>
      </c>
      <c r="B340" t="str">
        <f>DATA!B341</f>
        <v>776445-00E/008345</v>
      </c>
      <c r="C340" t="str">
        <f t="shared" si="40"/>
        <v>776445-00E</v>
      </c>
      <c r="D340" t="str">
        <f t="shared" si="41"/>
        <v/>
      </c>
      <c r="E340" t="str">
        <f t="shared" si="42"/>
        <v/>
      </c>
      <c r="F340" t="str">
        <f t="shared" si="43"/>
        <v>B1</v>
      </c>
      <c r="G340" t="str">
        <f t="shared" si="44"/>
        <v/>
      </c>
      <c r="H340" t="str">
        <f t="shared" si="45"/>
        <v>776445-00E_B1</v>
      </c>
      <c r="I340" t="str">
        <f t="shared" si="46"/>
        <v>008345</v>
      </c>
      <c r="J340">
        <f>COUNTIF($A$1:A340,A340)</f>
        <v>1</v>
      </c>
      <c r="K340" t="str">
        <f t="shared" si="47"/>
        <v>CLM2052-0005_1</v>
      </c>
    </row>
    <row r="341" spans="1:11" x14ac:dyDescent="0.25">
      <c r="A341" t="str">
        <f>DATA!A342</f>
        <v>CLM2101-0003</v>
      </c>
      <c r="B341" t="str">
        <f>DATA!B342</f>
        <v>774272-03D/005971</v>
      </c>
      <c r="C341" t="str">
        <f t="shared" si="40"/>
        <v>774272-03D</v>
      </c>
      <c r="D341" t="str">
        <f t="shared" si="41"/>
        <v/>
      </c>
      <c r="E341" t="str">
        <f t="shared" si="42"/>
        <v/>
      </c>
      <c r="F341" t="str">
        <f t="shared" si="43"/>
        <v/>
      </c>
      <c r="G341" t="str">
        <f t="shared" si="44"/>
        <v/>
      </c>
      <c r="H341" t="str">
        <f t="shared" si="45"/>
        <v>774272-03D</v>
      </c>
      <c r="I341" t="str">
        <f t="shared" si="46"/>
        <v>005971</v>
      </c>
      <c r="J341">
        <f>COUNTIF($A$1:A341,A341)</f>
        <v>1</v>
      </c>
      <c r="K341" t="str">
        <f t="shared" si="47"/>
        <v>CLM2101-0003_1</v>
      </c>
    </row>
    <row r="342" spans="1:11" x14ac:dyDescent="0.25">
      <c r="A342" t="str">
        <f>DATA!A343</f>
        <v>CLM2101-0014</v>
      </c>
      <c r="B342" t="str">
        <f>DATA!B343</f>
        <v>774166-00H/002897</v>
      </c>
      <c r="C342" t="str">
        <f t="shared" si="40"/>
        <v>774166-00H</v>
      </c>
      <c r="D342" t="str">
        <f t="shared" si="41"/>
        <v/>
      </c>
      <c r="E342" t="str">
        <f t="shared" si="42"/>
        <v>A2</v>
      </c>
      <c r="F342" t="str">
        <f t="shared" si="43"/>
        <v/>
      </c>
      <c r="G342" t="str">
        <f t="shared" si="44"/>
        <v/>
      </c>
      <c r="H342" t="str">
        <f t="shared" si="45"/>
        <v>774166-00H_A2</v>
      </c>
      <c r="I342" t="str">
        <f t="shared" si="46"/>
        <v>002897</v>
      </c>
      <c r="J342">
        <f>COUNTIF($A$1:A342,A342)</f>
        <v>1</v>
      </c>
      <c r="K342" t="str">
        <f t="shared" si="47"/>
        <v>CLM2101-0014_1</v>
      </c>
    </row>
    <row r="343" spans="1:11" x14ac:dyDescent="0.25">
      <c r="A343" t="str">
        <f>DATA!A344</f>
        <v>CLM2102-0002</v>
      </c>
      <c r="B343" t="str">
        <f>DATA!B344</f>
        <v>774100-00G/000159</v>
      </c>
      <c r="C343" t="str">
        <f t="shared" si="40"/>
        <v>774100-00G</v>
      </c>
      <c r="D343" t="str">
        <f t="shared" si="41"/>
        <v/>
      </c>
      <c r="E343" t="str">
        <f t="shared" si="42"/>
        <v/>
      </c>
      <c r="F343" t="str">
        <f t="shared" si="43"/>
        <v/>
      </c>
      <c r="G343" t="str">
        <f t="shared" si="44"/>
        <v>B2</v>
      </c>
      <c r="H343" t="str">
        <f t="shared" si="45"/>
        <v>774100-00G_B2</v>
      </c>
      <c r="I343" t="str">
        <f t="shared" si="46"/>
        <v>000159</v>
      </c>
      <c r="J343">
        <f>COUNTIF($A$1:A343,A343)</f>
        <v>1</v>
      </c>
      <c r="K343" t="str">
        <f t="shared" si="47"/>
        <v>CLM2102-0002_1</v>
      </c>
    </row>
    <row r="344" spans="1:11" x14ac:dyDescent="0.25">
      <c r="A344" t="str">
        <f>DATA!A345</f>
        <v>CLM2102-0002</v>
      </c>
      <c r="B344" t="str">
        <f>DATA!B345</f>
        <v>776445-00D/000195</v>
      </c>
      <c r="C344" t="str">
        <f t="shared" si="40"/>
        <v>776445-00D</v>
      </c>
      <c r="D344" t="str">
        <f t="shared" si="41"/>
        <v/>
      </c>
      <c r="E344" t="str">
        <f t="shared" si="42"/>
        <v/>
      </c>
      <c r="F344" t="str">
        <f t="shared" si="43"/>
        <v>B1</v>
      </c>
      <c r="G344" t="str">
        <f t="shared" si="44"/>
        <v/>
      </c>
      <c r="H344" t="str">
        <f t="shared" si="45"/>
        <v>776445-00D_B1</v>
      </c>
      <c r="I344" t="str">
        <f t="shared" si="46"/>
        <v>000195</v>
      </c>
      <c r="J344">
        <f>COUNTIF($A$1:A344,A344)</f>
        <v>2</v>
      </c>
      <c r="K344" t="str">
        <f t="shared" si="47"/>
        <v>CLM2102-0002_2</v>
      </c>
    </row>
    <row r="345" spans="1:11" x14ac:dyDescent="0.25">
      <c r="A345" t="str">
        <f>DATA!A346</f>
        <v>CLM2102-0002</v>
      </c>
      <c r="B345" t="str">
        <f>DATA!B346</f>
        <v>774100-00G/000779</v>
      </c>
      <c r="C345" t="str">
        <f t="shared" si="40"/>
        <v>774100-00G</v>
      </c>
      <c r="D345" t="str">
        <f t="shared" si="41"/>
        <v/>
      </c>
      <c r="E345" t="str">
        <f t="shared" si="42"/>
        <v/>
      </c>
      <c r="F345" t="str">
        <f t="shared" si="43"/>
        <v/>
      </c>
      <c r="G345" t="str">
        <f t="shared" si="44"/>
        <v>B2</v>
      </c>
      <c r="H345" t="str">
        <f t="shared" si="45"/>
        <v>774100-00G_B2</v>
      </c>
      <c r="I345" t="str">
        <f t="shared" si="46"/>
        <v>000779</v>
      </c>
      <c r="J345">
        <f>COUNTIF($A$1:A345,A345)</f>
        <v>3</v>
      </c>
      <c r="K345" t="str">
        <f t="shared" si="47"/>
        <v>CLM2102-0002_3</v>
      </c>
    </row>
    <row r="346" spans="1:11" x14ac:dyDescent="0.25">
      <c r="A346" t="str">
        <f>DATA!A347</f>
        <v>CLM2102-0002</v>
      </c>
      <c r="B346" t="str">
        <f>DATA!B347</f>
        <v>776445-00E/000184</v>
      </c>
      <c r="C346" t="str">
        <f t="shared" si="40"/>
        <v>776445-00E</v>
      </c>
      <c r="D346" t="str">
        <f t="shared" si="41"/>
        <v/>
      </c>
      <c r="E346" t="str">
        <f t="shared" si="42"/>
        <v/>
      </c>
      <c r="F346" t="str">
        <f t="shared" si="43"/>
        <v>B1</v>
      </c>
      <c r="G346" t="str">
        <f t="shared" si="44"/>
        <v/>
      </c>
      <c r="H346" t="str">
        <f t="shared" si="45"/>
        <v>776445-00E_B1</v>
      </c>
      <c r="I346" t="str">
        <f t="shared" si="46"/>
        <v>000184</v>
      </c>
      <c r="J346">
        <f>COUNTIF($A$1:A346,A346)</f>
        <v>4</v>
      </c>
      <c r="K346" t="str">
        <f t="shared" si="47"/>
        <v>CLM2102-0002_4</v>
      </c>
    </row>
    <row r="347" spans="1:11" x14ac:dyDescent="0.25">
      <c r="A347" t="str">
        <f>DATA!A348</f>
        <v>CLM2102-0002</v>
      </c>
      <c r="B347" t="str">
        <f>DATA!B348</f>
        <v>776445-00E/000199</v>
      </c>
      <c r="C347" t="str">
        <f t="shared" si="40"/>
        <v>776445-00E</v>
      </c>
      <c r="D347" t="str">
        <f t="shared" si="41"/>
        <v/>
      </c>
      <c r="E347" t="str">
        <f t="shared" si="42"/>
        <v/>
      </c>
      <c r="F347" t="str">
        <f t="shared" si="43"/>
        <v>B1</v>
      </c>
      <c r="G347" t="str">
        <f t="shared" si="44"/>
        <v/>
      </c>
      <c r="H347" t="str">
        <f t="shared" si="45"/>
        <v>776445-00E_B1</v>
      </c>
      <c r="I347" t="str">
        <f t="shared" si="46"/>
        <v>000199</v>
      </c>
      <c r="J347">
        <f>COUNTIF($A$1:A347,A347)</f>
        <v>5</v>
      </c>
      <c r="K347" t="str">
        <f t="shared" si="47"/>
        <v>CLM2102-0002_5</v>
      </c>
    </row>
    <row r="348" spans="1:11" x14ac:dyDescent="0.25">
      <c r="A348" t="str">
        <f>DATA!A349</f>
        <v>CLM2102-0002</v>
      </c>
      <c r="B348" t="str">
        <f>DATA!B349</f>
        <v>776445-00E/000754</v>
      </c>
      <c r="C348" t="str">
        <f t="shared" si="40"/>
        <v>776445-00E</v>
      </c>
      <c r="D348" t="str">
        <f t="shared" si="41"/>
        <v/>
      </c>
      <c r="E348" t="str">
        <f t="shared" si="42"/>
        <v/>
      </c>
      <c r="F348" t="str">
        <f t="shared" si="43"/>
        <v>B1</v>
      </c>
      <c r="G348" t="str">
        <f t="shared" si="44"/>
        <v/>
      </c>
      <c r="H348" t="str">
        <f t="shared" si="45"/>
        <v>776445-00E_B1</v>
      </c>
      <c r="I348" t="str">
        <f t="shared" si="46"/>
        <v>000754</v>
      </c>
      <c r="J348">
        <f>COUNTIF($A$1:A348,A348)</f>
        <v>6</v>
      </c>
      <c r="K348" t="str">
        <f t="shared" si="47"/>
        <v>CLM2102-0002_6</v>
      </c>
    </row>
    <row r="349" spans="1:11" x14ac:dyDescent="0.25">
      <c r="A349" t="str">
        <f>DATA!A350</f>
        <v>CLM2102-0002</v>
      </c>
      <c r="B349" t="str">
        <f>DATA!B350</f>
        <v>776445-00D/000187</v>
      </c>
      <c r="C349" t="str">
        <f t="shared" si="40"/>
        <v>776445-00D</v>
      </c>
      <c r="D349" t="str">
        <f t="shared" si="41"/>
        <v/>
      </c>
      <c r="E349" t="str">
        <f t="shared" si="42"/>
        <v/>
      </c>
      <c r="F349" t="str">
        <f t="shared" si="43"/>
        <v>B1</v>
      </c>
      <c r="G349" t="str">
        <f t="shared" si="44"/>
        <v/>
      </c>
      <c r="H349" t="str">
        <f t="shared" si="45"/>
        <v>776445-00D_B1</v>
      </c>
      <c r="I349" t="str">
        <f t="shared" si="46"/>
        <v>000187</v>
      </c>
      <c r="J349">
        <f>COUNTIF($A$1:A349,A349)</f>
        <v>7</v>
      </c>
      <c r="K349" t="str">
        <f t="shared" si="47"/>
        <v>CLM2102-0002_7</v>
      </c>
    </row>
    <row r="350" spans="1:11" x14ac:dyDescent="0.25">
      <c r="A350" t="str">
        <f>DATA!A351</f>
        <v>CLM2102-0002</v>
      </c>
      <c r="B350" t="str">
        <f>DATA!B351</f>
        <v>776445-00D/000185</v>
      </c>
      <c r="C350" t="str">
        <f t="shared" si="40"/>
        <v>776445-00D</v>
      </c>
      <c r="D350" t="str">
        <f t="shared" si="41"/>
        <v/>
      </c>
      <c r="E350" t="str">
        <f t="shared" si="42"/>
        <v/>
      </c>
      <c r="F350" t="str">
        <f t="shared" si="43"/>
        <v>B1</v>
      </c>
      <c r="G350" t="str">
        <f t="shared" si="44"/>
        <v/>
      </c>
      <c r="H350" t="str">
        <f t="shared" si="45"/>
        <v>776445-00D_B1</v>
      </c>
      <c r="I350" t="str">
        <f t="shared" si="46"/>
        <v>000185</v>
      </c>
      <c r="J350">
        <f>COUNTIF($A$1:A350,A350)</f>
        <v>8</v>
      </c>
      <c r="K350" t="str">
        <f t="shared" si="47"/>
        <v>CLM2102-0002_8</v>
      </c>
    </row>
    <row r="351" spans="1:11" x14ac:dyDescent="0.25">
      <c r="A351" t="str">
        <f>DATA!A352</f>
        <v>CLM2102-0002</v>
      </c>
      <c r="B351" t="str">
        <f>DATA!B352</f>
        <v>776445-00D/000816</v>
      </c>
      <c r="C351" t="str">
        <f t="shared" si="40"/>
        <v>776445-00D</v>
      </c>
      <c r="D351" t="str">
        <f t="shared" si="41"/>
        <v/>
      </c>
      <c r="E351" t="str">
        <f t="shared" si="42"/>
        <v/>
      </c>
      <c r="F351" t="str">
        <f t="shared" si="43"/>
        <v>B1</v>
      </c>
      <c r="G351" t="str">
        <f t="shared" si="44"/>
        <v/>
      </c>
      <c r="H351" t="str">
        <f t="shared" si="45"/>
        <v>776445-00D_B1</v>
      </c>
      <c r="I351" t="str">
        <f t="shared" si="46"/>
        <v>000816</v>
      </c>
      <c r="J351">
        <f>COUNTIF($A$1:A351,A351)</f>
        <v>9</v>
      </c>
      <c r="K351" t="str">
        <f t="shared" si="47"/>
        <v>CLM2102-0002_9</v>
      </c>
    </row>
    <row r="352" spans="1:11" x14ac:dyDescent="0.25">
      <c r="A352" t="str">
        <f>DATA!A353</f>
        <v>CLM2102-0002</v>
      </c>
      <c r="B352" t="str">
        <f>DATA!B353</f>
        <v>776445-00D/000852</v>
      </c>
      <c r="C352" t="str">
        <f t="shared" si="40"/>
        <v>776445-00D</v>
      </c>
      <c r="D352" t="str">
        <f t="shared" si="41"/>
        <v/>
      </c>
      <c r="E352" t="str">
        <f t="shared" si="42"/>
        <v/>
      </c>
      <c r="F352" t="str">
        <f t="shared" si="43"/>
        <v>B1</v>
      </c>
      <c r="G352" t="str">
        <f t="shared" si="44"/>
        <v/>
      </c>
      <c r="H352" t="str">
        <f t="shared" si="45"/>
        <v>776445-00D_B1</v>
      </c>
      <c r="I352" t="str">
        <f t="shared" si="46"/>
        <v>000852</v>
      </c>
      <c r="J352">
        <f>COUNTIF($A$1:A352,A352)</f>
        <v>10</v>
      </c>
      <c r="K352" t="str">
        <f t="shared" si="47"/>
        <v>CLM2102-0002_10</v>
      </c>
    </row>
    <row r="353" spans="1:11" x14ac:dyDescent="0.25">
      <c r="A353" t="str">
        <f>DATA!A354</f>
        <v>CLM2102-0002</v>
      </c>
      <c r="B353" t="str">
        <f>DATA!B354</f>
        <v>776445-00D/000278</v>
      </c>
      <c r="C353" t="str">
        <f t="shared" si="40"/>
        <v>776445-00D</v>
      </c>
      <c r="D353" t="str">
        <f t="shared" si="41"/>
        <v/>
      </c>
      <c r="E353" t="str">
        <f t="shared" si="42"/>
        <v/>
      </c>
      <c r="F353" t="str">
        <f t="shared" si="43"/>
        <v>B1</v>
      </c>
      <c r="G353" t="str">
        <f t="shared" si="44"/>
        <v/>
      </c>
      <c r="H353" t="str">
        <f t="shared" si="45"/>
        <v>776445-00D_B1</v>
      </c>
      <c r="I353" t="str">
        <f t="shared" si="46"/>
        <v>000278</v>
      </c>
      <c r="J353">
        <f>COUNTIF($A$1:A353,A353)</f>
        <v>11</v>
      </c>
      <c r="K353" t="str">
        <f t="shared" si="47"/>
        <v>CLM2102-0002_11</v>
      </c>
    </row>
    <row r="354" spans="1:11" x14ac:dyDescent="0.25">
      <c r="A354" t="str">
        <f>DATA!A355</f>
        <v>CLM2102-0002</v>
      </c>
      <c r="B354" t="str">
        <f>DATA!B355</f>
        <v>776445-00D/000322</v>
      </c>
      <c r="C354" t="str">
        <f t="shared" si="40"/>
        <v>776445-00D</v>
      </c>
      <c r="D354" t="str">
        <f t="shared" si="41"/>
        <v/>
      </c>
      <c r="E354" t="str">
        <f t="shared" si="42"/>
        <v/>
      </c>
      <c r="F354" t="str">
        <f t="shared" si="43"/>
        <v>B1</v>
      </c>
      <c r="G354" t="str">
        <f t="shared" si="44"/>
        <v/>
      </c>
      <c r="H354" t="str">
        <f t="shared" si="45"/>
        <v>776445-00D_B1</v>
      </c>
      <c r="I354" t="str">
        <f t="shared" si="46"/>
        <v>000322</v>
      </c>
      <c r="J354">
        <f>COUNTIF($A$1:A354,A354)</f>
        <v>12</v>
      </c>
      <c r="K354" t="str">
        <f t="shared" si="47"/>
        <v>CLM2102-0002_12</v>
      </c>
    </row>
    <row r="355" spans="1:11" x14ac:dyDescent="0.25">
      <c r="A355" t="str">
        <f>DATA!A356</f>
        <v>CLM2102-0002</v>
      </c>
      <c r="B355" t="str">
        <f>DATA!B356</f>
        <v>776445-00D/000320</v>
      </c>
      <c r="C355" t="str">
        <f t="shared" si="40"/>
        <v>776445-00D</v>
      </c>
      <c r="D355" t="str">
        <f t="shared" si="41"/>
        <v/>
      </c>
      <c r="E355" t="str">
        <f t="shared" si="42"/>
        <v/>
      </c>
      <c r="F355" t="str">
        <f t="shared" si="43"/>
        <v>B1</v>
      </c>
      <c r="G355" t="str">
        <f t="shared" si="44"/>
        <v/>
      </c>
      <c r="H355" t="str">
        <f t="shared" si="45"/>
        <v>776445-00D_B1</v>
      </c>
      <c r="I355" t="str">
        <f t="shared" si="46"/>
        <v>000320</v>
      </c>
      <c r="J355">
        <f>COUNTIF($A$1:A355,A355)</f>
        <v>13</v>
      </c>
      <c r="K355" t="str">
        <f t="shared" si="47"/>
        <v>CLM2102-0002_13</v>
      </c>
    </row>
    <row r="356" spans="1:11" x14ac:dyDescent="0.25">
      <c r="A356" t="str">
        <f>DATA!A357</f>
        <v>CLM2102-0002</v>
      </c>
      <c r="B356" t="str">
        <f>DATA!B357</f>
        <v>776445-00D/000369</v>
      </c>
      <c r="C356" t="str">
        <f t="shared" si="40"/>
        <v>776445-00D</v>
      </c>
      <c r="D356" t="str">
        <f t="shared" si="41"/>
        <v/>
      </c>
      <c r="E356" t="str">
        <f t="shared" si="42"/>
        <v/>
      </c>
      <c r="F356" t="str">
        <f t="shared" si="43"/>
        <v>B1</v>
      </c>
      <c r="G356" t="str">
        <f t="shared" si="44"/>
        <v/>
      </c>
      <c r="H356" t="str">
        <f t="shared" si="45"/>
        <v>776445-00D_B1</v>
      </c>
      <c r="I356" t="str">
        <f t="shared" si="46"/>
        <v>000369</v>
      </c>
      <c r="J356">
        <f>COUNTIF($A$1:A356,A356)</f>
        <v>14</v>
      </c>
      <c r="K356" t="str">
        <f t="shared" si="47"/>
        <v>CLM2102-0002_14</v>
      </c>
    </row>
    <row r="357" spans="1:11" x14ac:dyDescent="0.25">
      <c r="A357" t="str">
        <f>DATA!A358</f>
        <v>CLM2102-0002</v>
      </c>
      <c r="B357" t="str">
        <f>DATA!B358</f>
        <v>776445-00D/000351</v>
      </c>
      <c r="C357" t="str">
        <f t="shared" si="40"/>
        <v>776445-00D</v>
      </c>
      <c r="D357" t="str">
        <f t="shared" si="41"/>
        <v/>
      </c>
      <c r="E357" t="str">
        <f t="shared" si="42"/>
        <v/>
      </c>
      <c r="F357" t="str">
        <f t="shared" si="43"/>
        <v>B1</v>
      </c>
      <c r="G357" t="str">
        <f t="shared" si="44"/>
        <v/>
      </c>
      <c r="H357" t="str">
        <f t="shared" si="45"/>
        <v>776445-00D_B1</v>
      </c>
      <c r="I357" t="str">
        <f t="shared" si="46"/>
        <v>000351</v>
      </c>
      <c r="J357">
        <f>COUNTIF($A$1:A357,A357)</f>
        <v>15</v>
      </c>
      <c r="K357" t="str">
        <f t="shared" si="47"/>
        <v>CLM2102-0002_15</v>
      </c>
    </row>
    <row r="358" spans="1:11" x14ac:dyDescent="0.25">
      <c r="A358" t="str">
        <f>DATA!A359</f>
        <v>CLM2102-0002</v>
      </c>
      <c r="B358" t="str">
        <f>DATA!B359</f>
        <v>776445-00D/000367</v>
      </c>
      <c r="C358" t="str">
        <f t="shared" si="40"/>
        <v>776445-00D</v>
      </c>
      <c r="D358" t="str">
        <f t="shared" si="41"/>
        <v/>
      </c>
      <c r="E358" t="str">
        <f t="shared" si="42"/>
        <v/>
      </c>
      <c r="F358" t="str">
        <f t="shared" si="43"/>
        <v>B1</v>
      </c>
      <c r="G358" t="str">
        <f t="shared" si="44"/>
        <v/>
      </c>
      <c r="H358" t="str">
        <f t="shared" si="45"/>
        <v>776445-00D_B1</v>
      </c>
      <c r="I358" t="str">
        <f t="shared" si="46"/>
        <v>000367</v>
      </c>
      <c r="J358">
        <f>COUNTIF($A$1:A358,A358)</f>
        <v>16</v>
      </c>
      <c r="K358" t="str">
        <f t="shared" si="47"/>
        <v>CLM2102-0002_16</v>
      </c>
    </row>
    <row r="359" spans="1:11" x14ac:dyDescent="0.25">
      <c r="A359" t="str">
        <f>DATA!A360</f>
        <v>CLM2102-0002</v>
      </c>
      <c r="B359" t="str">
        <f>DATA!B360</f>
        <v>776445-00D/000305</v>
      </c>
      <c r="C359" t="str">
        <f t="shared" si="40"/>
        <v>776445-00D</v>
      </c>
      <c r="D359" t="str">
        <f t="shared" si="41"/>
        <v/>
      </c>
      <c r="E359" t="str">
        <f t="shared" si="42"/>
        <v/>
      </c>
      <c r="F359" t="str">
        <f t="shared" si="43"/>
        <v>B1</v>
      </c>
      <c r="G359" t="str">
        <f t="shared" si="44"/>
        <v/>
      </c>
      <c r="H359" t="str">
        <f t="shared" si="45"/>
        <v>776445-00D_B1</v>
      </c>
      <c r="I359" t="str">
        <f t="shared" si="46"/>
        <v>000305</v>
      </c>
      <c r="J359">
        <f>COUNTIF($A$1:A359,A359)</f>
        <v>17</v>
      </c>
      <c r="K359" t="str">
        <f t="shared" si="47"/>
        <v>CLM2102-0002_17</v>
      </c>
    </row>
    <row r="360" spans="1:11" x14ac:dyDescent="0.25">
      <c r="A360" t="str">
        <f>DATA!A361</f>
        <v>CLM2102-0002</v>
      </c>
      <c r="B360" t="str">
        <f>DATA!B361</f>
        <v>776445-00D/000377</v>
      </c>
      <c r="C360" t="str">
        <f t="shared" si="40"/>
        <v>776445-00D</v>
      </c>
      <c r="D360" t="str">
        <f t="shared" si="41"/>
        <v/>
      </c>
      <c r="E360" t="str">
        <f t="shared" si="42"/>
        <v/>
      </c>
      <c r="F360" t="str">
        <f t="shared" si="43"/>
        <v>B1</v>
      </c>
      <c r="G360" t="str">
        <f t="shared" si="44"/>
        <v/>
      </c>
      <c r="H360" t="str">
        <f t="shared" si="45"/>
        <v>776445-00D_B1</v>
      </c>
      <c r="I360" t="str">
        <f t="shared" si="46"/>
        <v>000377</v>
      </c>
      <c r="J360">
        <f>COUNTIF($A$1:A360,A360)</f>
        <v>18</v>
      </c>
      <c r="K360" t="str">
        <f t="shared" si="47"/>
        <v>CLM2102-0002_18</v>
      </c>
    </row>
    <row r="361" spans="1:11" x14ac:dyDescent="0.25">
      <c r="A361" t="str">
        <f>DATA!A362</f>
        <v>CLM2102-0002</v>
      </c>
      <c r="B361" t="str">
        <f>DATA!B362</f>
        <v>776445-00D/000378</v>
      </c>
      <c r="C361" t="str">
        <f t="shared" si="40"/>
        <v>776445-00D</v>
      </c>
      <c r="D361" t="str">
        <f t="shared" si="41"/>
        <v/>
      </c>
      <c r="E361" t="str">
        <f t="shared" si="42"/>
        <v/>
      </c>
      <c r="F361" t="str">
        <f t="shared" si="43"/>
        <v>B1</v>
      </c>
      <c r="G361" t="str">
        <f t="shared" si="44"/>
        <v/>
      </c>
      <c r="H361" t="str">
        <f t="shared" si="45"/>
        <v>776445-00D_B1</v>
      </c>
      <c r="I361" t="str">
        <f t="shared" si="46"/>
        <v>000378</v>
      </c>
      <c r="J361">
        <f>COUNTIF($A$1:A361,A361)</f>
        <v>19</v>
      </c>
      <c r="K361" t="str">
        <f t="shared" si="47"/>
        <v>CLM2102-0002_19</v>
      </c>
    </row>
    <row r="362" spans="1:11" x14ac:dyDescent="0.25">
      <c r="A362" t="str">
        <f>DATA!A363</f>
        <v>CLM2102-0002</v>
      </c>
      <c r="B362" t="str">
        <f>DATA!B363</f>
        <v>776445-00D/000391</v>
      </c>
      <c r="C362" t="str">
        <f t="shared" si="40"/>
        <v>776445-00D</v>
      </c>
      <c r="D362" t="str">
        <f t="shared" si="41"/>
        <v/>
      </c>
      <c r="E362" t="str">
        <f t="shared" si="42"/>
        <v/>
      </c>
      <c r="F362" t="str">
        <f t="shared" si="43"/>
        <v>B1</v>
      </c>
      <c r="G362" t="str">
        <f t="shared" si="44"/>
        <v/>
      </c>
      <c r="H362" t="str">
        <f t="shared" si="45"/>
        <v>776445-00D_B1</v>
      </c>
      <c r="I362" t="str">
        <f t="shared" si="46"/>
        <v>000391</v>
      </c>
      <c r="J362">
        <f>COUNTIF($A$1:A362,A362)</f>
        <v>20</v>
      </c>
      <c r="K362" t="str">
        <f t="shared" si="47"/>
        <v>CLM2102-0002_20</v>
      </c>
    </row>
    <row r="363" spans="1:11" x14ac:dyDescent="0.25">
      <c r="A363" t="str">
        <f>DATA!A364</f>
        <v>CLM2104-0002</v>
      </c>
      <c r="B363" t="str">
        <f>DATA!B364</f>
        <v>774100-00F/000664</v>
      </c>
      <c r="C363" t="str">
        <f t="shared" si="40"/>
        <v>774100-00F</v>
      </c>
      <c r="D363" t="str">
        <f t="shared" si="41"/>
        <v/>
      </c>
      <c r="E363" t="str">
        <f t="shared" si="42"/>
        <v/>
      </c>
      <c r="F363" t="str">
        <f t="shared" si="43"/>
        <v/>
      </c>
      <c r="G363" t="str">
        <f t="shared" si="44"/>
        <v>B2</v>
      </c>
      <c r="H363" t="str">
        <f t="shared" si="45"/>
        <v>774100-00F_B2</v>
      </c>
      <c r="I363" t="str">
        <f t="shared" si="46"/>
        <v>000664</v>
      </c>
      <c r="J363">
        <f>COUNTIF($A$1:A363,A363)</f>
        <v>1</v>
      </c>
      <c r="K363" t="str">
        <f t="shared" si="47"/>
        <v>CLM2104-0002_1</v>
      </c>
    </row>
    <row r="364" spans="1:11" x14ac:dyDescent="0.25">
      <c r="A364" t="str">
        <f>DATA!A365</f>
        <v>CLM2104-0002</v>
      </c>
      <c r="B364" t="str">
        <f>DATA!B365</f>
        <v>774100-00F/000330</v>
      </c>
      <c r="C364" t="str">
        <f t="shared" si="40"/>
        <v>774100-00F</v>
      </c>
      <c r="D364" t="str">
        <f t="shared" si="41"/>
        <v/>
      </c>
      <c r="E364" t="str">
        <f t="shared" si="42"/>
        <v/>
      </c>
      <c r="F364" t="str">
        <f t="shared" si="43"/>
        <v/>
      </c>
      <c r="G364" t="str">
        <f t="shared" si="44"/>
        <v>B2</v>
      </c>
      <c r="H364" t="str">
        <f t="shared" si="45"/>
        <v>774100-00F_B2</v>
      </c>
      <c r="I364" t="str">
        <f t="shared" si="46"/>
        <v>000330</v>
      </c>
      <c r="J364">
        <f>COUNTIF($A$1:A364,A364)</f>
        <v>2</v>
      </c>
      <c r="K364" t="str">
        <f t="shared" si="47"/>
        <v>CLM2104-0002_2</v>
      </c>
    </row>
    <row r="365" spans="1:11" x14ac:dyDescent="0.25">
      <c r="A365" t="str">
        <f>DATA!A366</f>
        <v>CLM2104-0002</v>
      </c>
      <c r="B365" t="str">
        <f>DATA!B366</f>
        <v>774100-00F/000324</v>
      </c>
      <c r="C365" t="str">
        <f t="shared" si="40"/>
        <v>774100-00F</v>
      </c>
      <c r="D365" t="str">
        <f t="shared" si="41"/>
        <v/>
      </c>
      <c r="E365" t="str">
        <f t="shared" si="42"/>
        <v/>
      </c>
      <c r="F365" t="str">
        <f t="shared" si="43"/>
        <v/>
      </c>
      <c r="G365" t="str">
        <f t="shared" si="44"/>
        <v>B2</v>
      </c>
      <c r="H365" t="str">
        <f t="shared" si="45"/>
        <v>774100-00F_B2</v>
      </c>
      <c r="I365" t="str">
        <f t="shared" si="46"/>
        <v>000324</v>
      </c>
      <c r="J365">
        <f>COUNTIF($A$1:A365,A365)</f>
        <v>3</v>
      </c>
      <c r="K365" t="str">
        <f t="shared" si="47"/>
        <v>CLM2104-0002_3</v>
      </c>
    </row>
    <row r="366" spans="1:11" x14ac:dyDescent="0.25">
      <c r="A366" t="str">
        <f>DATA!A367</f>
        <v>CLM2104-0002</v>
      </c>
      <c r="B366" t="str">
        <f>DATA!B367</f>
        <v>774100-00F/000384</v>
      </c>
      <c r="C366" t="str">
        <f t="shared" si="40"/>
        <v>774100-00F</v>
      </c>
      <c r="D366" t="str">
        <f t="shared" si="41"/>
        <v/>
      </c>
      <c r="E366" t="str">
        <f t="shared" si="42"/>
        <v/>
      </c>
      <c r="F366" t="str">
        <f t="shared" si="43"/>
        <v/>
      </c>
      <c r="G366" t="str">
        <f t="shared" si="44"/>
        <v>B2</v>
      </c>
      <c r="H366" t="str">
        <f t="shared" si="45"/>
        <v>774100-00F_B2</v>
      </c>
      <c r="I366" t="str">
        <f t="shared" si="46"/>
        <v>000384</v>
      </c>
      <c r="J366">
        <f>COUNTIF($A$1:A366,A366)</f>
        <v>4</v>
      </c>
      <c r="K366" t="str">
        <f t="shared" si="47"/>
        <v>CLM2104-0002_4</v>
      </c>
    </row>
    <row r="367" spans="1:11" x14ac:dyDescent="0.25">
      <c r="A367" t="str">
        <f>DATA!A368</f>
        <v>CLM2104-0002</v>
      </c>
      <c r="B367" t="str">
        <f>DATA!B368</f>
        <v>774100-00F/000323</v>
      </c>
      <c r="C367" t="str">
        <f t="shared" si="40"/>
        <v>774100-00F</v>
      </c>
      <c r="D367" t="str">
        <f t="shared" si="41"/>
        <v/>
      </c>
      <c r="E367" t="str">
        <f t="shared" si="42"/>
        <v/>
      </c>
      <c r="F367" t="str">
        <f t="shared" si="43"/>
        <v/>
      </c>
      <c r="G367" t="str">
        <f t="shared" si="44"/>
        <v>B2</v>
      </c>
      <c r="H367" t="str">
        <f t="shared" si="45"/>
        <v>774100-00F_B2</v>
      </c>
      <c r="I367" t="str">
        <f t="shared" si="46"/>
        <v>000323</v>
      </c>
      <c r="J367">
        <f>COUNTIF($A$1:A367,A367)</f>
        <v>5</v>
      </c>
      <c r="K367" t="str">
        <f t="shared" si="47"/>
        <v>CLM2104-0002_5</v>
      </c>
    </row>
    <row r="368" spans="1:11" x14ac:dyDescent="0.25">
      <c r="A368" t="str">
        <f>DATA!A369</f>
        <v>CLM2104-0028</v>
      </c>
      <c r="B368" t="str">
        <f>DATA!B369</f>
        <v>776445-00E/008457</v>
      </c>
      <c r="C368" t="str">
        <f t="shared" si="40"/>
        <v>776445-00E</v>
      </c>
      <c r="D368" t="str">
        <f t="shared" si="41"/>
        <v/>
      </c>
      <c r="E368" t="str">
        <f t="shared" si="42"/>
        <v/>
      </c>
      <c r="F368" t="str">
        <f t="shared" si="43"/>
        <v>B1</v>
      </c>
      <c r="G368" t="str">
        <f t="shared" si="44"/>
        <v/>
      </c>
      <c r="H368" t="str">
        <f t="shared" si="45"/>
        <v>776445-00E_B1</v>
      </c>
      <c r="I368" t="str">
        <f t="shared" si="46"/>
        <v>008457</v>
      </c>
      <c r="J368">
        <f>COUNTIF($A$1:A368,A368)</f>
        <v>1</v>
      </c>
      <c r="K368" t="str">
        <f t="shared" si="47"/>
        <v>CLM2104-0028_1</v>
      </c>
    </row>
    <row r="369" spans="1:11" x14ac:dyDescent="0.25">
      <c r="A369" t="str">
        <f>DATA!A370</f>
        <v>CLM2104-0036</v>
      </c>
      <c r="B369" t="str">
        <f>DATA!B370</f>
        <v>776445-00E/008205</v>
      </c>
      <c r="C369" t="str">
        <f t="shared" si="40"/>
        <v>776445-00E</v>
      </c>
      <c r="D369" t="str">
        <f t="shared" si="41"/>
        <v/>
      </c>
      <c r="E369" t="str">
        <f t="shared" si="42"/>
        <v/>
      </c>
      <c r="F369" t="str">
        <f t="shared" si="43"/>
        <v>B1</v>
      </c>
      <c r="G369" t="str">
        <f t="shared" si="44"/>
        <v/>
      </c>
      <c r="H369" t="str">
        <f t="shared" si="45"/>
        <v>776445-00E_B1</v>
      </c>
      <c r="I369" t="str">
        <f t="shared" si="46"/>
        <v>008205</v>
      </c>
      <c r="J369">
        <f>COUNTIF($A$1:A369,A369)</f>
        <v>1</v>
      </c>
      <c r="K369" t="str">
        <f t="shared" si="47"/>
        <v>CLM2104-0036_1</v>
      </c>
    </row>
    <row r="370" spans="1:11" x14ac:dyDescent="0.25">
      <c r="A370" t="str">
        <f>DATA!A371</f>
        <v>CLM2104-0038</v>
      </c>
      <c r="B370" t="str">
        <f>DATA!B371</f>
        <v>776445-00E/008250</v>
      </c>
      <c r="C370" t="str">
        <f t="shared" si="40"/>
        <v>776445-00E</v>
      </c>
      <c r="D370" t="str">
        <f t="shared" si="41"/>
        <v/>
      </c>
      <c r="E370" t="str">
        <f t="shared" si="42"/>
        <v/>
      </c>
      <c r="F370" t="str">
        <f t="shared" si="43"/>
        <v>B1</v>
      </c>
      <c r="G370" t="str">
        <f t="shared" si="44"/>
        <v/>
      </c>
      <c r="H370" t="str">
        <f t="shared" si="45"/>
        <v>776445-00E_B1</v>
      </c>
      <c r="I370" t="str">
        <f t="shared" si="46"/>
        <v>008250</v>
      </c>
      <c r="J370">
        <f>COUNTIF($A$1:A370,A370)</f>
        <v>1</v>
      </c>
      <c r="K370" t="str">
        <f t="shared" si="47"/>
        <v>CLM2104-0038_1</v>
      </c>
    </row>
    <row r="371" spans="1:11" x14ac:dyDescent="0.25">
      <c r="A371" t="str">
        <f>DATA!A372</f>
        <v>CLM2105-0003</v>
      </c>
      <c r="B371" t="str">
        <f>DATA!B372</f>
        <v>776445-00D/000814</v>
      </c>
      <c r="C371" t="str">
        <f t="shared" si="40"/>
        <v>776445-00D</v>
      </c>
      <c r="D371" t="str">
        <f t="shared" si="41"/>
        <v/>
      </c>
      <c r="E371" t="str">
        <f t="shared" si="42"/>
        <v/>
      </c>
      <c r="F371" t="str">
        <f t="shared" si="43"/>
        <v>B1</v>
      </c>
      <c r="G371" t="str">
        <f t="shared" si="44"/>
        <v/>
      </c>
      <c r="H371" t="str">
        <f t="shared" si="45"/>
        <v>776445-00D_B1</v>
      </c>
      <c r="I371" t="str">
        <f t="shared" si="46"/>
        <v>000814</v>
      </c>
      <c r="J371">
        <f>COUNTIF($A$1:A371,A371)</f>
        <v>1</v>
      </c>
      <c r="K371" t="str">
        <f t="shared" si="47"/>
        <v>CLM2105-0003_1</v>
      </c>
    </row>
    <row r="372" spans="1:11" x14ac:dyDescent="0.25">
      <c r="A372" t="str">
        <f>DATA!A373</f>
        <v>CLM2105-0003</v>
      </c>
      <c r="B372" t="str">
        <f>DATA!B373</f>
        <v>776445-00D/000980</v>
      </c>
      <c r="C372" t="str">
        <f t="shared" si="40"/>
        <v>776445-00D</v>
      </c>
      <c r="D372" t="str">
        <f t="shared" si="41"/>
        <v/>
      </c>
      <c r="E372" t="str">
        <f t="shared" si="42"/>
        <v/>
      </c>
      <c r="F372" t="str">
        <f t="shared" si="43"/>
        <v>B1</v>
      </c>
      <c r="G372" t="str">
        <f t="shared" si="44"/>
        <v/>
      </c>
      <c r="H372" t="str">
        <f t="shared" si="45"/>
        <v>776445-00D_B1</v>
      </c>
      <c r="I372" t="str">
        <f t="shared" si="46"/>
        <v>000980</v>
      </c>
      <c r="J372">
        <f>COUNTIF($A$1:A372,A372)</f>
        <v>2</v>
      </c>
      <c r="K372" t="str">
        <f t="shared" si="47"/>
        <v>CLM2105-0003_2</v>
      </c>
    </row>
    <row r="373" spans="1:11" x14ac:dyDescent="0.25">
      <c r="A373" t="str">
        <f>DATA!A374</f>
        <v>CLM2105-0003</v>
      </c>
      <c r="B373" t="str">
        <f>DATA!B374</f>
        <v>776445-00D/002312</v>
      </c>
      <c r="C373" t="str">
        <f t="shared" si="40"/>
        <v>776445-00D</v>
      </c>
      <c r="D373" t="str">
        <f t="shared" si="41"/>
        <v/>
      </c>
      <c r="E373" t="str">
        <f t="shared" si="42"/>
        <v/>
      </c>
      <c r="F373" t="str">
        <f t="shared" si="43"/>
        <v>B1</v>
      </c>
      <c r="G373" t="str">
        <f t="shared" si="44"/>
        <v/>
      </c>
      <c r="H373" t="str">
        <f t="shared" si="45"/>
        <v>776445-00D_B1</v>
      </c>
      <c r="I373" t="str">
        <f t="shared" si="46"/>
        <v>002312</v>
      </c>
      <c r="J373">
        <f>COUNTIF($A$1:A373,A373)</f>
        <v>3</v>
      </c>
      <c r="K373" t="str">
        <f t="shared" si="47"/>
        <v>CLM2105-0003_3</v>
      </c>
    </row>
    <row r="374" spans="1:11" x14ac:dyDescent="0.25">
      <c r="A374" t="str">
        <f>DATA!A375</f>
        <v>CLM2105-0003</v>
      </c>
      <c r="B374" t="str">
        <f>DATA!B375</f>
        <v>774100-00F/000023</v>
      </c>
      <c r="C374" t="str">
        <f t="shared" si="40"/>
        <v>774100-00F</v>
      </c>
      <c r="D374" t="str">
        <f t="shared" si="41"/>
        <v/>
      </c>
      <c r="E374" t="str">
        <f t="shared" si="42"/>
        <v/>
      </c>
      <c r="F374" t="str">
        <f t="shared" si="43"/>
        <v/>
      </c>
      <c r="G374" t="str">
        <f t="shared" si="44"/>
        <v>B2</v>
      </c>
      <c r="H374" t="str">
        <f t="shared" si="45"/>
        <v>774100-00F_B2</v>
      </c>
      <c r="I374" t="str">
        <f t="shared" si="46"/>
        <v>000023</v>
      </c>
      <c r="J374">
        <f>COUNTIF($A$1:A374,A374)</f>
        <v>4</v>
      </c>
      <c r="K374" t="str">
        <f t="shared" si="47"/>
        <v>CLM2105-0003_4</v>
      </c>
    </row>
    <row r="375" spans="1:11" x14ac:dyDescent="0.25">
      <c r="A375" t="str">
        <f>DATA!A376</f>
        <v>CLM2105-0003</v>
      </c>
      <c r="B375" t="str">
        <f>DATA!B376</f>
        <v>774100-00G/000122</v>
      </c>
      <c r="C375" t="str">
        <f t="shared" si="40"/>
        <v>774100-00G</v>
      </c>
      <c r="D375" t="str">
        <f t="shared" si="41"/>
        <v/>
      </c>
      <c r="E375" t="str">
        <f t="shared" si="42"/>
        <v/>
      </c>
      <c r="F375" t="str">
        <f t="shared" si="43"/>
        <v/>
      </c>
      <c r="G375" t="str">
        <f t="shared" si="44"/>
        <v>B2</v>
      </c>
      <c r="H375" t="str">
        <f t="shared" si="45"/>
        <v>774100-00G_B2</v>
      </c>
      <c r="I375" t="str">
        <f t="shared" si="46"/>
        <v>000122</v>
      </c>
      <c r="J375">
        <f>COUNTIF($A$1:A375,A375)</f>
        <v>5</v>
      </c>
      <c r="K375" t="str">
        <f t="shared" si="47"/>
        <v>CLM2105-0003_5</v>
      </c>
    </row>
    <row r="376" spans="1:11" x14ac:dyDescent="0.25">
      <c r="A376" t="str">
        <f>DATA!A377</f>
        <v>CLM2105-0003</v>
      </c>
      <c r="B376" t="str">
        <f>DATA!B377</f>
        <v>774100-00F/000208</v>
      </c>
      <c r="C376" t="str">
        <f t="shared" si="40"/>
        <v>774100-00F</v>
      </c>
      <c r="D376" t="str">
        <f t="shared" si="41"/>
        <v/>
      </c>
      <c r="E376" t="str">
        <f t="shared" si="42"/>
        <v/>
      </c>
      <c r="F376" t="str">
        <f t="shared" si="43"/>
        <v/>
      </c>
      <c r="G376" t="str">
        <f t="shared" si="44"/>
        <v>B2</v>
      </c>
      <c r="H376" t="str">
        <f t="shared" si="45"/>
        <v>774100-00F_B2</v>
      </c>
      <c r="I376" t="str">
        <f t="shared" si="46"/>
        <v>000208</v>
      </c>
      <c r="J376">
        <f>COUNTIF($A$1:A376,A376)</f>
        <v>6</v>
      </c>
      <c r="K376" t="str">
        <f t="shared" si="47"/>
        <v>CLM2105-0003_6</v>
      </c>
    </row>
    <row r="377" spans="1:11" x14ac:dyDescent="0.25">
      <c r="A377" t="str">
        <f>DATA!A378</f>
        <v>CLM2105-0003</v>
      </c>
      <c r="B377" t="str">
        <f>DATA!B378</f>
        <v>776445-00D/000237</v>
      </c>
      <c r="C377" t="str">
        <f t="shared" si="40"/>
        <v>776445-00D</v>
      </c>
      <c r="D377" t="str">
        <f t="shared" si="41"/>
        <v/>
      </c>
      <c r="E377" t="str">
        <f t="shared" si="42"/>
        <v/>
      </c>
      <c r="F377" t="str">
        <f t="shared" si="43"/>
        <v>B1</v>
      </c>
      <c r="G377" t="str">
        <f t="shared" si="44"/>
        <v/>
      </c>
      <c r="H377" t="str">
        <f t="shared" si="45"/>
        <v>776445-00D_B1</v>
      </c>
      <c r="I377" t="str">
        <f t="shared" si="46"/>
        <v>000237</v>
      </c>
      <c r="J377">
        <f>COUNTIF($A$1:A377,A377)</f>
        <v>7</v>
      </c>
      <c r="K377" t="str">
        <f t="shared" si="47"/>
        <v>CLM2105-0003_7</v>
      </c>
    </row>
    <row r="378" spans="1:11" x14ac:dyDescent="0.25">
      <c r="A378" t="str">
        <f>DATA!A379</f>
        <v>CLM2105-0003</v>
      </c>
      <c r="B378" t="str">
        <f>DATA!B379</f>
        <v>776445-00D/000235</v>
      </c>
      <c r="C378" t="str">
        <f t="shared" si="40"/>
        <v>776445-00D</v>
      </c>
      <c r="D378" t="str">
        <f t="shared" si="41"/>
        <v/>
      </c>
      <c r="E378" t="str">
        <f t="shared" si="42"/>
        <v/>
      </c>
      <c r="F378" t="str">
        <f t="shared" si="43"/>
        <v>B1</v>
      </c>
      <c r="G378" t="str">
        <f t="shared" si="44"/>
        <v/>
      </c>
      <c r="H378" t="str">
        <f t="shared" si="45"/>
        <v>776445-00D_B1</v>
      </c>
      <c r="I378" t="str">
        <f t="shared" si="46"/>
        <v>000235</v>
      </c>
      <c r="J378">
        <f>COUNTIF($A$1:A378,A378)</f>
        <v>8</v>
      </c>
      <c r="K378" t="str">
        <f t="shared" si="47"/>
        <v>CLM2105-0003_8</v>
      </c>
    </row>
    <row r="379" spans="1:11" x14ac:dyDescent="0.25">
      <c r="A379" t="str">
        <f>DATA!A380</f>
        <v>CLM2105-0003</v>
      </c>
      <c r="B379" t="str">
        <f>DATA!B380</f>
        <v>776445-00D/000227</v>
      </c>
      <c r="C379" t="str">
        <f t="shared" si="40"/>
        <v>776445-00D</v>
      </c>
      <c r="D379" t="str">
        <f t="shared" si="41"/>
        <v/>
      </c>
      <c r="E379" t="str">
        <f t="shared" si="42"/>
        <v/>
      </c>
      <c r="F379" t="str">
        <f t="shared" si="43"/>
        <v>B1</v>
      </c>
      <c r="G379" t="str">
        <f t="shared" si="44"/>
        <v/>
      </c>
      <c r="H379" t="str">
        <f t="shared" si="45"/>
        <v>776445-00D_B1</v>
      </c>
      <c r="I379" t="str">
        <f t="shared" si="46"/>
        <v>000227</v>
      </c>
      <c r="J379">
        <f>COUNTIF($A$1:A379,A379)</f>
        <v>9</v>
      </c>
      <c r="K379" t="str">
        <f t="shared" si="47"/>
        <v>CLM2105-0003_9</v>
      </c>
    </row>
    <row r="380" spans="1:11" x14ac:dyDescent="0.25">
      <c r="A380" t="str">
        <f>DATA!A381</f>
        <v>CLM2105-0003</v>
      </c>
      <c r="B380" t="str">
        <f>DATA!B381</f>
        <v>776445-00D/000225</v>
      </c>
      <c r="C380" t="str">
        <f t="shared" si="40"/>
        <v>776445-00D</v>
      </c>
      <c r="D380" t="str">
        <f t="shared" si="41"/>
        <v/>
      </c>
      <c r="E380" t="str">
        <f t="shared" si="42"/>
        <v/>
      </c>
      <c r="F380" t="str">
        <f t="shared" si="43"/>
        <v>B1</v>
      </c>
      <c r="G380" t="str">
        <f t="shared" si="44"/>
        <v/>
      </c>
      <c r="H380" t="str">
        <f t="shared" si="45"/>
        <v>776445-00D_B1</v>
      </c>
      <c r="I380" t="str">
        <f t="shared" si="46"/>
        <v>000225</v>
      </c>
      <c r="J380">
        <f>COUNTIF($A$1:A380,A380)</f>
        <v>10</v>
      </c>
      <c r="K380" t="str">
        <f t="shared" si="47"/>
        <v>CLM2105-0003_10</v>
      </c>
    </row>
    <row r="381" spans="1:11" x14ac:dyDescent="0.25">
      <c r="A381" t="str">
        <f>DATA!A382</f>
        <v>CLM2105-0003</v>
      </c>
      <c r="B381" t="str">
        <f>DATA!B382</f>
        <v>776445-00D/000222</v>
      </c>
      <c r="C381" t="str">
        <f t="shared" si="40"/>
        <v>776445-00D</v>
      </c>
      <c r="D381" t="str">
        <f t="shared" si="41"/>
        <v/>
      </c>
      <c r="E381" t="str">
        <f t="shared" si="42"/>
        <v/>
      </c>
      <c r="F381" t="str">
        <f t="shared" si="43"/>
        <v>B1</v>
      </c>
      <c r="G381" t="str">
        <f t="shared" si="44"/>
        <v/>
      </c>
      <c r="H381" t="str">
        <f t="shared" si="45"/>
        <v>776445-00D_B1</v>
      </c>
      <c r="I381" t="str">
        <f t="shared" si="46"/>
        <v>000222</v>
      </c>
      <c r="J381">
        <f>COUNTIF($A$1:A381,A381)</f>
        <v>11</v>
      </c>
      <c r="K381" t="str">
        <f t="shared" si="47"/>
        <v>CLM2105-0003_11</v>
      </c>
    </row>
    <row r="382" spans="1:11" x14ac:dyDescent="0.25">
      <c r="A382" t="str">
        <f>DATA!A383</f>
        <v>CLM2105-0003</v>
      </c>
      <c r="B382" t="str">
        <f>DATA!B383</f>
        <v>776445-00D/000221</v>
      </c>
      <c r="C382" t="str">
        <f t="shared" ref="C382:C445" si="48">_xlfn.TEXTBEFORE(B382,"/")</f>
        <v>776445-00D</v>
      </c>
      <c r="D382" t="str">
        <f t="shared" si="41"/>
        <v/>
      </c>
      <c r="E382" t="str">
        <f t="shared" si="42"/>
        <v/>
      </c>
      <c r="F382" t="str">
        <f t="shared" si="43"/>
        <v>B1</v>
      </c>
      <c r="G382" t="str">
        <f t="shared" si="44"/>
        <v/>
      </c>
      <c r="H382" t="str">
        <f t="shared" si="45"/>
        <v>776445-00D_B1</v>
      </c>
      <c r="I382" t="str">
        <f t="shared" si="46"/>
        <v>000221</v>
      </c>
      <c r="J382">
        <f>COUNTIF($A$1:A382,A382)</f>
        <v>12</v>
      </c>
      <c r="K382" t="str">
        <f t="shared" si="47"/>
        <v>CLM2105-0003_12</v>
      </c>
    </row>
    <row r="383" spans="1:11" x14ac:dyDescent="0.25">
      <c r="A383" t="str">
        <f>DATA!A384</f>
        <v>CLM2105-0003</v>
      </c>
      <c r="B383" t="str">
        <f>DATA!B384</f>
        <v>776445-00E/000814</v>
      </c>
      <c r="C383" t="str">
        <f t="shared" si="48"/>
        <v>776445-00E</v>
      </c>
      <c r="D383" t="str">
        <f t="shared" si="41"/>
        <v/>
      </c>
      <c r="E383" t="str">
        <f t="shared" si="42"/>
        <v/>
      </c>
      <c r="F383" t="str">
        <f t="shared" si="43"/>
        <v>B1</v>
      </c>
      <c r="G383" t="str">
        <f t="shared" si="44"/>
        <v/>
      </c>
      <c r="H383" t="str">
        <f t="shared" si="45"/>
        <v>776445-00E_B1</v>
      </c>
      <c r="I383" t="str">
        <f t="shared" si="46"/>
        <v>000814</v>
      </c>
      <c r="J383">
        <f>COUNTIF($A$1:A383,A383)</f>
        <v>13</v>
      </c>
      <c r="K383" t="str">
        <f t="shared" si="47"/>
        <v>CLM2105-0003_13</v>
      </c>
    </row>
    <row r="384" spans="1:11" x14ac:dyDescent="0.25">
      <c r="A384" t="str">
        <f>DATA!A385</f>
        <v>CLM2105-0003</v>
      </c>
      <c r="B384" t="str">
        <f>DATA!B385</f>
        <v>776445-00E/000980</v>
      </c>
      <c r="C384" t="str">
        <f t="shared" si="48"/>
        <v>776445-00E</v>
      </c>
      <c r="D384" t="str">
        <f t="shared" si="41"/>
        <v/>
      </c>
      <c r="E384" t="str">
        <f t="shared" si="42"/>
        <v/>
      </c>
      <c r="F384" t="str">
        <f t="shared" si="43"/>
        <v>B1</v>
      </c>
      <c r="G384" t="str">
        <f t="shared" si="44"/>
        <v/>
      </c>
      <c r="H384" t="str">
        <f t="shared" si="45"/>
        <v>776445-00E_B1</v>
      </c>
      <c r="I384" t="str">
        <f t="shared" si="46"/>
        <v>000980</v>
      </c>
      <c r="J384">
        <f>COUNTIF($A$1:A384,A384)</f>
        <v>14</v>
      </c>
      <c r="K384" t="str">
        <f t="shared" si="47"/>
        <v>CLM2105-0003_14</v>
      </c>
    </row>
    <row r="385" spans="1:11" x14ac:dyDescent="0.25">
      <c r="A385" t="str">
        <f>DATA!A386</f>
        <v>CLM2105-0003</v>
      </c>
      <c r="B385" t="str">
        <f>DATA!B386</f>
        <v>776445-00E/002312</v>
      </c>
      <c r="C385" t="str">
        <f t="shared" si="48"/>
        <v>776445-00E</v>
      </c>
      <c r="D385" t="str">
        <f t="shared" si="41"/>
        <v/>
      </c>
      <c r="E385" t="str">
        <f t="shared" si="42"/>
        <v/>
      </c>
      <c r="F385" t="str">
        <f t="shared" si="43"/>
        <v>B1</v>
      </c>
      <c r="G385" t="str">
        <f t="shared" si="44"/>
        <v/>
      </c>
      <c r="H385" t="str">
        <f t="shared" si="45"/>
        <v>776445-00E_B1</v>
      </c>
      <c r="I385" t="str">
        <f t="shared" si="46"/>
        <v>002312</v>
      </c>
      <c r="J385">
        <f>COUNTIF($A$1:A385,A385)</f>
        <v>15</v>
      </c>
      <c r="K385" t="str">
        <f t="shared" si="47"/>
        <v>CLM2105-0003_15</v>
      </c>
    </row>
    <row r="386" spans="1:11" x14ac:dyDescent="0.25">
      <c r="A386" t="str">
        <f>DATA!A387</f>
        <v>CLM2105-0003</v>
      </c>
      <c r="B386" t="str">
        <f>DATA!B387</f>
        <v>774100-00G/000023</v>
      </c>
      <c r="C386" t="str">
        <f t="shared" si="48"/>
        <v>774100-00G</v>
      </c>
      <c r="D386" t="str">
        <f t="shared" ref="D386:D449" si="49">IF(EXACT(_xlfn.TEXTBEFORE(C386,"-"),"775369"),"A1","")</f>
        <v/>
      </c>
      <c r="E386" t="str">
        <f t="shared" ref="E386:E449" si="50">IF(EXACT(_xlfn.TEXTBEFORE(C386,"-"),"774166"),"A2","")</f>
        <v/>
      </c>
      <c r="F386" t="str">
        <f t="shared" ref="F386:F449" si="51">IF(EXACT(_xlfn.TEXTBEFORE(C386,"-"),"776445"),"B1","")</f>
        <v/>
      </c>
      <c r="G386" t="str">
        <f t="shared" ref="G386:G449" si="52">IF(EXACT(_xlfn.TEXTBEFORE(C386,"-"),"774100"),"B2","")</f>
        <v>B2</v>
      </c>
      <c r="H386" t="str">
        <f t="shared" ref="H386:H449" si="53">_xlfn.TEXTJOIN("_",,C386,D386,E386,F386,G386)</f>
        <v>774100-00G_B2</v>
      </c>
      <c r="I386" t="str">
        <f t="shared" ref="I386:I449" si="54">_xlfn.TEXTAFTER(B386,"/")</f>
        <v>000023</v>
      </c>
      <c r="J386">
        <f>COUNTIF($A$1:A386,A386)</f>
        <v>16</v>
      </c>
      <c r="K386" t="str">
        <f t="shared" ref="K386:K449" si="55">_xlfn.TEXTJOIN("_",,A386,J386)</f>
        <v>CLM2105-0003_16</v>
      </c>
    </row>
    <row r="387" spans="1:11" x14ac:dyDescent="0.25">
      <c r="A387" t="str">
        <f>DATA!A388</f>
        <v>CLM2105-0003</v>
      </c>
      <c r="B387" t="str">
        <f>DATA!B388</f>
        <v>774100-00G/000122</v>
      </c>
      <c r="C387" t="str">
        <f t="shared" si="48"/>
        <v>774100-00G</v>
      </c>
      <c r="D387" t="str">
        <f t="shared" si="49"/>
        <v/>
      </c>
      <c r="E387" t="str">
        <f t="shared" si="50"/>
        <v/>
      </c>
      <c r="F387" t="str">
        <f t="shared" si="51"/>
        <v/>
      </c>
      <c r="G387" t="str">
        <f t="shared" si="52"/>
        <v>B2</v>
      </c>
      <c r="H387" t="str">
        <f t="shared" si="53"/>
        <v>774100-00G_B2</v>
      </c>
      <c r="I387" t="str">
        <f t="shared" si="54"/>
        <v>000122</v>
      </c>
      <c r="J387">
        <f>COUNTIF($A$1:A387,A387)</f>
        <v>17</v>
      </c>
      <c r="K387" t="str">
        <f t="shared" si="55"/>
        <v>CLM2105-0003_17</v>
      </c>
    </row>
    <row r="388" spans="1:11" x14ac:dyDescent="0.25">
      <c r="A388" t="str">
        <f>DATA!A389</f>
        <v>CLM2105-0003</v>
      </c>
      <c r="B388" t="str">
        <f>DATA!B389</f>
        <v>774100-00G/000208</v>
      </c>
      <c r="C388" t="str">
        <f t="shared" si="48"/>
        <v>774100-00G</v>
      </c>
      <c r="D388" t="str">
        <f t="shared" si="49"/>
        <v/>
      </c>
      <c r="E388" t="str">
        <f t="shared" si="50"/>
        <v/>
      </c>
      <c r="F388" t="str">
        <f t="shared" si="51"/>
        <v/>
      </c>
      <c r="G388" t="str">
        <f t="shared" si="52"/>
        <v>B2</v>
      </c>
      <c r="H388" t="str">
        <f t="shared" si="53"/>
        <v>774100-00G_B2</v>
      </c>
      <c r="I388" t="str">
        <f t="shared" si="54"/>
        <v>000208</v>
      </c>
      <c r="J388">
        <f>COUNTIF($A$1:A388,A388)</f>
        <v>18</v>
      </c>
      <c r="K388" t="str">
        <f t="shared" si="55"/>
        <v>CLM2105-0003_18</v>
      </c>
    </row>
    <row r="389" spans="1:11" x14ac:dyDescent="0.25">
      <c r="A389" t="str">
        <f>DATA!A390</f>
        <v>CLM2106-0009</v>
      </c>
      <c r="B389" t="str">
        <f>DATA!B390</f>
        <v>776445-00E/008584</v>
      </c>
      <c r="C389" t="str">
        <f t="shared" si="48"/>
        <v>776445-00E</v>
      </c>
      <c r="D389" t="str">
        <f t="shared" si="49"/>
        <v/>
      </c>
      <c r="E389" t="str">
        <f t="shared" si="50"/>
        <v/>
      </c>
      <c r="F389" t="str">
        <f t="shared" si="51"/>
        <v>B1</v>
      </c>
      <c r="G389" t="str">
        <f t="shared" si="52"/>
        <v/>
      </c>
      <c r="H389" t="str">
        <f t="shared" si="53"/>
        <v>776445-00E_B1</v>
      </c>
      <c r="I389" t="str">
        <f t="shared" si="54"/>
        <v>008584</v>
      </c>
      <c r="J389">
        <f>COUNTIF($A$1:A389,A389)</f>
        <v>1</v>
      </c>
      <c r="K389" t="str">
        <f t="shared" si="55"/>
        <v>CLM2106-0009_1</v>
      </c>
    </row>
    <row r="390" spans="1:11" x14ac:dyDescent="0.25">
      <c r="A390" t="str">
        <f>DATA!A391</f>
        <v>CLM2107-0025</v>
      </c>
      <c r="B390" t="str">
        <f>DATA!B391</f>
        <v>776445-00D/000246</v>
      </c>
      <c r="C390" t="str">
        <f t="shared" si="48"/>
        <v>776445-00D</v>
      </c>
      <c r="D390" t="str">
        <f t="shared" si="49"/>
        <v/>
      </c>
      <c r="E390" t="str">
        <f t="shared" si="50"/>
        <v/>
      </c>
      <c r="F390" t="str">
        <f t="shared" si="51"/>
        <v>B1</v>
      </c>
      <c r="G390" t="str">
        <f t="shared" si="52"/>
        <v/>
      </c>
      <c r="H390" t="str">
        <f t="shared" si="53"/>
        <v>776445-00D_B1</v>
      </c>
      <c r="I390" t="str">
        <f t="shared" si="54"/>
        <v>000246</v>
      </c>
      <c r="J390">
        <f>COUNTIF($A$1:A390,A390)</f>
        <v>1</v>
      </c>
      <c r="K390" t="str">
        <f t="shared" si="55"/>
        <v>CLM2107-0025_1</v>
      </c>
    </row>
    <row r="391" spans="1:11" x14ac:dyDescent="0.25">
      <c r="A391" t="str">
        <f>DATA!A392</f>
        <v>CLM2107-0025</v>
      </c>
      <c r="B391" t="str">
        <f>DATA!B392</f>
        <v>776445-00E/006116</v>
      </c>
      <c r="C391" t="str">
        <f t="shared" si="48"/>
        <v>776445-00E</v>
      </c>
      <c r="D391" t="str">
        <f t="shared" si="49"/>
        <v/>
      </c>
      <c r="E391" t="str">
        <f t="shared" si="50"/>
        <v/>
      </c>
      <c r="F391" t="str">
        <f t="shared" si="51"/>
        <v>B1</v>
      </c>
      <c r="G391" t="str">
        <f t="shared" si="52"/>
        <v/>
      </c>
      <c r="H391" t="str">
        <f t="shared" si="53"/>
        <v>776445-00E_B1</v>
      </c>
      <c r="I391" t="str">
        <f t="shared" si="54"/>
        <v>006116</v>
      </c>
      <c r="J391">
        <f>COUNTIF($A$1:A391,A391)</f>
        <v>2</v>
      </c>
      <c r="K391" t="str">
        <f t="shared" si="55"/>
        <v>CLM2107-0025_2</v>
      </c>
    </row>
    <row r="392" spans="1:11" x14ac:dyDescent="0.25">
      <c r="A392" t="str">
        <f>DATA!A393</f>
        <v>CLM2107-0025</v>
      </c>
      <c r="B392" t="str">
        <f>DATA!B393</f>
        <v>776445-00D/000246</v>
      </c>
      <c r="C392" t="str">
        <f t="shared" si="48"/>
        <v>776445-00D</v>
      </c>
      <c r="D392" t="str">
        <f t="shared" si="49"/>
        <v/>
      </c>
      <c r="E392" t="str">
        <f t="shared" si="50"/>
        <v/>
      </c>
      <c r="F392" t="str">
        <f t="shared" si="51"/>
        <v>B1</v>
      </c>
      <c r="G392" t="str">
        <f t="shared" si="52"/>
        <v/>
      </c>
      <c r="H392" t="str">
        <f t="shared" si="53"/>
        <v>776445-00D_B1</v>
      </c>
      <c r="I392" t="str">
        <f t="shared" si="54"/>
        <v>000246</v>
      </c>
      <c r="J392">
        <f>COUNTIF($A$1:A392,A392)</f>
        <v>3</v>
      </c>
      <c r="K392" t="str">
        <f t="shared" si="55"/>
        <v>CLM2107-0025_3</v>
      </c>
    </row>
    <row r="393" spans="1:11" x14ac:dyDescent="0.25">
      <c r="A393" t="str">
        <f>DATA!A394</f>
        <v>CLM2107-0026</v>
      </c>
      <c r="B393" t="str">
        <f>DATA!B394</f>
        <v>776445-00D/000796</v>
      </c>
      <c r="C393" t="str">
        <f t="shared" si="48"/>
        <v>776445-00D</v>
      </c>
      <c r="D393" t="str">
        <f t="shared" si="49"/>
        <v/>
      </c>
      <c r="E393" t="str">
        <f t="shared" si="50"/>
        <v/>
      </c>
      <c r="F393" t="str">
        <f t="shared" si="51"/>
        <v>B1</v>
      </c>
      <c r="G393" t="str">
        <f t="shared" si="52"/>
        <v/>
      </c>
      <c r="H393" t="str">
        <f t="shared" si="53"/>
        <v>776445-00D_B1</v>
      </c>
      <c r="I393" t="str">
        <f t="shared" si="54"/>
        <v>000796</v>
      </c>
      <c r="J393">
        <f>COUNTIF($A$1:A393,A393)</f>
        <v>1</v>
      </c>
      <c r="K393" t="str">
        <f t="shared" si="55"/>
        <v>CLM2107-0026_1</v>
      </c>
    </row>
    <row r="394" spans="1:11" x14ac:dyDescent="0.25">
      <c r="A394" t="str">
        <f>DATA!A395</f>
        <v>CLM2107-0026</v>
      </c>
      <c r="B394" t="str">
        <f>DATA!B395</f>
        <v>776445-00E/004820</v>
      </c>
      <c r="C394" t="str">
        <f t="shared" si="48"/>
        <v>776445-00E</v>
      </c>
      <c r="D394" t="str">
        <f t="shared" si="49"/>
        <v/>
      </c>
      <c r="E394" t="str">
        <f t="shared" si="50"/>
        <v/>
      </c>
      <c r="F394" t="str">
        <f t="shared" si="51"/>
        <v>B1</v>
      </c>
      <c r="G394" t="str">
        <f t="shared" si="52"/>
        <v/>
      </c>
      <c r="H394" t="str">
        <f t="shared" si="53"/>
        <v>776445-00E_B1</v>
      </c>
      <c r="I394" t="str">
        <f t="shared" si="54"/>
        <v>004820</v>
      </c>
      <c r="J394">
        <f>COUNTIF($A$1:A394,A394)</f>
        <v>2</v>
      </c>
      <c r="K394" t="str">
        <f t="shared" si="55"/>
        <v>CLM2107-0026_2</v>
      </c>
    </row>
    <row r="395" spans="1:11" x14ac:dyDescent="0.25">
      <c r="A395" t="str">
        <f>DATA!A396</f>
        <v>CLM2107-0026</v>
      </c>
      <c r="B395" t="str">
        <f>DATA!B396</f>
        <v>776445-00D/000796</v>
      </c>
      <c r="C395" t="str">
        <f t="shared" si="48"/>
        <v>776445-00D</v>
      </c>
      <c r="D395" t="str">
        <f t="shared" si="49"/>
        <v/>
      </c>
      <c r="E395" t="str">
        <f t="shared" si="50"/>
        <v/>
      </c>
      <c r="F395" t="str">
        <f t="shared" si="51"/>
        <v>B1</v>
      </c>
      <c r="G395" t="str">
        <f t="shared" si="52"/>
        <v/>
      </c>
      <c r="H395" t="str">
        <f t="shared" si="53"/>
        <v>776445-00D_B1</v>
      </c>
      <c r="I395" t="str">
        <f t="shared" si="54"/>
        <v>000796</v>
      </c>
      <c r="J395">
        <f>COUNTIF($A$1:A395,A395)</f>
        <v>3</v>
      </c>
      <c r="K395" t="str">
        <f t="shared" si="55"/>
        <v>CLM2107-0026_3</v>
      </c>
    </row>
    <row r="396" spans="1:11" x14ac:dyDescent="0.25">
      <c r="A396" t="str">
        <f>DATA!A397</f>
        <v>CLM2107-0030</v>
      </c>
      <c r="B396" t="str">
        <f>DATA!B397</f>
        <v>775369-00G/002769</v>
      </c>
      <c r="C396" t="str">
        <f t="shared" si="48"/>
        <v>775369-00G</v>
      </c>
      <c r="D396" t="str">
        <f t="shared" si="49"/>
        <v>A1</v>
      </c>
      <c r="E396" t="str">
        <f t="shared" si="50"/>
        <v/>
      </c>
      <c r="F396" t="str">
        <f t="shared" si="51"/>
        <v/>
      </c>
      <c r="G396" t="str">
        <f t="shared" si="52"/>
        <v/>
      </c>
      <c r="H396" t="str">
        <f t="shared" si="53"/>
        <v>775369-00G_A1</v>
      </c>
      <c r="I396" t="str">
        <f t="shared" si="54"/>
        <v>002769</v>
      </c>
      <c r="J396">
        <f>COUNTIF($A$1:A396,A396)</f>
        <v>1</v>
      </c>
      <c r="K396" t="str">
        <f t="shared" si="55"/>
        <v>CLM2107-0030_1</v>
      </c>
    </row>
    <row r="397" spans="1:11" x14ac:dyDescent="0.25">
      <c r="A397" t="str">
        <f>DATA!A398</f>
        <v>CLM2107-0030</v>
      </c>
      <c r="B397" t="str">
        <f>DATA!B398</f>
        <v>775369-00G/002730</v>
      </c>
      <c r="C397" t="str">
        <f t="shared" si="48"/>
        <v>775369-00G</v>
      </c>
      <c r="D397" t="str">
        <f t="shared" si="49"/>
        <v>A1</v>
      </c>
      <c r="E397" t="str">
        <f t="shared" si="50"/>
        <v/>
      </c>
      <c r="F397" t="str">
        <f t="shared" si="51"/>
        <v/>
      </c>
      <c r="G397" t="str">
        <f t="shared" si="52"/>
        <v/>
      </c>
      <c r="H397" t="str">
        <f t="shared" si="53"/>
        <v>775369-00G_A1</v>
      </c>
      <c r="I397" t="str">
        <f t="shared" si="54"/>
        <v>002730</v>
      </c>
      <c r="J397">
        <f>COUNTIF($A$1:A397,A397)</f>
        <v>2</v>
      </c>
      <c r="K397" t="str">
        <f t="shared" si="55"/>
        <v>CLM2107-0030_2</v>
      </c>
    </row>
    <row r="398" spans="1:11" x14ac:dyDescent="0.25">
      <c r="A398" t="str">
        <f>DATA!A399</f>
        <v>CLM2107-0030</v>
      </c>
      <c r="B398" t="str">
        <f>DATA!B399</f>
        <v>775369-00G/002763</v>
      </c>
      <c r="C398" t="str">
        <f t="shared" si="48"/>
        <v>775369-00G</v>
      </c>
      <c r="D398" t="str">
        <f t="shared" si="49"/>
        <v>A1</v>
      </c>
      <c r="E398" t="str">
        <f t="shared" si="50"/>
        <v/>
      </c>
      <c r="F398" t="str">
        <f t="shared" si="51"/>
        <v/>
      </c>
      <c r="G398" t="str">
        <f t="shared" si="52"/>
        <v/>
      </c>
      <c r="H398" t="str">
        <f t="shared" si="53"/>
        <v>775369-00G_A1</v>
      </c>
      <c r="I398" t="str">
        <f t="shared" si="54"/>
        <v>002763</v>
      </c>
      <c r="J398">
        <f>COUNTIF($A$1:A398,A398)</f>
        <v>3</v>
      </c>
      <c r="K398" t="str">
        <f t="shared" si="55"/>
        <v>CLM2107-0030_3</v>
      </c>
    </row>
    <row r="399" spans="1:11" x14ac:dyDescent="0.25">
      <c r="A399" t="str">
        <f>DATA!A400</f>
        <v>CLM2107-0030</v>
      </c>
      <c r="B399" t="str">
        <f>DATA!B400</f>
        <v>775369-00G/002770</v>
      </c>
      <c r="C399" t="str">
        <f t="shared" si="48"/>
        <v>775369-00G</v>
      </c>
      <c r="D399" t="str">
        <f t="shared" si="49"/>
        <v>A1</v>
      </c>
      <c r="E399" t="str">
        <f t="shared" si="50"/>
        <v/>
      </c>
      <c r="F399" t="str">
        <f t="shared" si="51"/>
        <v/>
      </c>
      <c r="G399" t="str">
        <f t="shared" si="52"/>
        <v/>
      </c>
      <c r="H399" t="str">
        <f t="shared" si="53"/>
        <v>775369-00G_A1</v>
      </c>
      <c r="I399" t="str">
        <f t="shared" si="54"/>
        <v>002770</v>
      </c>
      <c r="J399">
        <f>COUNTIF($A$1:A399,A399)</f>
        <v>4</v>
      </c>
      <c r="K399" t="str">
        <f t="shared" si="55"/>
        <v>CLM2107-0030_4</v>
      </c>
    </row>
    <row r="400" spans="1:11" x14ac:dyDescent="0.25">
      <c r="A400" t="str">
        <f>DATA!A401</f>
        <v>CLM2107-0030</v>
      </c>
      <c r="B400" t="str">
        <f>DATA!B401</f>
        <v>775369-00G/002708</v>
      </c>
      <c r="C400" t="str">
        <f t="shared" si="48"/>
        <v>775369-00G</v>
      </c>
      <c r="D400" t="str">
        <f t="shared" si="49"/>
        <v>A1</v>
      </c>
      <c r="E400" t="str">
        <f t="shared" si="50"/>
        <v/>
      </c>
      <c r="F400" t="str">
        <f t="shared" si="51"/>
        <v/>
      </c>
      <c r="G400" t="str">
        <f t="shared" si="52"/>
        <v/>
      </c>
      <c r="H400" t="str">
        <f t="shared" si="53"/>
        <v>775369-00G_A1</v>
      </c>
      <c r="I400" t="str">
        <f t="shared" si="54"/>
        <v>002708</v>
      </c>
      <c r="J400">
        <f>COUNTIF($A$1:A400,A400)</f>
        <v>5</v>
      </c>
      <c r="K400" t="str">
        <f t="shared" si="55"/>
        <v>CLM2107-0030_5</v>
      </c>
    </row>
    <row r="401" spans="1:11" x14ac:dyDescent="0.25">
      <c r="A401" t="str">
        <f>DATA!A402</f>
        <v>CLM2108-0024</v>
      </c>
      <c r="B401" t="str">
        <f>DATA!B402</f>
        <v>774272-33B/013626</v>
      </c>
      <c r="C401" t="str">
        <f t="shared" si="48"/>
        <v>774272-33B</v>
      </c>
      <c r="D401" t="str">
        <f t="shared" si="49"/>
        <v/>
      </c>
      <c r="E401" t="str">
        <f t="shared" si="50"/>
        <v/>
      </c>
      <c r="F401" t="str">
        <f t="shared" si="51"/>
        <v/>
      </c>
      <c r="G401" t="str">
        <f t="shared" si="52"/>
        <v/>
      </c>
      <c r="H401" t="str">
        <f t="shared" si="53"/>
        <v>774272-33B</v>
      </c>
      <c r="I401" t="str">
        <f t="shared" si="54"/>
        <v>013626</v>
      </c>
      <c r="J401">
        <f>COUNTIF($A$1:A401,A401)</f>
        <v>1</v>
      </c>
      <c r="K401" t="str">
        <f t="shared" si="55"/>
        <v>CLM2108-0024_1</v>
      </c>
    </row>
    <row r="402" spans="1:11" x14ac:dyDescent="0.25">
      <c r="A402" t="str">
        <f>DATA!A403</f>
        <v>CLM2108-0025</v>
      </c>
      <c r="B402" t="str">
        <f>DATA!B403</f>
        <v>774272-03D/012724</v>
      </c>
      <c r="C402" t="str">
        <f t="shared" si="48"/>
        <v>774272-03D</v>
      </c>
      <c r="D402" t="str">
        <f t="shared" si="49"/>
        <v/>
      </c>
      <c r="E402" t="str">
        <f t="shared" si="50"/>
        <v/>
      </c>
      <c r="F402" t="str">
        <f t="shared" si="51"/>
        <v/>
      </c>
      <c r="G402" t="str">
        <f t="shared" si="52"/>
        <v/>
      </c>
      <c r="H402" t="str">
        <f t="shared" si="53"/>
        <v>774272-03D</v>
      </c>
      <c r="I402" t="str">
        <f t="shared" si="54"/>
        <v>012724</v>
      </c>
      <c r="J402">
        <f>COUNTIF($A$1:A402,A402)</f>
        <v>1</v>
      </c>
      <c r="K402" t="str">
        <f t="shared" si="55"/>
        <v>CLM2108-0025_1</v>
      </c>
    </row>
    <row r="403" spans="1:11" x14ac:dyDescent="0.25">
      <c r="A403" t="str">
        <f>DATA!A404</f>
        <v>CLM2110-0056</v>
      </c>
      <c r="B403" t="str">
        <f>DATA!B404</f>
        <v>776445-00D/000547</v>
      </c>
      <c r="C403" t="str">
        <f t="shared" si="48"/>
        <v>776445-00D</v>
      </c>
      <c r="D403" t="str">
        <f t="shared" si="49"/>
        <v/>
      </c>
      <c r="E403" t="str">
        <f t="shared" si="50"/>
        <v/>
      </c>
      <c r="F403" t="str">
        <f t="shared" si="51"/>
        <v>B1</v>
      </c>
      <c r="G403" t="str">
        <f t="shared" si="52"/>
        <v/>
      </c>
      <c r="H403" t="str">
        <f t="shared" si="53"/>
        <v>776445-00D_B1</v>
      </c>
      <c r="I403" t="str">
        <f t="shared" si="54"/>
        <v>000547</v>
      </c>
      <c r="J403">
        <f>COUNTIF($A$1:A403,A403)</f>
        <v>1</v>
      </c>
      <c r="K403" t="str">
        <f t="shared" si="55"/>
        <v>CLM2110-0056_1</v>
      </c>
    </row>
    <row r="404" spans="1:11" x14ac:dyDescent="0.25">
      <c r="A404" t="str">
        <f>DATA!A405</f>
        <v>CLM2111-0005</v>
      </c>
      <c r="B404" t="str">
        <f>DATA!B405</f>
        <v>775369-00E/000456</v>
      </c>
      <c r="C404" t="str">
        <f t="shared" si="48"/>
        <v>775369-00E</v>
      </c>
      <c r="D404" t="str">
        <f t="shared" si="49"/>
        <v>A1</v>
      </c>
      <c r="E404" t="str">
        <f t="shared" si="50"/>
        <v/>
      </c>
      <c r="F404" t="str">
        <f t="shared" si="51"/>
        <v/>
      </c>
      <c r="G404" t="str">
        <f t="shared" si="52"/>
        <v/>
      </c>
      <c r="H404" t="str">
        <f t="shared" si="53"/>
        <v>775369-00E_A1</v>
      </c>
      <c r="I404" t="str">
        <f t="shared" si="54"/>
        <v>000456</v>
      </c>
      <c r="J404">
        <f>COUNTIF($A$1:A404,A404)</f>
        <v>1</v>
      </c>
      <c r="K404" t="str">
        <f t="shared" si="55"/>
        <v>CLM2111-0005_1</v>
      </c>
    </row>
    <row r="405" spans="1:11" x14ac:dyDescent="0.25">
      <c r="A405" t="str">
        <f>DATA!A406</f>
        <v>CLM2111-0024</v>
      </c>
      <c r="B405" t="str">
        <f>DATA!B406</f>
        <v>776445-00E/008812</v>
      </c>
      <c r="C405" t="str">
        <f t="shared" si="48"/>
        <v>776445-00E</v>
      </c>
      <c r="D405" t="str">
        <f t="shared" si="49"/>
        <v/>
      </c>
      <c r="E405" t="str">
        <f t="shared" si="50"/>
        <v/>
      </c>
      <c r="F405" t="str">
        <f t="shared" si="51"/>
        <v>B1</v>
      </c>
      <c r="G405" t="str">
        <f t="shared" si="52"/>
        <v/>
      </c>
      <c r="H405" t="str">
        <f t="shared" si="53"/>
        <v>776445-00E_B1</v>
      </c>
      <c r="I405" t="str">
        <f t="shared" si="54"/>
        <v>008812</v>
      </c>
      <c r="J405">
        <f>COUNTIF($A$1:A405,A405)</f>
        <v>1</v>
      </c>
      <c r="K405" t="str">
        <f t="shared" si="55"/>
        <v>CLM2111-0024_1</v>
      </c>
    </row>
    <row r="406" spans="1:11" x14ac:dyDescent="0.25">
      <c r="A406" t="str">
        <f>DATA!A407</f>
        <v>CLM2112-0002</v>
      </c>
      <c r="B406" t="str">
        <f>DATA!B407</f>
        <v>774100-00G/008637</v>
      </c>
      <c r="C406" t="str">
        <f t="shared" si="48"/>
        <v>774100-00G</v>
      </c>
      <c r="D406" t="str">
        <f t="shared" si="49"/>
        <v/>
      </c>
      <c r="E406" t="str">
        <f t="shared" si="50"/>
        <v/>
      </c>
      <c r="F406" t="str">
        <f t="shared" si="51"/>
        <v/>
      </c>
      <c r="G406" t="str">
        <f t="shared" si="52"/>
        <v>B2</v>
      </c>
      <c r="H406" t="str">
        <f t="shared" si="53"/>
        <v>774100-00G_B2</v>
      </c>
      <c r="I406" t="str">
        <f t="shared" si="54"/>
        <v>008637</v>
      </c>
      <c r="J406">
        <f>COUNTIF($A$1:A406,A406)</f>
        <v>1</v>
      </c>
      <c r="K406" t="str">
        <f t="shared" si="55"/>
        <v>CLM2112-0002_1</v>
      </c>
    </row>
    <row r="407" spans="1:11" x14ac:dyDescent="0.25">
      <c r="A407" t="str">
        <f>DATA!A408</f>
        <v>CLM2112-0003</v>
      </c>
      <c r="B407" t="str">
        <f>DATA!B408</f>
        <v>774100-00G/009175</v>
      </c>
      <c r="C407" t="str">
        <f t="shared" si="48"/>
        <v>774100-00G</v>
      </c>
      <c r="D407" t="str">
        <f t="shared" si="49"/>
        <v/>
      </c>
      <c r="E407" t="str">
        <f t="shared" si="50"/>
        <v/>
      </c>
      <c r="F407" t="str">
        <f t="shared" si="51"/>
        <v/>
      </c>
      <c r="G407" t="str">
        <f t="shared" si="52"/>
        <v>B2</v>
      </c>
      <c r="H407" t="str">
        <f t="shared" si="53"/>
        <v>774100-00G_B2</v>
      </c>
      <c r="I407" t="str">
        <f t="shared" si="54"/>
        <v>009175</v>
      </c>
      <c r="J407">
        <f>COUNTIF($A$1:A407,A407)</f>
        <v>1</v>
      </c>
      <c r="K407" t="str">
        <f t="shared" si="55"/>
        <v>CLM2112-0003_1</v>
      </c>
    </row>
    <row r="408" spans="1:11" x14ac:dyDescent="0.25">
      <c r="A408" t="str">
        <f>DATA!A409</f>
        <v>CLM2112-0004</v>
      </c>
      <c r="B408" t="str">
        <f>DATA!B409</f>
        <v>776445-00E/008609</v>
      </c>
      <c r="C408" t="str">
        <f t="shared" si="48"/>
        <v>776445-00E</v>
      </c>
      <c r="D408" t="str">
        <f t="shared" si="49"/>
        <v/>
      </c>
      <c r="E408" t="str">
        <f t="shared" si="50"/>
        <v/>
      </c>
      <c r="F408" t="str">
        <f t="shared" si="51"/>
        <v>B1</v>
      </c>
      <c r="G408" t="str">
        <f t="shared" si="52"/>
        <v/>
      </c>
      <c r="H408" t="str">
        <f t="shared" si="53"/>
        <v>776445-00E_B1</v>
      </c>
      <c r="I408" t="str">
        <f t="shared" si="54"/>
        <v>008609</v>
      </c>
      <c r="J408">
        <f>COUNTIF($A$1:A408,A408)</f>
        <v>1</v>
      </c>
      <c r="K408" t="str">
        <f t="shared" si="55"/>
        <v>CLM2112-0004_1</v>
      </c>
    </row>
    <row r="409" spans="1:11" x14ac:dyDescent="0.25">
      <c r="A409" t="str">
        <f>DATA!A410</f>
        <v>CLM2112-0042</v>
      </c>
      <c r="B409" t="str">
        <f>DATA!B410</f>
        <v>774100-00G/009221</v>
      </c>
      <c r="C409" t="str">
        <f t="shared" si="48"/>
        <v>774100-00G</v>
      </c>
      <c r="D409" t="str">
        <f t="shared" si="49"/>
        <v/>
      </c>
      <c r="E409" t="str">
        <f t="shared" si="50"/>
        <v/>
      </c>
      <c r="F409" t="str">
        <f t="shared" si="51"/>
        <v/>
      </c>
      <c r="G409" t="str">
        <f t="shared" si="52"/>
        <v>B2</v>
      </c>
      <c r="H409" t="str">
        <f t="shared" si="53"/>
        <v>774100-00G_B2</v>
      </c>
      <c r="I409" t="str">
        <f t="shared" si="54"/>
        <v>009221</v>
      </c>
      <c r="J409">
        <f>COUNTIF($A$1:A409,A409)</f>
        <v>1</v>
      </c>
      <c r="K409" t="str">
        <f t="shared" si="55"/>
        <v>CLM2112-0042_1</v>
      </c>
    </row>
    <row r="410" spans="1:11" x14ac:dyDescent="0.25">
      <c r="A410" t="str">
        <f>DATA!A411</f>
        <v>CLM2112-0045</v>
      </c>
      <c r="B410" t="str">
        <f>DATA!B411</f>
        <v>775369-00G/004416</v>
      </c>
      <c r="C410" t="str">
        <f t="shared" si="48"/>
        <v>775369-00G</v>
      </c>
      <c r="D410" t="str">
        <f t="shared" si="49"/>
        <v>A1</v>
      </c>
      <c r="E410" t="str">
        <f t="shared" si="50"/>
        <v/>
      </c>
      <c r="F410" t="str">
        <f t="shared" si="51"/>
        <v/>
      </c>
      <c r="G410" t="str">
        <f t="shared" si="52"/>
        <v/>
      </c>
      <c r="H410" t="str">
        <f t="shared" si="53"/>
        <v>775369-00G_A1</v>
      </c>
      <c r="I410" t="str">
        <f t="shared" si="54"/>
        <v>004416</v>
      </c>
      <c r="J410">
        <f>COUNTIF($A$1:A410,A410)</f>
        <v>1</v>
      </c>
      <c r="K410" t="str">
        <f t="shared" si="55"/>
        <v>CLM2112-0045_1</v>
      </c>
    </row>
    <row r="411" spans="1:11" x14ac:dyDescent="0.25">
      <c r="A411" t="str">
        <f>DATA!A412</f>
        <v>CLM2113-0033</v>
      </c>
      <c r="B411" t="str">
        <f>DATA!B412</f>
        <v xml:space="preserve">776445-00E/008394 </v>
      </c>
      <c r="C411" t="str">
        <f t="shared" si="48"/>
        <v>776445-00E</v>
      </c>
      <c r="D411" t="str">
        <f t="shared" si="49"/>
        <v/>
      </c>
      <c r="E411" t="str">
        <f t="shared" si="50"/>
        <v/>
      </c>
      <c r="F411" t="str">
        <f t="shared" si="51"/>
        <v>B1</v>
      </c>
      <c r="G411" t="str">
        <f t="shared" si="52"/>
        <v/>
      </c>
      <c r="H411" t="str">
        <f t="shared" si="53"/>
        <v>776445-00E_B1</v>
      </c>
      <c r="I411" t="str">
        <f t="shared" si="54"/>
        <v xml:space="preserve">008394 </v>
      </c>
      <c r="J411">
        <f>COUNTIF($A$1:A411,A411)</f>
        <v>1</v>
      </c>
      <c r="K411" t="str">
        <f t="shared" si="55"/>
        <v>CLM2113-0033_1</v>
      </c>
    </row>
    <row r="412" spans="1:11" x14ac:dyDescent="0.25">
      <c r="A412" t="str">
        <f>DATA!A413</f>
        <v>CLM2113-0068</v>
      </c>
      <c r="B412" t="str">
        <f>DATA!B413</f>
        <v>775369-000G/001164</v>
      </c>
      <c r="C412" t="str">
        <f t="shared" si="48"/>
        <v>775369-000G</v>
      </c>
      <c r="D412" t="str">
        <f t="shared" si="49"/>
        <v>A1</v>
      </c>
      <c r="E412" t="str">
        <f t="shared" si="50"/>
        <v/>
      </c>
      <c r="F412" t="str">
        <f t="shared" si="51"/>
        <v/>
      </c>
      <c r="G412" t="str">
        <f t="shared" si="52"/>
        <v/>
      </c>
      <c r="H412" t="str">
        <f t="shared" si="53"/>
        <v>775369-000G_A1</v>
      </c>
      <c r="I412" t="str">
        <f t="shared" si="54"/>
        <v>001164</v>
      </c>
      <c r="J412">
        <f>COUNTIF($A$1:A412,A412)</f>
        <v>1</v>
      </c>
      <c r="K412" t="str">
        <f t="shared" si="55"/>
        <v>CLM2113-0068_1</v>
      </c>
    </row>
    <row r="413" spans="1:11" x14ac:dyDescent="0.25">
      <c r="A413" t="str">
        <f>DATA!A414</f>
        <v>CLM2113-0068</v>
      </c>
      <c r="B413" t="str">
        <f>DATA!B414</f>
        <v>775369-00G/004030</v>
      </c>
      <c r="C413" t="str">
        <f t="shared" si="48"/>
        <v>775369-00G</v>
      </c>
      <c r="D413" t="str">
        <f t="shared" si="49"/>
        <v>A1</v>
      </c>
      <c r="E413" t="str">
        <f t="shared" si="50"/>
        <v/>
      </c>
      <c r="F413" t="str">
        <f t="shared" si="51"/>
        <v/>
      </c>
      <c r="G413" t="str">
        <f t="shared" si="52"/>
        <v/>
      </c>
      <c r="H413" t="str">
        <f t="shared" si="53"/>
        <v>775369-00G_A1</v>
      </c>
      <c r="I413" t="str">
        <f t="shared" si="54"/>
        <v>004030</v>
      </c>
      <c r="J413">
        <f>COUNTIF($A$1:A413,A413)</f>
        <v>2</v>
      </c>
      <c r="K413" t="str">
        <f t="shared" si="55"/>
        <v>CLM2113-0068_2</v>
      </c>
    </row>
    <row r="414" spans="1:11" x14ac:dyDescent="0.25">
      <c r="A414" t="str">
        <f>DATA!A415</f>
        <v>CLM2113-0068</v>
      </c>
      <c r="B414" t="str">
        <f>DATA!B415</f>
        <v>775369-00G/001164</v>
      </c>
      <c r="C414" t="str">
        <f t="shared" si="48"/>
        <v>775369-00G</v>
      </c>
      <c r="D414" t="str">
        <f t="shared" si="49"/>
        <v>A1</v>
      </c>
      <c r="E414" t="str">
        <f t="shared" si="50"/>
        <v/>
      </c>
      <c r="F414" t="str">
        <f t="shared" si="51"/>
        <v/>
      </c>
      <c r="G414" t="str">
        <f t="shared" si="52"/>
        <v/>
      </c>
      <c r="H414" t="str">
        <f t="shared" si="53"/>
        <v>775369-00G_A1</v>
      </c>
      <c r="I414" t="str">
        <f t="shared" si="54"/>
        <v>001164</v>
      </c>
      <c r="J414">
        <f>COUNTIF($A$1:A414,A414)</f>
        <v>3</v>
      </c>
      <c r="K414" t="str">
        <f t="shared" si="55"/>
        <v>CLM2113-0068_3</v>
      </c>
    </row>
    <row r="415" spans="1:11" x14ac:dyDescent="0.25">
      <c r="A415" t="str">
        <f>DATA!A416</f>
        <v>CLM2114-0045</v>
      </c>
      <c r="B415" t="str">
        <f>DATA!B416</f>
        <v>776445-00E/007972</v>
      </c>
      <c r="C415" t="str">
        <f t="shared" si="48"/>
        <v>776445-00E</v>
      </c>
      <c r="D415" t="str">
        <f t="shared" si="49"/>
        <v/>
      </c>
      <c r="E415" t="str">
        <f t="shared" si="50"/>
        <v/>
      </c>
      <c r="F415" t="str">
        <f t="shared" si="51"/>
        <v>B1</v>
      </c>
      <c r="G415" t="str">
        <f t="shared" si="52"/>
        <v/>
      </c>
      <c r="H415" t="str">
        <f t="shared" si="53"/>
        <v>776445-00E_B1</v>
      </c>
      <c r="I415" t="str">
        <f t="shared" si="54"/>
        <v>007972</v>
      </c>
      <c r="J415">
        <f>COUNTIF($A$1:A415,A415)</f>
        <v>1</v>
      </c>
      <c r="K415" t="str">
        <f t="shared" si="55"/>
        <v>CLM2114-0045_1</v>
      </c>
    </row>
    <row r="416" spans="1:11" x14ac:dyDescent="0.25">
      <c r="A416" t="str">
        <f>DATA!A417</f>
        <v>CLM2114-0051</v>
      </c>
      <c r="B416" t="str">
        <f>DATA!B417</f>
        <v>776445-00E/007961</v>
      </c>
      <c r="C416" t="str">
        <f t="shared" si="48"/>
        <v>776445-00E</v>
      </c>
      <c r="D416" t="str">
        <f t="shared" si="49"/>
        <v/>
      </c>
      <c r="E416" t="str">
        <f t="shared" si="50"/>
        <v/>
      </c>
      <c r="F416" t="str">
        <f t="shared" si="51"/>
        <v>B1</v>
      </c>
      <c r="G416" t="str">
        <f t="shared" si="52"/>
        <v/>
      </c>
      <c r="H416" t="str">
        <f t="shared" si="53"/>
        <v>776445-00E_B1</v>
      </c>
      <c r="I416" t="str">
        <f t="shared" si="54"/>
        <v>007961</v>
      </c>
      <c r="J416">
        <f>COUNTIF($A$1:A416,A416)</f>
        <v>1</v>
      </c>
      <c r="K416" t="str">
        <f t="shared" si="55"/>
        <v>CLM2114-0051_1</v>
      </c>
    </row>
    <row r="417" spans="1:11" x14ac:dyDescent="0.25">
      <c r="A417" t="str">
        <f>DATA!A418</f>
        <v>CLM2114-0052</v>
      </c>
      <c r="B417" t="str">
        <f>DATA!B418</f>
        <v>776445-00E/007976</v>
      </c>
      <c r="C417" t="str">
        <f t="shared" si="48"/>
        <v>776445-00E</v>
      </c>
      <c r="D417" t="str">
        <f t="shared" si="49"/>
        <v/>
      </c>
      <c r="E417" t="str">
        <f t="shared" si="50"/>
        <v/>
      </c>
      <c r="F417" t="str">
        <f t="shared" si="51"/>
        <v>B1</v>
      </c>
      <c r="G417" t="str">
        <f t="shared" si="52"/>
        <v/>
      </c>
      <c r="H417" t="str">
        <f t="shared" si="53"/>
        <v>776445-00E_B1</v>
      </c>
      <c r="I417" t="str">
        <f t="shared" si="54"/>
        <v>007976</v>
      </c>
      <c r="J417">
        <f>COUNTIF($A$1:A417,A417)</f>
        <v>1</v>
      </c>
      <c r="K417" t="str">
        <f t="shared" si="55"/>
        <v>CLM2114-0052_1</v>
      </c>
    </row>
    <row r="418" spans="1:11" x14ac:dyDescent="0.25">
      <c r="A418" t="str">
        <f>DATA!A419</f>
        <v>CLM2116-0025</v>
      </c>
      <c r="B418" t="str">
        <f>DATA!B419</f>
        <v>775369-00E/000347</v>
      </c>
      <c r="C418" t="str">
        <f t="shared" si="48"/>
        <v>775369-00E</v>
      </c>
      <c r="D418" t="str">
        <f t="shared" si="49"/>
        <v>A1</v>
      </c>
      <c r="E418" t="str">
        <f t="shared" si="50"/>
        <v/>
      </c>
      <c r="F418" t="str">
        <f t="shared" si="51"/>
        <v/>
      </c>
      <c r="G418" t="str">
        <f t="shared" si="52"/>
        <v/>
      </c>
      <c r="H418" t="str">
        <f t="shared" si="53"/>
        <v>775369-00E_A1</v>
      </c>
      <c r="I418" t="str">
        <f t="shared" si="54"/>
        <v>000347</v>
      </c>
      <c r="J418">
        <f>COUNTIF($A$1:A418,A418)</f>
        <v>1</v>
      </c>
      <c r="K418" t="str">
        <f t="shared" si="55"/>
        <v>CLM2116-0025_1</v>
      </c>
    </row>
    <row r="419" spans="1:11" x14ac:dyDescent="0.25">
      <c r="A419" t="str">
        <f>DATA!A420</f>
        <v>CLM2116-0029</v>
      </c>
      <c r="B419" t="str">
        <f>DATA!B420</f>
        <v>775369-00G/000634</v>
      </c>
      <c r="C419" t="str">
        <f t="shared" si="48"/>
        <v>775369-00G</v>
      </c>
      <c r="D419" t="str">
        <f t="shared" si="49"/>
        <v>A1</v>
      </c>
      <c r="E419" t="str">
        <f t="shared" si="50"/>
        <v/>
      </c>
      <c r="F419" t="str">
        <f t="shared" si="51"/>
        <v/>
      </c>
      <c r="G419" t="str">
        <f t="shared" si="52"/>
        <v/>
      </c>
      <c r="H419" t="str">
        <f t="shared" si="53"/>
        <v>775369-00G_A1</v>
      </c>
      <c r="I419" t="str">
        <f t="shared" si="54"/>
        <v>000634</v>
      </c>
      <c r="J419">
        <f>COUNTIF($A$1:A419,A419)</f>
        <v>1</v>
      </c>
      <c r="K419" t="str">
        <f t="shared" si="55"/>
        <v>CLM2116-0029_1</v>
      </c>
    </row>
    <row r="420" spans="1:11" x14ac:dyDescent="0.25">
      <c r="A420" t="str">
        <f>DATA!A421</f>
        <v>CLM2116-0029</v>
      </c>
      <c r="B420" t="str">
        <f>DATA!B421</f>
        <v>775369-00G/000408</v>
      </c>
      <c r="C420" t="str">
        <f t="shared" si="48"/>
        <v>775369-00G</v>
      </c>
      <c r="D420" t="str">
        <f t="shared" si="49"/>
        <v>A1</v>
      </c>
      <c r="E420" t="str">
        <f t="shared" si="50"/>
        <v/>
      </c>
      <c r="F420" t="str">
        <f t="shared" si="51"/>
        <v/>
      </c>
      <c r="G420" t="str">
        <f t="shared" si="52"/>
        <v/>
      </c>
      <c r="H420" t="str">
        <f t="shared" si="53"/>
        <v>775369-00G_A1</v>
      </c>
      <c r="I420" t="str">
        <f t="shared" si="54"/>
        <v>000408</v>
      </c>
      <c r="J420">
        <f>COUNTIF($A$1:A420,A420)</f>
        <v>2</v>
      </c>
      <c r="K420" t="str">
        <f t="shared" si="55"/>
        <v>CLM2116-0029_2</v>
      </c>
    </row>
    <row r="421" spans="1:11" x14ac:dyDescent="0.25">
      <c r="A421" t="str">
        <f>DATA!A422</f>
        <v>CLM2116-0029</v>
      </c>
      <c r="B421" t="str">
        <f>DATA!B422</f>
        <v>775369-00G/000301</v>
      </c>
      <c r="C421" t="str">
        <f t="shared" si="48"/>
        <v>775369-00G</v>
      </c>
      <c r="D421" t="str">
        <f t="shared" si="49"/>
        <v>A1</v>
      </c>
      <c r="E421" t="str">
        <f t="shared" si="50"/>
        <v/>
      </c>
      <c r="F421" t="str">
        <f t="shared" si="51"/>
        <v/>
      </c>
      <c r="G421" t="str">
        <f t="shared" si="52"/>
        <v/>
      </c>
      <c r="H421" t="str">
        <f t="shared" si="53"/>
        <v>775369-00G_A1</v>
      </c>
      <c r="I421" t="str">
        <f t="shared" si="54"/>
        <v>000301</v>
      </c>
      <c r="J421">
        <f>COUNTIF($A$1:A421,A421)</f>
        <v>3</v>
      </c>
      <c r="K421" t="str">
        <f t="shared" si="55"/>
        <v>CLM2116-0029_3</v>
      </c>
    </row>
    <row r="422" spans="1:11" x14ac:dyDescent="0.25">
      <c r="A422" t="str">
        <f>DATA!A423</f>
        <v>CLM2116-0029</v>
      </c>
      <c r="B422" t="str">
        <f>DATA!B423</f>
        <v>775369-00G/003253</v>
      </c>
      <c r="C422" t="str">
        <f t="shared" si="48"/>
        <v>775369-00G</v>
      </c>
      <c r="D422" t="str">
        <f t="shared" si="49"/>
        <v>A1</v>
      </c>
      <c r="E422" t="str">
        <f t="shared" si="50"/>
        <v/>
      </c>
      <c r="F422" t="str">
        <f t="shared" si="51"/>
        <v/>
      </c>
      <c r="G422" t="str">
        <f t="shared" si="52"/>
        <v/>
      </c>
      <c r="H422" t="str">
        <f t="shared" si="53"/>
        <v>775369-00G_A1</v>
      </c>
      <c r="I422" t="str">
        <f t="shared" si="54"/>
        <v>003253</v>
      </c>
      <c r="J422">
        <f>COUNTIF($A$1:A422,A422)</f>
        <v>4</v>
      </c>
      <c r="K422" t="str">
        <f t="shared" si="55"/>
        <v>CLM2116-0029_4</v>
      </c>
    </row>
    <row r="423" spans="1:11" x14ac:dyDescent="0.25">
      <c r="A423" t="str">
        <f>DATA!A424</f>
        <v>CLM2116-0029</v>
      </c>
      <c r="B423" t="str">
        <f>DATA!B424</f>
        <v>775369-00G/003257</v>
      </c>
      <c r="C423" t="str">
        <f t="shared" si="48"/>
        <v>775369-00G</v>
      </c>
      <c r="D423" t="str">
        <f t="shared" si="49"/>
        <v>A1</v>
      </c>
      <c r="E423" t="str">
        <f t="shared" si="50"/>
        <v/>
      </c>
      <c r="F423" t="str">
        <f t="shared" si="51"/>
        <v/>
      </c>
      <c r="G423" t="str">
        <f t="shared" si="52"/>
        <v/>
      </c>
      <c r="H423" t="str">
        <f t="shared" si="53"/>
        <v>775369-00G_A1</v>
      </c>
      <c r="I423" t="str">
        <f t="shared" si="54"/>
        <v>003257</v>
      </c>
      <c r="J423">
        <f>COUNTIF($A$1:A423,A423)</f>
        <v>5</v>
      </c>
      <c r="K423" t="str">
        <f t="shared" si="55"/>
        <v>CLM2116-0029_5</v>
      </c>
    </row>
    <row r="424" spans="1:11" x14ac:dyDescent="0.25">
      <c r="A424" t="str">
        <f>DATA!A425</f>
        <v>CLM2116-0029</v>
      </c>
      <c r="B424" t="str">
        <f>DATA!B425</f>
        <v>775369-00G/003258</v>
      </c>
      <c r="C424" t="str">
        <f t="shared" si="48"/>
        <v>775369-00G</v>
      </c>
      <c r="D424" t="str">
        <f t="shared" si="49"/>
        <v>A1</v>
      </c>
      <c r="E424" t="str">
        <f t="shared" si="50"/>
        <v/>
      </c>
      <c r="F424" t="str">
        <f t="shared" si="51"/>
        <v/>
      </c>
      <c r="G424" t="str">
        <f t="shared" si="52"/>
        <v/>
      </c>
      <c r="H424" t="str">
        <f t="shared" si="53"/>
        <v>775369-00G_A1</v>
      </c>
      <c r="I424" t="str">
        <f t="shared" si="54"/>
        <v>003258</v>
      </c>
      <c r="J424">
        <f>COUNTIF($A$1:A424,A424)</f>
        <v>6</v>
      </c>
      <c r="K424" t="str">
        <f t="shared" si="55"/>
        <v>CLM2116-0029_6</v>
      </c>
    </row>
    <row r="425" spans="1:11" x14ac:dyDescent="0.25">
      <c r="A425" t="str">
        <f>DATA!A426</f>
        <v>CLM2116-0029</v>
      </c>
      <c r="B425" t="str">
        <f>DATA!B426</f>
        <v>775369-00G/000634</v>
      </c>
      <c r="C425" t="str">
        <f t="shared" si="48"/>
        <v>775369-00G</v>
      </c>
      <c r="D425" t="str">
        <f t="shared" si="49"/>
        <v>A1</v>
      </c>
      <c r="E425" t="str">
        <f t="shared" si="50"/>
        <v/>
      </c>
      <c r="F425" t="str">
        <f t="shared" si="51"/>
        <v/>
      </c>
      <c r="G425" t="str">
        <f t="shared" si="52"/>
        <v/>
      </c>
      <c r="H425" t="str">
        <f t="shared" si="53"/>
        <v>775369-00G_A1</v>
      </c>
      <c r="I425" t="str">
        <f t="shared" si="54"/>
        <v>000634</v>
      </c>
      <c r="J425">
        <f>COUNTIF($A$1:A425,A425)</f>
        <v>7</v>
      </c>
      <c r="K425" t="str">
        <f t="shared" si="55"/>
        <v>CLM2116-0029_7</v>
      </c>
    </row>
    <row r="426" spans="1:11" x14ac:dyDescent="0.25">
      <c r="A426" t="str">
        <f>DATA!A427</f>
        <v>CLM2116-0029</v>
      </c>
      <c r="B426" t="str">
        <f>DATA!B427</f>
        <v>775369-00G/000408</v>
      </c>
      <c r="C426" t="str">
        <f t="shared" si="48"/>
        <v>775369-00G</v>
      </c>
      <c r="D426" t="str">
        <f t="shared" si="49"/>
        <v>A1</v>
      </c>
      <c r="E426" t="str">
        <f t="shared" si="50"/>
        <v/>
      </c>
      <c r="F426" t="str">
        <f t="shared" si="51"/>
        <v/>
      </c>
      <c r="G426" t="str">
        <f t="shared" si="52"/>
        <v/>
      </c>
      <c r="H426" t="str">
        <f t="shared" si="53"/>
        <v>775369-00G_A1</v>
      </c>
      <c r="I426" t="str">
        <f t="shared" si="54"/>
        <v>000408</v>
      </c>
      <c r="J426">
        <f>COUNTIF($A$1:A426,A426)</f>
        <v>8</v>
      </c>
      <c r="K426" t="str">
        <f t="shared" si="55"/>
        <v>CLM2116-0029_8</v>
      </c>
    </row>
    <row r="427" spans="1:11" x14ac:dyDescent="0.25">
      <c r="A427" t="str">
        <f>DATA!A428</f>
        <v>CLM2116-0029</v>
      </c>
      <c r="B427" t="str">
        <f>DATA!B428</f>
        <v>775369-00G/000301</v>
      </c>
      <c r="C427" t="str">
        <f t="shared" si="48"/>
        <v>775369-00G</v>
      </c>
      <c r="D427" t="str">
        <f t="shared" si="49"/>
        <v>A1</v>
      </c>
      <c r="E427" t="str">
        <f t="shared" si="50"/>
        <v/>
      </c>
      <c r="F427" t="str">
        <f t="shared" si="51"/>
        <v/>
      </c>
      <c r="G427" t="str">
        <f t="shared" si="52"/>
        <v/>
      </c>
      <c r="H427" t="str">
        <f t="shared" si="53"/>
        <v>775369-00G_A1</v>
      </c>
      <c r="I427" t="str">
        <f t="shared" si="54"/>
        <v>000301</v>
      </c>
      <c r="J427">
        <f>COUNTIF($A$1:A427,A427)</f>
        <v>9</v>
      </c>
      <c r="K427" t="str">
        <f t="shared" si="55"/>
        <v>CLM2116-0029_9</v>
      </c>
    </row>
    <row r="428" spans="1:11" x14ac:dyDescent="0.25">
      <c r="A428" t="str">
        <f>DATA!A429</f>
        <v>CLM2116-0039</v>
      </c>
      <c r="B428" t="str">
        <f>DATA!B429</f>
        <v>776445-00E/007970</v>
      </c>
      <c r="C428" t="str">
        <f t="shared" si="48"/>
        <v>776445-00E</v>
      </c>
      <c r="D428" t="str">
        <f t="shared" si="49"/>
        <v/>
      </c>
      <c r="E428" t="str">
        <f t="shared" si="50"/>
        <v/>
      </c>
      <c r="F428" t="str">
        <f t="shared" si="51"/>
        <v>B1</v>
      </c>
      <c r="G428" t="str">
        <f t="shared" si="52"/>
        <v/>
      </c>
      <c r="H428" t="str">
        <f t="shared" si="53"/>
        <v>776445-00E_B1</v>
      </c>
      <c r="I428" t="str">
        <f t="shared" si="54"/>
        <v>007970</v>
      </c>
      <c r="J428">
        <f>COUNTIF($A$1:A428,A428)</f>
        <v>1</v>
      </c>
      <c r="K428" t="str">
        <f t="shared" si="55"/>
        <v>CLM2116-0039_1</v>
      </c>
    </row>
    <row r="429" spans="1:11" x14ac:dyDescent="0.25">
      <c r="A429" t="str">
        <f>DATA!A430</f>
        <v>CLM2117-0001</v>
      </c>
      <c r="B429" t="str">
        <f>DATA!B430</f>
        <v>776445-00E/008559</v>
      </c>
      <c r="C429" t="str">
        <f t="shared" si="48"/>
        <v>776445-00E</v>
      </c>
      <c r="D429" t="str">
        <f t="shared" si="49"/>
        <v/>
      </c>
      <c r="E429" t="str">
        <f t="shared" si="50"/>
        <v/>
      </c>
      <c r="F429" t="str">
        <f t="shared" si="51"/>
        <v>B1</v>
      </c>
      <c r="G429" t="str">
        <f t="shared" si="52"/>
        <v/>
      </c>
      <c r="H429" t="str">
        <f t="shared" si="53"/>
        <v>776445-00E_B1</v>
      </c>
      <c r="I429" t="str">
        <f t="shared" si="54"/>
        <v>008559</v>
      </c>
      <c r="J429">
        <f>COUNTIF($A$1:A429,A429)</f>
        <v>1</v>
      </c>
      <c r="K429" t="str">
        <f t="shared" si="55"/>
        <v>CLM2117-0001_1</v>
      </c>
    </row>
    <row r="430" spans="1:11" x14ac:dyDescent="0.25">
      <c r="A430" t="str">
        <f>DATA!A431</f>
        <v>CLM2118-0026</v>
      </c>
      <c r="B430" t="str">
        <f>DATA!B431</f>
        <v>775369-00G/004161</v>
      </c>
      <c r="C430" t="str">
        <f t="shared" si="48"/>
        <v>775369-00G</v>
      </c>
      <c r="D430" t="str">
        <f t="shared" si="49"/>
        <v>A1</v>
      </c>
      <c r="E430" t="str">
        <f t="shared" si="50"/>
        <v/>
      </c>
      <c r="F430" t="str">
        <f t="shared" si="51"/>
        <v/>
      </c>
      <c r="G430" t="str">
        <f t="shared" si="52"/>
        <v/>
      </c>
      <c r="H430" t="str">
        <f t="shared" si="53"/>
        <v>775369-00G_A1</v>
      </c>
      <c r="I430" t="str">
        <f t="shared" si="54"/>
        <v>004161</v>
      </c>
      <c r="J430">
        <f>COUNTIF($A$1:A430,A430)</f>
        <v>1</v>
      </c>
      <c r="K430" t="str">
        <f t="shared" si="55"/>
        <v>CLM2118-0026_1</v>
      </c>
    </row>
    <row r="431" spans="1:11" x14ac:dyDescent="0.25">
      <c r="A431" t="str">
        <f>DATA!A432</f>
        <v>CLM2119-0006</v>
      </c>
      <c r="B431" t="str">
        <f>DATA!B432</f>
        <v>775369-00G/004352</v>
      </c>
      <c r="C431" t="str">
        <f t="shared" si="48"/>
        <v>775369-00G</v>
      </c>
      <c r="D431" t="str">
        <f t="shared" si="49"/>
        <v>A1</v>
      </c>
      <c r="E431" t="str">
        <f t="shared" si="50"/>
        <v/>
      </c>
      <c r="F431" t="str">
        <f t="shared" si="51"/>
        <v/>
      </c>
      <c r="G431" t="str">
        <f t="shared" si="52"/>
        <v/>
      </c>
      <c r="H431" t="str">
        <f t="shared" si="53"/>
        <v>775369-00G_A1</v>
      </c>
      <c r="I431" t="str">
        <f t="shared" si="54"/>
        <v>004352</v>
      </c>
      <c r="J431">
        <f>COUNTIF($A$1:A431,A431)</f>
        <v>1</v>
      </c>
      <c r="K431" t="str">
        <f t="shared" si="55"/>
        <v>CLM2119-0006_1</v>
      </c>
    </row>
    <row r="432" spans="1:11" x14ac:dyDescent="0.25">
      <c r="A432" t="str">
        <f>DATA!A433</f>
        <v>CLM2120-0023</v>
      </c>
      <c r="B432" t="str">
        <f>DATA!B433</f>
        <v>775369-00G/001809</v>
      </c>
      <c r="C432" t="str">
        <f t="shared" si="48"/>
        <v>775369-00G</v>
      </c>
      <c r="D432" t="str">
        <f t="shared" si="49"/>
        <v>A1</v>
      </c>
      <c r="E432" t="str">
        <f t="shared" si="50"/>
        <v/>
      </c>
      <c r="F432" t="str">
        <f t="shared" si="51"/>
        <v/>
      </c>
      <c r="G432" t="str">
        <f t="shared" si="52"/>
        <v/>
      </c>
      <c r="H432" t="str">
        <f t="shared" si="53"/>
        <v>775369-00G_A1</v>
      </c>
      <c r="I432" t="str">
        <f t="shared" si="54"/>
        <v>001809</v>
      </c>
      <c r="J432">
        <f>COUNTIF($A$1:A432,A432)</f>
        <v>1</v>
      </c>
      <c r="K432" t="str">
        <f t="shared" si="55"/>
        <v>CLM2120-0023_1</v>
      </c>
    </row>
    <row r="433" spans="1:11" x14ac:dyDescent="0.25">
      <c r="A433" t="str">
        <f>DATA!A434</f>
        <v>CLM2120-0023</v>
      </c>
      <c r="B433" t="str">
        <f>DATA!B434</f>
        <v>775369-00G/002241</v>
      </c>
      <c r="C433" t="str">
        <f t="shared" si="48"/>
        <v>775369-00G</v>
      </c>
      <c r="D433" t="str">
        <f t="shared" si="49"/>
        <v>A1</v>
      </c>
      <c r="E433" t="str">
        <f t="shared" si="50"/>
        <v/>
      </c>
      <c r="F433" t="str">
        <f t="shared" si="51"/>
        <v/>
      </c>
      <c r="G433" t="str">
        <f t="shared" si="52"/>
        <v/>
      </c>
      <c r="H433" t="str">
        <f t="shared" si="53"/>
        <v>775369-00G_A1</v>
      </c>
      <c r="I433" t="str">
        <f t="shared" si="54"/>
        <v>002241</v>
      </c>
      <c r="J433">
        <f>COUNTIF($A$1:A433,A433)</f>
        <v>2</v>
      </c>
      <c r="K433" t="str">
        <f t="shared" si="55"/>
        <v>CLM2120-0023_2</v>
      </c>
    </row>
    <row r="434" spans="1:11" x14ac:dyDescent="0.25">
      <c r="A434" t="str">
        <f>DATA!A435</f>
        <v>CLM2120-0023</v>
      </c>
      <c r="B434" t="str">
        <f>DATA!B435</f>
        <v>775369-00G/001809</v>
      </c>
      <c r="C434" t="str">
        <f t="shared" si="48"/>
        <v>775369-00G</v>
      </c>
      <c r="D434" t="str">
        <f t="shared" si="49"/>
        <v>A1</v>
      </c>
      <c r="E434" t="str">
        <f t="shared" si="50"/>
        <v/>
      </c>
      <c r="F434" t="str">
        <f t="shared" si="51"/>
        <v/>
      </c>
      <c r="G434" t="str">
        <f t="shared" si="52"/>
        <v/>
      </c>
      <c r="H434" t="str">
        <f t="shared" si="53"/>
        <v>775369-00G_A1</v>
      </c>
      <c r="I434" t="str">
        <f t="shared" si="54"/>
        <v>001809</v>
      </c>
      <c r="J434">
        <f>COUNTIF($A$1:A434,A434)</f>
        <v>3</v>
      </c>
      <c r="K434" t="str">
        <f t="shared" si="55"/>
        <v>CLM2120-0023_3</v>
      </c>
    </row>
    <row r="435" spans="1:11" x14ac:dyDescent="0.25">
      <c r="A435" t="str">
        <f>DATA!A436</f>
        <v xml:space="preserve">CLM2120-0023 </v>
      </c>
      <c r="B435" t="str">
        <f>DATA!B436</f>
        <v>775369-00G/002241</v>
      </c>
      <c r="C435" t="str">
        <f t="shared" si="48"/>
        <v>775369-00G</v>
      </c>
      <c r="D435" t="str">
        <f t="shared" si="49"/>
        <v>A1</v>
      </c>
      <c r="E435" t="str">
        <f t="shared" si="50"/>
        <v/>
      </c>
      <c r="F435" t="str">
        <f t="shared" si="51"/>
        <v/>
      </c>
      <c r="G435" t="str">
        <f t="shared" si="52"/>
        <v/>
      </c>
      <c r="H435" t="str">
        <f t="shared" si="53"/>
        <v>775369-00G_A1</v>
      </c>
      <c r="I435" t="str">
        <f t="shared" si="54"/>
        <v>002241</v>
      </c>
      <c r="J435">
        <f>COUNTIF($A$1:A435,A435)</f>
        <v>1</v>
      </c>
      <c r="K435" t="str">
        <f t="shared" si="55"/>
        <v>CLM2120-0023 _1</v>
      </c>
    </row>
    <row r="436" spans="1:11" x14ac:dyDescent="0.25">
      <c r="A436" t="str">
        <f>DATA!A437</f>
        <v>CLM2122-0016</v>
      </c>
      <c r="B436" t="str">
        <f>DATA!B437</f>
        <v>775369-00G/000912</v>
      </c>
      <c r="C436" t="str">
        <f t="shared" si="48"/>
        <v>775369-00G</v>
      </c>
      <c r="D436" t="str">
        <f t="shared" si="49"/>
        <v>A1</v>
      </c>
      <c r="E436" t="str">
        <f t="shared" si="50"/>
        <v/>
      </c>
      <c r="F436" t="str">
        <f t="shared" si="51"/>
        <v/>
      </c>
      <c r="G436" t="str">
        <f t="shared" si="52"/>
        <v/>
      </c>
      <c r="H436" t="str">
        <f t="shared" si="53"/>
        <v>775369-00G_A1</v>
      </c>
      <c r="I436" t="str">
        <f t="shared" si="54"/>
        <v>000912</v>
      </c>
      <c r="J436">
        <f>COUNTIF($A$1:A436,A436)</f>
        <v>1</v>
      </c>
      <c r="K436" t="str">
        <f t="shared" si="55"/>
        <v>CLM2122-0016_1</v>
      </c>
    </row>
    <row r="437" spans="1:11" x14ac:dyDescent="0.25">
      <c r="A437" t="str">
        <f>DATA!A438</f>
        <v>CLM2122-0023</v>
      </c>
      <c r="B437" t="str">
        <f>DATA!B438</f>
        <v>775369-00G/002802</v>
      </c>
      <c r="C437" t="str">
        <f t="shared" si="48"/>
        <v>775369-00G</v>
      </c>
      <c r="D437" t="str">
        <f t="shared" si="49"/>
        <v>A1</v>
      </c>
      <c r="E437" t="str">
        <f t="shared" si="50"/>
        <v/>
      </c>
      <c r="F437" t="str">
        <f t="shared" si="51"/>
        <v/>
      </c>
      <c r="G437" t="str">
        <f t="shared" si="52"/>
        <v/>
      </c>
      <c r="H437" t="str">
        <f t="shared" si="53"/>
        <v>775369-00G_A1</v>
      </c>
      <c r="I437" t="str">
        <f t="shared" si="54"/>
        <v>002802</v>
      </c>
      <c r="J437">
        <f>COUNTIF($A$1:A437,A437)</f>
        <v>1</v>
      </c>
      <c r="K437" t="str">
        <f t="shared" si="55"/>
        <v>CLM2122-0023_1</v>
      </c>
    </row>
    <row r="438" spans="1:11" x14ac:dyDescent="0.25">
      <c r="A438" t="str">
        <f>DATA!A439</f>
        <v>CLM2123-0016</v>
      </c>
      <c r="B438" t="str">
        <f>DATA!B439</f>
        <v>776445-00D/000185</v>
      </c>
      <c r="C438" t="str">
        <f t="shared" si="48"/>
        <v>776445-00D</v>
      </c>
      <c r="D438" t="str">
        <f t="shared" si="49"/>
        <v/>
      </c>
      <c r="E438" t="str">
        <f t="shared" si="50"/>
        <v/>
      </c>
      <c r="F438" t="str">
        <f t="shared" si="51"/>
        <v>B1</v>
      </c>
      <c r="G438" t="str">
        <f t="shared" si="52"/>
        <v/>
      </c>
      <c r="H438" t="str">
        <f t="shared" si="53"/>
        <v>776445-00D_B1</v>
      </c>
      <c r="I438" t="str">
        <f t="shared" si="54"/>
        <v>000185</v>
      </c>
      <c r="J438">
        <f>COUNTIF($A$1:A438,A438)</f>
        <v>1</v>
      </c>
      <c r="K438" t="str">
        <f t="shared" si="55"/>
        <v>CLM2123-0016_1</v>
      </c>
    </row>
    <row r="439" spans="1:11" x14ac:dyDescent="0.25">
      <c r="A439" t="str">
        <f>DATA!A440</f>
        <v>CLM2123-0025</v>
      </c>
      <c r="B439" t="str">
        <f>DATA!B440</f>
        <v>776445-00D/000187</v>
      </c>
      <c r="C439" t="str">
        <f t="shared" si="48"/>
        <v>776445-00D</v>
      </c>
      <c r="D439" t="str">
        <f t="shared" si="49"/>
        <v/>
      </c>
      <c r="E439" t="str">
        <f t="shared" si="50"/>
        <v/>
      </c>
      <c r="F439" t="str">
        <f t="shared" si="51"/>
        <v>B1</v>
      </c>
      <c r="G439" t="str">
        <f t="shared" si="52"/>
        <v/>
      </c>
      <c r="H439" t="str">
        <f t="shared" si="53"/>
        <v>776445-00D_B1</v>
      </c>
      <c r="I439" t="str">
        <f t="shared" si="54"/>
        <v>000187</v>
      </c>
      <c r="J439">
        <f>COUNTIF($A$1:A439,A439)</f>
        <v>1</v>
      </c>
      <c r="K439" t="str">
        <f t="shared" si="55"/>
        <v>CLM2123-0025_1</v>
      </c>
    </row>
    <row r="440" spans="1:11" x14ac:dyDescent="0.25">
      <c r="A440" t="str">
        <f>DATA!A441</f>
        <v>CLM2124-0013</v>
      </c>
      <c r="B440" t="str">
        <f>DATA!B441</f>
        <v>775369-00G/002452</v>
      </c>
      <c r="C440" t="str">
        <f t="shared" si="48"/>
        <v>775369-00G</v>
      </c>
      <c r="D440" t="str">
        <f t="shared" si="49"/>
        <v>A1</v>
      </c>
      <c r="E440" t="str">
        <f t="shared" si="50"/>
        <v/>
      </c>
      <c r="F440" t="str">
        <f t="shared" si="51"/>
        <v/>
      </c>
      <c r="G440" t="str">
        <f t="shared" si="52"/>
        <v/>
      </c>
      <c r="H440" t="str">
        <f t="shared" si="53"/>
        <v>775369-00G_A1</v>
      </c>
      <c r="I440" t="str">
        <f t="shared" si="54"/>
        <v>002452</v>
      </c>
      <c r="J440">
        <f>COUNTIF($A$1:A440,A440)</f>
        <v>1</v>
      </c>
      <c r="K440" t="str">
        <f t="shared" si="55"/>
        <v>CLM2124-0013_1</v>
      </c>
    </row>
    <row r="441" spans="1:11" x14ac:dyDescent="0.25">
      <c r="A441" t="str">
        <f>DATA!A442</f>
        <v>CLM2124-0031</v>
      </c>
      <c r="B441" t="str">
        <f>DATA!B442</f>
        <v>774100-00G/001001</v>
      </c>
      <c r="C441" t="str">
        <f t="shared" si="48"/>
        <v>774100-00G</v>
      </c>
      <c r="D441" t="str">
        <f t="shared" si="49"/>
        <v/>
      </c>
      <c r="E441" t="str">
        <f t="shared" si="50"/>
        <v/>
      </c>
      <c r="F441" t="str">
        <f t="shared" si="51"/>
        <v/>
      </c>
      <c r="G441" t="str">
        <f t="shared" si="52"/>
        <v>B2</v>
      </c>
      <c r="H441" t="str">
        <f t="shared" si="53"/>
        <v>774100-00G_B2</v>
      </c>
      <c r="I441" t="str">
        <f t="shared" si="54"/>
        <v>001001</v>
      </c>
      <c r="J441">
        <f>COUNTIF($A$1:A441,A441)</f>
        <v>1</v>
      </c>
      <c r="K441" t="str">
        <f t="shared" si="55"/>
        <v>CLM2124-0031_1</v>
      </c>
    </row>
    <row r="442" spans="1:11" x14ac:dyDescent="0.25">
      <c r="A442" t="str">
        <f>DATA!A443</f>
        <v>CLM2124-0031</v>
      </c>
      <c r="B442" t="str">
        <f>DATA!B443</f>
        <v>774100-00F/000295</v>
      </c>
      <c r="C442" t="str">
        <f t="shared" si="48"/>
        <v>774100-00F</v>
      </c>
      <c r="D442" t="str">
        <f t="shared" si="49"/>
        <v/>
      </c>
      <c r="E442" t="str">
        <f t="shared" si="50"/>
        <v/>
      </c>
      <c r="F442" t="str">
        <f t="shared" si="51"/>
        <v/>
      </c>
      <c r="G442" t="str">
        <f t="shared" si="52"/>
        <v>B2</v>
      </c>
      <c r="H442" t="str">
        <f t="shared" si="53"/>
        <v>774100-00F_B2</v>
      </c>
      <c r="I442" t="str">
        <f t="shared" si="54"/>
        <v>000295</v>
      </c>
      <c r="J442">
        <f>COUNTIF($A$1:A442,A442)</f>
        <v>2</v>
      </c>
      <c r="K442" t="str">
        <f t="shared" si="55"/>
        <v>CLM2124-0031_2</v>
      </c>
    </row>
    <row r="443" spans="1:11" x14ac:dyDescent="0.25">
      <c r="A443" t="str">
        <f>DATA!A444</f>
        <v>CLM2124-0031</v>
      </c>
      <c r="B443" t="str">
        <f>DATA!B444</f>
        <v>774100-00F/000297</v>
      </c>
      <c r="C443" t="str">
        <f t="shared" si="48"/>
        <v>774100-00F</v>
      </c>
      <c r="D443" t="str">
        <f t="shared" si="49"/>
        <v/>
      </c>
      <c r="E443" t="str">
        <f t="shared" si="50"/>
        <v/>
      </c>
      <c r="F443" t="str">
        <f t="shared" si="51"/>
        <v/>
      </c>
      <c r="G443" t="str">
        <f t="shared" si="52"/>
        <v>B2</v>
      </c>
      <c r="H443" t="str">
        <f t="shared" si="53"/>
        <v>774100-00F_B2</v>
      </c>
      <c r="I443" t="str">
        <f t="shared" si="54"/>
        <v>000297</v>
      </c>
      <c r="J443">
        <f>COUNTIF($A$1:A443,A443)</f>
        <v>3</v>
      </c>
      <c r="K443" t="str">
        <f t="shared" si="55"/>
        <v>CLM2124-0031_3</v>
      </c>
    </row>
    <row r="444" spans="1:11" x14ac:dyDescent="0.25">
      <c r="A444" t="str">
        <f>DATA!A445</f>
        <v>CLM2125-0007</v>
      </c>
      <c r="B444" t="str">
        <f>DATA!B445</f>
        <v>775369-00I/004846</v>
      </c>
      <c r="C444" t="str">
        <f t="shared" si="48"/>
        <v>775369-00I</v>
      </c>
      <c r="D444" t="str">
        <f t="shared" si="49"/>
        <v>A1</v>
      </c>
      <c r="E444" t="str">
        <f t="shared" si="50"/>
        <v/>
      </c>
      <c r="F444" t="str">
        <f t="shared" si="51"/>
        <v/>
      </c>
      <c r="G444" t="str">
        <f t="shared" si="52"/>
        <v/>
      </c>
      <c r="H444" t="str">
        <f t="shared" si="53"/>
        <v>775369-00I_A1</v>
      </c>
      <c r="I444" t="str">
        <f t="shared" si="54"/>
        <v>004846</v>
      </c>
      <c r="J444">
        <f>COUNTIF($A$1:A444,A444)</f>
        <v>1</v>
      </c>
      <c r="K444" t="str">
        <f t="shared" si="55"/>
        <v>CLM2125-0007_1</v>
      </c>
    </row>
    <row r="445" spans="1:11" x14ac:dyDescent="0.25">
      <c r="A445" t="str">
        <f>DATA!A446</f>
        <v>CLM2126-0005</v>
      </c>
      <c r="B445" t="str">
        <f>DATA!B446</f>
        <v>775369-00G/004251</v>
      </c>
      <c r="C445" t="str">
        <f t="shared" si="48"/>
        <v>775369-00G</v>
      </c>
      <c r="D445" t="str">
        <f t="shared" si="49"/>
        <v>A1</v>
      </c>
      <c r="E445" t="str">
        <f t="shared" si="50"/>
        <v/>
      </c>
      <c r="F445" t="str">
        <f t="shared" si="51"/>
        <v/>
      </c>
      <c r="G445" t="str">
        <f t="shared" si="52"/>
        <v/>
      </c>
      <c r="H445" t="str">
        <f t="shared" si="53"/>
        <v>775369-00G_A1</v>
      </c>
      <c r="I445" t="str">
        <f t="shared" si="54"/>
        <v>004251</v>
      </c>
      <c r="J445">
        <f>COUNTIF($A$1:A445,A445)</f>
        <v>1</v>
      </c>
      <c r="K445" t="str">
        <f t="shared" si="55"/>
        <v>CLM2126-0005_1</v>
      </c>
    </row>
    <row r="446" spans="1:11" x14ac:dyDescent="0.25">
      <c r="A446" t="str">
        <f>DATA!A447</f>
        <v>CLM2126-0007</v>
      </c>
      <c r="B446" t="str">
        <f>DATA!B447</f>
        <v>775369-00G/001449</v>
      </c>
      <c r="C446" t="str">
        <f t="shared" ref="C446:C509" si="56">_xlfn.TEXTBEFORE(B446,"/")</f>
        <v>775369-00G</v>
      </c>
      <c r="D446" t="str">
        <f t="shared" si="49"/>
        <v>A1</v>
      </c>
      <c r="E446" t="str">
        <f t="shared" si="50"/>
        <v/>
      </c>
      <c r="F446" t="str">
        <f t="shared" si="51"/>
        <v/>
      </c>
      <c r="G446" t="str">
        <f t="shared" si="52"/>
        <v/>
      </c>
      <c r="H446" t="str">
        <f t="shared" si="53"/>
        <v>775369-00G_A1</v>
      </c>
      <c r="I446" t="str">
        <f t="shared" si="54"/>
        <v>001449</v>
      </c>
      <c r="J446">
        <f>COUNTIF($A$1:A446,A446)</f>
        <v>1</v>
      </c>
      <c r="K446" t="str">
        <f t="shared" si="55"/>
        <v>CLM2126-0007_1</v>
      </c>
    </row>
    <row r="447" spans="1:11" x14ac:dyDescent="0.25">
      <c r="A447" t="str">
        <f>DATA!A448</f>
        <v>CLM2127-0004</v>
      </c>
      <c r="B447" t="str">
        <f>DATA!B448</f>
        <v>775369-00G/004613</v>
      </c>
      <c r="C447" t="str">
        <f t="shared" si="56"/>
        <v>775369-00G</v>
      </c>
      <c r="D447" t="str">
        <f t="shared" si="49"/>
        <v>A1</v>
      </c>
      <c r="E447" t="str">
        <f t="shared" si="50"/>
        <v/>
      </c>
      <c r="F447" t="str">
        <f t="shared" si="51"/>
        <v/>
      </c>
      <c r="G447" t="str">
        <f t="shared" si="52"/>
        <v/>
      </c>
      <c r="H447" t="str">
        <f t="shared" si="53"/>
        <v>775369-00G_A1</v>
      </c>
      <c r="I447" t="str">
        <f t="shared" si="54"/>
        <v>004613</v>
      </c>
      <c r="J447">
        <f>COUNTIF($A$1:A447,A447)</f>
        <v>1</v>
      </c>
      <c r="K447" t="str">
        <f t="shared" si="55"/>
        <v>CLM2127-0004_1</v>
      </c>
    </row>
    <row r="448" spans="1:11" x14ac:dyDescent="0.25">
      <c r="A448" t="str">
        <f>DATA!A449</f>
        <v>CLM2127-0005</v>
      </c>
      <c r="B448" t="str">
        <f>DATA!B449</f>
        <v>775369-00G/003665</v>
      </c>
      <c r="C448" t="str">
        <f t="shared" si="56"/>
        <v>775369-00G</v>
      </c>
      <c r="D448" t="str">
        <f t="shared" si="49"/>
        <v>A1</v>
      </c>
      <c r="E448" t="str">
        <f t="shared" si="50"/>
        <v/>
      </c>
      <c r="F448" t="str">
        <f t="shared" si="51"/>
        <v/>
      </c>
      <c r="G448" t="str">
        <f t="shared" si="52"/>
        <v/>
      </c>
      <c r="H448" t="str">
        <f t="shared" si="53"/>
        <v>775369-00G_A1</v>
      </c>
      <c r="I448" t="str">
        <f t="shared" si="54"/>
        <v>003665</v>
      </c>
      <c r="J448">
        <f>COUNTIF($A$1:A448,A448)</f>
        <v>1</v>
      </c>
      <c r="K448" t="str">
        <f t="shared" si="55"/>
        <v>CLM2127-0005_1</v>
      </c>
    </row>
    <row r="449" spans="1:11" x14ac:dyDescent="0.25">
      <c r="A449" t="str">
        <f>DATA!A450</f>
        <v>CLM2127-0017</v>
      </c>
      <c r="B449" t="str">
        <f>DATA!B450</f>
        <v>776445-00D/000187</v>
      </c>
      <c r="C449" t="str">
        <f t="shared" si="56"/>
        <v>776445-00D</v>
      </c>
      <c r="D449" t="str">
        <f t="shared" si="49"/>
        <v/>
      </c>
      <c r="E449" t="str">
        <f t="shared" si="50"/>
        <v/>
      </c>
      <c r="F449" t="str">
        <f t="shared" si="51"/>
        <v>B1</v>
      </c>
      <c r="G449" t="str">
        <f t="shared" si="52"/>
        <v/>
      </c>
      <c r="H449" t="str">
        <f t="shared" si="53"/>
        <v>776445-00D_B1</v>
      </c>
      <c r="I449" t="str">
        <f t="shared" si="54"/>
        <v>000187</v>
      </c>
      <c r="J449">
        <f>COUNTIF($A$1:A449,A449)</f>
        <v>1</v>
      </c>
      <c r="K449" t="str">
        <f t="shared" si="55"/>
        <v>CLM2127-0017_1</v>
      </c>
    </row>
    <row r="450" spans="1:11" x14ac:dyDescent="0.25">
      <c r="A450" t="str">
        <f>DATA!A451</f>
        <v>CLM2127-0017</v>
      </c>
      <c r="B450" t="str">
        <f>DATA!B451</f>
        <v>776445-00D/000042</v>
      </c>
      <c r="C450" t="str">
        <f t="shared" si="56"/>
        <v>776445-00D</v>
      </c>
      <c r="D450" t="str">
        <f t="shared" ref="D450:D513" si="57">IF(EXACT(_xlfn.TEXTBEFORE(C450,"-"),"775369"),"A1","")</f>
        <v/>
      </c>
      <c r="E450" t="str">
        <f t="shared" ref="E450:E513" si="58">IF(EXACT(_xlfn.TEXTBEFORE(C450,"-"),"774166"),"A2","")</f>
        <v/>
      </c>
      <c r="F450" t="str">
        <f t="shared" ref="F450:F513" si="59">IF(EXACT(_xlfn.TEXTBEFORE(C450,"-"),"776445"),"B1","")</f>
        <v>B1</v>
      </c>
      <c r="G450" t="str">
        <f t="shared" ref="G450:G513" si="60">IF(EXACT(_xlfn.TEXTBEFORE(C450,"-"),"774100"),"B2","")</f>
        <v/>
      </c>
      <c r="H450" t="str">
        <f t="shared" ref="H450:H513" si="61">_xlfn.TEXTJOIN("_",,C450,D450,E450,F450,G450)</f>
        <v>776445-00D_B1</v>
      </c>
      <c r="I450" t="str">
        <f t="shared" ref="I450:I513" si="62">_xlfn.TEXTAFTER(B450,"/")</f>
        <v>000042</v>
      </c>
      <c r="J450">
        <f>COUNTIF($A$1:A450,A450)</f>
        <v>2</v>
      </c>
      <c r="K450" t="str">
        <f t="shared" ref="K450:K513" si="63">_xlfn.TEXTJOIN("_",,A450,J450)</f>
        <v>CLM2127-0017_2</v>
      </c>
    </row>
    <row r="451" spans="1:11" x14ac:dyDescent="0.25">
      <c r="A451" t="str">
        <f>DATA!A452</f>
        <v>CLM2127-0017</v>
      </c>
      <c r="B451" t="str">
        <f>DATA!B452</f>
        <v>776445-00D/000187</v>
      </c>
      <c r="C451" t="str">
        <f t="shared" si="56"/>
        <v>776445-00D</v>
      </c>
      <c r="D451" t="str">
        <f t="shared" si="57"/>
        <v/>
      </c>
      <c r="E451" t="str">
        <f t="shared" si="58"/>
        <v/>
      </c>
      <c r="F451" t="str">
        <f t="shared" si="59"/>
        <v>B1</v>
      </c>
      <c r="G451" t="str">
        <f t="shared" si="60"/>
        <v/>
      </c>
      <c r="H451" t="str">
        <f t="shared" si="61"/>
        <v>776445-00D_B1</v>
      </c>
      <c r="I451" t="str">
        <f t="shared" si="62"/>
        <v>000187</v>
      </c>
      <c r="J451">
        <f>COUNTIF($A$1:A451,A451)</f>
        <v>3</v>
      </c>
      <c r="K451" t="str">
        <f t="shared" si="63"/>
        <v>CLM2127-0017_3</v>
      </c>
    </row>
    <row r="452" spans="1:11" x14ac:dyDescent="0.25">
      <c r="A452" t="str">
        <f>DATA!A453</f>
        <v>CLM2128-0016</v>
      </c>
      <c r="B452" t="str">
        <f>DATA!B453</f>
        <v>776445-00E/000195</v>
      </c>
      <c r="C452" t="str">
        <f t="shared" si="56"/>
        <v>776445-00E</v>
      </c>
      <c r="D452" t="str">
        <f t="shared" si="57"/>
        <v/>
      </c>
      <c r="E452" t="str">
        <f t="shared" si="58"/>
        <v/>
      </c>
      <c r="F452" t="str">
        <f t="shared" si="59"/>
        <v>B1</v>
      </c>
      <c r="G452" t="str">
        <f t="shared" si="60"/>
        <v/>
      </c>
      <c r="H452" t="str">
        <f t="shared" si="61"/>
        <v>776445-00E_B1</v>
      </c>
      <c r="I452" t="str">
        <f t="shared" si="62"/>
        <v>000195</v>
      </c>
      <c r="J452">
        <f>COUNTIF($A$1:A452,A452)</f>
        <v>1</v>
      </c>
      <c r="K452" t="str">
        <f t="shared" si="63"/>
        <v>CLM2128-0016_1</v>
      </c>
    </row>
    <row r="453" spans="1:11" x14ac:dyDescent="0.25">
      <c r="A453" t="str">
        <f>DATA!A454</f>
        <v>CLM2128-0016</v>
      </c>
      <c r="B453" t="str">
        <f>DATA!B454</f>
        <v>776445-00E/000754</v>
      </c>
      <c r="C453" t="str">
        <f t="shared" si="56"/>
        <v>776445-00E</v>
      </c>
      <c r="D453" t="str">
        <f t="shared" si="57"/>
        <v/>
      </c>
      <c r="E453" t="str">
        <f t="shared" si="58"/>
        <v/>
      </c>
      <c r="F453" t="str">
        <f t="shared" si="59"/>
        <v>B1</v>
      </c>
      <c r="G453" t="str">
        <f t="shared" si="60"/>
        <v/>
      </c>
      <c r="H453" t="str">
        <f t="shared" si="61"/>
        <v>776445-00E_B1</v>
      </c>
      <c r="I453" t="str">
        <f t="shared" si="62"/>
        <v>000754</v>
      </c>
      <c r="J453">
        <f>COUNTIF($A$1:A453,A453)</f>
        <v>2</v>
      </c>
      <c r="K453" t="str">
        <f t="shared" si="63"/>
        <v>CLM2128-0016_2</v>
      </c>
    </row>
    <row r="454" spans="1:11" x14ac:dyDescent="0.25">
      <c r="A454" t="str">
        <f>DATA!A455</f>
        <v>CLM2128-0016</v>
      </c>
      <c r="B454" t="str">
        <f>DATA!B455</f>
        <v>776445-00E/000969</v>
      </c>
      <c r="C454" t="str">
        <f t="shared" si="56"/>
        <v>776445-00E</v>
      </c>
      <c r="D454" t="str">
        <f t="shared" si="57"/>
        <v/>
      </c>
      <c r="E454" t="str">
        <f t="shared" si="58"/>
        <v/>
      </c>
      <c r="F454" t="str">
        <f t="shared" si="59"/>
        <v>B1</v>
      </c>
      <c r="G454" t="str">
        <f t="shared" si="60"/>
        <v/>
      </c>
      <c r="H454" t="str">
        <f t="shared" si="61"/>
        <v>776445-00E_B1</v>
      </c>
      <c r="I454" t="str">
        <f t="shared" si="62"/>
        <v>000969</v>
      </c>
      <c r="J454">
        <f>COUNTIF($A$1:A454,A454)</f>
        <v>3</v>
      </c>
      <c r="K454" t="str">
        <f t="shared" si="63"/>
        <v>CLM2128-0016_3</v>
      </c>
    </row>
    <row r="455" spans="1:11" x14ac:dyDescent="0.25">
      <c r="A455" t="str">
        <f>DATA!A456</f>
        <v>CLM2128-0016</v>
      </c>
      <c r="B455" t="str">
        <f>DATA!B456</f>
        <v>776445-00E/000951</v>
      </c>
      <c r="C455" t="str">
        <f t="shared" si="56"/>
        <v>776445-00E</v>
      </c>
      <c r="D455" t="str">
        <f t="shared" si="57"/>
        <v/>
      </c>
      <c r="E455" t="str">
        <f t="shared" si="58"/>
        <v/>
      </c>
      <c r="F455" t="str">
        <f t="shared" si="59"/>
        <v>B1</v>
      </c>
      <c r="G455" t="str">
        <f t="shared" si="60"/>
        <v/>
      </c>
      <c r="H455" t="str">
        <f t="shared" si="61"/>
        <v>776445-00E_B1</v>
      </c>
      <c r="I455" t="str">
        <f t="shared" si="62"/>
        <v>000951</v>
      </c>
      <c r="J455">
        <f>COUNTIF($A$1:A455,A455)</f>
        <v>4</v>
      </c>
      <c r="K455" t="str">
        <f t="shared" si="63"/>
        <v>CLM2128-0016_4</v>
      </c>
    </row>
    <row r="456" spans="1:11" x14ac:dyDescent="0.25">
      <c r="A456" t="str">
        <f>DATA!A457</f>
        <v>CLM2128-0016</v>
      </c>
      <c r="B456" t="str">
        <f>DATA!B457</f>
        <v>776445-00D/000195</v>
      </c>
      <c r="C456" t="str">
        <f t="shared" si="56"/>
        <v>776445-00D</v>
      </c>
      <c r="D456" t="str">
        <f t="shared" si="57"/>
        <v/>
      </c>
      <c r="E456" t="str">
        <f t="shared" si="58"/>
        <v/>
      </c>
      <c r="F456" t="str">
        <f t="shared" si="59"/>
        <v>B1</v>
      </c>
      <c r="G456" t="str">
        <f t="shared" si="60"/>
        <v/>
      </c>
      <c r="H456" t="str">
        <f t="shared" si="61"/>
        <v>776445-00D_B1</v>
      </c>
      <c r="I456" t="str">
        <f t="shared" si="62"/>
        <v>000195</v>
      </c>
      <c r="J456">
        <f>COUNTIF($A$1:A456,A456)</f>
        <v>5</v>
      </c>
      <c r="K456" t="str">
        <f t="shared" si="63"/>
        <v>CLM2128-0016_5</v>
      </c>
    </row>
    <row r="457" spans="1:11" x14ac:dyDescent="0.25">
      <c r="A457" t="str">
        <f>DATA!A458</f>
        <v>CLM2128-0016</v>
      </c>
      <c r="B457" t="str">
        <f>DATA!B458</f>
        <v>776445-00E/000754</v>
      </c>
      <c r="C457" t="str">
        <f t="shared" si="56"/>
        <v>776445-00E</v>
      </c>
      <c r="D457" t="str">
        <f t="shared" si="57"/>
        <v/>
      </c>
      <c r="E457" t="str">
        <f t="shared" si="58"/>
        <v/>
      </c>
      <c r="F457" t="str">
        <f t="shared" si="59"/>
        <v>B1</v>
      </c>
      <c r="G457" t="str">
        <f t="shared" si="60"/>
        <v/>
      </c>
      <c r="H457" t="str">
        <f t="shared" si="61"/>
        <v>776445-00E_B1</v>
      </c>
      <c r="I457" t="str">
        <f t="shared" si="62"/>
        <v>000754</v>
      </c>
      <c r="J457">
        <f>COUNTIF($A$1:A457,A457)</f>
        <v>6</v>
      </c>
      <c r="K457" t="str">
        <f t="shared" si="63"/>
        <v>CLM2128-0016_6</v>
      </c>
    </row>
    <row r="458" spans="1:11" x14ac:dyDescent="0.25">
      <c r="A458" t="str">
        <f>DATA!A459</f>
        <v>CLM2129-0053</v>
      </c>
      <c r="B458" t="str">
        <f>DATA!B459</f>
        <v>776445-00E/006334</v>
      </c>
      <c r="C458" t="str">
        <f t="shared" si="56"/>
        <v>776445-00E</v>
      </c>
      <c r="D458" t="str">
        <f t="shared" si="57"/>
        <v/>
      </c>
      <c r="E458" t="str">
        <f t="shared" si="58"/>
        <v/>
      </c>
      <c r="F458" t="str">
        <f t="shared" si="59"/>
        <v>B1</v>
      </c>
      <c r="G458" t="str">
        <f t="shared" si="60"/>
        <v/>
      </c>
      <c r="H458" t="str">
        <f t="shared" si="61"/>
        <v>776445-00E_B1</v>
      </c>
      <c r="I458" t="str">
        <f t="shared" si="62"/>
        <v>006334</v>
      </c>
      <c r="J458">
        <f>COUNTIF($A$1:A458,A458)</f>
        <v>1</v>
      </c>
      <c r="K458" t="str">
        <f t="shared" si="63"/>
        <v>CLM2129-0053_1</v>
      </c>
    </row>
    <row r="459" spans="1:11" x14ac:dyDescent="0.25">
      <c r="A459" t="str">
        <f>DATA!A460</f>
        <v>CLM2129-0071</v>
      </c>
      <c r="B459" t="str">
        <f>DATA!B460</f>
        <v>776445-00H/010592</v>
      </c>
      <c r="C459" t="str">
        <f t="shared" si="56"/>
        <v>776445-00H</v>
      </c>
      <c r="D459" t="str">
        <f t="shared" si="57"/>
        <v/>
      </c>
      <c r="E459" t="str">
        <f t="shared" si="58"/>
        <v/>
      </c>
      <c r="F459" t="str">
        <f t="shared" si="59"/>
        <v>B1</v>
      </c>
      <c r="G459" t="str">
        <f t="shared" si="60"/>
        <v/>
      </c>
      <c r="H459" t="str">
        <f t="shared" si="61"/>
        <v>776445-00H_B1</v>
      </c>
      <c r="I459" t="str">
        <f t="shared" si="62"/>
        <v>010592</v>
      </c>
      <c r="J459">
        <f>COUNTIF($A$1:A459,A459)</f>
        <v>1</v>
      </c>
      <c r="K459" t="str">
        <f t="shared" si="63"/>
        <v>CLM2129-0071_1</v>
      </c>
    </row>
    <row r="460" spans="1:11" x14ac:dyDescent="0.25">
      <c r="A460" t="str">
        <f>DATA!A461</f>
        <v>CLM2129-0082</v>
      </c>
      <c r="B460" t="str">
        <f>DATA!B461</f>
        <v>775369-00G/003571</v>
      </c>
      <c r="C460" t="str">
        <f t="shared" si="56"/>
        <v>775369-00G</v>
      </c>
      <c r="D460" t="str">
        <f t="shared" si="57"/>
        <v>A1</v>
      </c>
      <c r="E460" t="str">
        <f t="shared" si="58"/>
        <v/>
      </c>
      <c r="F460" t="str">
        <f t="shared" si="59"/>
        <v/>
      </c>
      <c r="G460" t="str">
        <f t="shared" si="60"/>
        <v/>
      </c>
      <c r="H460" t="str">
        <f t="shared" si="61"/>
        <v>775369-00G_A1</v>
      </c>
      <c r="I460" t="str">
        <f t="shared" si="62"/>
        <v>003571</v>
      </c>
      <c r="J460">
        <f>COUNTIF($A$1:A460,A460)</f>
        <v>1</v>
      </c>
      <c r="K460" t="str">
        <f t="shared" si="63"/>
        <v>CLM2129-0082_1</v>
      </c>
    </row>
    <row r="461" spans="1:11" x14ac:dyDescent="0.25">
      <c r="A461" t="str">
        <f>DATA!A462</f>
        <v>CLM2130-0004</v>
      </c>
      <c r="B461" t="str">
        <f>DATA!B462</f>
        <v>776445-00E/002312</v>
      </c>
      <c r="C461" t="str">
        <f t="shared" si="56"/>
        <v>776445-00E</v>
      </c>
      <c r="D461" t="str">
        <f t="shared" si="57"/>
        <v/>
      </c>
      <c r="E461" t="str">
        <f t="shared" si="58"/>
        <v/>
      </c>
      <c r="F461" t="str">
        <f t="shared" si="59"/>
        <v>B1</v>
      </c>
      <c r="G461" t="str">
        <f t="shared" si="60"/>
        <v/>
      </c>
      <c r="H461" t="str">
        <f t="shared" si="61"/>
        <v>776445-00E_B1</v>
      </c>
      <c r="I461" t="str">
        <f t="shared" si="62"/>
        <v>002312</v>
      </c>
      <c r="J461">
        <f>COUNTIF($A$1:A461,A461)</f>
        <v>1</v>
      </c>
      <c r="K461" t="str">
        <f t="shared" si="63"/>
        <v>CLM2130-0004_1</v>
      </c>
    </row>
    <row r="462" spans="1:11" x14ac:dyDescent="0.25">
      <c r="A462" t="str">
        <f>DATA!A463</f>
        <v>CLM2130-0004</v>
      </c>
      <c r="B462" t="str">
        <f>DATA!B463</f>
        <v>776445-00D/000212</v>
      </c>
      <c r="C462" t="str">
        <f t="shared" si="56"/>
        <v>776445-00D</v>
      </c>
      <c r="D462" t="str">
        <f t="shared" si="57"/>
        <v/>
      </c>
      <c r="E462" t="str">
        <f t="shared" si="58"/>
        <v/>
      </c>
      <c r="F462" t="str">
        <f t="shared" si="59"/>
        <v>B1</v>
      </c>
      <c r="G462" t="str">
        <f t="shared" si="60"/>
        <v/>
      </c>
      <c r="H462" t="str">
        <f t="shared" si="61"/>
        <v>776445-00D_B1</v>
      </c>
      <c r="I462" t="str">
        <f t="shared" si="62"/>
        <v>000212</v>
      </c>
      <c r="J462">
        <f>COUNTIF($A$1:A462,A462)</f>
        <v>2</v>
      </c>
      <c r="K462" t="str">
        <f t="shared" si="63"/>
        <v>CLM2130-0004_2</v>
      </c>
    </row>
    <row r="463" spans="1:11" x14ac:dyDescent="0.25">
      <c r="A463" t="str">
        <f>DATA!A464</f>
        <v>CLM2130-0004</v>
      </c>
      <c r="B463" t="str">
        <f>DATA!B464</f>
        <v>776445-00D/002312</v>
      </c>
      <c r="C463" t="str">
        <f t="shared" si="56"/>
        <v>776445-00D</v>
      </c>
      <c r="D463" t="str">
        <f t="shared" si="57"/>
        <v/>
      </c>
      <c r="E463" t="str">
        <f t="shared" si="58"/>
        <v/>
      </c>
      <c r="F463" t="str">
        <f t="shared" si="59"/>
        <v>B1</v>
      </c>
      <c r="G463" t="str">
        <f t="shared" si="60"/>
        <v/>
      </c>
      <c r="H463" t="str">
        <f t="shared" si="61"/>
        <v>776445-00D_B1</v>
      </c>
      <c r="I463" t="str">
        <f t="shared" si="62"/>
        <v>002312</v>
      </c>
      <c r="J463">
        <f>COUNTIF($A$1:A463,A463)</f>
        <v>3</v>
      </c>
      <c r="K463" t="str">
        <f t="shared" si="63"/>
        <v>CLM2130-0004_3</v>
      </c>
    </row>
    <row r="464" spans="1:11" x14ac:dyDescent="0.25">
      <c r="A464" t="str">
        <f>DATA!A465</f>
        <v>CLM2130-0027</v>
      </c>
      <c r="B464" t="str">
        <f>DATA!B465</f>
        <v>775369-00G/003662</v>
      </c>
      <c r="C464" t="str">
        <f t="shared" si="56"/>
        <v>775369-00G</v>
      </c>
      <c r="D464" t="str">
        <f t="shared" si="57"/>
        <v>A1</v>
      </c>
      <c r="E464" t="str">
        <f t="shared" si="58"/>
        <v/>
      </c>
      <c r="F464" t="str">
        <f t="shared" si="59"/>
        <v/>
      </c>
      <c r="G464" t="str">
        <f t="shared" si="60"/>
        <v/>
      </c>
      <c r="H464" t="str">
        <f t="shared" si="61"/>
        <v>775369-00G_A1</v>
      </c>
      <c r="I464" t="str">
        <f t="shared" si="62"/>
        <v>003662</v>
      </c>
      <c r="J464">
        <f>COUNTIF($A$1:A464,A464)</f>
        <v>1</v>
      </c>
      <c r="K464" t="str">
        <f t="shared" si="63"/>
        <v>CLM2130-0027_1</v>
      </c>
    </row>
    <row r="465" spans="1:11" x14ac:dyDescent="0.25">
      <c r="A465" t="str">
        <f>DATA!A466</f>
        <v>CLM2130-0027</v>
      </c>
      <c r="B465" t="str">
        <f>DATA!B466</f>
        <v>775369-00I/003662</v>
      </c>
      <c r="C465" t="str">
        <f t="shared" si="56"/>
        <v>775369-00I</v>
      </c>
      <c r="D465" t="str">
        <f t="shared" si="57"/>
        <v>A1</v>
      </c>
      <c r="E465" t="str">
        <f t="shared" si="58"/>
        <v/>
      </c>
      <c r="F465" t="str">
        <f t="shared" si="59"/>
        <v/>
      </c>
      <c r="G465" t="str">
        <f t="shared" si="60"/>
        <v/>
      </c>
      <c r="H465" t="str">
        <f t="shared" si="61"/>
        <v>775369-00I_A1</v>
      </c>
      <c r="I465" t="str">
        <f t="shared" si="62"/>
        <v>003662</v>
      </c>
      <c r="J465">
        <f>COUNTIF($A$1:A465,A465)</f>
        <v>2</v>
      </c>
      <c r="K465" t="str">
        <f t="shared" si="63"/>
        <v>CLM2130-0027_2</v>
      </c>
    </row>
    <row r="466" spans="1:11" x14ac:dyDescent="0.25">
      <c r="A466" t="str">
        <f>DATA!A467</f>
        <v>CLM2130-0027</v>
      </c>
      <c r="B466" t="str">
        <f>DATA!B467</f>
        <v>775369-00G/000408</v>
      </c>
      <c r="C466" t="str">
        <f t="shared" si="56"/>
        <v>775369-00G</v>
      </c>
      <c r="D466" t="str">
        <f t="shared" si="57"/>
        <v>A1</v>
      </c>
      <c r="E466" t="str">
        <f t="shared" si="58"/>
        <v/>
      </c>
      <c r="F466" t="str">
        <f t="shared" si="59"/>
        <v/>
      </c>
      <c r="G466" t="str">
        <f t="shared" si="60"/>
        <v/>
      </c>
      <c r="H466" t="str">
        <f t="shared" si="61"/>
        <v>775369-00G_A1</v>
      </c>
      <c r="I466" t="str">
        <f t="shared" si="62"/>
        <v>000408</v>
      </c>
      <c r="J466">
        <f>COUNTIF($A$1:A466,A466)</f>
        <v>3</v>
      </c>
      <c r="K466" t="str">
        <f t="shared" si="63"/>
        <v>CLM2130-0027_3</v>
      </c>
    </row>
    <row r="467" spans="1:11" x14ac:dyDescent="0.25">
      <c r="A467" t="str">
        <f>DATA!A468</f>
        <v>CLM2130-0027</v>
      </c>
      <c r="B467" t="str">
        <f>DATA!B468</f>
        <v>775369-00G/002290</v>
      </c>
      <c r="C467" t="str">
        <f t="shared" si="56"/>
        <v>775369-00G</v>
      </c>
      <c r="D467" t="str">
        <f t="shared" si="57"/>
        <v>A1</v>
      </c>
      <c r="E467" t="str">
        <f t="shared" si="58"/>
        <v/>
      </c>
      <c r="F467" t="str">
        <f t="shared" si="59"/>
        <v/>
      </c>
      <c r="G467" t="str">
        <f t="shared" si="60"/>
        <v/>
      </c>
      <c r="H467" t="str">
        <f t="shared" si="61"/>
        <v>775369-00G_A1</v>
      </c>
      <c r="I467" t="str">
        <f t="shared" si="62"/>
        <v>002290</v>
      </c>
      <c r="J467">
        <f>COUNTIF($A$1:A467,A467)</f>
        <v>4</v>
      </c>
      <c r="K467" t="str">
        <f t="shared" si="63"/>
        <v>CLM2130-0027_4</v>
      </c>
    </row>
    <row r="468" spans="1:11" x14ac:dyDescent="0.25">
      <c r="A468" t="str">
        <f>DATA!A469</f>
        <v>CLM2130-0027</v>
      </c>
      <c r="B468" t="str">
        <f>DATA!B469</f>
        <v>775369-00G/003662</v>
      </c>
      <c r="C468" t="str">
        <f t="shared" si="56"/>
        <v>775369-00G</v>
      </c>
      <c r="D468" t="str">
        <f t="shared" si="57"/>
        <v>A1</v>
      </c>
      <c r="E468" t="str">
        <f t="shared" si="58"/>
        <v/>
      </c>
      <c r="F468" t="str">
        <f t="shared" si="59"/>
        <v/>
      </c>
      <c r="G468" t="str">
        <f t="shared" si="60"/>
        <v/>
      </c>
      <c r="H468" t="str">
        <f t="shared" si="61"/>
        <v>775369-00G_A1</v>
      </c>
      <c r="I468" t="str">
        <f t="shared" si="62"/>
        <v>003662</v>
      </c>
      <c r="J468">
        <f>COUNTIF($A$1:A468,A468)</f>
        <v>5</v>
      </c>
      <c r="K468" t="str">
        <f t="shared" si="63"/>
        <v>CLM2130-0027_5</v>
      </c>
    </row>
    <row r="469" spans="1:11" x14ac:dyDescent="0.25">
      <c r="A469" t="str">
        <f>DATA!A470</f>
        <v>CLM2130-0027</v>
      </c>
      <c r="B469" t="str">
        <f>DATA!B470</f>
        <v>775369-00I/002290</v>
      </c>
      <c r="C469" t="str">
        <f t="shared" si="56"/>
        <v>775369-00I</v>
      </c>
      <c r="D469" t="str">
        <f t="shared" si="57"/>
        <v>A1</v>
      </c>
      <c r="E469" t="str">
        <f t="shared" si="58"/>
        <v/>
      </c>
      <c r="F469" t="str">
        <f t="shared" si="59"/>
        <v/>
      </c>
      <c r="G469" t="str">
        <f t="shared" si="60"/>
        <v/>
      </c>
      <c r="H469" t="str">
        <f t="shared" si="61"/>
        <v>775369-00I_A1</v>
      </c>
      <c r="I469" t="str">
        <f t="shared" si="62"/>
        <v>002290</v>
      </c>
      <c r="J469">
        <f>COUNTIF($A$1:A469,A469)</f>
        <v>6</v>
      </c>
      <c r="K469" t="str">
        <f t="shared" si="63"/>
        <v>CLM2130-0027_6</v>
      </c>
    </row>
    <row r="470" spans="1:11" x14ac:dyDescent="0.25">
      <c r="A470" t="str">
        <f>DATA!A471</f>
        <v>CLM2132-0024</v>
      </c>
      <c r="B470" t="str">
        <f>DATA!B471</f>
        <v>775369-00E/000279</v>
      </c>
      <c r="C470" t="str">
        <f t="shared" si="56"/>
        <v>775369-00E</v>
      </c>
      <c r="D470" t="str">
        <f t="shared" si="57"/>
        <v>A1</v>
      </c>
      <c r="E470" t="str">
        <f t="shared" si="58"/>
        <v/>
      </c>
      <c r="F470" t="str">
        <f t="shared" si="59"/>
        <v/>
      </c>
      <c r="G470" t="str">
        <f t="shared" si="60"/>
        <v/>
      </c>
      <c r="H470" t="str">
        <f t="shared" si="61"/>
        <v>775369-00E_A1</v>
      </c>
      <c r="I470" t="str">
        <f t="shared" si="62"/>
        <v>000279</v>
      </c>
      <c r="J470">
        <f>COUNTIF($A$1:A470,A470)</f>
        <v>1</v>
      </c>
      <c r="K470" t="str">
        <f t="shared" si="63"/>
        <v>CLM2132-0024_1</v>
      </c>
    </row>
    <row r="471" spans="1:11" x14ac:dyDescent="0.25">
      <c r="A471" t="str">
        <f>DATA!A472</f>
        <v>CLM2132-0024</v>
      </c>
      <c r="B471" t="str">
        <f>DATA!B472</f>
        <v>775369-00G/001164</v>
      </c>
      <c r="C471" t="str">
        <f t="shared" si="56"/>
        <v>775369-00G</v>
      </c>
      <c r="D471" t="str">
        <f t="shared" si="57"/>
        <v>A1</v>
      </c>
      <c r="E471" t="str">
        <f t="shared" si="58"/>
        <v/>
      </c>
      <c r="F471" t="str">
        <f t="shared" si="59"/>
        <v/>
      </c>
      <c r="G471" t="str">
        <f t="shared" si="60"/>
        <v/>
      </c>
      <c r="H471" t="str">
        <f t="shared" si="61"/>
        <v>775369-00G_A1</v>
      </c>
      <c r="I471" t="str">
        <f t="shared" si="62"/>
        <v>001164</v>
      </c>
      <c r="J471">
        <f>COUNTIF($A$1:A471,A471)</f>
        <v>2</v>
      </c>
      <c r="K471" t="str">
        <f t="shared" si="63"/>
        <v>CLM2132-0024_2</v>
      </c>
    </row>
    <row r="472" spans="1:11" x14ac:dyDescent="0.25">
      <c r="A472" t="str">
        <f>DATA!A473</f>
        <v>CLM2132-0024</v>
      </c>
      <c r="B472" t="str">
        <f>DATA!B473</f>
        <v>775369-00G/001423</v>
      </c>
      <c r="C472" t="str">
        <f t="shared" si="56"/>
        <v>775369-00G</v>
      </c>
      <c r="D472" t="str">
        <f t="shared" si="57"/>
        <v>A1</v>
      </c>
      <c r="E472" t="str">
        <f t="shared" si="58"/>
        <v/>
      </c>
      <c r="F472" t="str">
        <f t="shared" si="59"/>
        <v/>
      </c>
      <c r="G472" t="str">
        <f t="shared" si="60"/>
        <v/>
      </c>
      <c r="H472" t="str">
        <f t="shared" si="61"/>
        <v>775369-00G_A1</v>
      </c>
      <c r="I472" t="str">
        <f t="shared" si="62"/>
        <v>001423</v>
      </c>
      <c r="J472">
        <f>COUNTIF($A$1:A472,A472)</f>
        <v>3</v>
      </c>
      <c r="K472" t="str">
        <f t="shared" si="63"/>
        <v>CLM2132-0024_3</v>
      </c>
    </row>
    <row r="473" spans="1:11" x14ac:dyDescent="0.25">
      <c r="A473" t="str">
        <f>DATA!A474</f>
        <v>CLM2132-0024</v>
      </c>
      <c r="B473" t="str">
        <f>DATA!B474</f>
        <v>775369-00G/001164</v>
      </c>
      <c r="C473" t="str">
        <f t="shared" si="56"/>
        <v>775369-00G</v>
      </c>
      <c r="D473" t="str">
        <f t="shared" si="57"/>
        <v>A1</v>
      </c>
      <c r="E473" t="str">
        <f t="shared" si="58"/>
        <v/>
      </c>
      <c r="F473" t="str">
        <f t="shared" si="59"/>
        <v/>
      </c>
      <c r="G473" t="str">
        <f t="shared" si="60"/>
        <v/>
      </c>
      <c r="H473" t="str">
        <f t="shared" si="61"/>
        <v>775369-00G_A1</v>
      </c>
      <c r="I473" t="str">
        <f t="shared" si="62"/>
        <v>001164</v>
      </c>
      <c r="J473">
        <f>COUNTIF($A$1:A473,A473)</f>
        <v>4</v>
      </c>
      <c r="K473" t="str">
        <f t="shared" si="63"/>
        <v>CLM2132-0024_4</v>
      </c>
    </row>
    <row r="474" spans="1:11" x14ac:dyDescent="0.25">
      <c r="A474" t="str">
        <f>DATA!A475</f>
        <v>CLM2132-0024</v>
      </c>
      <c r="B474" t="str">
        <f>DATA!B475</f>
        <v>775369-00I/000279</v>
      </c>
      <c r="C474" t="str">
        <f t="shared" si="56"/>
        <v>775369-00I</v>
      </c>
      <c r="D474" t="str">
        <f t="shared" si="57"/>
        <v>A1</v>
      </c>
      <c r="E474" t="str">
        <f t="shared" si="58"/>
        <v/>
      </c>
      <c r="F474" t="str">
        <f t="shared" si="59"/>
        <v/>
      </c>
      <c r="G474" t="str">
        <f t="shared" si="60"/>
        <v/>
      </c>
      <c r="H474" t="str">
        <f t="shared" si="61"/>
        <v>775369-00I_A1</v>
      </c>
      <c r="I474" t="str">
        <f t="shared" si="62"/>
        <v>000279</v>
      </c>
      <c r="J474">
        <f>COUNTIF($A$1:A474,A474)</f>
        <v>5</v>
      </c>
      <c r="K474" t="str">
        <f t="shared" si="63"/>
        <v>CLM2132-0024_5</v>
      </c>
    </row>
    <row r="475" spans="1:11" x14ac:dyDescent="0.25">
      <c r="A475" t="str">
        <f>DATA!A476</f>
        <v>CLM2134-0114</v>
      </c>
      <c r="B475" t="str">
        <f>DATA!B476</f>
        <v>775369-00G/000912</v>
      </c>
      <c r="C475" t="str">
        <f t="shared" si="56"/>
        <v>775369-00G</v>
      </c>
      <c r="D475" t="str">
        <f t="shared" si="57"/>
        <v>A1</v>
      </c>
      <c r="E475" t="str">
        <f t="shared" si="58"/>
        <v/>
      </c>
      <c r="F475" t="str">
        <f t="shared" si="59"/>
        <v/>
      </c>
      <c r="G475" t="str">
        <f t="shared" si="60"/>
        <v/>
      </c>
      <c r="H475" t="str">
        <f t="shared" si="61"/>
        <v>775369-00G_A1</v>
      </c>
      <c r="I475" t="str">
        <f t="shared" si="62"/>
        <v>000912</v>
      </c>
      <c r="J475">
        <f>COUNTIF($A$1:A475,A475)</f>
        <v>1</v>
      </c>
      <c r="K475" t="str">
        <f t="shared" si="63"/>
        <v>CLM2134-0114_1</v>
      </c>
    </row>
    <row r="476" spans="1:11" x14ac:dyDescent="0.25">
      <c r="A476" t="str">
        <f>DATA!A477</f>
        <v>CLM2134-0114</v>
      </c>
      <c r="B476" t="str">
        <f>DATA!B477</f>
        <v>775369-00G/002772</v>
      </c>
      <c r="C476" t="str">
        <f t="shared" si="56"/>
        <v>775369-00G</v>
      </c>
      <c r="D476" t="str">
        <f t="shared" si="57"/>
        <v>A1</v>
      </c>
      <c r="E476" t="str">
        <f t="shared" si="58"/>
        <v/>
      </c>
      <c r="F476" t="str">
        <f t="shared" si="59"/>
        <v/>
      </c>
      <c r="G476" t="str">
        <f t="shared" si="60"/>
        <v/>
      </c>
      <c r="H476" t="str">
        <f t="shared" si="61"/>
        <v>775369-00G_A1</v>
      </c>
      <c r="I476" t="str">
        <f t="shared" si="62"/>
        <v>002772</v>
      </c>
      <c r="J476">
        <f>COUNTIF($A$1:A476,A476)</f>
        <v>2</v>
      </c>
      <c r="K476" t="str">
        <f t="shared" si="63"/>
        <v>CLM2134-0114_2</v>
      </c>
    </row>
    <row r="477" spans="1:11" x14ac:dyDescent="0.25">
      <c r="A477" t="str">
        <f>DATA!A478</f>
        <v>CLM2134-0114</v>
      </c>
      <c r="B477" t="str">
        <f>DATA!B478</f>
        <v>775369-00I/000912</v>
      </c>
      <c r="C477" t="str">
        <f t="shared" si="56"/>
        <v>775369-00I</v>
      </c>
      <c r="D477" t="str">
        <f t="shared" si="57"/>
        <v>A1</v>
      </c>
      <c r="E477" t="str">
        <f t="shared" si="58"/>
        <v/>
      </c>
      <c r="F477" t="str">
        <f t="shared" si="59"/>
        <v/>
      </c>
      <c r="G477" t="str">
        <f t="shared" si="60"/>
        <v/>
      </c>
      <c r="H477" t="str">
        <f t="shared" si="61"/>
        <v>775369-00I_A1</v>
      </c>
      <c r="I477" t="str">
        <f t="shared" si="62"/>
        <v>000912</v>
      </c>
      <c r="J477">
        <f>COUNTIF($A$1:A477,A477)</f>
        <v>3</v>
      </c>
      <c r="K477" t="str">
        <f t="shared" si="63"/>
        <v>CLM2134-0114_3</v>
      </c>
    </row>
    <row r="478" spans="1:11" x14ac:dyDescent="0.25">
      <c r="A478" t="str">
        <f>DATA!A479</f>
        <v>CLM2136-0004</v>
      </c>
      <c r="B478" t="str">
        <f>DATA!B479</f>
        <v>774100-00J/010345</v>
      </c>
      <c r="C478" t="str">
        <f t="shared" si="56"/>
        <v>774100-00J</v>
      </c>
      <c r="D478" t="str">
        <f t="shared" si="57"/>
        <v/>
      </c>
      <c r="E478" t="str">
        <f t="shared" si="58"/>
        <v/>
      </c>
      <c r="F478" t="str">
        <f t="shared" si="59"/>
        <v/>
      </c>
      <c r="G478" t="str">
        <f t="shared" si="60"/>
        <v>B2</v>
      </c>
      <c r="H478" t="str">
        <f t="shared" si="61"/>
        <v>774100-00J_B2</v>
      </c>
      <c r="I478" t="str">
        <f t="shared" si="62"/>
        <v>010345</v>
      </c>
      <c r="J478">
        <f>COUNTIF($A$1:A478,A478)</f>
        <v>1</v>
      </c>
      <c r="K478" t="str">
        <f t="shared" si="63"/>
        <v>CLM2136-0004_1</v>
      </c>
    </row>
    <row r="479" spans="1:11" x14ac:dyDescent="0.25">
      <c r="A479" t="str">
        <f>DATA!A480</f>
        <v>CLM2136-0011</v>
      </c>
      <c r="B479" t="str">
        <f>DATA!B480</f>
        <v>774100-00J/000294</v>
      </c>
      <c r="C479" t="str">
        <f t="shared" si="56"/>
        <v>774100-00J</v>
      </c>
      <c r="D479" t="str">
        <f t="shared" si="57"/>
        <v/>
      </c>
      <c r="E479" t="str">
        <f t="shared" si="58"/>
        <v/>
      </c>
      <c r="F479" t="str">
        <f t="shared" si="59"/>
        <v/>
      </c>
      <c r="G479" t="str">
        <f t="shared" si="60"/>
        <v>B2</v>
      </c>
      <c r="H479" t="str">
        <f t="shared" si="61"/>
        <v>774100-00J_B2</v>
      </c>
      <c r="I479" t="str">
        <f t="shared" si="62"/>
        <v>000294</v>
      </c>
      <c r="J479">
        <f>COUNTIF($A$1:A479,A479)</f>
        <v>1</v>
      </c>
      <c r="K479" t="str">
        <f t="shared" si="63"/>
        <v>CLM2136-0011_1</v>
      </c>
    </row>
    <row r="480" spans="1:11" x14ac:dyDescent="0.25">
      <c r="A480" t="str">
        <f>DATA!A481</f>
        <v>CLM2136-0011</v>
      </c>
      <c r="B480" t="str">
        <f>DATA!B481</f>
        <v>774100-00G/005563</v>
      </c>
      <c r="C480" t="str">
        <f t="shared" si="56"/>
        <v>774100-00G</v>
      </c>
      <c r="D480" t="str">
        <f t="shared" si="57"/>
        <v/>
      </c>
      <c r="E480" t="str">
        <f t="shared" si="58"/>
        <v/>
      </c>
      <c r="F480" t="str">
        <f t="shared" si="59"/>
        <v/>
      </c>
      <c r="G480" t="str">
        <f t="shared" si="60"/>
        <v>B2</v>
      </c>
      <c r="H480" t="str">
        <f t="shared" si="61"/>
        <v>774100-00G_B2</v>
      </c>
      <c r="I480" t="str">
        <f t="shared" si="62"/>
        <v>005563</v>
      </c>
      <c r="J480">
        <f>COUNTIF($A$1:A480,A480)</f>
        <v>2</v>
      </c>
      <c r="K480" t="str">
        <f t="shared" si="63"/>
        <v>CLM2136-0011_2</v>
      </c>
    </row>
    <row r="481" spans="1:11" x14ac:dyDescent="0.25">
      <c r="A481" t="str">
        <f>DATA!A482</f>
        <v>CLM2136-0011</v>
      </c>
      <c r="B481" t="str">
        <f>DATA!B482</f>
        <v>774100-00J/000294</v>
      </c>
      <c r="C481" t="str">
        <f t="shared" si="56"/>
        <v>774100-00J</v>
      </c>
      <c r="D481" t="str">
        <f t="shared" si="57"/>
        <v/>
      </c>
      <c r="E481" t="str">
        <f t="shared" si="58"/>
        <v/>
      </c>
      <c r="F481" t="str">
        <f t="shared" si="59"/>
        <v/>
      </c>
      <c r="G481" t="str">
        <f t="shared" si="60"/>
        <v>B2</v>
      </c>
      <c r="H481" t="str">
        <f t="shared" si="61"/>
        <v>774100-00J_B2</v>
      </c>
      <c r="I481" t="str">
        <f t="shared" si="62"/>
        <v>000294</v>
      </c>
      <c r="J481">
        <f>COUNTIF($A$1:A481,A481)</f>
        <v>3</v>
      </c>
      <c r="K481" t="str">
        <f t="shared" si="63"/>
        <v>CLM2136-0011_3</v>
      </c>
    </row>
    <row r="482" spans="1:11" x14ac:dyDescent="0.25">
      <c r="A482" t="str">
        <f>DATA!A483</f>
        <v>CLM2136-0025</v>
      </c>
      <c r="B482" t="str">
        <f>DATA!B483</f>
        <v>776445-00E/009776</v>
      </c>
      <c r="C482" t="str">
        <f t="shared" si="56"/>
        <v>776445-00E</v>
      </c>
      <c r="D482" t="str">
        <f t="shared" si="57"/>
        <v/>
      </c>
      <c r="E482" t="str">
        <f t="shared" si="58"/>
        <v/>
      </c>
      <c r="F482" t="str">
        <f t="shared" si="59"/>
        <v>B1</v>
      </c>
      <c r="G482" t="str">
        <f t="shared" si="60"/>
        <v/>
      </c>
      <c r="H482" t="str">
        <f t="shared" si="61"/>
        <v>776445-00E_B1</v>
      </c>
      <c r="I482" t="str">
        <f t="shared" si="62"/>
        <v>009776</v>
      </c>
      <c r="J482">
        <f>COUNTIF($A$1:A482,A482)</f>
        <v>1</v>
      </c>
      <c r="K482" t="str">
        <f t="shared" si="63"/>
        <v>CLM2136-0025_1</v>
      </c>
    </row>
    <row r="483" spans="1:11" x14ac:dyDescent="0.25">
      <c r="A483" t="str">
        <f>DATA!A484</f>
        <v>CLM2136-0032</v>
      </c>
      <c r="B483" t="str">
        <f>DATA!B484</f>
        <v>776445-00D/000399</v>
      </c>
      <c r="C483" t="str">
        <f t="shared" si="56"/>
        <v>776445-00D</v>
      </c>
      <c r="D483" t="str">
        <f t="shared" si="57"/>
        <v/>
      </c>
      <c r="E483" t="str">
        <f t="shared" si="58"/>
        <v/>
      </c>
      <c r="F483" t="str">
        <f t="shared" si="59"/>
        <v>B1</v>
      </c>
      <c r="G483" t="str">
        <f t="shared" si="60"/>
        <v/>
      </c>
      <c r="H483" t="str">
        <f t="shared" si="61"/>
        <v>776445-00D_B1</v>
      </c>
      <c r="I483" t="str">
        <f t="shared" si="62"/>
        <v>000399</v>
      </c>
      <c r="J483">
        <f>COUNTIF($A$1:A483,A483)</f>
        <v>1</v>
      </c>
      <c r="K483" t="str">
        <f t="shared" si="63"/>
        <v>CLM2136-0032_1</v>
      </c>
    </row>
    <row r="484" spans="1:11" x14ac:dyDescent="0.25">
      <c r="A484" t="str">
        <f>DATA!A485</f>
        <v>CLM2136-0032</v>
      </c>
      <c r="B484" t="str">
        <f>DATA!B485</f>
        <v>776445-00D/000182</v>
      </c>
      <c r="C484" t="str">
        <f t="shared" si="56"/>
        <v>776445-00D</v>
      </c>
      <c r="D484" t="str">
        <f t="shared" si="57"/>
        <v/>
      </c>
      <c r="E484" t="str">
        <f t="shared" si="58"/>
        <v/>
      </c>
      <c r="F484" t="str">
        <f t="shared" si="59"/>
        <v>B1</v>
      </c>
      <c r="G484" t="str">
        <f t="shared" si="60"/>
        <v/>
      </c>
      <c r="H484" t="str">
        <f t="shared" si="61"/>
        <v>776445-00D_B1</v>
      </c>
      <c r="I484" t="str">
        <f t="shared" si="62"/>
        <v>000182</v>
      </c>
      <c r="J484">
        <f>COUNTIF($A$1:A484,A484)</f>
        <v>2</v>
      </c>
      <c r="K484" t="str">
        <f t="shared" si="63"/>
        <v>CLM2136-0032_2</v>
      </c>
    </row>
    <row r="485" spans="1:11" x14ac:dyDescent="0.25">
      <c r="A485" t="str">
        <f>DATA!A486</f>
        <v>CLM2136-0032</v>
      </c>
      <c r="B485" t="str">
        <f>DATA!B486</f>
        <v>776445-00D/000053</v>
      </c>
      <c r="C485" t="str">
        <f t="shared" si="56"/>
        <v>776445-00D</v>
      </c>
      <c r="D485" t="str">
        <f t="shared" si="57"/>
        <v/>
      </c>
      <c r="E485" t="str">
        <f t="shared" si="58"/>
        <v/>
      </c>
      <c r="F485" t="str">
        <f t="shared" si="59"/>
        <v>B1</v>
      </c>
      <c r="G485" t="str">
        <f t="shared" si="60"/>
        <v/>
      </c>
      <c r="H485" t="str">
        <f t="shared" si="61"/>
        <v>776445-00D_B1</v>
      </c>
      <c r="I485" t="str">
        <f t="shared" si="62"/>
        <v>000053</v>
      </c>
      <c r="J485">
        <f>COUNTIF($A$1:A485,A485)</f>
        <v>3</v>
      </c>
      <c r="K485" t="str">
        <f t="shared" si="63"/>
        <v>CLM2136-0032_3</v>
      </c>
    </row>
    <row r="486" spans="1:11" x14ac:dyDescent="0.25">
      <c r="A486" t="str">
        <f>DATA!A487</f>
        <v>CLM2136-0032</v>
      </c>
      <c r="B486" t="str">
        <f>DATA!B487</f>
        <v>776445-00D/000081</v>
      </c>
      <c r="C486" t="str">
        <f t="shared" si="56"/>
        <v>776445-00D</v>
      </c>
      <c r="D486" t="str">
        <f t="shared" si="57"/>
        <v/>
      </c>
      <c r="E486" t="str">
        <f t="shared" si="58"/>
        <v/>
      </c>
      <c r="F486" t="str">
        <f t="shared" si="59"/>
        <v>B1</v>
      </c>
      <c r="G486" t="str">
        <f t="shared" si="60"/>
        <v/>
      </c>
      <c r="H486" t="str">
        <f t="shared" si="61"/>
        <v>776445-00D_B1</v>
      </c>
      <c r="I486" t="str">
        <f t="shared" si="62"/>
        <v>000081</v>
      </c>
      <c r="J486">
        <f>COUNTIF($A$1:A486,A486)</f>
        <v>4</v>
      </c>
      <c r="K486" t="str">
        <f t="shared" si="63"/>
        <v>CLM2136-0032_4</v>
      </c>
    </row>
    <row r="487" spans="1:11" x14ac:dyDescent="0.25">
      <c r="A487" t="str">
        <f>DATA!A488</f>
        <v>CLM2136-0032</v>
      </c>
      <c r="B487" t="str">
        <f>DATA!B488</f>
        <v>776445-00E/000182</v>
      </c>
      <c r="C487" t="str">
        <f t="shared" si="56"/>
        <v>776445-00E</v>
      </c>
      <c r="D487" t="str">
        <f t="shared" si="57"/>
        <v/>
      </c>
      <c r="E487" t="str">
        <f t="shared" si="58"/>
        <v/>
      </c>
      <c r="F487" t="str">
        <f t="shared" si="59"/>
        <v>B1</v>
      </c>
      <c r="G487" t="str">
        <f t="shared" si="60"/>
        <v/>
      </c>
      <c r="H487" t="str">
        <f t="shared" si="61"/>
        <v>776445-00E_B1</v>
      </c>
      <c r="I487" t="str">
        <f t="shared" si="62"/>
        <v>000182</v>
      </c>
      <c r="J487">
        <f>COUNTIF($A$1:A487,A487)</f>
        <v>5</v>
      </c>
      <c r="K487" t="str">
        <f t="shared" si="63"/>
        <v>CLM2136-0032_5</v>
      </c>
    </row>
    <row r="488" spans="1:11" x14ac:dyDescent="0.25">
      <c r="A488" t="str">
        <f>DATA!A489</f>
        <v>CLM2136-0032</v>
      </c>
      <c r="B488" t="str">
        <f>DATA!B489</f>
        <v>776445-00E/000399</v>
      </c>
      <c r="C488" t="str">
        <f t="shared" si="56"/>
        <v>776445-00E</v>
      </c>
      <c r="D488" t="str">
        <f t="shared" si="57"/>
        <v/>
      </c>
      <c r="E488" t="str">
        <f t="shared" si="58"/>
        <v/>
      </c>
      <c r="F488" t="str">
        <f t="shared" si="59"/>
        <v>B1</v>
      </c>
      <c r="G488" t="str">
        <f t="shared" si="60"/>
        <v/>
      </c>
      <c r="H488" t="str">
        <f t="shared" si="61"/>
        <v>776445-00E_B1</v>
      </c>
      <c r="I488" t="str">
        <f t="shared" si="62"/>
        <v>000399</v>
      </c>
      <c r="J488">
        <f>COUNTIF($A$1:A488,A488)</f>
        <v>6</v>
      </c>
      <c r="K488" t="str">
        <f t="shared" si="63"/>
        <v>CLM2136-0032_6</v>
      </c>
    </row>
    <row r="489" spans="1:11" x14ac:dyDescent="0.25">
      <c r="A489" t="str">
        <f>DATA!A490</f>
        <v>CLM2137-0012</v>
      </c>
      <c r="B489" t="str">
        <f>DATA!B490</f>
        <v>776445-00E/001989</v>
      </c>
      <c r="C489" t="str">
        <f t="shared" si="56"/>
        <v>776445-00E</v>
      </c>
      <c r="D489" t="str">
        <f t="shared" si="57"/>
        <v/>
      </c>
      <c r="E489" t="str">
        <f t="shared" si="58"/>
        <v/>
      </c>
      <c r="F489" t="str">
        <f t="shared" si="59"/>
        <v>B1</v>
      </c>
      <c r="G489" t="str">
        <f t="shared" si="60"/>
        <v/>
      </c>
      <c r="H489" t="str">
        <f t="shared" si="61"/>
        <v>776445-00E_B1</v>
      </c>
      <c r="I489" t="str">
        <f t="shared" si="62"/>
        <v>001989</v>
      </c>
      <c r="J489">
        <f>COUNTIF($A$1:A489,A489)</f>
        <v>1</v>
      </c>
      <c r="K489" t="str">
        <f t="shared" si="63"/>
        <v>CLM2137-0012_1</v>
      </c>
    </row>
    <row r="490" spans="1:11" x14ac:dyDescent="0.25">
      <c r="A490" t="str">
        <f>DATA!A491</f>
        <v>CLM2137-0012</v>
      </c>
      <c r="B490" t="str">
        <f>DATA!B491</f>
        <v>776445-00D/000187</v>
      </c>
      <c r="C490" t="str">
        <f t="shared" si="56"/>
        <v>776445-00D</v>
      </c>
      <c r="D490" t="str">
        <f t="shared" si="57"/>
        <v/>
      </c>
      <c r="E490" t="str">
        <f t="shared" si="58"/>
        <v/>
      </c>
      <c r="F490" t="str">
        <f t="shared" si="59"/>
        <v>B1</v>
      </c>
      <c r="G490" t="str">
        <f t="shared" si="60"/>
        <v/>
      </c>
      <c r="H490" t="str">
        <f t="shared" si="61"/>
        <v>776445-00D_B1</v>
      </c>
      <c r="I490" t="str">
        <f t="shared" si="62"/>
        <v>000187</v>
      </c>
      <c r="J490">
        <f>COUNTIF($A$1:A490,A490)</f>
        <v>2</v>
      </c>
      <c r="K490" t="str">
        <f t="shared" si="63"/>
        <v>CLM2137-0012_2</v>
      </c>
    </row>
    <row r="491" spans="1:11" x14ac:dyDescent="0.25">
      <c r="A491" t="str">
        <f>DATA!A492</f>
        <v>CLM2138-0001</v>
      </c>
      <c r="B491" t="str">
        <f>DATA!B492</f>
        <v>776445-00H/009900</v>
      </c>
      <c r="C491" t="str">
        <f t="shared" si="56"/>
        <v>776445-00H</v>
      </c>
      <c r="D491" t="str">
        <f t="shared" si="57"/>
        <v/>
      </c>
      <c r="E491" t="str">
        <f t="shared" si="58"/>
        <v/>
      </c>
      <c r="F491" t="str">
        <f t="shared" si="59"/>
        <v>B1</v>
      </c>
      <c r="G491" t="str">
        <f t="shared" si="60"/>
        <v/>
      </c>
      <c r="H491" t="str">
        <f t="shared" si="61"/>
        <v>776445-00H_B1</v>
      </c>
      <c r="I491" t="str">
        <f t="shared" si="62"/>
        <v>009900</v>
      </c>
      <c r="J491">
        <f>COUNTIF($A$1:A491,A491)</f>
        <v>1</v>
      </c>
      <c r="K491" t="str">
        <f t="shared" si="63"/>
        <v>CLM2138-0001_1</v>
      </c>
    </row>
    <row r="492" spans="1:11" x14ac:dyDescent="0.25">
      <c r="A492" t="str">
        <f>DATA!A493</f>
        <v>CLM2138-0005</v>
      </c>
      <c r="B492" t="str">
        <f>DATA!B493</f>
        <v>776445-00E/001040</v>
      </c>
      <c r="C492" t="str">
        <f t="shared" si="56"/>
        <v>776445-00E</v>
      </c>
      <c r="D492" t="str">
        <f t="shared" si="57"/>
        <v/>
      </c>
      <c r="E492" t="str">
        <f t="shared" si="58"/>
        <v/>
      </c>
      <c r="F492" t="str">
        <f t="shared" si="59"/>
        <v>B1</v>
      </c>
      <c r="G492" t="str">
        <f t="shared" si="60"/>
        <v/>
      </c>
      <c r="H492" t="str">
        <f t="shared" si="61"/>
        <v>776445-00E_B1</v>
      </c>
      <c r="I492" t="str">
        <f t="shared" si="62"/>
        <v>001040</v>
      </c>
      <c r="J492">
        <f>COUNTIF($A$1:A492,A492)</f>
        <v>1</v>
      </c>
      <c r="K492" t="str">
        <f t="shared" si="63"/>
        <v>CLM2138-0005_1</v>
      </c>
    </row>
    <row r="493" spans="1:11" x14ac:dyDescent="0.25">
      <c r="A493" t="str">
        <f>DATA!A494</f>
        <v>CLM2138-0005</v>
      </c>
      <c r="B493" t="str">
        <f>DATA!B494</f>
        <v>776445-00E/000837</v>
      </c>
      <c r="C493" t="str">
        <f t="shared" si="56"/>
        <v>776445-00E</v>
      </c>
      <c r="D493" t="str">
        <f t="shared" si="57"/>
        <v/>
      </c>
      <c r="E493" t="str">
        <f t="shared" si="58"/>
        <v/>
      </c>
      <c r="F493" t="str">
        <f t="shared" si="59"/>
        <v>B1</v>
      </c>
      <c r="G493" t="str">
        <f t="shared" si="60"/>
        <v/>
      </c>
      <c r="H493" t="str">
        <f t="shared" si="61"/>
        <v>776445-00E_B1</v>
      </c>
      <c r="I493" t="str">
        <f t="shared" si="62"/>
        <v>000837</v>
      </c>
      <c r="J493">
        <f>COUNTIF($A$1:A493,A493)</f>
        <v>2</v>
      </c>
      <c r="K493" t="str">
        <f t="shared" si="63"/>
        <v>CLM2138-0005_2</v>
      </c>
    </row>
    <row r="494" spans="1:11" x14ac:dyDescent="0.25">
      <c r="A494" t="str">
        <f>DATA!A495</f>
        <v>CLM2138-0005</v>
      </c>
      <c r="B494" t="str">
        <f>DATA!B495</f>
        <v>776445-00E/000241</v>
      </c>
      <c r="C494" t="str">
        <f t="shared" si="56"/>
        <v>776445-00E</v>
      </c>
      <c r="D494" t="str">
        <f t="shared" si="57"/>
        <v/>
      </c>
      <c r="E494" t="str">
        <f t="shared" si="58"/>
        <v/>
      </c>
      <c r="F494" t="str">
        <f t="shared" si="59"/>
        <v>B1</v>
      </c>
      <c r="G494" t="str">
        <f t="shared" si="60"/>
        <v/>
      </c>
      <c r="H494" t="str">
        <f t="shared" si="61"/>
        <v>776445-00E_B1</v>
      </c>
      <c r="I494" t="str">
        <f t="shared" si="62"/>
        <v>000241</v>
      </c>
      <c r="J494">
        <f>COUNTIF($A$1:A494,A494)</f>
        <v>3</v>
      </c>
      <c r="K494" t="str">
        <f t="shared" si="63"/>
        <v>CLM2138-0005_3</v>
      </c>
    </row>
    <row r="495" spans="1:11" x14ac:dyDescent="0.25">
      <c r="A495" t="str">
        <f>DATA!A496</f>
        <v>CLM2138-0005</v>
      </c>
      <c r="B495" t="str">
        <f>DATA!B496</f>
        <v>776445-00H/000209</v>
      </c>
      <c r="C495" t="str">
        <f t="shared" si="56"/>
        <v>776445-00H</v>
      </c>
      <c r="D495" t="str">
        <f t="shared" si="57"/>
        <v/>
      </c>
      <c r="E495" t="str">
        <f t="shared" si="58"/>
        <v/>
      </c>
      <c r="F495" t="str">
        <f t="shared" si="59"/>
        <v>B1</v>
      </c>
      <c r="G495" t="str">
        <f t="shared" si="60"/>
        <v/>
      </c>
      <c r="H495" t="str">
        <f t="shared" si="61"/>
        <v>776445-00H_B1</v>
      </c>
      <c r="I495" t="str">
        <f t="shared" si="62"/>
        <v>000209</v>
      </c>
      <c r="J495">
        <f>COUNTIF($A$1:A495,A495)</f>
        <v>4</v>
      </c>
      <c r="K495" t="str">
        <f t="shared" si="63"/>
        <v>CLM2138-0005_4</v>
      </c>
    </row>
    <row r="496" spans="1:11" x14ac:dyDescent="0.25">
      <c r="A496" t="str">
        <f>DATA!A497</f>
        <v>CLM2138-0005</v>
      </c>
      <c r="B496" t="str">
        <f>DATA!B497</f>
        <v>776445-00D/000102</v>
      </c>
      <c r="C496" t="str">
        <f t="shared" si="56"/>
        <v>776445-00D</v>
      </c>
      <c r="D496" t="str">
        <f t="shared" si="57"/>
        <v/>
      </c>
      <c r="E496" t="str">
        <f t="shared" si="58"/>
        <v/>
      </c>
      <c r="F496" t="str">
        <f t="shared" si="59"/>
        <v>B1</v>
      </c>
      <c r="G496" t="str">
        <f t="shared" si="60"/>
        <v/>
      </c>
      <c r="H496" t="str">
        <f t="shared" si="61"/>
        <v>776445-00D_B1</v>
      </c>
      <c r="I496" t="str">
        <f t="shared" si="62"/>
        <v>000102</v>
      </c>
      <c r="J496">
        <f>COUNTIF($A$1:A496,A496)</f>
        <v>5</v>
      </c>
      <c r="K496" t="str">
        <f t="shared" si="63"/>
        <v>CLM2138-0005_5</v>
      </c>
    </row>
    <row r="497" spans="1:11" x14ac:dyDescent="0.25">
      <c r="A497" t="str">
        <f>DATA!A498</f>
        <v>CLM2138-0005</v>
      </c>
      <c r="B497" t="str">
        <f>DATA!B498</f>
        <v>776445-00D/000101</v>
      </c>
      <c r="C497" t="str">
        <f t="shared" si="56"/>
        <v>776445-00D</v>
      </c>
      <c r="D497" t="str">
        <f t="shared" si="57"/>
        <v/>
      </c>
      <c r="E497" t="str">
        <f t="shared" si="58"/>
        <v/>
      </c>
      <c r="F497" t="str">
        <f t="shared" si="59"/>
        <v>B1</v>
      </c>
      <c r="G497" t="str">
        <f t="shared" si="60"/>
        <v/>
      </c>
      <c r="H497" t="str">
        <f t="shared" si="61"/>
        <v>776445-00D_B1</v>
      </c>
      <c r="I497" t="str">
        <f t="shared" si="62"/>
        <v>000101</v>
      </c>
      <c r="J497">
        <f>COUNTIF($A$1:A497,A497)</f>
        <v>6</v>
      </c>
      <c r="K497" t="str">
        <f t="shared" si="63"/>
        <v>CLM2138-0005_6</v>
      </c>
    </row>
    <row r="498" spans="1:11" x14ac:dyDescent="0.25">
      <c r="A498" t="str">
        <f>DATA!A499</f>
        <v>CLM2138-0005</v>
      </c>
      <c r="B498" t="str">
        <f>DATA!B499</f>
        <v>776445-00D/000100</v>
      </c>
      <c r="C498" t="str">
        <f t="shared" si="56"/>
        <v>776445-00D</v>
      </c>
      <c r="D498" t="str">
        <f t="shared" si="57"/>
        <v/>
      </c>
      <c r="E498" t="str">
        <f t="shared" si="58"/>
        <v/>
      </c>
      <c r="F498" t="str">
        <f t="shared" si="59"/>
        <v>B1</v>
      </c>
      <c r="G498" t="str">
        <f t="shared" si="60"/>
        <v/>
      </c>
      <c r="H498" t="str">
        <f t="shared" si="61"/>
        <v>776445-00D_B1</v>
      </c>
      <c r="I498" t="str">
        <f t="shared" si="62"/>
        <v>000100</v>
      </c>
      <c r="J498">
        <f>COUNTIF($A$1:A498,A498)</f>
        <v>7</v>
      </c>
      <c r="K498" t="str">
        <f t="shared" si="63"/>
        <v>CLM2138-0005_7</v>
      </c>
    </row>
    <row r="499" spans="1:11" x14ac:dyDescent="0.25">
      <c r="A499" t="str">
        <f>DATA!A500</f>
        <v>CLM2138-0005</v>
      </c>
      <c r="B499" t="str">
        <f>DATA!B500</f>
        <v>776445-00D/000095</v>
      </c>
      <c r="C499" t="str">
        <f t="shared" si="56"/>
        <v>776445-00D</v>
      </c>
      <c r="D499" t="str">
        <f t="shared" si="57"/>
        <v/>
      </c>
      <c r="E499" t="str">
        <f t="shared" si="58"/>
        <v/>
      </c>
      <c r="F499" t="str">
        <f t="shared" si="59"/>
        <v>B1</v>
      </c>
      <c r="G499" t="str">
        <f t="shared" si="60"/>
        <v/>
      </c>
      <c r="H499" t="str">
        <f t="shared" si="61"/>
        <v>776445-00D_B1</v>
      </c>
      <c r="I499" t="str">
        <f t="shared" si="62"/>
        <v>000095</v>
      </c>
      <c r="J499">
        <f>COUNTIF($A$1:A499,A499)</f>
        <v>8</v>
      </c>
      <c r="K499" t="str">
        <f t="shared" si="63"/>
        <v>CLM2138-0005_8</v>
      </c>
    </row>
    <row r="500" spans="1:11" x14ac:dyDescent="0.25">
      <c r="A500" t="str">
        <f>DATA!A501</f>
        <v>CLM2138-0005</v>
      </c>
      <c r="B500" t="str">
        <f>DATA!B501</f>
        <v>776445-00E/001040</v>
      </c>
      <c r="C500" t="str">
        <f t="shared" si="56"/>
        <v>776445-00E</v>
      </c>
      <c r="D500" t="str">
        <f t="shared" si="57"/>
        <v/>
      </c>
      <c r="E500" t="str">
        <f t="shared" si="58"/>
        <v/>
      </c>
      <c r="F500" t="str">
        <f t="shared" si="59"/>
        <v>B1</v>
      </c>
      <c r="G500" t="str">
        <f t="shared" si="60"/>
        <v/>
      </c>
      <c r="H500" t="str">
        <f t="shared" si="61"/>
        <v>776445-00E_B1</v>
      </c>
      <c r="I500" t="str">
        <f t="shared" si="62"/>
        <v>001040</v>
      </c>
      <c r="J500">
        <f>COUNTIF($A$1:A500,A500)</f>
        <v>9</v>
      </c>
      <c r="K500" t="str">
        <f t="shared" si="63"/>
        <v>CLM2138-0005_9</v>
      </c>
    </row>
    <row r="501" spans="1:11" x14ac:dyDescent="0.25">
      <c r="A501" t="str">
        <f>DATA!A502</f>
        <v>CLM2138-0005</v>
      </c>
      <c r="B501" t="str">
        <f>DATA!B502</f>
        <v>776445-00E/000837</v>
      </c>
      <c r="C501" t="str">
        <f t="shared" si="56"/>
        <v>776445-00E</v>
      </c>
      <c r="D501" t="str">
        <f t="shared" si="57"/>
        <v/>
      </c>
      <c r="E501" t="str">
        <f t="shared" si="58"/>
        <v/>
      </c>
      <c r="F501" t="str">
        <f t="shared" si="59"/>
        <v>B1</v>
      </c>
      <c r="G501" t="str">
        <f t="shared" si="60"/>
        <v/>
      </c>
      <c r="H501" t="str">
        <f t="shared" si="61"/>
        <v>776445-00E_B1</v>
      </c>
      <c r="I501" t="str">
        <f t="shared" si="62"/>
        <v>000837</v>
      </c>
      <c r="J501">
        <f>COUNTIF($A$1:A501,A501)</f>
        <v>10</v>
      </c>
      <c r="K501" t="str">
        <f t="shared" si="63"/>
        <v>CLM2138-0005_10</v>
      </c>
    </row>
    <row r="502" spans="1:11" x14ac:dyDescent="0.25">
      <c r="A502" t="str">
        <f>DATA!A503</f>
        <v>CLM2138-0005</v>
      </c>
      <c r="B502" t="str">
        <f>DATA!B503</f>
        <v>776445-00E/000241</v>
      </c>
      <c r="C502" t="str">
        <f t="shared" si="56"/>
        <v>776445-00E</v>
      </c>
      <c r="D502" t="str">
        <f t="shared" si="57"/>
        <v/>
      </c>
      <c r="E502" t="str">
        <f t="shared" si="58"/>
        <v/>
      </c>
      <c r="F502" t="str">
        <f t="shared" si="59"/>
        <v>B1</v>
      </c>
      <c r="G502" t="str">
        <f t="shared" si="60"/>
        <v/>
      </c>
      <c r="H502" t="str">
        <f t="shared" si="61"/>
        <v>776445-00E_B1</v>
      </c>
      <c r="I502" t="str">
        <f t="shared" si="62"/>
        <v>000241</v>
      </c>
      <c r="J502">
        <f>COUNTIF($A$1:A502,A502)</f>
        <v>11</v>
      </c>
      <c r="K502" t="str">
        <f t="shared" si="63"/>
        <v>CLM2138-0005_11</v>
      </c>
    </row>
    <row r="503" spans="1:11" x14ac:dyDescent="0.25">
      <c r="A503" t="str">
        <f>DATA!A504</f>
        <v>CLM2138-0005</v>
      </c>
      <c r="B503" t="str">
        <f>DATA!B504</f>
        <v>776445-00H/000209</v>
      </c>
      <c r="C503" t="str">
        <f t="shared" si="56"/>
        <v>776445-00H</v>
      </c>
      <c r="D503" t="str">
        <f t="shared" si="57"/>
        <v/>
      </c>
      <c r="E503" t="str">
        <f t="shared" si="58"/>
        <v/>
      </c>
      <c r="F503" t="str">
        <f t="shared" si="59"/>
        <v>B1</v>
      </c>
      <c r="G503" t="str">
        <f t="shared" si="60"/>
        <v/>
      </c>
      <c r="H503" t="str">
        <f t="shared" si="61"/>
        <v>776445-00H_B1</v>
      </c>
      <c r="I503" t="str">
        <f t="shared" si="62"/>
        <v>000209</v>
      </c>
      <c r="J503">
        <f>COUNTIF($A$1:A503,A503)</f>
        <v>12</v>
      </c>
      <c r="K503" t="str">
        <f t="shared" si="63"/>
        <v>CLM2138-0005_12</v>
      </c>
    </row>
    <row r="504" spans="1:11" x14ac:dyDescent="0.25">
      <c r="A504" t="str">
        <f>DATA!A505</f>
        <v>CLM2138-0041</v>
      </c>
      <c r="B504" t="str">
        <f>DATA!B505</f>
        <v>776445-00H/011078</v>
      </c>
      <c r="C504" t="str">
        <f t="shared" si="56"/>
        <v>776445-00H</v>
      </c>
      <c r="D504" t="str">
        <f t="shared" si="57"/>
        <v/>
      </c>
      <c r="E504" t="str">
        <f t="shared" si="58"/>
        <v/>
      </c>
      <c r="F504" t="str">
        <f t="shared" si="59"/>
        <v>B1</v>
      </c>
      <c r="G504" t="str">
        <f t="shared" si="60"/>
        <v/>
      </c>
      <c r="H504" t="str">
        <f t="shared" si="61"/>
        <v>776445-00H_B1</v>
      </c>
      <c r="I504" t="str">
        <f t="shared" si="62"/>
        <v>011078</v>
      </c>
      <c r="J504">
        <f>COUNTIF($A$1:A504,A504)</f>
        <v>1</v>
      </c>
      <c r="K504" t="str">
        <f t="shared" si="63"/>
        <v>CLM2138-0041_1</v>
      </c>
    </row>
    <row r="505" spans="1:11" x14ac:dyDescent="0.25">
      <c r="A505" t="str">
        <f>DATA!A506</f>
        <v>CLM2139-0037</v>
      </c>
      <c r="B505" t="str">
        <f>DATA!B506</f>
        <v>776445-00E/001185</v>
      </c>
      <c r="C505" t="str">
        <f t="shared" si="56"/>
        <v>776445-00E</v>
      </c>
      <c r="D505" t="str">
        <f t="shared" si="57"/>
        <v/>
      </c>
      <c r="E505" t="str">
        <f t="shared" si="58"/>
        <v/>
      </c>
      <c r="F505" t="str">
        <f t="shared" si="59"/>
        <v>B1</v>
      </c>
      <c r="G505" t="str">
        <f t="shared" si="60"/>
        <v/>
      </c>
      <c r="H505" t="str">
        <f t="shared" si="61"/>
        <v>776445-00E_B1</v>
      </c>
      <c r="I505" t="str">
        <f t="shared" si="62"/>
        <v>001185</v>
      </c>
      <c r="J505">
        <f>COUNTIF($A$1:A505,A505)</f>
        <v>1</v>
      </c>
      <c r="K505" t="str">
        <f t="shared" si="63"/>
        <v>CLM2139-0037_1</v>
      </c>
    </row>
    <row r="506" spans="1:11" x14ac:dyDescent="0.25">
      <c r="A506" t="str">
        <f>DATA!A507</f>
        <v>CLM2139-0037</v>
      </c>
      <c r="B506" t="str">
        <f>DATA!B507</f>
        <v>776445-00E/002312</v>
      </c>
      <c r="C506" t="str">
        <f t="shared" si="56"/>
        <v>776445-00E</v>
      </c>
      <c r="D506" t="str">
        <f t="shared" si="57"/>
        <v/>
      </c>
      <c r="E506" t="str">
        <f t="shared" si="58"/>
        <v/>
      </c>
      <c r="F506" t="str">
        <f t="shared" si="59"/>
        <v>B1</v>
      </c>
      <c r="G506" t="str">
        <f t="shared" si="60"/>
        <v/>
      </c>
      <c r="H506" t="str">
        <f t="shared" si="61"/>
        <v>776445-00E_B1</v>
      </c>
      <c r="I506" t="str">
        <f t="shared" si="62"/>
        <v>002312</v>
      </c>
      <c r="J506">
        <f>COUNTIF($A$1:A506,A506)</f>
        <v>2</v>
      </c>
      <c r="K506" t="str">
        <f t="shared" si="63"/>
        <v>CLM2139-0037_2</v>
      </c>
    </row>
    <row r="507" spans="1:11" x14ac:dyDescent="0.25">
      <c r="A507" t="str">
        <f>DATA!A508</f>
        <v>CLM2139-0037</v>
      </c>
      <c r="B507" t="str">
        <f>DATA!B508</f>
        <v>776445-00E/000802</v>
      </c>
      <c r="C507" t="str">
        <f t="shared" si="56"/>
        <v>776445-00E</v>
      </c>
      <c r="D507" t="str">
        <f t="shared" si="57"/>
        <v/>
      </c>
      <c r="E507" t="str">
        <f t="shared" si="58"/>
        <v/>
      </c>
      <c r="F507" t="str">
        <f t="shared" si="59"/>
        <v>B1</v>
      </c>
      <c r="G507" t="str">
        <f t="shared" si="60"/>
        <v/>
      </c>
      <c r="H507" t="str">
        <f t="shared" si="61"/>
        <v>776445-00E_B1</v>
      </c>
      <c r="I507" t="str">
        <f t="shared" si="62"/>
        <v>000802</v>
      </c>
      <c r="J507">
        <f>COUNTIF($A$1:A507,A507)</f>
        <v>3</v>
      </c>
      <c r="K507" t="str">
        <f t="shared" si="63"/>
        <v>CLM2139-0037_3</v>
      </c>
    </row>
    <row r="508" spans="1:11" x14ac:dyDescent="0.25">
      <c r="A508" t="str">
        <f>DATA!A509</f>
        <v>CLM2139-0037</v>
      </c>
      <c r="B508" t="str">
        <f>DATA!B509</f>
        <v>776445-00E/001185</v>
      </c>
      <c r="C508" t="str">
        <f t="shared" si="56"/>
        <v>776445-00E</v>
      </c>
      <c r="D508" t="str">
        <f t="shared" si="57"/>
        <v/>
      </c>
      <c r="E508" t="str">
        <f t="shared" si="58"/>
        <v/>
      </c>
      <c r="F508" t="str">
        <f t="shared" si="59"/>
        <v>B1</v>
      </c>
      <c r="G508" t="str">
        <f t="shared" si="60"/>
        <v/>
      </c>
      <c r="H508" t="str">
        <f t="shared" si="61"/>
        <v>776445-00E_B1</v>
      </c>
      <c r="I508" t="str">
        <f t="shared" si="62"/>
        <v>001185</v>
      </c>
      <c r="J508">
        <f>COUNTIF($A$1:A508,A508)</f>
        <v>4</v>
      </c>
      <c r="K508" t="str">
        <f t="shared" si="63"/>
        <v>CLM2139-0037_4</v>
      </c>
    </row>
    <row r="509" spans="1:11" x14ac:dyDescent="0.25">
      <c r="A509" t="str">
        <f>DATA!A510</f>
        <v>CLM2139-0037</v>
      </c>
      <c r="B509" t="str">
        <f>DATA!B510</f>
        <v>776445-00E/000802</v>
      </c>
      <c r="C509" t="str">
        <f t="shared" si="56"/>
        <v>776445-00E</v>
      </c>
      <c r="D509" t="str">
        <f t="shared" si="57"/>
        <v/>
      </c>
      <c r="E509" t="str">
        <f t="shared" si="58"/>
        <v/>
      </c>
      <c r="F509" t="str">
        <f t="shared" si="59"/>
        <v>B1</v>
      </c>
      <c r="G509" t="str">
        <f t="shared" si="60"/>
        <v/>
      </c>
      <c r="H509" t="str">
        <f t="shared" si="61"/>
        <v>776445-00E_B1</v>
      </c>
      <c r="I509" t="str">
        <f t="shared" si="62"/>
        <v>000802</v>
      </c>
      <c r="J509">
        <f>COUNTIF($A$1:A509,A509)</f>
        <v>5</v>
      </c>
      <c r="K509" t="str">
        <f t="shared" si="63"/>
        <v>CLM2139-0037_5</v>
      </c>
    </row>
    <row r="510" spans="1:11" x14ac:dyDescent="0.25">
      <c r="A510" t="str">
        <f>DATA!A511</f>
        <v>CLM2139-0054</v>
      </c>
      <c r="B510" t="str">
        <f>DATA!B511</f>
        <v>775369-00I/005371</v>
      </c>
      <c r="C510" t="str">
        <f t="shared" ref="C510:C572" si="64">_xlfn.TEXTBEFORE(B510,"/")</f>
        <v>775369-00I</v>
      </c>
      <c r="D510" t="str">
        <f t="shared" si="57"/>
        <v>A1</v>
      </c>
      <c r="E510" t="str">
        <f t="shared" si="58"/>
        <v/>
      </c>
      <c r="F510" t="str">
        <f t="shared" si="59"/>
        <v/>
      </c>
      <c r="G510" t="str">
        <f t="shared" si="60"/>
        <v/>
      </c>
      <c r="H510" t="str">
        <f t="shared" si="61"/>
        <v>775369-00I_A1</v>
      </c>
      <c r="I510" t="str">
        <f t="shared" si="62"/>
        <v>005371</v>
      </c>
      <c r="J510">
        <f>COUNTIF($A$1:A510,A510)</f>
        <v>1</v>
      </c>
      <c r="K510" t="str">
        <f t="shared" si="63"/>
        <v>CLM2139-0054_1</v>
      </c>
    </row>
    <row r="511" spans="1:11" x14ac:dyDescent="0.25">
      <c r="A511" t="str">
        <f>DATA!A512</f>
        <v>CLM2139-0055</v>
      </c>
      <c r="B511" t="str">
        <f>DATA!B512</f>
        <v>775369-00I/005006</v>
      </c>
      <c r="C511" t="str">
        <f t="shared" si="64"/>
        <v>775369-00I</v>
      </c>
      <c r="D511" t="str">
        <f t="shared" si="57"/>
        <v>A1</v>
      </c>
      <c r="E511" t="str">
        <f t="shared" si="58"/>
        <v/>
      </c>
      <c r="F511" t="str">
        <f t="shared" si="59"/>
        <v/>
      </c>
      <c r="G511" t="str">
        <f t="shared" si="60"/>
        <v/>
      </c>
      <c r="H511" t="str">
        <f t="shared" si="61"/>
        <v>775369-00I_A1</v>
      </c>
      <c r="I511" t="str">
        <f t="shared" si="62"/>
        <v>005006</v>
      </c>
      <c r="J511">
        <f>COUNTIF($A$1:A511,A511)</f>
        <v>1</v>
      </c>
      <c r="K511" t="str">
        <f t="shared" si="63"/>
        <v>CLM2139-0055_1</v>
      </c>
    </row>
    <row r="512" spans="1:11" x14ac:dyDescent="0.25">
      <c r="A512" t="str">
        <f>DATA!A513</f>
        <v>CLM2140-0062</v>
      </c>
      <c r="B512" t="str">
        <f>DATA!B513</f>
        <v>774100-00G/002911</v>
      </c>
      <c r="C512" t="str">
        <f t="shared" si="64"/>
        <v>774100-00G</v>
      </c>
      <c r="D512" t="str">
        <f t="shared" si="57"/>
        <v/>
      </c>
      <c r="E512" t="str">
        <f t="shared" si="58"/>
        <v/>
      </c>
      <c r="F512" t="str">
        <f t="shared" si="59"/>
        <v/>
      </c>
      <c r="G512" t="str">
        <f t="shared" si="60"/>
        <v>B2</v>
      </c>
      <c r="H512" t="str">
        <f t="shared" si="61"/>
        <v>774100-00G_B2</v>
      </c>
      <c r="I512" t="str">
        <f t="shared" si="62"/>
        <v>002911</v>
      </c>
      <c r="J512">
        <f>COUNTIF($A$1:A512,A512)</f>
        <v>1</v>
      </c>
      <c r="K512" t="str">
        <f t="shared" si="63"/>
        <v>CLM2140-0062_1</v>
      </c>
    </row>
    <row r="513" spans="1:11" x14ac:dyDescent="0.25">
      <c r="A513" t="str">
        <f>DATA!A514</f>
        <v>CLM2141-0134</v>
      </c>
      <c r="B513" t="str">
        <f>DATA!B514</f>
        <v>775369-00G/004668</v>
      </c>
      <c r="C513" t="str">
        <f t="shared" si="64"/>
        <v>775369-00G</v>
      </c>
      <c r="D513" t="str">
        <f t="shared" si="57"/>
        <v>A1</v>
      </c>
      <c r="E513" t="str">
        <f t="shared" si="58"/>
        <v/>
      </c>
      <c r="F513" t="str">
        <f t="shared" si="59"/>
        <v/>
      </c>
      <c r="G513" t="str">
        <f t="shared" si="60"/>
        <v/>
      </c>
      <c r="H513" t="str">
        <f t="shared" si="61"/>
        <v>775369-00G_A1</v>
      </c>
      <c r="I513" t="str">
        <f t="shared" si="62"/>
        <v>004668</v>
      </c>
      <c r="J513">
        <f>COUNTIF($A$1:A513,A513)</f>
        <v>1</v>
      </c>
      <c r="K513" t="str">
        <f t="shared" si="63"/>
        <v>CLM2141-0134_1</v>
      </c>
    </row>
    <row r="514" spans="1:11" x14ac:dyDescent="0.25">
      <c r="A514" t="str">
        <f>DATA!A515</f>
        <v>CLM2141-0137</v>
      </c>
      <c r="B514" t="str">
        <f>DATA!B515</f>
        <v>775369-00I/005390</v>
      </c>
      <c r="C514" t="str">
        <f t="shared" si="64"/>
        <v>775369-00I</v>
      </c>
      <c r="D514" t="str">
        <f t="shared" ref="D514:D577" si="65">IF(EXACT(_xlfn.TEXTBEFORE(C514,"-"),"775369"),"A1","")</f>
        <v>A1</v>
      </c>
      <c r="E514" t="str">
        <f t="shared" ref="E514:E577" si="66">IF(EXACT(_xlfn.TEXTBEFORE(C514,"-"),"774166"),"A2","")</f>
        <v/>
      </c>
      <c r="F514" t="str">
        <f t="shared" ref="F514:F577" si="67">IF(EXACT(_xlfn.TEXTBEFORE(C514,"-"),"776445"),"B1","")</f>
        <v/>
      </c>
      <c r="G514" t="str">
        <f t="shared" ref="G514:G577" si="68">IF(EXACT(_xlfn.TEXTBEFORE(C514,"-"),"774100"),"B2","")</f>
        <v/>
      </c>
      <c r="H514" t="str">
        <f t="shared" ref="H514:H577" si="69">_xlfn.TEXTJOIN("_",,C514,D514,E514,F514,G514)</f>
        <v>775369-00I_A1</v>
      </c>
      <c r="I514" t="str">
        <f t="shared" ref="I514:I577" si="70">_xlfn.TEXTAFTER(B514,"/")</f>
        <v>005390</v>
      </c>
      <c r="J514">
        <f>COUNTIF($A$1:A514,A514)</f>
        <v>1</v>
      </c>
      <c r="K514" t="str">
        <f t="shared" ref="K514:K577" si="71">_xlfn.TEXTJOIN("_",,A514,J514)</f>
        <v>CLM2141-0137_1</v>
      </c>
    </row>
    <row r="515" spans="1:11" x14ac:dyDescent="0.25">
      <c r="A515" t="str">
        <f>DATA!A516</f>
        <v>CLM2143-0039</v>
      </c>
      <c r="B515" t="str">
        <f>DATA!B516</f>
        <v>776445-00E/000754</v>
      </c>
      <c r="C515" t="str">
        <f t="shared" si="64"/>
        <v>776445-00E</v>
      </c>
      <c r="D515" t="str">
        <f t="shared" si="65"/>
        <v/>
      </c>
      <c r="E515" t="str">
        <f t="shared" si="66"/>
        <v/>
      </c>
      <c r="F515" t="str">
        <f t="shared" si="67"/>
        <v>B1</v>
      </c>
      <c r="G515" t="str">
        <f t="shared" si="68"/>
        <v/>
      </c>
      <c r="H515" t="str">
        <f t="shared" si="69"/>
        <v>776445-00E_B1</v>
      </c>
      <c r="I515" t="str">
        <f t="shared" si="70"/>
        <v>000754</v>
      </c>
      <c r="J515">
        <f>COUNTIF($A$1:A515,A515)</f>
        <v>1</v>
      </c>
      <c r="K515" t="str">
        <f t="shared" si="71"/>
        <v>CLM2143-0039_1</v>
      </c>
    </row>
    <row r="516" spans="1:11" x14ac:dyDescent="0.25">
      <c r="A516" t="str">
        <f>DATA!A517</f>
        <v>CLM2143-0039</v>
      </c>
      <c r="B516" t="str">
        <f>DATA!B517</f>
        <v>776445-00E/000786</v>
      </c>
      <c r="C516" t="str">
        <f t="shared" si="64"/>
        <v>776445-00E</v>
      </c>
      <c r="D516" t="str">
        <f t="shared" si="65"/>
        <v/>
      </c>
      <c r="E516" t="str">
        <f t="shared" si="66"/>
        <v/>
      </c>
      <c r="F516" t="str">
        <f t="shared" si="67"/>
        <v>B1</v>
      </c>
      <c r="G516" t="str">
        <f t="shared" si="68"/>
        <v/>
      </c>
      <c r="H516" t="str">
        <f t="shared" si="69"/>
        <v>776445-00E_B1</v>
      </c>
      <c r="I516" t="str">
        <f t="shared" si="70"/>
        <v>000786</v>
      </c>
      <c r="J516">
        <f>COUNTIF($A$1:A516,A516)</f>
        <v>2</v>
      </c>
      <c r="K516" t="str">
        <f t="shared" si="71"/>
        <v>CLM2143-0039_2</v>
      </c>
    </row>
    <row r="517" spans="1:11" x14ac:dyDescent="0.25">
      <c r="A517" t="str">
        <f>DATA!A518</f>
        <v>CLM2143-0039</v>
      </c>
      <c r="B517" t="str">
        <f>DATA!B518</f>
        <v>776445-00E/000754</v>
      </c>
      <c r="C517" t="str">
        <f t="shared" si="64"/>
        <v>776445-00E</v>
      </c>
      <c r="D517" t="str">
        <f t="shared" si="65"/>
        <v/>
      </c>
      <c r="E517" t="str">
        <f t="shared" si="66"/>
        <v/>
      </c>
      <c r="F517" t="str">
        <f t="shared" si="67"/>
        <v>B1</v>
      </c>
      <c r="G517" t="str">
        <f t="shared" si="68"/>
        <v/>
      </c>
      <c r="H517" t="str">
        <f t="shared" si="69"/>
        <v>776445-00E_B1</v>
      </c>
      <c r="I517" t="str">
        <f t="shared" si="70"/>
        <v>000754</v>
      </c>
      <c r="J517">
        <f>COUNTIF($A$1:A517,A517)</f>
        <v>3</v>
      </c>
      <c r="K517" t="str">
        <f t="shared" si="71"/>
        <v>CLM2143-0039_3</v>
      </c>
    </row>
    <row r="518" spans="1:11" x14ac:dyDescent="0.25">
      <c r="A518" t="str">
        <f>DATA!A519</f>
        <v>CLM2143-0044</v>
      </c>
      <c r="B518" t="str">
        <f>DATA!B519</f>
        <v>775369-00I/004869</v>
      </c>
      <c r="C518" t="str">
        <f t="shared" si="64"/>
        <v>775369-00I</v>
      </c>
      <c r="D518" t="str">
        <f t="shared" si="65"/>
        <v>A1</v>
      </c>
      <c r="E518" t="str">
        <f t="shared" si="66"/>
        <v/>
      </c>
      <c r="F518" t="str">
        <f t="shared" si="67"/>
        <v/>
      </c>
      <c r="G518" t="str">
        <f t="shared" si="68"/>
        <v/>
      </c>
      <c r="H518" t="str">
        <f t="shared" si="69"/>
        <v>775369-00I_A1</v>
      </c>
      <c r="I518" t="str">
        <f t="shared" si="70"/>
        <v>004869</v>
      </c>
      <c r="J518">
        <f>COUNTIF($A$1:A518,A518)</f>
        <v>1</v>
      </c>
      <c r="K518" t="str">
        <f t="shared" si="71"/>
        <v>CLM2143-0044_1</v>
      </c>
    </row>
    <row r="519" spans="1:11" x14ac:dyDescent="0.25">
      <c r="A519" t="str">
        <f>DATA!A520</f>
        <v>CLM2144-0004</v>
      </c>
      <c r="B519" t="str">
        <f>DATA!B520</f>
        <v>776445-10E/010237</v>
      </c>
      <c r="C519" t="str">
        <f t="shared" si="64"/>
        <v>776445-10E</v>
      </c>
      <c r="D519" t="str">
        <f t="shared" si="65"/>
        <v/>
      </c>
      <c r="E519" t="str">
        <f t="shared" si="66"/>
        <v/>
      </c>
      <c r="F519" t="str">
        <f t="shared" si="67"/>
        <v>B1</v>
      </c>
      <c r="G519" t="str">
        <f t="shared" si="68"/>
        <v/>
      </c>
      <c r="H519" t="str">
        <f t="shared" si="69"/>
        <v>776445-10E_B1</v>
      </c>
      <c r="I519" t="str">
        <f t="shared" si="70"/>
        <v>010237</v>
      </c>
      <c r="J519">
        <f>COUNTIF($A$1:A519,A519)</f>
        <v>1</v>
      </c>
      <c r="K519" t="str">
        <f t="shared" si="71"/>
        <v>CLM2144-0004_1</v>
      </c>
    </row>
    <row r="520" spans="1:11" x14ac:dyDescent="0.25">
      <c r="A520" t="str">
        <f>DATA!A521</f>
        <v>CLM2144-0004</v>
      </c>
      <c r="B520" t="str">
        <f>DATA!B521</f>
        <v>776445-00E/000197</v>
      </c>
      <c r="C520" t="str">
        <f t="shared" si="64"/>
        <v>776445-00E</v>
      </c>
      <c r="D520" t="str">
        <f t="shared" si="65"/>
        <v/>
      </c>
      <c r="E520" t="str">
        <f t="shared" si="66"/>
        <v/>
      </c>
      <c r="F520" t="str">
        <f t="shared" si="67"/>
        <v>B1</v>
      </c>
      <c r="G520" t="str">
        <f t="shared" si="68"/>
        <v/>
      </c>
      <c r="H520" t="str">
        <f t="shared" si="69"/>
        <v>776445-00E_B1</v>
      </c>
      <c r="I520" t="str">
        <f t="shared" si="70"/>
        <v>000197</v>
      </c>
      <c r="J520">
        <f>COUNTIF($A$1:A520,A520)</f>
        <v>2</v>
      </c>
      <c r="K520" t="str">
        <f t="shared" si="71"/>
        <v>CLM2144-0004_2</v>
      </c>
    </row>
    <row r="521" spans="1:11" x14ac:dyDescent="0.25">
      <c r="A521" t="str">
        <f>DATA!A522</f>
        <v>CLM2146-0040</v>
      </c>
      <c r="B521" t="str">
        <f>DATA!B522</f>
        <v>776445-00E/002312</v>
      </c>
      <c r="C521" t="str">
        <f t="shared" si="64"/>
        <v>776445-00E</v>
      </c>
      <c r="D521" t="str">
        <f t="shared" si="65"/>
        <v/>
      </c>
      <c r="E521" t="str">
        <f t="shared" si="66"/>
        <v/>
      </c>
      <c r="F521" t="str">
        <f t="shared" si="67"/>
        <v>B1</v>
      </c>
      <c r="G521" t="str">
        <f t="shared" si="68"/>
        <v/>
      </c>
      <c r="H521" t="str">
        <f t="shared" si="69"/>
        <v>776445-00E_B1</v>
      </c>
      <c r="I521" t="str">
        <f t="shared" si="70"/>
        <v>002312</v>
      </c>
      <c r="J521">
        <f>COUNTIF($A$1:A521,A521)</f>
        <v>1</v>
      </c>
      <c r="K521" t="str">
        <f t="shared" si="71"/>
        <v>CLM2146-0040_1</v>
      </c>
    </row>
    <row r="522" spans="1:11" x14ac:dyDescent="0.25">
      <c r="A522" t="str">
        <f>DATA!A523</f>
        <v>CLM2146-0040</v>
      </c>
      <c r="B522" t="str">
        <f>DATA!B523</f>
        <v>776445-00D/000069</v>
      </c>
      <c r="C522" t="str">
        <f t="shared" si="64"/>
        <v>776445-00D</v>
      </c>
      <c r="D522" t="str">
        <f t="shared" si="65"/>
        <v/>
      </c>
      <c r="E522" t="str">
        <f t="shared" si="66"/>
        <v/>
      </c>
      <c r="F522" t="str">
        <f t="shared" si="67"/>
        <v>B1</v>
      </c>
      <c r="G522" t="str">
        <f t="shared" si="68"/>
        <v/>
      </c>
      <c r="H522" t="str">
        <f t="shared" si="69"/>
        <v>776445-00D_B1</v>
      </c>
      <c r="I522" t="str">
        <f t="shared" si="70"/>
        <v>000069</v>
      </c>
      <c r="J522">
        <f>COUNTIF($A$1:A522,A522)</f>
        <v>2</v>
      </c>
      <c r="K522" t="str">
        <f t="shared" si="71"/>
        <v>CLM2146-0040_2</v>
      </c>
    </row>
    <row r="523" spans="1:11" x14ac:dyDescent="0.25">
      <c r="A523" t="str">
        <f>DATA!A524</f>
        <v>CLM2146-0040</v>
      </c>
      <c r="B523" t="str">
        <f>DATA!B524</f>
        <v>774100-00F/000063</v>
      </c>
      <c r="C523" t="str">
        <f t="shared" si="64"/>
        <v>774100-00F</v>
      </c>
      <c r="D523" t="str">
        <f t="shared" si="65"/>
        <v/>
      </c>
      <c r="E523" t="str">
        <f t="shared" si="66"/>
        <v/>
      </c>
      <c r="F523" t="str">
        <f t="shared" si="67"/>
        <v/>
      </c>
      <c r="G523" t="str">
        <f t="shared" si="68"/>
        <v>B2</v>
      </c>
      <c r="H523" t="str">
        <f t="shared" si="69"/>
        <v>774100-00F_B2</v>
      </c>
      <c r="I523" t="str">
        <f t="shared" si="70"/>
        <v>000063</v>
      </c>
      <c r="J523">
        <f>COUNTIF($A$1:A523,A523)</f>
        <v>3</v>
      </c>
      <c r="K523" t="str">
        <f t="shared" si="71"/>
        <v>CLM2146-0040_3</v>
      </c>
    </row>
    <row r="524" spans="1:11" x14ac:dyDescent="0.25">
      <c r="A524" t="str">
        <f>DATA!A525</f>
        <v>CLM2146-0040</v>
      </c>
      <c r="B524" t="str">
        <f>DATA!B525</f>
        <v>776445-00E/002312</v>
      </c>
      <c r="C524" t="str">
        <f t="shared" si="64"/>
        <v>776445-00E</v>
      </c>
      <c r="D524" t="str">
        <f t="shared" si="65"/>
        <v/>
      </c>
      <c r="E524" t="str">
        <f t="shared" si="66"/>
        <v/>
      </c>
      <c r="F524" t="str">
        <f t="shared" si="67"/>
        <v>B1</v>
      </c>
      <c r="G524" t="str">
        <f t="shared" si="68"/>
        <v/>
      </c>
      <c r="H524" t="str">
        <f t="shared" si="69"/>
        <v>776445-00E_B1</v>
      </c>
      <c r="I524" t="str">
        <f t="shared" si="70"/>
        <v>002312</v>
      </c>
      <c r="J524">
        <f>COUNTIF($A$1:A524,A524)</f>
        <v>4</v>
      </c>
      <c r="K524" t="str">
        <f t="shared" si="71"/>
        <v>CLM2146-0040_4</v>
      </c>
    </row>
    <row r="525" spans="1:11" x14ac:dyDescent="0.25">
      <c r="A525" t="str">
        <f>DATA!A526</f>
        <v>CLM2147-0003</v>
      </c>
      <c r="B525" t="str">
        <f>DATA!B526</f>
        <v>776445-00H/011578</v>
      </c>
      <c r="C525" t="str">
        <f t="shared" si="64"/>
        <v>776445-00H</v>
      </c>
      <c r="D525" t="str">
        <f t="shared" si="65"/>
        <v/>
      </c>
      <c r="E525" t="str">
        <f t="shared" si="66"/>
        <v/>
      </c>
      <c r="F525" t="str">
        <f t="shared" si="67"/>
        <v>B1</v>
      </c>
      <c r="G525" t="str">
        <f t="shared" si="68"/>
        <v/>
      </c>
      <c r="H525" t="str">
        <f t="shared" si="69"/>
        <v>776445-00H_B1</v>
      </c>
      <c r="I525" t="str">
        <f t="shared" si="70"/>
        <v>011578</v>
      </c>
      <c r="J525">
        <f>COUNTIF($A$1:A525,A525)</f>
        <v>1</v>
      </c>
      <c r="K525" t="str">
        <f t="shared" si="71"/>
        <v>CLM2147-0003_1</v>
      </c>
    </row>
    <row r="526" spans="1:11" x14ac:dyDescent="0.25">
      <c r="A526" t="str">
        <f>DATA!A527</f>
        <v>CLM2147-0012</v>
      </c>
      <c r="B526" t="str">
        <f>DATA!B527</f>
        <v>775369-00I/005626</v>
      </c>
      <c r="C526" t="str">
        <f t="shared" si="64"/>
        <v>775369-00I</v>
      </c>
      <c r="D526" t="str">
        <f t="shared" si="65"/>
        <v>A1</v>
      </c>
      <c r="E526" t="str">
        <f t="shared" si="66"/>
        <v/>
      </c>
      <c r="F526" t="str">
        <f t="shared" si="67"/>
        <v/>
      </c>
      <c r="G526" t="str">
        <f t="shared" si="68"/>
        <v/>
      </c>
      <c r="H526" t="str">
        <f t="shared" si="69"/>
        <v>775369-00I_A1</v>
      </c>
      <c r="I526" t="str">
        <f t="shared" si="70"/>
        <v>005626</v>
      </c>
      <c r="J526">
        <f>COUNTIF($A$1:A526,A526)</f>
        <v>1</v>
      </c>
      <c r="K526" t="str">
        <f t="shared" si="71"/>
        <v>CLM2147-0012_1</v>
      </c>
    </row>
    <row r="527" spans="1:11" x14ac:dyDescent="0.25">
      <c r="A527" t="str">
        <f>DATA!A528</f>
        <v>CLM2147-0029</v>
      </c>
      <c r="B527" t="str">
        <f>DATA!B528</f>
        <v>775369-00G/002786</v>
      </c>
      <c r="C527" t="str">
        <f t="shared" si="64"/>
        <v>775369-00G</v>
      </c>
      <c r="D527" t="str">
        <f t="shared" si="65"/>
        <v>A1</v>
      </c>
      <c r="E527" t="str">
        <f t="shared" si="66"/>
        <v/>
      </c>
      <c r="F527" t="str">
        <f t="shared" si="67"/>
        <v/>
      </c>
      <c r="G527" t="str">
        <f t="shared" si="68"/>
        <v/>
      </c>
      <c r="H527" t="str">
        <f t="shared" si="69"/>
        <v>775369-00G_A1</v>
      </c>
      <c r="I527" t="str">
        <f t="shared" si="70"/>
        <v>002786</v>
      </c>
      <c r="J527">
        <f>COUNTIF($A$1:A527,A527)</f>
        <v>1</v>
      </c>
      <c r="K527" t="str">
        <f t="shared" si="71"/>
        <v>CLM2147-0029_1</v>
      </c>
    </row>
    <row r="528" spans="1:11" x14ac:dyDescent="0.25">
      <c r="A528" t="str">
        <f>DATA!A529</f>
        <v>CLM2147-0040</v>
      </c>
      <c r="B528" t="str">
        <f>DATA!B529</f>
        <v>776445-00E/003708</v>
      </c>
      <c r="C528" t="str">
        <f t="shared" si="64"/>
        <v>776445-00E</v>
      </c>
      <c r="D528" t="str">
        <f t="shared" si="65"/>
        <v/>
      </c>
      <c r="E528" t="str">
        <f t="shared" si="66"/>
        <v/>
      </c>
      <c r="F528" t="str">
        <f t="shared" si="67"/>
        <v>B1</v>
      </c>
      <c r="G528" t="str">
        <f t="shared" si="68"/>
        <v/>
      </c>
      <c r="H528" t="str">
        <f t="shared" si="69"/>
        <v>776445-00E_B1</v>
      </c>
      <c r="I528" t="str">
        <f t="shared" si="70"/>
        <v>003708</v>
      </c>
      <c r="J528">
        <f>COUNTIF($A$1:A528,A528)</f>
        <v>1</v>
      </c>
      <c r="K528" t="str">
        <f t="shared" si="71"/>
        <v>CLM2147-0040_1</v>
      </c>
    </row>
    <row r="529" spans="1:11" x14ac:dyDescent="0.25">
      <c r="A529" t="str">
        <f>DATA!A530</f>
        <v>CLM2147-0041</v>
      </c>
      <c r="B529" t="str">
        <f>DATA!B530</f>
        <v>776445-00E/005743</v>
      </c>
      <c r="C529" t="str">
        <f t="shared" si="64"/>
        <v>776445-00E</v>
      </c>
      <c r="D529" t="str">
        <f t="shared" si="65"/>
        <v/>
      </c>
      <c r="E529" t="str">
        <f t="shared" si="66"/>
        <v/>
      </c>
      <c r="F529" t="str">
        <f t="shared" si="67"/>
        <v>B1</v>
      </c>
      <c r="G529" t="str">
        <f t="shared" si="68"/>
        <v/>
      </c>
      <c r="H529" t="str">
        <f t="shared" si="69"/>
        <v>776445-00E_B1</v>
      </c>
      <c r="I529" t="str">
        <f t="shared" si="70"/>
        <v>005743</v>
      </c>
      <c r="J529">
        <f>COUNTIF($A$1:A529,A529)</f>
        <v>1</v>
      </c>
      <c r="K529" t="str">
        <f t="shared" si="71"/>
        <v>CLM2147-0041_1</v>
      </c>
    </row>
    <row r="530" spans="1:11" x14ac:dyDescent="0.25">
      <c r="A530" t="str">
        <f>DATA!A531</f>
        <v>CLM2147-0041</v>
      </c>
      <c r="B530" t="str">
        <f>DATA!B531</f>
        <v>776445-00E/005714</v>
      </c>
      <c r="C530" t="str">
        <f t="shared" si="64"/>
        <v>776445-00E</v>
      </c>
      <c r="D530" t="str">
        <f t="shared" si="65"/>
        <v/>
      </c>
      <c r="E530" t="str">
        <f t="shared" si="66"/>
        <v/>
      </c>
      <c r="F530" t="str">
        <f t="shared" si="67"/>
        <v>B1</v>
      </c>
      <c r="G530" t="str">
        <f t="shared" si="68"/>
        <v/>
      </c>
      <c r="H530" t="str">
        <f t="shared" si="69"/>
        <v>776445-00E_B1</v>
      </c>
      <c r="I530" t="str">
        <f t="shared" si="70"/>
        <v>005714</v>
      </c>
      <c r="J530">
        <f>COUNTIF($A$1:A530,A530)</f>
        <v>2</v>
      </c>
      <c r="K530" t="str">
        <f t="shared" si="71"/>
        <v>CLM2147-0041_2</v>
      </c>
    </row>
    <row r="531" spans="1:11" x14ac:dyDescent="0.25">
      <c r="A531" t="str">
        <f>DATA!A532</f>
        <v>CLM2147-0041</v>
      </c>
      <c r="B531" t="str">
        <f>DATA!B532</f>
        <v>776445-00E/005743</v>
      </c>
      <c r="C531" t="str">
        <f t="shared" si="64"/>
        <v>776445-00E</v>
      </c>
      <c r="D531" t="str">
        <f t="shared" si="65"/>
        <v/>
      </c>
      <c r="E531" t="str">
        <f t="shared" si="66"/>
        <v/>
      </c>
      <c r="F531" t="str">
        <f t="shared" si="67"/>
        <v>B1</v>
      </c>
      <c r="G531" t="str">
        <f t="shared" si="68"/>
        <v/>
      </c>
      <c r="H531" t="str">
        <f t="shared" si="69"/>
        <v>776445-00E_B1</v>
      </c>
      <c r="I531" t="str">
        <f t="shared" si="70"/>
        <v>005743</v>
      </c>
      <c r="J531">
        <f>COUNTIF($A$1:A531,A531)</f>
        <v>3</v>
      </c>
      <c r="K531" t="str">
        <f t="shared" si="71"/>
        <v>CLM2147-0041_3</v>
      </c>
    </row>
    <row r="532" spans="1:11" x14ac:dyDescent="0.25">
      <c r="A532" t="str">
        <f>DATA!A533</f>
        <v>CLM2148-0042</v>
      </c>
      <c r="B532" t="str">
        <f>DATA!B533</f>
        <v>775369-00G/004169</v>
      </c>
      <c r="C532" t="str">
        <f t="shared" si="64"/>
        <v>775369-00G</v>
      </c>
      <c r="D532" t="str">
        <f t="shared" si="65"/>
        <v>A1</v>
      </c>
      <c r="E532" t="str">
        <f t="shared" si="66"/>
        <v/>
      </c>
      <c r="F532" t="str">
        <f t="shared" si="67"/>
        <v/>
      </c>
      <c r="G532" t="str">
        <f t="shared" si="68"/>
        <v/>
      </c>
      <c r="H532" t="str">
        <f t="shared" si="69"/>
        <v>775369-00G_A1</v>
      </c>
      <c r="I532" t="str">
        <f t="shared" si="70"/>
        <v>004169</v>
      </c>
      <c r="J532">
        <f>COUNTIF($A$1:A532,A532)</f>
        <v>1</v>
      </c>
      <c r="K532" t="str">
        <f t="shared" si="71"/>
        <v>CLM2148-0042_1</v>
      </c>
    </row>
    <row r="533" spans="1:11" x14ac:dyDescent="0.25">
      <c r="A533" t="str">
        <f>DATA!A534</f>
        <v>CLM2151-0031</v>
      </c>
      <c r="B533" t="str">
        <f>DATA!B534</f>
        <v>775369-00G/004762</v>
      </c>
      <c r="C533" t="str">
        <f t="shared" si="64"/>
        <v>775369-00G</v>
      </c>
      <c r="D533" t="str">
        <f t="shared" si="65"/>
        <v>A1</v>
      </c>
      <c r="E533" t="str">
        <f t="shared" si="66"/>
        <v/>
      </c>
      <c r="F533" t="str">
        <f t="shared" si="67"/>
        <v/>
      </c>
      <c r="G533" t="str">
        <f t="shared" si="68"/>
        <v/>
      </c>
      <c r="H533" t="str">
        <f t="shared" si="69"/>
        <v>775369-00G_A1</v>
      </c>
      <c r="I533" t="str">
        <f t="shared" si="70"/>
        <v>004762</v>
      </c>
      <c r="J533">
        <f>COUNTIF($A$1:A533,A533)</f>
        <v>1</v>
      </c>
      <c r="K533" t="str">
        <f t="shared" si="71"/>
        <v>CLM2151-0031_1</v>
      </c>
    </row>
    <row r="534" spans="1:11" x14ac:dyDescent="0.25">
      <c r="A534" t="str">
        <f>DATA!A535</f>
        <v>CLM2152-0011</v>
      </c>
      <c r="B534" t="str">
        <f>DATA!B535</f>
        <v>776445-00E/006763</v>
      </c>
      <c r="C534" t="str">
        <f t="shared" si="64"/>
        <v>776445-00E</v>
      </c>
      <c r="D534" t="str">
        <f t="shared" si="65"/>
        <v/>
      </c>
      <c r="E534" t="str">
        <f t="shared" si="66"/>
        <v/>
      </c>
      <c r="F534" t="str">
        <f t="shared" si="67"/>
        <v>B1</v>
      </c>
      <c r="G534" t="str">
        <f t="shared" si="68"/>
        <v/>
      </c>
      <c r="H534" t="str">
        <f t="shared" si="69"/>
        <v>776445-00E_B1</v>
      </c>
      <c r="I534" t="str">
        <f t="shared" si="70"/>
        <v>006763</v>
      </c>
      <c r="J534">
        <f>COUNTIF($A$1:A534,A534)</f>
        <v>1</v>
      </c>
      <c r="K534" t="str">
        <f t="shared" si="71"/>
        <v>CLM2152-0011_1</v>
      </c>
    </row>
    <row r="535" spans="1:11" x14ac:dyDescent="0.25">
      <c r="A535" t="str">
        <f>DATA!A536</f>
        <v>CLM2152-0013</v>
      </c>
      <c r="B535" t="str">
        <f>DATA!B536</f>
        <v>776445-00E/013555 ?</v>
      </c>
      <c r="C535" t="str">
        <f t="shared" si="64"/>
        <v>776445-00E</v>
      </c>
      <c r="D535" t="str">
        <f t="shared" si="65"/>
        <v/>
      </c>
      <c r="E535" t="str">
        <f t="shared" si="66"/>
        <v/>
      </c>
      <c r="F535" t="str">
        <f t="shared" si="67"/>
        <v>B1</v>
      </c>
      <c r="G535" t="str">
        <f t="shared" si="68"/>
        <v/>
      </c>
      <c r="H535" t="str">
        <f t="shared" si="69"/>
        <v>776445-00E_B1</v>
      </c>
      <c r="I535" t="str">
        <f t="shared" si="70"/>
        <v>013555 ?</v>
      </c>
      <c r="J535">
        <f>COUNTIF($A$1:A535,A535)</f>
        <v>1</v>
      </c>
      <c r="K535" t="str">
        <f t="shared" si="71"/>
        <v>CLM2152-0013_1</v>
      </c>
    </row>
    <row r="536" spans="1:11" x14ac:dyDescent="0.25">
      <c r="A536" t="str">
        <f>DATA!A537</f>
        <v>CLM2152-0013</v>
      </c>
      <c r="B536" t="str">
        <f>DATA!B537</f>
        <v>776445-00E/000232</v>
      </c>
      <c r="C536" t="str">
        <f t="shared" si="64"/>
        <v>776445-00E</v>
      </c>
      <c r="D536" t="str">
        <f t="shared" si="65"/>
        <v/>
      </c>
      <c r="E536" t="str">
        <f t="shared" si="66"/>
        <v/>
      </c>
      <c r="F536" t="str">
        <f t="shared" si="67"/>
        <v>B1</v>
      </c>
      <c r="G536" t="str">
        <f t="shared" si="68"/>
        <v/>
      </c>
      <c r="H536" t="str">
        <f t="shared" si="69"/>
        <v>776445-00E_B1</v>
      </c>
      <c r="I536" t="str">
        <f t="shared" si="70"/>
        <v>000232</v>
      </c>
      <c r="J536">
        <f>COUNTIF($A$1:A536,A536)</f>
        <v>2</v>
      </c>
      <c r="K536" t="str">
        <f t="shared" si="71"/>
        <v>CLM2152-0013_2</v>
      </c>
    </row>
    <row r="537" spans="1:11" x14ac:dyDescent="0.25">
      <c r="A537" t="str">
        <f>DATA!A538</f>
        <v>CLM2202-0033</v>
      </c>
      <c r="B537" t="str">
        <f>DATA!B538</f>
        <v>775369-00G/001809</v>
      </c>
      <c r="C537" t="str">
        <f t="shared" si="64"/>
        <v>775369-00G</v>
      </c>
      <c r="D537" t="str">
        <f t="shared" si="65"/>
        <v>A1</v>
      </c>
      <c r="E537" t="str">
        <f t="shared" si="66"/>
        <v/>
      </c>
      <c r="F537" t="str">
        <f t="shared" si="67"/>
        <v/>
      </c>
      <c r="G537" t="str">
        <f t="shared" si="68"/>
        <v/>
      </c>
      <c r="H537" t="str">
        <f t="shared" si="69"/>
        <v>775369-00G_A1</v>
      </c>
      <c r="I537" t="str">
        <f t="shared" si="70"/>
        <v>001809</v>
      </c>
      <c r="J537">
        <f>COUNTIF($A$1:A537,A537)</f>
        <v>1</v>
      </c>
      <c r="K537" t="str">
        <f t="shared" si="71"/>
        <v>CLM2202-0033_1</v>
      </c>
    </row>
    <row r="538" spans="1:11" x14ac:dyDescent="0.25">
      <c r="A538" t="str">
        <f>DATA!A539</f>
        <v>CLM2202-0033</v>
      </c>
      <c r="B538" t="str">
        <f>DATA!B539</f>
        <v>775369-00G/003571</v>
      </c>
      <c r="C538" t="str">
        <f t="shared" si="64"/>
        <v>775369-00G</v>
      </c>
      <c r="D538" t="str">
        <f t="shared" si="65"/>
        <v>A1</v>
      </c>
      <c r="E538" t="str">
        <f t="shared" si="66"/>
        <v/>
      </c>
      <c r="F538" t="str">
        <f t="shared" si="67"/>
        <v/>
      </c>
      <c r="G538" t="str">
        <f t="shared" si="68"/>
        <v/>
      </c>
      <c r="H538" t="str">
        <f t="shared" si="69"/>
        <v>775369-00G_A1</v>
      </c>
      <c r="I538" t="str">
        <f t="shared" si="70"/>
        <v>003571</v>
      </c>
      <c r="J538">
        <f>COUNTIF($A$1:A538,A538)</f>
        <v>2</v>
      </c>
      <c r="K538" t="str">
        <f t="shared" si="71"/>
        <v>CLM2202-0033_2</v>
      </c>
    </row>
    <row r="539" spans="1:11" x14ac:dyDescent="0.25">
      <c r="A539" t="str">
        <f>DATA!A540</f>
        <v>CLM2202-0033</v>
      </c>
      <c r="B539" t="str">
        <f>DATA!B540</f>
        <v>775369-00G/001809</v>
      </c>
      <c r="C539" t="str">
        <f t="shared" si="64"/>
        <v>775369-00G</v>
      </c>
      <c r="D539" t="str">
        <f t="shared" si="65"/>
        <v>A1</v>
      </c>
      <c r="E539" t="str">
        <f t="shared" si="66"/>
        <v/>
      </c>
      <c r="F539" t="str">
        <f t="shared" si="67"/>
        <v/>
      </c>
      <c r="G539" t="str">
        <f t="shared" si="68"/>
        <v/>
      </c>
      <c r="H539" t="str">
        <f t="shared" si="69"/>
        <v>775369-00G_A1</v>
      </c>
      <c r="I539" t="str">
        <f t="shared" si="70"/>
        <v>001809</v>
      </c>
      <c r="J539">
        <f>COUNTIF($A$1:A539,A539)</f>
        <v>3</v>
      </c>
      <c r="K539" t="str">
        <f t="shared" si="71"/>
        <v>CLM2202-0033_3</v>
      </c>
    </row>
    <row r="540" spans="1:11" x14ac:dyDescent="0.25">
      <c r="A540" t="str">
        <f>DATA!A541</f>
        <v>CLM2203-0001</v>
      </c>
      <c r="B540" t="str">
        <f>DATA!B541</f>
        <v>774100-00F/000027</v>
      </c>
      <c r="C540" t="str">
        <f t="shared" si="64"/>
        <v>774100-00F</v>
      </c>
      <c r="D540" t="str">
        <f t="shared" si="65"/>
        <v/>
      </c>
      <c r="E540" t="str">
        <f t="shared" si="66"/>
        <v/>
      </c>
      <c r="F540" t="str">
        <f t="shared" si="67"/>
        <v/>
      </c>
      <c r="G540" t="str">
        <f t="shared" si="68"/>
        <v>B2</v>
      </c>
      <c r="H540" t="str">
        <f t="shared" si="69"/>
        <v>774100-00F_B2</v>
      </c>
      <c r="I540" t="str">
        <f t="shared" si="70"/>
        <v>000027</v>
      </c>
      <c r="J540">
        <f>COUNTIF($A$1:A540,A540)</f>
        <v>1</v>
      </c>
      <c r="K540" t="str">
        <f t="shared" si="71"/>
        <v>CLM2203-0001_1</v>
      </c>
    </row>
    <row r="541" spans="1:11" x14ac:dyDescent="0.25">
      <c r="A541" t="str">
        <f>DATA!A542</f>
        <v>CLM2204-0071</v>
      </c>
      <c r="B541" t="str">
        <f>DATA!B542</f>
        <v>776445-00E/001040</v>
      </c>
      <c r="C541" t="str">
        <f t="shared" si="64"/>
        <v>776445-00E</v>
      </c>
      <c r="D541" t="str">
        <f t="shared" si="65"/>
        <v/>
      </c>
      <c r="E541" t="str">
        <f t="shared" si="66"/>
        <v/>
      </c>
      <c r="F541" t="str">
        <f t="shared" si="67"/>
        <v>B1</v>
      </c>
      <c r="G541" t="str">
        <f t="shared" si="68"/>
        <v/>
      </c>
      <c r="H541" t="str">
        <f t="shared" si="69"/>
        <v>776445-00E_B1</v>
      </c>
      <c r="I541" t="str">
        <f t="shared" si="70"/>
        <v>001040</v>
      </c>
      <c r="J541">
        <f>COUNTIF($A$1:A541,A541)</f>
        <v>1</v>
      </c>
      <c r="K541" t="str">
        <f t="shared" si="71"/>
        <v>CLM2204-0071_1</v>
      </c>
    </row>
    <row r="542" spans="1:11" x14ac:dyDescent="0.25">
      <c r="A542" t="str">
        <f>DATA!A543</f>
        <v>CLM2204-0071</v>
      </c>
      <c r="B542" t="str">
        <f>DATA!B543</f>
        <v>774100-00F/000675</v>
      </c>
      <c r="C542" t="str">
        <f t="shared" si="64"/>
        <v>774100-00F</v>
      </c>
      <c r="D542" t="str">
        <f t="shared" si="65"/>
        <v/>
      </c>
      <c r="E542" t="str">
        <f t="shared" si="66"/>
        <v/>
      </c>
      <c r="F542" t="str">
        <f t="shared" si="67"/>
        <v/>
      </c>
      <c r="G542" t="str">
        <f t="shared" si="68"/>
        <v>B2</v>
      </c>
      <c r="H542" t="str">
        <f t="shared" si="69"/>
        <v>774100-00F_B2</v>
      </c>
      <c r="I542" t="str">
        <f t="shared" si="70"/>
        <v>000675</v>
      </c>
      <c r="J542">
        <f>COUNTIF($A$1:A542,A542)</f>
        <v>2</v>
      </c>
      <c r="K542" t="str">
        <f t="shared" si="71"/>
        <v>CLM2204-0071_2</v>
      </c>
    </row>
    <row r="543" spans="1:11" x14ac:dyDescent="0.25">
      <c r="A543" t="str">
        <f>DATA!A544</f>
        <v>CLM2204-0071</v>
      </c>
      <c r="B543" t="str">
        <f>DATA!B544</f>
        <v>774100-00F/000719</v>
      </c>
      <c r="C543" t="str">
        <f t="shared" si="64"/>
        <v>774100-00F</v>
      </c>
      <c r="D543" t="str">
        <f t="shared" si="65"/>
        <v/>
      </c>
      <c r="E543" t="str">
        <f t="shared" si="66"/>
        <v/>
      </c>
      <c r="F543" t="str">
        <f t="shared" si="67"/>
        <v/>
      </c>
      <c r="G543" t="str">
        <f t="shared" si="68"/>
        <v>B2</v>
      </c>
      <c r="H543" t="str">
        <f t="shared" si="69"/>
        <v>774100-00F_B2</v>
      </c>
      <c r="I543" t="str">
        <f t="shared" si="70"/>
        <v>000719</v>
      </c>
      <c r="J543">
        <f>COUNTIF($A$1:A543,A543)</f>
        <v>3</v>
      </c>
      <c r="K543" t="str">
        <f t="shared" si="71"/>
        <v>CLM2204-0071_3</v>
      </c>
    </row>
    <row r="544" spans="1:11" x14ac:dyDescent="0.25">
      <c r="A544" t="str">
        <f>DATA!A545</f>
        <v>CLM2204-0071</v>
      </c>
      <c r="B544" t="str">
        <f>DATA!B545</f>
        <v>774100-00G/001006</v>
      </c>
      <c r="C544" t="str">
        <f t="shared" si="64"/>
        <v>774100-00G</v>
      </c>
      <c r="D544" t="str">
        <f t="shared" si="65"/>
        <v/>
      </c>
      <c r="E544" t="str">
        <f t="shared" si="66"/>
        <v/>
      </c>
      <c r="F544" t="str">
        <f t="shared" si="67"/>
        <v/>
      </c>
      <c r="G544" t="str">
        <f t="shared" si="68"/>
        <v>B2</v>
      </c>
      <c r="H544" t="str">
        <f t="shared" si="69"/>
        <v>774100-00G_B2</v>
      </c>
      <c r="I544" t="str">
        <f t="shared" si="70"/>
        <v>001006</v>
      </c>
      <c r="J544">
        <f>COUNTIF($A$1:A544,A544)</f>
        <v>4</v>
      </c>
      <c r="K544" t="str">
        <f t="shared" si="71"/>
        <v>CLM2204-0071_4</v>
      </c>
    </row>
    <row r="545" spans="1:11" x14ac:dyDescent="0.25">
      <c r="A545" t="str">
        <f>DATA!A546</f>
        <v>CLM2204-0071</v>
      </c>
      <c r="B545" t="str">
        <f>DATA!B546</f>
        <v>774100-00G/000998</v>
      </c>
      <c r="C545" t="str">
        <f t="shared" si="64"/>
        <v>774100-00G</v>
      </c>
      <c r="D545" t="str">
        <f t="shared" si="65"/>
        <v/>
      </c>
      <c r="E545" t="str">
        <f t="shared" si="66"/>
        <v/>
      </c>
      <c r="F545" t="str">
        <f t="shared" si="67"/>
        <v/>
      </c>
      <c r="G545" t="str">
        <f t="shared" si="68"/>
        <v>B2</v>
      </c>
      <c r="H545" t="str">
        <f t="shared" si="69"/>
        <v>774100-00G_B2</v>
      </c>
      <c r="I545" t="str">
        <f t="shared" si="70"/>
        <v>000998</v>
      </c>
      <c r="J545">
        <f>COUNTIF($A$1:A545,A545)</f>
        <v>5</v>
      </c>
      <c r="K545" t="str">
        <f t="shared" si="71"/>
        <v>CLM2204-0071_5</v>
      </c>
    </row>
    <row r="546" spans="1:11" x14ac:dyDescent="0.25">
      <c r="A546" t="str">
        <f>DATA!A547</f>
        <v>CLM2204-0071</v>
      </c>
      <c r="B546" t="str">
        <f>DATA!B547</f>
        <v>776445-00E/002042</v>
      </c>
      <c r="C546" t="str">
        <f t="shared" si="64"/>
        <v>776445-00E</v>
      </c>
      <c r="D546" t="str">
        <f t="shared" si="65"/>
        <v/>
      </c>
      <c r="E546" t="str">
        <f t="shared" si="66"/>
        <v/>
      </c>
      <c r="F546" t="str">
        <f t="shared" si="67"/>
        <v>B1</v>
      </c>
      <c r="G546" t="str">
        <f t="shared" si="68"/>
        <v/>
      </c>
      <c r="H546" t="str">
        <f t="shared" si="69"/>
        <v>776445-00E_B1</v>
      </c>
      <c r="I546" t="str">
        <f t="shared" si="70"/>
        <v>002042</v>
      </c>
      <c r="J546">
        <f>COUNTIF($A$1:A546,A546)</f>
        <v>6</v>
      </c>
      <c r="K546" t="str">
        <f t="shared" si="71"/>
        <v>CLM2204-0071_6</v>
      </c>
    </row>
    <row r="547" spans="1:11" x14ac:dyDescent="0.25">
      <c r="A547" t="str">
        <f>DATA!A548</f>
        <v>CLM2204-0071</v>
      </c>
      <c r="B547" t="str">
        <f>DATA!B548</f>
        <v>776445-00E/001988</v>
      </c>
      <c r="C547" t="str">
        <f t="shared" si="64"/>
        <v>776445-00E</v>
      </c>
      <c r="D547" t="str">
        <f t="shared" si="65"/>
        <v/>
      </c>
      <c r="E547" t="str">
        <f t="shared" si="66"/>
        <v/>
      </c>
      <c r="F547" t="str">
        <f t="shared" si="67"/>
        <v>B1</v>
      </c>
      <c r="G547" t="str">
        <f t="shared" si="68"/>
        <v/>
      </c>
      <c r="H547" t="str">
        <f t="shared" si="69"/>
        <v>776445-00E_B1</v>
      </c>
      <c r="I547" t="str">
        <f t="shared" si="70"/>
        <v>001988</v>
      </c>
      <c r="J547">
        <f>COUNTIF($A$1:A547,A547)</f>
        <v>7</v>
      </c>
      <c r="K547" t="str">
        <f t="shared" si="71"/>
        <v>CLM2204-0071_7</v>
      </c>
    </row>
    <row r="548" spans="1:11" x14ac:dyDescent="0.25">
      <c r="A548" t="str">
        <f>DATA!A549</f>
        <v>CLM2204-0071</v>
      </c>
      <c r="B548" t="str">
        <f>DATA!B549</f>
        <v>774100-00G/001007 </v>
      </c>
      <c r="C548" t="str">
        <f t="shared" si="64"/>
        <v>774100-00G</v>
      </c>
      <c r="D548" t="str">
        <f t="shared" si="65"/>
        <v/>
      </c>
      <c r="E548" t="str">
        <f t="shared" si="66"/>
        <v/>
      </c>
      <c r="F548" t="str">
        <f t="shared" si="67"/>
        <v/>
      </c>
      <c r="G548" t="str">
        <f t="shared" si="68"/>
        <v>B2</v>
      </c>
      <c r="H548" t="str">
        <f t="shared" si="69"/>
        <v>774100-00G_B2</v>
      </c>
      <c r="I548" t="str">
        <f t="shared" si="70"/>
        <v>001007 </v>
      </c>
      <c r="J548">
        <f>COUNTIF($A$1:A548,A548)</f>
        <v>8</v>
      </c>
      <c r="K548" t="str">
        <f t="shared" si="71"/>
        <v>CLM2204-0071_8</v>
      </c>
    </row>
    <row r="549" spans="1:11" x14ac:dyDescent="0.25">
      <c r="A549" t="str">
        <f>DATA!A550</f>
        <v>CLM2204-0071</v>
      </c>
      <c r="B549" t="str">
        <f>DATA!B550</f>
        <v>776445-00E/001987</v>
      </c>
      <c r="C549" t="str">
        <f t="shared" si="64"/>
        <v>776445-00E</v>
      </c>
      <c r="D549" t="str">
        <f t="shared" si="65"/>
        <v/>
      </c>
      <c r="E549" t="str">
        <f t="shared" si="66"/>
        <v/>
      </c>
      <c r="F549" t="str">
        <f t="shared" si="67"/>
        <v>B1</v>
      </c>
      <c r="G549" t="str">
        <f t="shared" si="68"/>
        <v/>
      </c>
      <c r="H549" t="str">
        <f t="shared" si="69"/>
        <v>776445-00E_B1</v>
      </c>
      <c r="I549" t="str">
        <f t="shared" si="70"/>
        <v>001987</v>
      </c>
      <c r="J549">
        <f>COUNTIF($A$1:A549,A549)</f>
        <v>9</v>
      </c>
      <c r="K549" t="str">
        <f t="shared" si="71"/>
        <v>CLM2204-0071_9</v>
      </c>
    </row>
    <row r="550" spans="1:11" x14ac:dyDescent="0.25">
      <c r="A550" t="str">
        <f>DATA!A551</f>
        <v>CLM2204-0071</v>
      </c>
      <c r="B550" t="str">
        <f>DATA!B551</f>
        <v>776445-00E/000837</v>
      </c>
      <c r="C550" t="str">
        <f t="shared" si="64"/>
        <v>776445-00E</v>
      </c>
      <c r="D550" t="str">
        <f t="shared" si="65"/>
        <v/>
      </c>
      <c r="E550" t="str">
        <f t="shared" si="66"/>
        <v/>
      </c>
      <c r="F550" t="str">
        <f t="shared" si="67"/>
        <v>B1</v>
      </c>
      <c r="G550" t="str">
        <f t="shared" si="68"/>
        <v/>
      </c>
      <c r="H550" t="str">
        <f t="shared" si="69"/>
        <v>776445-00E_B1</v>
      </c>
      <c r="I550" t="str">
        <f t="shared" si="70"/>
        <v>000837</v>
      </c>
      <c r="J550">
        <f>COUNTIF($A$1:A550,A550)</f>
        <v>10</v>
      </c>
      <c r="K550" t="str">
        <f t="shared" si="71"/>
        <v>CLM2204-0071_10</v>
      </c>
    </row>
    <row r="551" spans="1:11" x14ac:dyDescent="0.25">
      <c r="A551" t="str">
        <f>DATA!A552</f>
        <v>CLM2204-0071</v>
      </c>
      <c r="B551" t="str">
        <f>DATA!B552</f>
        <v>776445-00E/000182</v>
      </c>
      <c r="C551" t="str">
        <f t="shared" si="64"/>
        <v>776445-00E</v>
      </c>
      <c r="D551" t="str">
        <f t="shared" si="65"/>
        <v/>
      </c>
      <c r="E551" t="str">
        <f t="shared" si="66"/>
        <v/>
      </c>
      <c r="F551" t="str">
        <f t="shared" si="67"/>
        <v>B1</v>
      </c>
      <c r="G551" t="str">
        <f t="shared" si="68"/>
        <v/>
      </c>
      <c r="H551" t="str">
        <f t="shared" si="69"/>
        <v>776445-00E_B1</v>
      </c>
      <c r="I551" t="str">
        <f t="shared" si="70"/>
        <v>000182</v>
      </c>
      <c r="J551">
        <f>COUNTIF($A$1:A551,A551)</f>
        <v>11</v>
      </c>
      <c r="K551" t="str">
        <f t="shared" si="71"/>
        <v>CLM2204-0071_11</v>
      </c>
    </row>
    <row r="552" spans="1:11" x14ac:dyDescent="0.25">
      <c r="A552" t="str">
        <f>DATA!A553</f>
        <v>CLM2204-0071</v>
      </c>
      <c r="B552" t="str">
        <f>DATA!B553</f>
        <v>776445-00E/000188</v>
      </c>
      <c r="C552" t="str">
        <f t="shared" si="64"/>
        <v>776445-00E</v>
      </c>
      <c r="D552" t="str">
        <f t="shared" si="65"/>
        <v/>
      </c>
      <c r="E552" t="str">
        <f t="shared" si="66"/>
        <v/>
      </c>
      <c r="F552" t="str">
        <f t="shared" si="67"/>
        <v>B1</v>
      </c>
      <c r="G552" t="str">
        <f t="shared" si="68"/>
        <v/>
      </c>
      <c r="H552" t="str">
        <f t="shared" si="69"/>
        <v>776445-00E_B1</v>
      </c>
      <c r="I552" t="str">
        <f t="shared" si="70"/>
        <v>000188</v>
      </c>
      <c r="J552">
        <f>COUNTIF($A$1:A552,A552)</f>
        <v>12</v>
      </c>
      <c r="K552" t="str">
        <f t="shared" si="71"/>
        <v>CLM2204-0071_12</v>
      </c>
    </row>
    <row r="553" spans="1:11" x14ac:dyDescent="0.25">
      <c r="A553" t="str">
        <f>DATA!A554</f>
        <v>CLM2204-0071</v>
      </c>
      <c r="B553" t="str">
        <f>DATA!B554</f>
        <v>776445-00E/000195</v>
      </c>
      <c r="C553" t="str">
        <f t="shared" si="64"/>
        <v>776445-00E</v>
      </c>
      <c r="D553" t="str">
        <f t="shared" si="65"/>
        <v/>
      </c>
      <c r="E553" t="str">
        <f t="shared" si="66"/>
        <v/>
      </c>
      <c r="F553" t="str">
        <f t="shared" si="67"/>
        <v>B1</v>
      </c>
      <c r="G553" t="str">
        <f t="shared" si="68"/>
        <v/>
      </c>
      <c r="H553" t="str">
        <f t="shared" si="69"/>
        <v>776445-00E_B1</v>
      </c>
      <c r="I553" t="str">
        <f t="shared" si="70"/>
        <v>000195</v>
      </c>
      <c r="J553">
        <f>COUNTIF($A$1:A553,A553)</f>
        <v>13</v>
      </c>
      <c r="K553" t="str">
        <f t="shared" si="71"/>
        <v>CLM2204-0071_13</v>
      </c>
    </row>
    <row r="554" spans="1:11" x14ac:dyDescent="0.25">
      <c r="A554" t="str">
        <f>DATA!A555</f>
        <v>CLM2204-0071</v>
      </c>
      <c r="B554" t="str">
        <f>DATA!B555</f>
        <v>776445-00H/000209</v>
      </c>
      <c r="C554" t="str">
        <f t="shared" si="64"/>
        <v>776445-00H</v>
      </c>
      <c r="D554" t="str">
        <f t="shared" si="65"/>
        <v/>
      </c>
      <c r="E554" t="str">
        <f t="shared" si="66"/>
        <v/>
      </c>
      <c r="F554" t="str">
        <f t="shared" si="67"/>
        <v>B1</v>
      </c>
      <c r="G554" t="str">
        <f t="shared" si="68"/>
        <v/>
      </c>
      <c r="H554" t="str">
        <f t="shared" si="69"/>
        <v>776445-00H_B1</v>
      </c>
      <c r="I554" t="str">
        <f t="shared" si="70"/>
        <v>000209</v>
      </c>
      <c r="J554">
        <f>COUNTIF($A$1:A554,A554)</f>
        <v>14</v>
      </c>
      <c r="K554" t="str">
        <f t="shared" si="71"/>
        <v>CLM2204-0071_14</v>
      </c>
    </row>
    <row r="555" spans="1:11" x14ac:dyDescent="0.25">
      <c r="A555" t="str">
        <f>DATA!A556</f>
        <v>CLM2204-0071</v>
      </c>
      <c r="B555" t="str">
        <f>DATA!B556</f>
        <v>776445-00E/000399</v>
      </c>
      <c r="C555" t="str">
        <f t="shared" si="64"/>
        <v>776445-00E</v>
      </c>
      <c r="D555" t="str">
        <f t="shared" si="65"/>
        <v/>
      </c>
      <c r="E555" t="str">
        <f t="shared" si="66"/>
        <v/>
      </c>
      <c r="F555" t="str">
        <f t="shared" si="67"/>
        <v>B1</v>
      </c>
      <c r="G555" t="str">
        <f t="shared" si="68"/>
        <v/>
      </c>
      <c r="H555" t="str">
        <f t="shared" si="69"/>
        <v>776445-00E_B1</v>
      </c>
      <c r="I555" t="str">
        <f t="shared" si="70"/>
        <v>000399</v>
      </c>
      <c r="J555">
        <f>COUNTIF($A$1:A555,A555)</f>
        <v>15</v>
      </c>
      <c r="K555" t="str">
        <f t="shared" si="71"/>
        <v>CLM2204-0071_15</v>
      </c>
    </row>
    <row r="556" spans="1:11" x14ac:dyDescent="0.25">
      <c r="A556" t="str">
        <f>DATA!A557</f>
        <v>CLM2204-0071</v>
      </c>
      <c r="B556" t="str">
        <f>DATA!B557</f>
        <v>776445-00E/000748</v>
      </c>
      <c r="C556" t="str">
        <f t="shared" si="64"/>
        <v>776445-00E</v>
      </c>
      <c r="D556" t="str">
        <f t="shared" si="65"/>
        <v/>
      </c>
      <c r="E556" t="str">
        <f t="shared" si="66"/>
        <v/>
      </c>
      <c r="F556" t="str">
        <f t="shared" si="67"/>
        <v>B1</v>
      </c>
      <c r="G556" t="str">
        <f t="shared" si="68"/>
        <v/>
      </c>
      <c r="H556" t="str">
        <f t="shared" si="69"/>
        <v>776445-00E_B1</v>
      </c>
      <c r="I556" t="str">
        <f t="shared" si="70"/>
        <v>000748</v>
      </c>
      <c r="J556">
        <f>COUNTIF($A$1:A556,A556)</f>
        <v>16</v>
      </c>
      <c r="K556" t="str">
        <f t="shared" si="71"/>
        <v>CLM2204-0071_16</v>
      </c>
    </row>
    <row r="557" spans="1:11" x14ac:dyDescent="0.25">
      <c r="A557" t="str">
        <f>DATA!A558</f>
        <v>CLM2204-0071</v>
      </c>
      <c r="B557" t="str">
        <f>DATA!B558</f>
        <v>776445-00E/000796</v>
      </c>
      <c r="C557" t="str">
        <f t="shared" si="64"/>
        <v>776445-00E</v>
      </c>
      <c r="D557" t="str">
        <f t="shared" si="65"/>
        <v/>
      </c>
      <c r="E557" t="str">
        <f t="shared" si="66"/>
        <v/>
      </c>
      <c r="F557" t="str">
        <f t="shared" si="67"/>
        <v>B1</v>
      </c>
      <c r="G557" t="str">
        <f t="shared" si="68"/>
        <v/>
      </c>
      <c r="H557" t="str">
        <f t="shared" si="69"/>
        <v>776445-00E_B1</v>
      </c>
      <c r="I557" t="str">
        <f t="shared" si="70"/>
        <v>000796</v>
      </c>
      <c r="J557">
        <f>COUNTIF($A$1:A557,A557)</f>
        <v>17</v>
      </c>
      <c r="K557" t="str">
        <f t="shared" si="71"/>
        <v>CLM2204-0071_17</v>
      </c>
    </row>
    <row r="558" spans="1:11" x14ac:dyDescent="0.25">
      <c r="A558" t="str">
        <f>DATA!A559</f>
        <v>CLM2204-0071</v>
      </c>
      <c r="B558" t="str">
        <f>DATA!B559</f>
        <v>776445-00E/000802</v>
      </c>
      <c r="C558" t="str">
        <f t="shared" si="64"/>
        <v>776445-00E</v>
      </c>
      <c r="D558" t="str">
        <f t="shared" si="65"/>
        <v/>
      </c>
      <c r="E558" t="str">
        <f t="shared" si="66"/>
        <v/>
      </c>
      <c r="F558" t="str">
        <f t="shared" si="67"/>
        <v>B1</v>
      </c>
      <c r="G558" t="str">
        <f t="shared" si="68"/>
        <v/>
      </c>
      <c r="H558" t="str">
        <f t="shared" si="69"/>
        <v>776445-00E_B1</v>
      </c>
      <c r="I558" t="str">
        <f t="shared" si="70"/>
        <v>000802</v>
      </c>
      <c r="J558">
        <f>COUNTIF($A$1:A558,A558)</f>
        <v>18</v>
      </c>
      <c r="K558" t="str">
        <f t="shared" si="71"/>
        <v>CLM2204-0071_18</v>
      </c>
    </row>
    <row r="559" spans="1:11" x14ac:dyDescent="0.25">
      <c r="A559" t="str">
        <f>DATA!A560</f>
        <v>CLM2204-0071</v>
      </c>
      <c r="B559" t="str">
        <f>DATA!B560</f>
        <v>776445-00E/000814</v>
      </c>
      <c r="C559" t="str">
        <f t="shared" si="64"/>
        <v>776445-00E</v>
      </c>
      <c r="D559" t="str">
        <f t="shared" si="65"/>
        <v/>
      </c>
      <c r="E559" t="str">
        <f t="shared" si="66"/>
        <v/>
      </c>
      <c r="F559" t="str">
        <f t="shared" si="67"/>
        <v>B1</v>
      </c>
      <c r="G559" t="str">
        <f t="shared" si="68"/>
        <v/>
      </c>
      <c r="H559" t="str">
        <f t="shared" si="69"/>
        <v>776445-00E_B1</v>
      </c>
      <c r="I559" t="str">
        <f t="shared" si="70"/>
        <v>000814</v>
      </c>
      <c r="J559">
        <f>COUNTIF($A$1:A559,A559)</f>
        <v>19</v>
      </c>
      <c r="K559" t="str">
        <f t="shared" si="71"/>
        <v>CLM2204-0071_19</v>
      </c>
    </row>
    <row r="560" spans="1:11" x14ac:dyDescent="0.25">
      <c r="A560" t="str">
        <f>DATA!A561</f>
        <v>CLM2204-0071</v>
      </c>
      <c r="B560" t="str">
        <f>DATA!B561</f>
        <v>776445-00E/001040</v>
      </c>
      <c r="C560" t="str">
        <f t="shared" si="64"/>
        <v>776445-00E</v>
      </c>
      <c r="D560" t="str">
        <f t="shared" si="65"/>
        <v/>
      </c>
      <c r="E560" t="str">
        <f t="shared" si="66"/>
        <v/>
      </c>
      <c r="F560" t="str">
        <f t="shared" si="67"/>
        <v>B1</v>
      </c>
      <c r="G560" t="str">
        <f t="shared" si="68"/>
        <v/>
      </c>
      <c r="H560" t="str">
        <f t="shared" si="69"/>
        <v>776445-00E_B1</v>
      </c>
      <c r="I560" t="str">
        <f t="shared" si="70"/>
        <v>001040</v>
      </c>
      <c r="J560">
        <f>COUNTIF($A$1:A560,A560)</f>
        <v>20</v>
      </c>
      <c r="K560" t="str">
        <f t="shared" si="71"/>
        <v>CLM2204-0071_20</v>
      </c>
    </row>
    <row r="561" spans="1:11" x14ac:dyDescent="0.25">
      <c r="A561" t="str">
        <f>DATA!A562</f>
        <v>CLM2205-0024</v>
      </c>
      <c r="B561" t="str">
        <f>DATA!B562</f>
        <v>775369-00G/001000</v>
      </c>
      <c r="C561" t="str">
        <f t="shared" si="64"/>
        <v>775369-00G</v>
      </c>
      <c r="D561" t="str">
        <f t="shared" si="65"/>
        <v>A1</v>
      </c>
      <c r="E561" t="str">
        <f t="shared" si="66"/>
        <v/>
      </c>
      <c r="F561" t="str">
        <f t="shared" si="67"/>
        <v/>
      </c>
      <c r="G561" t="str">
        <f t="shared" si="68"/>
        <v/>
      </c>
      <c r="H561" t="str">
        <f t="shared" si="69"/>
        <v>775369-00G_A1</v>
      </c>
      <c r="I561" t="str">
        <f t="shared" si="70"/>
        <v>001000</v>
      </c>
      <c r="J561">
        <f>COUNTIF($A$1:A561,A561)</f>
        <v>1</v>
      </c>
      <c r="K561" t="str">
        <f t="shared" si="71"/>
        <v>CLM2205-0024_1</v>
      </c>
    </row>
    <row r="562" spans="1:11" x14ac:dyDescent="0.25">
      <c r="A562" t="str">
        <f>DATA!A563</f>
        <v>CLM2206-0019</v>
      </c>
      <c r="B562" t="str">
        <f>DATA!B563</f>
        <v>776445-00E/006154</v>
      </c>
      <c r="C562" t="str">
        <f t="shared" si="64"/>
        <v>776445-00E</v>
      </c>
      <c r="D562" t="str">
        <f t="shared" si="65"/>
        <v/>
      </c>
      <c r="E562" t="str">
        <f t="shared" si="66"/>
        <v/>
      </c>
      <c r="F562" t="str">
        <f t="shared" si="67"/>
        <v>B1</v>
      </c>
      <c r="G562" t="str">
        <f t="shared" si="68"/>
        <v/>
      </c>
      <c r="H562" t="str">
        <f t="shared" si="69"/>
        <v>776445-00E_B1</v>
      </c>
      <c r="I562" t="str">
        <f t="shared" si="70"/>
        <v>006154</v>
      </c>
      <c r="J562">
        <f>COUNTIF($A$1:A562,A562)</f>
        <v>1</v>
      </c>
      <c r="K562" t="str">
        <f t="shared" si="71"/>
        <v>CLM2206-0019_1</v>
      </c>
    </row>
    <row r="563" spans="1:11" x14ac:dyDescent="0.25">
      <c r="A563" t="str">
        <f>DATA!A564</f>
        <v>CLM2207-0074</v>
      </c>
      <c r="B563" t="str">
        <f>DATA!B564</f>
        <v>775369-00I/005861</v>
      </c>
      <c r="C563" t="str">
        <f t="shared" si="64"/>
        <v>775369-00I</v>
      </c>
      <c r="D563" t="str">
        <f t="shared" si="65"/>
        <v>A1</v>
      </c>
      <c r="E563" t="str">
        <f t="shared" si="66"/>
        <v/>
      </c>
      <c r="F563" t="str">
        <f t="shared" si="67"/>
        <v/>
      </c>
      <c r="G563" t="str">
        <f t="shared" si="68"/>
        <v/>
      </c>
      <c r="H563" t="str">
        <f t="shared" si="69"/>
        <v>775369-00I_A1</v>
      </c>
      <c r="I563" t="str">
        <f t="shared" si="70"/>
        <v>005861</v>
      </c>
      <c r="J563">
        <f>COUNTIF($A$1:A563,A563)</f>
        <v>1</v>
      </c>
      <c r="K563" t="str">
        <f t="shared" si="71"/>
        <v>CLM2207-0074_1</v>
      </c>
    </row>
    <row r="564" spans="1:11" x14ac:dyDescent="0.25">
      <c r="A564" t="str">
        <f>DATA!A565</f>
        <v>CLM2209-0190</v>
      </c>
      <c r="B564" t="str">
        <f>DATA!B565</f>
        <v>775369-00I/006035</v>
      </c>
      <c r="C564" t="str">
        <f t="shared" si="64"/>
        <v>775369-00I</v>
      </c>
      <c r="D564" t="str">
        <f t="shared" si="65"/>
        <v>A1</v>
      </c>
      <c r="E564" t="str">
        <f t="shared" si="66"/>
        <v/>
      </c>
      <c r="F564" t="str">
        <f t="shared" si="67"/>
        <v/>
      </c>
      <c r="G564" t="str">
        <f t="shared" si="68"/>
        <v/>
      </c>
      <c r="H564" t="str">
        <f t="shared" si="69"/>
        <v>775369-00I_A1</v>
      </c>
      <c r="I564" t="str">
        <f t="shared" si="70"/>
        <v>006035</v>
      </c>
      <c r="J564">
        <f>COUNTIF($A$1:A564,A564)</f>
        <v>1</v>
      </c>
      <c r="K564" t="str">
        <f t="shared" si="71"/>
        <v>CLM2209-0190_1</v>
      </c>
    </row>
    <row r="565" spans="1:11" x14ac:dyDescent="0.25">
      <c r="A565" t="str">
        <f>DATA!A566</f>
        <v>CLM2209-0204</v>
      </c>
      <c r="B565" t="str">
        <f>DATA!B566</f>
        <v>775369-00E/000634</v>
      </c>
      <c r="C565" t="str">
        <f t="shared" si="64"/>
        <v>775369-00E</v>
      </c>
      <c r="D565" t="str">
        <f t="shared" si="65"/>
        <v>A1</v>
      </c>
      <c r="E565" t="str">
        <f t="shared" si="66"/>
        <v/>
      </c>
      <c r="F565" t="str">
        <f t="shared" si="67"/>
        <v/>
      </c>
      <c r="G565" t="str">
        <f t="shared" si="68"/>
        <v/>
      </c>
      <c r="H565" t="str">
        <f t="shared" si="69"/>
        <v>775369-00E_A1</v>
      </c>
      <c r="I565" t="str">
        <f t="shared" si="70"/>
        <v>000634</v>
      </c>
      <c r="J565">
        <f>COUNTIF($A$1:A565,A565)</f>
        <v>1</v>
      </c>
      <c r="K565" t="str">
        <f t="shared" si="71"/>
        <v>CLM2209-0204_1</v>
      </c>
    </row>
    <row r="566" spans="1:11" x14ac:dyDescent="0.25">
      <c r="A566" t="str">
        <f>DATA!A567</f>
        <v>CLM2209-0204</v>
      </c>
      <c r="B566" t="str">
        <f>DATA!B567</f>
        <v>775369-00G/001022</v>
      </c>
      <c r="C566" t="str">
        <f t="shared" si="64"/>
        <v>775369-00G</v>
      </c>
      <c r="D566" t="str">
        <f t="shared" si="65"/>
        <v>A1</v>
      </c>
      <c r="E566" t="str">
        <f t="shared" si="66"/>
        <v/>
      </c>
      <c r="F566" t="str">
        <f t="shared" si="67"/>
        <v/>
      </c>
      <c r="G566" t="str">
        <f t="shared" si="68"/>
        <v/>
      </c>
      <c r="H566" t="str">
        <f t="shared" si="69"/>
        <v>775369-00G_A1</v>
      </c>
      <c r="I566" t="str">
        <f t="shared" si="70"/>
        <v>001022</v>
      </c>
      <c r="J566">
        <f>COUNTIF($A$1:A566,A566)</f>
        <v>2</v>
      </c>
      <c r="K566" t="str">
        <f t="shared" si="71"/>
        <v>CLM2209-0204_2</v>
      </c>
    </row>
    <row r="567" spans="1:11" x14ac:dyDescent="0.25">
      <c r="A567" t="str">
        <f>DATA!A568</f>
        <v>CLM2209-0204</v>
      </c>
      <c r="B567" t="str">
        <f>DATA!B568</f>
        <v>775369-00I/000634</v>
      </c>
      <c r="C567" t="str">
        <f t="shared" si="64"/>
        <v>775369-00I</v>
      </c>
      <c r="D567" t="str">
        <f t="shared" si="65"/>
        <v>A1</v>
      </c>
      <c r="E567" t="str">
        <f t="shared" si="66"/>
        <v/>
      </c>
      <c r="F567" t="str">
        <f t="shared" si="67"/>
        <v/>
      </c>
      <c r="G567" t="str">
        <f t="shared" si="68"/>
        <v/>
      </c>
      <c r="H567" t="str">
        <f t="shared" si="69"/>
        <v>775369-00I_A1</v>
      </c>
      <c r="I567" t="str">
        <f t="shared" si="70"/>
        <v>000634</v>
      </c>
      <c r="J567">
        <f>COUNTIF($A$1:A567,A567)</f>
        <v>3</v>
      </c>
      <c r="K567" t="str">
        <f t="shared" si="71"/>
        <v>CLM2209-0204_3</v>
      </c>
    </row>
    <row r="568" spans="1:11" x14ac:dyDescent="0.25">
      <c r="A568" t="str">
        <f>DATA!A569</f>
        <v>CLM2211-0070</v>
      </c>
      <c r="B568" t="str">
        <f>DATA!B569</f>
        <v>774100-00J/013208</v>
      </c>
      <c r="C568" t="str">
        <f t="shared" si="64"/>
        <v>774100-00J</v>
      </c>
      <c r="D568" t="str">
        <f t="shared" si="65"/>
        <v/>
      </c>
      <c r="E568" t="str">
        <f t="shared" si="66"/>
        <v/>
      </c>
      <c r="F568" t="str">
        <f t="shared" si="67"/>
        <v/>
      </c>
      <c r="G568" t="str">
        <f t="shared" si="68"/>
        <v>B2</v>
      </c>
      <c r="H568" t="str">
        <f t="shared" si="69"/>
        <v>774100-00J_B2</v>
      </c>
      <c r="I568" t="str">
        <f t="shared" si="70"/>
        <v>013208</v>
      </c>
      <c r="J568">
        <f>COUNTIF($A$1:A568,A568)</f>
        <v>1</v>
      </c>
      <c r="K568" t="str">
        <f t="shared" si="71"/>
        <v>CLM2211-0070_1</v>
      </c>
    </row>
    <row r="569" spans="1:11" x14ac:dyDescent="0.25">
      <c r="A569" t="str">
        <f>DATA!A570</f>
        <v>CLM2212-0009</v>
      </c>
      <c r="B569" t="str">
        <f>DATA!B570</f>
        <v>775369-00I/006126</v>
      </c>
      <c r="C569" t="str">
        <f t="shared" si="64"/>
        <v>775369-00I</v>
      </c>
      <c r="D569" t="str">
        <f t="shared" si="65"/>
        <v>A1</v>
      </c>
      <c r="E569" t="str">
        <f t="shared" si="66"/>
        <v/>
      </c>
      <c r="F569" t="str">
        <f t="shared" si="67"/>
        <v/>
      </c>
      <c r="G569" t="str">
        <f t="shared" si="68"/>
        <v/>
      </c>
      <c r="H569" t="str">
        <f t="shared" si="69"/>
        <v>775369-00I_A1</v>
      </c>
      <c r="I569" t="str">
        <f t="shared" si="70"/>
        <v>006126</v>
      </c>
      <c r="J569">
        <f>COUNTIF($A$1:A569,A569)</f>
        <v>1</v>
      </c>
      <c r="K569" t="str">
        <f t="shared" si="71"/>
        <v>CLM2212-0009_1</v>
      </c>
    </row>
    <row r="570" spans="1:11" x14ac:dyDescent="0.25">
      <c r="A570" t="str">
        <f>DATA!A571</f>
        <v>CLM2212-0012</v>
      </c>
      <c r="B570" t="str">
        <f>DATA!B571</f>
        <v>775369-00I/006147</v>
      </c>
      <c r="C570" t="str">
        <f t="shared" si="64"/>
        <v>775369-00I</v>
      </c>
      <c r="D570" t="str">
        <f t="shared" si="65"/>
        <v>A1</v>
      </c>
      <c r="E570" t="str">
        <f t="shared" si="66"/>
        <v/>
      </c>
      <c r="F570" t="str">
        <f t="shared" si="67"/>
        <v/>
      </c>
      <c r="G570" t="str">
        <f t="shared" si="68"/>
        <v/>
      </c>
      <c r="H570" t="str">
        <f t="shared" si="69"/>
        <v>775369-00I_A1</v>
      </c>
      <c r="I570" t="str">
        <f t="shared" si="70"/>
        <v>006147</v>
      </c>
      <c r="J570">
        <f>COUNTIF($A$1:A570,A570)</f>
        <v>1</v>
      </c>
      <c r="K570" t="str">
        <f t="shared" si="71"/>
        <v>CLM2212-0012_1</v>
      </c>
    </row>
    <row r="571" spans="1:11" x14ac:dyDescent="0.25">
      <c r="A571" t="str">
        <f>DATA!A572</f>
        <v>CLM2212-0044</v>
      </c>
      <c r="B571" t="str">
        <f>DATA!B572</f>
        <v>774166-00J/005908</v>
      </c>
      <c r="C571" t="str">
        <f t="shared" si="64"/>
        <v>774166-00J</v>
      </c>
      <c r="D571" t="str">
        <f t="shared" si="65"/>
        <v/>
      </c>
      <c r="E571" t="str">
        <f t="shared" si="66"/>
        <v>A2</v>
      </c>
      <c r="F571" t="str">
        <f t="shared" si="67"/>
        <v/>
      </c>
      <c r="G571" t="str">
        <f t="shared" si="68"/>
        <v/>
      </c>
      <c r="H571" t="str">
        <f t="shared" si="69"/>
        <v>774166-00J_A2</v>
      </c>
      <c r="I571" t="str">
        <f t="shared" si="70"/>
        <v>005908</v>
      </c>
      <c r="J571">
        <f>COUNTIF($A$1:A571,A571)</f>
        <v>1</v>
      </c>
      <c r="K571" t="str">
        <f t="shared" si="71"/>
        <v>CLM2212-0044_1</v>
      </c>
    </row>
    <row r="572" spans="1:11" x14ac:dyDescent="0.25">
      <c r="A572" t="str">
        <f>DATA!A573</f>
        <v>CLM2217-0025</v>
      </c>
      <c r="B572" t="str">
        <f>DATA!B573</f>
        <v>776445-00E/000188</v>
      </c>
      <c r="C572" t="str">
        <f t="shared" si="64"/>
        <v>776445-00E</v>
      </c>
      <c r="D572" t="str">
        <f t="shared" si="65"/>
        <v/>
      </c>
      <c r="E572" t="str">
        <f t="shared" si="66"/>
        <v/>
      </c>
      <c r="F572" t="str">
        <f t="shared" si="67"/>
        <v>B1</v>
      </c>
      <c r="G572" t="str">
        <f t="shared" si="68"/>
        <v/>
      </c>
      <c r="H572" t="str">
        <f t="shared" si="69"/>
        <v>776445-00E_B1</v>
      </c>
      <c r="I572" t="str">
        <f t="shared" si="70"/>
        <v>000188</v>
      </c>
      <c r="J572">
        <f>COUNTIF($A$1:A572,A572)</f>
        <v>1</v>
      </c>
      <c r="K572" t="str">
        <f t="shared" si="71"/>
        <v>CLM2217-0025_1</v>
      </c>
    </row>
    <row r="573" spans="1:11" x14ac:dyDescent="0.25">
      <c r="A573" t="str">
        <f>DATA!A574</f>
        <v>CLM2217-0025</v>
      </c>
      <c r="B573" t="str">
        <f>DATA!B574</f>
        <v>776445-00E/005063</v>
      </c>
      <c r="C573" t="str">
        <f t="shared" ref="C573:C635" si="72">_xlfn.TEXTBEFORE(B573,"/")</f>
        <v>776445-00E</v>
      </c>
      <c r="D573" t="str">
        <f t="shared" si="65"/>
        <v/>
      </c>
      <c r="E573" t="str">
        <f t="shared" si="66"/>
        <v/>
      </c>
      <c r="F573" t="str">
        <f t="shared" si="67"/>
        <v>B1</v>
      </c>
      <c r="G573" t="str">
        <f t="shared" si="68"/>
        <v/>
      </c>
      <c r="H573" t="str">
        <f t="shared" si="69"/>
        <v>776445-00E_B1</v>
      </c>
      <c r="I573" t="str">
        <f t="shared" si="70"/>
        <v>005063</v>
      </c>
      <c r="J573">
        <f>COUNTIF($A$1:A573,A573)</f>
        <v>2</v>
      </c>
      <c r="K573" t="str">
        <f t="shared" si="71"/>
        <v>CLM2217-0025_2</v>
      </c>
    </row>
    <row r="574" spans="1:11" x14ac:dyDescent="0.25">
      <c r="A574" t="str">
        <f>DATA!A575</f>
        <v>CLM2217-0025</v>
      </c>
      <c r="B574" t="str">
        <f>DATA!B575</f>
        <v>776445-00E/000188</v>
      </c>
      <c r="C574" t="str">
        <f t="shared" si="72"/>
        <v>776445-00E</v>
      </c>
      <c r="D574" t="str">
        <f t="shared" si="65"/>
        <v/>
      </c>
      <c r="E574" t="str">
        <f t="shared" si="66"/>
        <v/>
      </c>
      <c r="F574" t="str">
        <f t="shared" si="67"/>
        <v>B1</v>
      </c>
      <c r="G574" t="str">
        <f t="shared" si="68"/>
        <v/>
      </c>
      <c r="H574" t="str">
        <f t="shared" si="69"/>
        <v>776445-00E_B1</v>
      </c>
      <c r="I574" t="str">
        <f t="shared" si="70"/>
        <v>000188</v>
      </c>
      <c r="J574">
        <f>COUNTIF($A$1:A574,A574)</f>
        <v>3</v>
      </c>
      <c r="K574" t="str">
        <f t="shared" si="71"/>
        <v>CLM2217-0025_3</v>
      </c>
    </row>
    <row r="575" spans="1:11" x14ac:dyDescent="0.25">
      <c r="A575" t="str">
        <f>DATA!A576</f>
        <v>CLM2217-0042</v>
      </c>
      <c r="B575" t="str">
        <f>DATA!B576</f>
        <v>774100-00G/002897</v>
      </c>
      <c r="C575" t="str">
        <f t="shared" si="72"/>
        <v>774100-00G</v>
      </c>
      <c r="D575" t="str">
        <f t="shared" si="65"/>
        <v/>
      </c>
      <c r="E575" t="str">
        <f t="shared" si="66"/>
        <v/>
      </c>
      <c r="F575" t="str">
        <f t="shared" si="67"/>
        <v/>
      </c>
      <c r="G575" t="str">
        <f t="shared" si="68"/>
        <v>B2</v>
      </c>
      <c r="H575" t="str">
        <f t="shared" si="69"/>
        <v>774100-00G_B2</v>
      </c>
      <c r="I575" t="str">
        <f t="shared" si="70"/>
        <v>002897</v>
      </c>
      <c r="J575">
        <f>COUNTIF($A$1:A575,A575)</f>
        <v>1</v>
      </c>
      <c r="K575" t="str">
        <f t="shared" si="71"/>
        <v>CLM2217-0042_1</v>
      </c>
    </row>
    <row r="576" spans="1:11" x14ac:dyDescent="0.25">
      <c r="A576" t="str">
        <f>DATA!A577</f>
        <v>CLM2217-0042</v>
      </c>
      <c r="B576" t="str">
        <f>DATA!B577</f>
        <v>776445-00E/000852</v>
      </c>
      <c r="C576" t="str">
        <f t="shared" si="72"/>
        <v>776445-00E</v>
      </c>
      <c r="D576" t="str">
        <f t="shared" si="65"/>
        <v/>
      </c>
      <c r="E576" t="str">
        <f t="shared" si="66"/>
        <v/>
      </c>
      <c r="F576" t="str">
        <f t="shared" si="67"/>
        <v>B1</v>
      </c>
      <c r="G576" t="str">
        <f t="shared" si="68"/>
        <v/>
      </c>
      <c r="H576" t="str">
        <f t="shared" si="69"/>
        <v>776445-00E_B1</v>
      </c>
      <c r="I576" t="str">
        <f t="shared" si="70"/>
        <v>000852</v>
      </c>
      <c r="J576">
        <f>COUNTIF($A$1:A576,A576)</f>
        <v>2</v>
      </c>
      <c r="K576" t="str">
        <f t="shared" si="71"/>
        <v>CLM2217-0042_2</v>
      </c>
    </row>
    <row r="577" spans="1:11" x14ac:dyDescent="0.25">
      <c r="A577" t="str">
        <f>DATA!A578</f>
        <v>CLM2217-0042</v>
      </c>
      <c r="B577" t="str">
        <f>DATA!B578</f>
        <v>776445-00E/005743</v>
      </c>
      <c r="C577" t="str">
        <f t="shared" si="72"/>
        <v>776445-00E</v>
      </c>
      <c r="D577" t="str">
        <f t="shared" si="65"/>
        <v/>
      </c>
      <c r="E577" t="str">
        <f t="shared" si="66"/>
        <v/>
      </c>
      <c r="F577" t="str">
        <f t="shared" si="67"/>
        <v>B1</v>
      </c>
      <c r="G577" t="str">
        <f t="shared" si="68"/>
        <v/>
      </c>
      <c r="H577" t="str">
        <f t="shared" si="69"/>
        <v>776445-00E_B1</v>
      </c>
      <c r="I577" t="str">
        <f t="shared" si="70"/>
        <v>005743</v>
      </c>
      <c r="J577">
        <f>COUNTIF($A$1:A577,A577)</f>
        <v>3</v>
      </c>
      <c r="K577" t="str">
        <f t="shared" si="71"/>
        <v>CLM2217-0042_3</v>
      </c>
    </row>
    <row r="578" spans="1:11" x14ac:dyDescent="0.25">
      <c r="A578" t="str">
        <f>DATA!A579</f>
        <v>CLM2217-0042</v>
      </c>
      <c r="B578" t="str">
        <f>DATA!B579</f>
        <v>776455-00E/000908</v>
      </c>
      <c r="C578" t="str">
        <f t="shared" si="72"/>
        <v>776455-00E</v>
      </c>
      <c r="D578" t="str">
        <f t="shared" ref="D578:D641" si="73">IF(EXACT(_xlfn.TEXTBEFORE(C578,"-"),"775369"),"A1","")</f>
        <v/>
      </c>
      <c r="E578" t="str">
        <f t="shared" ref="E578:E641" si="74">IF(EXACT(_xlfn.TEXTBEFORE(C578,"-"),"774166"),"A2","")</f>
        <v/>
      </c>
      <c r="F578" t="str">
        <f t="shared" ref="F578:F641" si="75">IF(EXACT(_xlfn.TEXTBEFORE(C578,"-"),"776445"),"B1","")</f>
        <v/>
      </c>
      <c r="G578" t="str">
        <f t="shared" ref="G578:G641" si="76">IF(EXACT(_xlfn.TEXTBEFORE(C578,"-"),"774100"),"B2","")</f>
        <v/>
      </c>
      <c r="H578" t="str">
        <f t="shared" ref="H578:H641" si="77">_xlfn.TEXTJOIN("_",,C578,D578,E578,F578,G578)</f>
        <v>776455-00E</v>
      </c>
      <c r="I578" t="str">
        <f t="shared" ref="I578:I641" si="78">_xlfn.TEXTAFTER(B578,"/")</f>
        <v>000908</v>
      </c>
      <c r="J578">
        <f>COUNTIF($A$1:A578,A578)</f>
        <v>4</v>
      </c>
      <c r="K578" t="str">
        <f t="shared" ref="K578:K641" si="79">_xlfn.TEXTJOIN("_",,A578,J578)</f>
        <v>CLM2217-0042_4</v>
      </c>
    </row>
    <row r="579" spans="1:11" x14ac:dyDescent="0.25">
      <c r="A579" t="str">
        <f>DATA!A580</f>
        <v>CLM2217-0042</v>
      </c>
      <c r="B579" t="str">
        <f>DATA!B580</f>
        <v>776445-00E/000195</v>
      </c>
      <c r="C579" t="str">
        <f t="shared" si="72"/>
        <v>776445-00E</v>
      </c>
      <c r="D579" t="str">
        <f t="shared" si="73"/>
        <v/>
      </c>
      <c r="E579" t="str">
        <f t="shared" si="74"/>
        <v/>
      </c>
      <c r="F579" t="str">
        <f t="shared" si="75"/>
        <v>B1</v>
      </c>
      <c r="G579" t="str">
        <f t="shared" si="76"/>
        <v/>
      </c>
      <c r="H579" t="str">
        <f t="shared" si="77"/>
        <v>776445-00E_B1</v>
      </c>
      <c r="I579" t="str">
        <f t="shared" si="78"/>
        <v>000195</v>
      </c>
      <c r="J579">
        <f>COUNTIF($A$1:A579,A579)</f>
        <v>5</v>
      </c>
      <c r="K579" t="str">
        <f t="shared" si="79"/>
        <v>CLM2217-0042_5</v>
      </c>
    </row>
    <row r="580" spans="1:11" x14ac:dyDescent="0.25">
      <c r="A580" t="str">
        <f>DATA!A581</f>
        <v>CLM2219-0034</v>
      </c>
      <c r="B580" t="str">
        <f>DATA!B581</f>
        <v>775369-00F/000659</v>
      </c>
      <c r="C580" t="str">
        <f t="shared" si="72"/>
        <v>775369-00F</v>
      </c>
      <c r="D580" t="str">
        <f t="shared" si="73"/>
        <v>A1</v>
      </c>
      <c r="E580" t="str">
        <f t="shared" si="74"/>
        <v/>
      </c>
      <c r="F580" t="str">
        <f t="shared" si="75"/>
        <v/>
      </c>
      <c r="G580" t="str">
        <f t="shared" si="76"/>
        <v/>
      </c>
      <c r="H580" t="str">
        <f t="shared" si="77"/>
        <v>775369-00F_A1</v>
      </c>
      <c r="I580" t="str">
        <f t="shared" si="78"/>
        <v>000659</v>
      </c>
      <c r="J580">
        <f>COUNTIF($A$1:A580,A580)</f>
        <v>1</v>
      </c>
      <c r="K580" t="str">
        <f t="shared" si="79"/>
        <v>CLM2219-0034_1</v>
      </c>
    </row>
    <row r="581" spans="1:11" x14ac:dyDescent="0.25">
      <c r="A581" t="str">
        <f>DATA!A582</f>
        <v>CLM2219-0046</v>
      </c>
      <c r="B581" t="str">
        <f>DATA!B582</f>
        <v>775369-00G/001619</v>
      </c>
      <c r="C581" t="str">
        <f t="shared" si="72"/>
        <v>775369-00G</v>
      </c>
      <c r="D581" t="str">
        <f t="shared" si="73"/>
        <v>A1</v>
      </c>
      <c r="E581" t="str">
        <f t="shared" si="74"/>
        <v/>
      </c>
      <c r="F581" t="str">
        <f t="shared" si="75"/>
        <v/>
      </c>
      <c r="G581" t="str">
        <f t="shared" si="76"/>
        <v/>
      </c>
      <c r="H581" t="str">
        <f t="shared" si="77"/>
        <v>775369-00G_A1</v>
      </c>
      <c r="I581" t="str">
        <f t="shared" si="78"/>
        <v>001619</v>
      </c>
      <c r="J581">
        <f>COUNTIF($A$1:A581,A581)</f>
        <v>1</v>
      </c>
      <c r="K581" t="str">
        <f t="shared" si="79"/>
        <v>CLM2219-0046_1</v>
      </c>
    </row>
    <row r="582" spans="1:11" x14ac:dyDescent="0.25">
      <c r="A582" t="str">
        <f>DATA!A583</f>
        <v>CLM2220-0056</v>
      </c>
      <c r="B582" t="str">
        <f>DATA!B583</f>
        <v>776445-00D/000117</v>
      </c>
      <c r="C582" t="str">
        <f t="shared" si="72"/>
        <v>776445-00D</v>
      </c>
      <c r="D582" t="str">
        <f t="shared" si="73"/>
        <v/>
      </c>
      <c r="E582" t="str">
        <f t="shared" si="74"/>
        <v/>
      </c>
      <c r="F582" t="str">
        <f t="shared" si="75"/>
        <v>B1</v>
      </c>
      <c r="G582" t="str">
        <f t="shared" si="76"/>
        <v/>
      </c>
      <c r="H582" t="str">
        <f t="shared" si="77"/>
        <v>776445-00D_B1</v>
      </c>
      <c r="I582" t="str">
        <f t="shared" si="78"/>
        <v>000117</v>
      </c>
      <c r="J582">
        <f>COUNTIF($A$1:A582,A582)</f>
        <v>1</v>
      </c>
      <c r="K582" t="str">
        <f t="shared" si="79"/>
        <v>CLM2220-0056_1</v>
      </c>
    </row>
    <row r="583" spans="1:11" x14ac:dyDescent="0.25">
      <c r="A583" t="str">
        <f>DATA!A584</f>
        <v>CLM2220-0057</v>
      </c>
      <c r="B583" t="str">
        <f>DATA!B584</f>
        <v xml:space="preserve">776645-00E/000799 </v>
      </c>
      <c r="C583" t="str">
        <f t="shared" si="72"/>
        <v>776645-00E</v>
      </c>
      <c r="D583" t="str">
        <f t="shared" si="73"/>
        <v/>
      </c>
      <c r="E583" t="str">
        <f t="shared" si="74"/>
        <v/>
      </c>
      <c r="F583" t="str">
        <f t="shared" si="75"/>
        <v/>
      </c>
      <c r="G583" t="str">
        <f t="shared" si="76"/>
        <v/>
      </c>
      <c r="H583" t="str">
        <f t="shared" si="77"/>
        <v>776645-00E</v>
      </c>
      <c r="I583" t="str">
        <f t="shared" si="78"/>
        <v xml:space="preserve">000799 </v>
      </c>
      <c r="J583">
        <f>COUNTIF($A$1:A583,A583)</f>
        <v>1</v>
      </c>
      <c r="K583" t="str">
        <f t="shared" si="79"/>
        <v>CLM2220-0057_1</v>
      </c>
    </row>
    <row r="584" spans="1:11" x14ac:dyDescent="0.25">
      <c r="A584" t="str">
        <f>DATA!A585</f>
        <v>CLM2220-0057</v>
      </c>
      <c r="B584" t="str">
        <f>DATA!B585</f>
        <v>774100-00F/000092</v>
      </c>
      <c r="C584" t="str">
        <f t="shared" si="72"/>
        <v>774100-00F</v>
      </c>
      <c r="D584" t="str">
        <f t="shared" si="73"/>
        <v/>
      </c>
      <c r="E584" t="str">
        <f t="shared" si="74"/>
        <v/>
      </c>
      <c r="F584" t="str">
        <f t="shared" si="75"/>
        <v/>
      </c>
      <c r="G584" t="str">
        <f t="shared" si="76"/>
        <v>B2</v>
      </c>
      <c r="H584" t="str">
        <f t="shared" si="77"/>
        <v>774100-00F_B2</v>
      </c>
      <c r="I584" t="str">
        <f t="shared" si="78"/>
        <v>000092</v>
      </c>
      <c r="J584">
        <f>COUNTIF($A$1:A584,A584)</f>
        <v>2</v>
      </c>
      <c r="K584" t="str">
        <f t="shared" si="79"/>
        <v>CLM2220-0057_2</v>
      </c>
    </row>
    <row r="585" spans="1:11" x14ac:dyDescent="0.25">
      <c r="A585" t="str">
        <f>DATA!A586</f>
        <v>CLM2220-0057</v>
      </c>
      <c r="B585" t="str">
        <f>DATA!B586</f>
        <v>776645-00E/000799</v>
      </c>
      <c r="C585" t="str">
        <f t="shared" si="72"/>
        <v>776645-00E</v>
      </c>
      <c r="D585" t="str">
        <f t="shared" si="73"/>
        <v/>
      </c>
      <c r="E585" t="str">
        <f t="shared" si="74"/>
        <v/>
      </c>
      <c r="F585" t="str">
        <f t="shared" si="75"/>
        <v/>
      </c>
      <c r="G585" t="str">
        <f t="shared" si="76"/>
        <v/>
      </c>
      <c r="H585" t="str">
        <f t="shared" si="77"/>
        <v>776645-00E</v>
      </c>
      <c r="I585" t="str">
        <f t="shared" si="78"/>
        <v>000799</v>
      </c>
      <c r="J585">
        <f>COUNTIF($A$1:A585,A585)</f>
        <v>3</v>
      </c>
      <c r="K585" t="str">
        <f t="shared" si="79"/>
        <v>CLM2220-0057_3</v>
      </c>
    </row>
    <row r="586" spans="1:11" x14ac:dyDescent="0.25">
      <c r="A586" t="str">
        <f>DATA!A587</f>
        <v>CLM2220-0058</v>
      </c>
      <c r="B586" t="str">
        <f>DATA!B587</f>
        <v>776445-00E/000246</v>
      </c>
      <c r="C586" t="str">
        <f t="shared" si="72"/>
        <v>776445-00E</v>
      </c>
      <c r="D586" t="str">
        <f t="shared" si="73"/>
        <v/>
      </c>
      <c r="E586" t="str">
        <f t="shared" si="74"/>
        <v/>
      </c>
      <c r="F586" t="str">
        <f t="shared" si="75"/>
        <v>B1</v>
      </c>
      <c r="G586" t="str">
        <f t="shared" si="76"/>
        <v/>
      </c>
      <c r="H586" t="str">
        <f t="shared" si="77"/>
        <v>776445-00E_B1</v>
      </c>
      <c r="I586" t="str">
        <f t="shared" si="78"/>
        <v>000246</v>
      </c>
      <c r="J586">
        <f>COUNTIF($A$1:A586,A586)</f>
        <v>1</v>
      </c>
      <c r="K586" t="str">
        <f t="shared" si="79"/>
        <v>CLM2220-0058_1</v>
      </c>
    </row>
    <row r="587" spans="1:11" x14ac:dyDescent="0.25">
      <c r="A587" t="str">
        <f>DATA!A588</f>
        <v>CLM2220-0058</v>
      </c>
      <c r="B587" t="str">
        <f>DATA!B588</f>
        <v>776445-00E/000848</v>
      </c>
      <c r="C587" t="str">
        <f t="shared" si="72"/>
        <v>776445-00E</v>
      </c>
      <c r="D587" t="str">
        <f t="shared" si="73"/>
        <v/>
      </c>
      <c r="E587" t="str">
        <f t="shared" si="74"/>
        <v/>
      </c>
      <c r="F587" t="str">
        <f t="shared" si="75"/>
        <v>B1</v>
      </c>
      <c r="G587" t="str">
        <f t="shared" si="76"/>
        <v/>
      </c>
      <c r="H587" t="str">
        <f t="shared" si="77"/>
        <v>776445-00E_B1</v>
      </c>
      <c r="I587" t="str">
        <f t="shared" si="78"/>
        <v>000848</v>
      </c>
      <c r="J587">
        <f>COUNTIF($A$1:A587,A587)</f>
        <v>2</v>
      </c>
      <c r="K587" t="str">
        <f t="shared" si="79"/>
        <v>CLM2220-0058_2</v>
      </c>
    </row>
    <row r="588" spans="1:11" x14ac:dyDescent="0.25">
      <c r="A588" t="str">
        <f>DATA!A589</f>
        <v>CLM2220-0058</v>
      </c>
      <c r="B588" t="str">
        <f>DATA!B589</f>
        <v>776445-00E/000980</v>
      </c>
      <c r="C588" t="str">
        <f t="shared" si="72"/>
        <v>776445-00E</v>
      </c>
      <c r="D588" t="str">
        <f t="shared" si="73"/>
        <v/>
      </c>
      <c r="E588" t="str">
        <f t="shared" si="74"/>
        <v/>
      </c>
      <c r="F588" t="str">
        <f t="shared" si="75"/>
        <v>B1</v>
      </c>
      <c r="G588" t="str">
        <f t="shared" si="76"/>
        <v/>
      </c>
      <c r="H588" t="str">
        <f t="shared" si="77"/>
        <v>776445-00E_B1</v>
      </c>
      <c r="I588" t="str">
        <f t="shared" si="78"/>
        <v>000980</v>
      </c>
      <c r="J588">
        <f>COUNTIF($A$1:A588,A588)</f>
        <v>3</v>
      </c>
      <c r="K588" t="str">
        <f t="shared" si="79"/>
        <v>CLM2220-0058_3</v>
      </c>
    </row>
    <row r="589" spans="1:11" x14ac:dyDescent="0.25">
      <c r="A589" t="str">
        <f>DATA!A590</f>
        <v>CLM2220-0058</v>
      </c>
      <c r="B589" t="str">
        <f>DATA!B590</f>
        <v>776445-00E/000214</v>
      </c>
      <c r="C589" t="str">
        <f t="shared" si="72"/>
        <v>776445-00E</v>
      </c>
      <c r="D589" t="str">
        <f t="shared" si="73"/>
        <v/>
      </c>
      <c r="E589" t="str">
        <f t="shared" si="74"/>
        <v/>
      </c>
      <c r="F589" t="str">
        <f t="shared" si="75"/>
        <v>B1</v>
      </c>
      <c r="G589" t="str">
        <f t="shared" si="76"/>
        <v/>
      </c>
      <c r="H589" t="str">
        <f t="shared" si="77"/>
        <v>776445-00E_B1</v>
      </c>
      <c r="I589" t="str">
        <f t="shared" si="78"/>
        <v>000214</v>
      </c>
      <c r="J589">
        <f>COUNTIF($A$1:A589,A589)</f>
        <v>4</v>
      </c>
      <c r="K589" t="str">
        <f t="shared" si="79"/>
        <v>CLM2220-0058_4</v>
      </c>
    </row>
    <row r="590" spans="1:11" x14ac:dyDescent="0.25">
      <c r="A590" t="str">
        <f>DATA!A591</f>
        <v>CLM2220-0058</v>
      </c>
      <c r="B590" t="str">
        <f>DATA!B591</f>
        <v>776445-00E/000226</v>
      </c>
      <c r="C590" t="str">
        <f t="shared" si="72"/>
        <v>776445-00E</v>
      </c>
      <c r="D590" t="str">
        <f t="shared" si="73"/>
        <v/>
      </c>
      <c r="E590" t="str">
        <f t="shared" si="74"/>
        <v/>
      </c>
      <c r="F590" t="str">
        <f t="shared" si="75"/>
        <v>B1</v>
      </c>
      <c r="G590" t="str">
        <f t="shared" si="76"/>
        <v/>
      </c>
      <c r="H590" t="str">
        <f t="shared" si="77"/>
        <v>776445-00E_B1</v>
      </c>
      <c r="I590" t="str">
        <f t="shared" si="78"/>
        <v>000226</v>
      </c>
      <c r="J590">
        <f>COUNTIF($A$1:A590,A590)</f>
        <v>5</v>
      </c>
      <c r="K590" t="str">
        <f t="shared" si="79"/>
        <v>CLM2220-0058_5</v>
      </c>
    </row>
    <row r="591" spans="1:11" x14ac:dyDescent="0.25">
      <c r="A591" t="str">
        <f>DATA!A592</f>
        <v>CLM2220-0058</v>
      </c>
      <c r="B591" t="str">
        <f>DATA!B592</f>
        <v>776445-00E/000217</v>
      </c>
      <c r="C591" t="str">
        <f t="shared" si="72"/>
        <v>776445-00E</v>
      </c>
      <c r="D591" t="str">
        <f t="shared" si="73"/>
        <v/>
      </c>
      <c r="E591" t="str">
        <f t="shared" si="74"/>
        <v/>
      </c>
      <c r="F591" t="str">
        <f t="shared" si="75"/>
        <v>B1</v>
      </c>
      <c r="G591" t="str">
        <f t="shared" si="76"/>
        <v/>
      </c>
      <c r="H591" t="str">
        <f t="shared" si="77"/>
        <v>776445-00E_B1</v>
      </c>
      <c r="I591" t="str">
        <f t="shared" si="78"/>
        <v>000217</v>
      </c>
      <c r="J591">
        <f>COUNTIF($A$1:A591,A591)</f>
        <v>6</v>
      </c>
      <c r="K591" t="str">
        <f t="shared" si="79"/>
        <v>CLM2220-0058_6</v>
      </c>
    </row>
    <row r="592" spans="1:11" x14ac:dyDescent="0.25">
      <c r="A592" t="str">
        <f>DATA!A593</f>
        <v>CLM2220-0058</v>
      </c>
      <c r="B592" t="str">
        <f>DATA!B593</f>
        <v>776445-00E/000246</v>
      </c>
      <c r="C592" t="str">
        <f t="shared" si="72"/>
        <v>776445-00E</v>
      </c>
      <c r="D592" t="str">
        <f t="shared" si="73"/>
        <v/>
      </c>
      <c r="E592" t="str">
        <f t="shared" si="74"/>
        <v/>
      </c>
      <c r="F592" t="str">
        <f t="shared" si="75"/>
        <v>B1</v>
      </c>
      <c r="G592" t="str">
        <f t="shared" si="76"/>
        <v/>
      </c>
      <c r="H592" t="str">
        <f t="shared" si="77"/>
        <v>776445-00E_B1</v>
      </c>
      <c r="I592" t="str">
        <f t="shared" si="78"/>
        <v>000246</v>
      </c>
      <c r="J592">
        <f>COUNTIF($A$1:A592,A592)</f>
        <v>7</v>
      </c>
      <c r="K592" t="str">
        <f t="shared" si="79"/>
        <v>CLM2220-0058_7</v>
      </c>
    </row>
    <row r="593" spans="1:11" x14ac:dyDescent="0.25">
      <c r="A593" t="str">
        <f>DATA!A594</f>
        <v>CLM2220-0058</v>
      </c>
      <c r="B593" t="str">
        <f>DATA!B594</f>
        <v>776445-00E/000848</v>
      </c>
      <c r="C593" t="str">
        <f t="shared" si="72"/>
        <v>776445-00E</v>
      </c>
      <c r="D593" t="str">
        <f t="shared" si="73"/>
        <v/>
      </c>
      <c r="E593" t="str">
        <f t="shared" si="74"/>
        <v/>
      </c>
      <c r="F593" t="str">
        <f t="shared" si="75"/>
        <v>B1</v>
      </c>
      <c r="G593" t="str">
        <f t="shared" si="76"/>
        <v/>
      </c>
      <c r="H593" t="str">
        <f t="shared" si="77"/>
        <v>776445-00E_B1</v>
      </c>
      <c r="I593" t="str">
        <f t="shared" si="78"/>
        <v>000848</v>
      </c>
      <c r="J593">
        <f>COUNTIF($A$1:A593,A593)</f>
        <v>8</v>
      </c>
      <c r="K593" t="str">
        <f t="shared" si="79"/>
        <v>CLM2220-0058_8</v>
      </c>
    </row>
    <row r="594" spans="1:11" x14ac:dyDescent="0.25">
      <c r="A594" t="str">
        <f>DATA!A595</f>
        <v>CLM2220-0058</v>
      </c>
      <c r="B594" t="str">
        <f>DATA!B595</f>
        <v>776445-00E/000980</v>
      </c>
      <c r="C594" t="str">
        <f t="shared" si="72"/>
        <v>776445-00E</v>
      </c>
      <c r="D594" t="str">
        <f t="shared" si="73"/>
        <v/>
      </c>
      <c r="E594" t="str">
        <f t="shared" si="74"/>
        <v/>
      </c>
      <c r="F594" t="str">
        <f t="shared" si="75"/>
        <v>B1</v>
      </c>
      <c r="G594" t="str">
        <f t="shared" si="76"/>
        <v/>
      </c>
      <c r="H594" t="str">
        <f t="shared" si="77"/>
        <v>776445-00E_B1</v>
      </c>
      <c r="I594" t="str">
        <f t="shared" si="78"/>
        <v>000980</v>
      </c>
      <c r="J594">
        <f>COUNTIF($A$1:A594,A594)</f>
        <v>9</v>
      </c>
      <c r="K594" t="str">
        <f t="shared" si="79"/>
        <v>CLM2220-0058_9</v>
      </c>
    </row>
    <row r="595" spans="1:11" x14ac:dyDescent="0.25">
      <c r="A595" t="str">
        <f>DATA!A596</f>
        <v>CLM2221-0102</v>
      </c>
      <c r="B595" t="str">
        <f>DATA!B596</f>
        <v>775369-00I/006392</v>
      </c>
      <c r="C595" t="str">
        <f t="shared" si="72"/>
        <v>775369-00I</v>
      </c>
      <c r="D595" t="str">
        <f t="shared" si="73"/>
        <v>A1</v>
      </c>
      <c r="E595" t="str">
        <f t="shared" si="74"/>
        <v/>
      </c>
      <c r="F595" t="str">
        <f t="shared" si="75"/>
        <v/>
      </c>
      <c r="G595" t="str">
        <f t="shared" si="76"/>
        <v/>
      </c>
      <c r="H595" t="str">
        <f t="shared" si="77"/>
        <v>775369-00I_A1</v>
      </c>
      <c r="I595" t="str">
        <f t="shared" si="78"/>
        <v>006392</v>
      </c>
      <c r="J595">
        <f>COUNTIF($A$1:A595,A595)</f>
        <v>1</v>
      </c>
      <c r="K595" t="str">
        <f t="shared" si="79"/>
        <v>CLM2221-0102_1</v>
      </c>
    </row>
    <row r="596" spans="1:11" x14ac:dyDescent="0.25">
      <c r="A596" t="str">
        <f>DATA!A597</f>
        <v>CLM2221-0109</v>
      </c>
      <c r="B596" t="str">
        <f>DATA!B597</f>
        <v>774100-00J/000779</v>
      </c>
      <c r="C596" t="str">
        <f t="shared" si="72"/>
        <v>774100-00J</v>
      </c>
      <c r="D596" t="str">
        <f t="shared" si="73"/>
        <v/>
      </c>
      <c r="E596" t="str">
        <f t="shared" si="74"/>
        <v/>
      </c>
      <c r="F596" t="str">
        <f t="shared" si="75"/>
        <v/>
      </c>
      <c r="G596" t="str">
        <f t="shared" si="76"/>
        <v>B2</v>
      </c>
      <c r="H596" t="str">
        <f t="shared" si="77"/>
        <v>774100-00J_B2</v>
      </c>
      <c r="I596" t="str">
        <f t="shared" si="78"/>
        <v>000779</v>
      </c>
      <c r="J596">
        <f>COUNTIF($A$1:A596,A596)</f>
        <v>1</v>
      </c>
      <c r="K596" t="str">
        <f t="shared" si="79"/>
        <v>CLM2221-0109_1</v>
      </c>
    </row>
    <row r="597" spans="1:11" x14ac:dyDescent="0.25">
      <c r="A597" t="str">
        <f>DATA!A598</f>
        <v>CLM2221-0109</v>
      </c>
      <c r="B597" t="str">
        <f>DATA!B598</f>
        <v>774100-00J/000294</v>
      </c>
      <c r="C597" t="str">
        <f t="shared" si="72"/>
        <v>774100-00J</v>
      </c>
      <c r="D597" t="str">
        <f t="shared" si="73"/>
        <v/>
      </c>
      <c r="E597" t="str">
        <f t="shared" si="74"/>
        <v/>
      </c>
      <c r="F597" t="str">
        <f t="shared" si="75"/>
        <v/>
      </c>
      <c r="G597" t="str">
        <f t="shared" si="76"/>
        <v>B2</v>
      </c>
      <c r="H597" t="str">
        <f t="shared" si="77"/>
        <v>774100-00J_B2</v>
      </c>
      <c r="I597" t="str">
        <f t="shared" si="78"/>
        <v>000294</v>
      </c>
      <c r="J597">
        <f>COUNTIF($A$1:A597,A597)</f>
        <v>2</v>
      </c>
      <c r="K597" t="str">
        <f t="shared" si="79"/>
        <v>CLM2221-0109_2</v>
      </c>
    </row>
    <row r="598" spans="1:11" x14ac:dyDescent="0.25">
      <c r="A598" t="str">
        <f>DATA!A599</f>
        <v>CLM2221-0109</v>
      </c>
      <c r="B598" t="str">
        <f>DATA!B599</f>
        <v>774100-00G/004109</v>
      </c>
      <c r="C598" t="str">
        <f t="shared" si="72"/>
        <v>774100-00G</v>
      </c>
      <c r="D598" t="str">
        <f t="shared" si="73"/>
        <v/>
      </c>
      <c r="E598" t="str">
        <f t="shared" si="74"/>
        <v/>
      </c>
      <c r="F598" t="str">
        <f t="shared" si="75"/>
        <v/>
      </c>
      <c r="G598" t="str">
        <f t="shared" si="76"/>
        <v>B2</v>
      </c>
      <c r="H598" t="str">
        <f t="shared" si="77"/>
        <v>774100-00G_B2</v>
      </c>
      <c r="I598" t="str">
        <f t="shared" si="78"/>
        <v>004109</v>
      </c>
      <c r="J598">
        <f>COUNTIF($A$1:A598,A598)</f>
        <v>3</v>
      </c>
      <c r="K598" t="str">
        <f t="shared" si="79"/>
        <v>CLM2221-0109_3</v>
      </c>
    </row>
    <row r="599" spans="1:11" x14ac:dyDescent="0.25">
      <c r="A599" t="str">
        <f>DATA!A600</f>
        <v>CLM2221-0109</v>
      </c>
      <c r="B599" t="str">
        <f>DATA!B600</f>
        <v>774100-00G/004105</v>
      </c>
      <c r="C599" t="str">
        <f t="shared" si="72"/>
        <v>774100-00G</v>
      </c>
      <c r="D599" t="str">
        <f t="shared" si="73"/>
        <v/>
      </c>
      <c r="E599" t="str">
        <f t="shared" si="74"/>
        <v/>
      </c>
      <c r="F599" t="str">
        <f t="shared" si="75"/>
        <v/>
      </c>
      <c r="G599" t="str">
        <f t="shared" si="76"/>
        <v>B2</v>
      </c>
      <c r="H599" t="str">
        <f t="shared" si="77"/>
        <v>774100-00G_B2</v>
      </c>
      <c r="I599" t="str">
        <f t="shared" si="78"/>
        <v>004105</v>
      </c>
      <c r="J599">
        <f>COUNTIF($A$1:A599,A599)</f>
        <v>4</v>
      </c>
      <c r="K599" t="str">
        <f t="shared" si="79"/>
        <v>CLM2221-0109_4</v>
      </c>
    </row>
    <row r="600" spans="1:11" x14ac:dyDescent="0.25">
      <c r="A600" t="str">
        <f>DATA!A601</f>
        <v>CLM2221-0109</v>
      </c>
      <c r="B600" t="str">
        <f>DATA!B601</f>
        <v>774100-00G/000779</v>
      </c>
      <c r="C600" t="str">
        <f t="shared" si="72"/>
        <v>774100-00G</v>
      </c>
      <c r="D600" t="str">
        <f t="shared" si="73"/>
        <v/>
      </c>
      <c r="E600" t="str">
        <f t="shared" si="74"/>
        <v/>
      </c>
      <c r="F600" t="str">
        <f t="shared" si="75"/>
        <v/>
      </c>
      <c r="G600" t="str">
        <f t="shared" si="76"/>
        <v>B2</v>
      </c>
      <c r="H600" t="str">
        <f t="shared" si="77"/>
        <v>774100-00G_B2</v>
      </c>
      <c r="I600" t="str">
        <f t="shared" si="78"/>
        <v>000779</v>
      </c>
      <c r="J600">
        <f>COUNTIF($A$1:A600,A600)</f>
        <v>5</v>
      </c>
      <c r="K600" t="str">
        <f t="shared" si="79"/>
        <v>CLM2221-0109_5</v>
      </c>
    </row>
    <row r="601" spans="1:11" x14ac:dyDescent="0.25">
      <c r="A601" t="str">
        <f>DATA!A602</f>
        <v>CLM2221-0109</v>
      </c>
      <c r="B601" t="str">
        <f>DATA!B602</f>
        <v>774100-00J/000294</v>
      </c>
      <c r="C601" t="str">
        <f t="shared" si="72"/>
        <v>774100-00J</v>
      </c>
      <c r="D601" t="str">
        <f t="shared" si="73"/>
        <v/>
      </c>
      <c r="E601" t="str">
        <f t="shared" si="74"/>
        <v/>
      </c>
      <c r="F601" t="str">
        <f t="shared" si="75"/>
        <v/>
      </c>
      <c r="G601" t="str">
        <f t="shared" si="76"/>
        <v>B2</v>
      </c>
      <c r="H601" t="str">
        <f t="shared" si="77"/>
        <v>774100-00J_B2</v>
      </c>
      <c r="I601" t="str">
        <f t="shared" si="78"/>
        <v>000294</v>
      </c>
      <c r="J601">
        <f>COUNTIF($A$1:A601,A601)</f>
        <v>6</v>
      </c>
      <c r="K601" t="str">
        <f t="shared" si="79"/>
        <v>CLM2221-0109_6</v>
      </c>
    </row>
    <row r="602" spans="1:11" x14ac:dyDescent="0.25">
      <c r="A602" t="str">
        <f>DATA!A603</f>
        <v>CLM2222-0001</v>
      </c>
      <c r="B602" t="str">
        <f>DATA!B603</f>
        <v>776445-00E/000754</v>
      </c>
      <c r="C602" t="str">
        <f t="shared" si="72"/>
        <v>776445-00E</v>
      </c>
      <c r="D602" t="str">
        <f t="shared" si="73"/>
        <v/>
      </c>
      <c r="E602" t="str">
        <f t="shared" si="74"/>
        <v/>
      </c>
      <c r="F602" t="str">
        <f t="shared" si="75"/>
        <v>B1</v>
      </c>
      <c r="G602" t="str">
        <f t="shared" si="76"/>
        <v/>
      </c>
      <c r="H602" t="str">
        <f t="shared" si="77"/>
        <v>776445-00E_B1</v>
      </c>
      <c r="I602" t="str">
        <f t="shared" si="78"/>
        <v>000754</v>
      </c>
      <c r="J602">
        <f>COUNTIF($A$1:A602,A602)</f>
        <v>1</v>
      </c>
      <c r="K602" t="str">
        <f t="shared" si="79"/>
        <v>CLM2222-0001_1</v>
      </c>
    </row>
    <row r="603" spans="1:11" x14ac:dyDescent="0.25">
      <c r="A603" t="str">
        <f>DATA!A604</f>
        <v>CLM2222-0001</v>
      </c>
      <c r="B603" t="str">
        <f>DATA!B604</f>
        <v>776445-00E/008999</v>
      </c>
      <c r="C603" t="str">
        <f t="shared" si="72"/>
        <v>776445-00E</v>
      </c>
      <c r="D603" t="str">
        <f t="shared" si="73"/>
        <v/>
      </c>
      <c r="E603" t="str">
        <f t="shared" si="74"/>
        <v/>
      </c>
      <c r="F603" t="str">
        <f t="shared" si="75"/>
        <v>B1</v>
      </c>
      <c r="G603" t="str">
        <f t="shared" si="76"/>
        <v/>
      </c>
      <c r="H603" t="str">
        <f t="shared" si="77"/>
        <v>776445-00E_B1</v>
      </c>
      <c r="I603" t="str">
        <f t="shared" si="78"/>
        <v>008999</v>
      </c>
      <c r="J603">
        <f>COUNTIF($A$1:A603,A603)</f>
        <v>2</v>
      </c>
      <c r="K603" t="str">
        <f t="shared" si="79"/>
        <v>CLM2222-0001_2</v>
      </c>
    </row>
    <row r="604" spans="1:11" x14ac:dyDescent="0.25">
      <c r="A604" t="str">
        <f>DATA!A605</f>
        <v>CLM2222-0001</v>
      </c>
      <c r="B604" t="str">
        <f>DATA!B605</f>
        <v>776445-00E/000754</v>
      </c>
      <c r="C604" t="str">
        <f t="shared" si="72"/>
        <v>776445-00E</v>
      </c>
      <c r="D604" t="str">
        <f t="shared" si="73"/>
        <v/>
      </c>
      <c r="E604" t="str">
        <f t="shared" si="74"/>
        <v/>
      </c>
      <c r="F604" t="str">
        <f t="shared" si="75"/>
        <v>B1</v>
      </c>
      <c r="G604" t="str">
        <f t="shared" si="76"/>
        <v/>
      </c>
      <c r="H604" t="str">
        <f t="shared" si="77"/>
        <v>776445-00E_B1</v>
      </c>
      <c r="I604" t="str">
        <f t="shared" si="78"/>
        <v>000754</v>
      </c>
      <c r="J604">
        <f>COUNTIF($A$1:A604,A604)</f>
        <v>3</v>
      </c>
      <c r="K604" t="str">
        <f t="shared" si="79"/>
        <v>CLM2222-0001_3</v>
      </c>
    </row>
    <row r="605" spans="1:11" x14ac:dyDescent="0.25">
      <c r="A605" t="str">
        <f>DATA!A606</f>
        <v>CLM2222-0014</v>
      </c>
      <c r="B605" t="str">
        <f>DATA!B606</f>
        <v>776445-00D/000190</v>
      </c>
      <c r="C605" t="str">
        <f t="shared" si="72"/>
        <v>776445-00D</v>
      </c>
      <c r="D605" t="str">
        <f t="shared" si="73"/>
        <v/>
      </c>
      <c r="E605" t="str">
        <f t="shared" si="74"/>
        <v/>
      </c>
      <c r="F605" t="str">
        <f t="shared" si="75"/>
        <v>B1</v>
      </c>
      <c r="G605" t="str">
        <f t="shared" si="76"/>
        <v/>
      </c>
      <c r="H605" t="str">
        <f t="shared" si="77"/>
        <v>776445-00D_B1</v>
      </c>
      <c r="I605" t="str">
        <f t="shared" si="78"/>
        <v>000190</v>
      </c>
      <c r="J605">
        <f>COUNTIF($A$1:A605,A605)</f>
        <v>1</v>
      </c>
      <c r="K605" t="str">
        <f t="shared" si="79"/>
        <v>CLM2222-0014_1</v>
      </c>
    </row>
    <row r="606" spans="1:11" x14ac:dyDescent="0.25">
      <c r="A606" t="str">
        <f>DATA!A607</f>
        <v>CLM2222-0014</v>
      </c>
      <c r="B606" t="str">
        <f>DATA!B607</f>
        <v>776445-00E/007661</v>
      </c>
      <c r="C606" t="str">
        <f t="shared" si="72"/>
        <v>776445-00E</v>
      </c>
      <c r="D606" t="str">
        <f t="shared" si="73"/>
        <v/>
      </c>
      <c r="E606" t="str">
        <f t="shared" si="74"/>
        <v/>
      </c>
      <c r="F606" t="str">
        <f t="shared" si="75"/>
        <v>B1</v>
      </c>
      <c r="G606" t="str">
        <f t="shared" si="76"/>
        <v/>
      </c>
      <c r="H606" t="str">
        <f t="shared" si="77"/>
        <v>776445-00E_B1</v>
      </c>
      <c r="I606" t="str">
        <f t="shared" si="78"/>
        <v>007661</v>
      </c>
      <c r="J606">
        <f>COUNTIF($A$1:A606,A606)</f>
        <v>2</v>
      </c>
      <c r="K606" t="str">
        <f t="shared" si="79"/>
        <v>CLM2222-0014_2</v>
      </c>
    </row>
    <row r="607" spans="1:11" x14ac:dyDescent="0.25">
      <c r="A607" t="str">
        <f>DATA!A608</f>
        <v>CLM2222-0014</v>
      </c>
      <c r="B607" t="str">
        <f>DATA!B608</f>
        <v>776445-00D/000190</v>
      </c>
      <c r="C607" t="str">
        <f t="shared" si="72"/>
        <v>776445-00D</v>
      </c>
      <c r="D607" t="str">
        <f t="shared" si="73"/>
        <v/>
      </c>
      <c r="E607" t="str">
        <f t="shared" si="74"/>
        <v/>
      </c>
      <c r="F607" t="str">
        <f t="shared" si="75"/>
        <v>B1</v>
      </c>
      <c r="G607" t="str">
        <f t="shared" si="76"/>
        <v/>
      </c>
      <c r="H607" t="str">
        <f t="shared" si="77"/>
        <v>776445-00D_B1</v>
      </c>
      <c r="I607" t="str">
        <f t="shared" si="78"/>
        <v>000190</v>
      </c>
      <c r="J607">
        <f>COUNTIF($A$1:A607,A607)</f>
        <v>3</v>
      </c>
      <c r="K607" t="str">
        <f t="shared" si="79"/>
        <v>CLM2222-0014_3</v>
      </c>
    </row>
    <row r="608" spans="1:11" x14ac:dyDescent="0.25">
      <c r="A608" t="str">
        <f>DATA!A609</f>
        <v>CLM2223-0061</v>
      </c>
      <c r="B608" t="str">
        <f>DATA!B609</f>
        <v>774166-00J/006038</v>
      </c>
      <c r="C608" t="str">
        <f t="shared" si="72"/>
        <v>774166-00J</v>
      </c>
      <c r="D608" t="str">
        <f t="shared" si="73"/>
        <v/>
      </c>
      <c r="E608" t="str">
        <f t="shared" si="74"/>
        <v>A2</v>
      </c>
      <c r="F608" t="str">
        <f t="shared" si="75"/>
        <v/>
      </c>
      <c r="G608" t="str">
        <f t="shared" si="76"/>
        <v/>
      </c>
      <c r="H608" t="str">
        <f t="shared" si="77"/>
        <v>774166-00J_A2</v>
      </c>
      <c r="I608" t="str">
        <f t="shared" si="78"/>
        <v>006038</v>
      </c>
      <c r="J608">
        <f>COUNTIF($A$1:A608,A608)</f>
        <v>1</v>
      </c>
      <c r="K608" t="str">
        <f t="shared" si="79"/>
        <v>CLM2223-0061_1</v>
      </c>
    </row>
    <row r="609" spans="1:11" x14ac:dyDescent="0.25">
      <c r="A609" t="str">
        <f>DATA!A610</f>
        <v>CLM2225-0209</v>
      </c>
      <c r="B609" t="str">
        <f>DATA!B610</f>
        <v>776445-00E/001122</v>
      </c>
      <c r="C609" t="str">
        <f t="shared" si="72"/>
        <v>776445-00E</v>
      </c>
      <c r="D609" t="str">
        <f t="shared" si="73"/>
        <v/>
      </c>
      <c r="E609" t="str">
        <f t="shared" si="74"/>
        <v/>
      </c>
      <c r="F609" t="str">
        <f t="shared" si="75"/>
        <v>B1</v>
      </c>
      <c r="G609" t="str">
        <f t="shared" si="76"/>
        <v/>
      </c>
      <c r="H609" t="str">
        <f t="shared" si="77"/>
        <v>776445-00E_B1</v>
      </c>
      <c r="I609" t="str">
        <f t="shared" si="78"/>
        <v>001122</v>
      </c>
      <c r="J609">
        <f>COUNTIF($A$1:A609,A609)</f>
        <v>1</v>
      </c>
      <c r="K609" t="str">
        <f t="shared" si="79"/>
        <v>CLM2225-0209_1</v>
      </c>
    </row>
    <row r="610" spans="1:11" x14ac:dyDescent="0.25">
      <c r="A610" t="str">
        <f>DATA!A611</f>
        <v>CLM2225-0209</v>
      </c>
      <c r="B610" t="str">
        <f>DATA!B611</f>
        <v>774100-00G/000208</v>
      </c>
      <c r="C610" t="str">
        <f t="shared" si="72"/>
        <v>774100-00G</v>
      </c>
      <c r="D610" t="str">
        <f t="shared" si="73"/>
        <v/>
      </c>
      <c r="E610" t="str">
        <f t="shared" si="74"/>
        <v/>
      </c>
      <c r="F610" t="str">
        <f t="shared" si="75"/>
        <v/>
      </c>
      <c r="G610" t="str">
        <f t="shared" si="76"/>
        <v>B2</v>
      </c>
      <c r="H610" t="str">
        <f t="shared" si="77"/>
        <v>774100-00G_B2</v>
      </c>
      <c r="I610" t="str">
        <f t="shared" si="78"/>
        <v>000208</v>
      </c>
      <c r="J610">
        <f>COUNTIF($A$1:A610,A610)</f>
        <v>2</v>
      </c>
      <c r="K610" t="str">
        <f t="shared" si="79"/>
        <v>CLM2225-0209_2</v>
      </c>
    </row>
    <row r="611" spans="1:11" x14ac:dyDescent="0.25">
      <c r="A611" t="str">
        <f>DATA!A612</f>
        <v>CLM2226-0212</v>
      </c>
      <c r="B611" t="str">
        <f>DATA!B612</f>
        <v>776445-00H/014197</v>
      </c>
      <c r="C611" t="str">
        <f t="shared" si="72"/>
        <v>776445-00H</v>
      </c>
      <c r="D611" t="str">
        <f t="shared" si="73"/>
        <v/>
      </c>
      <c r="E611" t="str">
        <f t="shared" si="74"/>
        <v/>
      </c>
      <c r="F611" t="str">
        <f t="shared" si="75"/>
        <v>B1</v>
      </c>
      <c r="G611" t="str">
        <f t="shared" si="76"/>
        <v/>
      </c>
      <c r="H611" t="str">
        <f t="shared" si="77"/>
        <v>776445-00H_B1</v>
      </c>
      <c r="I611" t="str">
        <f t="shared" si="78"/>
        <v>014197</v>
      </c>
      <c r="J611">
        <f>COUNTIF($A$1:A611,A611)</f>
        <v>1</v>
      </c>
      <c r="K611" t="str">
        <f t="shared" si="79"/>
        <v>CLM2226-0212_1</v>
      </c>
    </row>
    <row r="612" spans="1:11" x14ac:dyDescent="0.25">
      <c r="A612" t="str">
        <f>DATA!A613</f>
        <v>CLM2228-0014</v>
      </c>
      <c r="B612" t="str">
        <f>DATA!B613</f>
        <v>775369-00G/004418</v>
      </c>
      <c r="C612" t="str">
        <f t="shared" si="72"/>
        <v>775369-00G</v>
      </c>
      <c r="D612" t="str">
        <f t="shared" si="73"/>
        <v>A1</v>
      </c>
      <c r="E612" t="str">
        <f t="shared" si="74"/>
        <v/>
      </c>
      <c r="F612" t="str">
        <f t="shared" si="75"/>
        <v/>
      </c>
      <c r="G612" t="str">
        <f t="shared" si="76"/>
        <v/>
      </c>
      <c r="H612" t="str">
        <f t="shared" si="77"/>
        <v>775369-00G_A1</v>
      </c>
      <c r="I612" t="str">
        <f t="shared" si="78"/>
        <v>004418</v>
      </c>
      <c r="J612">
        <f>COUNTIF($A$1:A612,A612)</f>
        <v>1</v>
      </c>
      <c r="K612" t="str">
        <f t="shared" si="79"/>
        <v>CLM2228-0014_1</v>
      </c>
    </row>
    <row r="613" spans="1:11" x14ac:dyDescent="0.25">
      <c r="A613" t="str">
        <f>DATA!A614</f>
        <v>CLM2228-0045</v>
      </c>
      <c r="B613" t="str">
        <f>DATA!B614</f>
        <v>774100-00J/014574</v>
      </c>
      <c r="C613" t="str">
        <f t="shared" si="72"/>
        <v>774100-00J</v>
      </c>
      <c r="D613" t="str">
        <f t="shared" si="73"/>
        <v/>
      </c>
      <c r="E613" t="str">
        <f t="shared" si="74"/>
        <v/>
      </c>
      <c r="F613" t="str">
        <f t="shared" si="75"/>
        <v/>
      </c>
      <c r="G613" t="str">
        <f t="shared" si="76"/>
        <v>B2</v>
      </c>
      <c r="H613" t="str">
        <f t="shared" si="77"/>
        <v>774100-00J_B2</v>
      </c>
      <c r="I613" t="str">
        <f t="shared" si="78"/>
        <v>014574</v>
      </c>
      <c r="J613">
        <f>COUNTIF($A$1:A613,A613)</f>
        <v>1</v>
      </c>
      <c r="K613" t="str">
        <f t="shared" si="79"/>
        <v>CLM2228-0045_1</v>
      </c>
    </row>
    <row r="614" spans="1:11" x14ac:dyDescent="0.25">
      <c r="A614" t="str">
        <f>DATA!A615</f>
        <v>CLM2229-0056</v>
      </c>
      <c r="B614" t="str">
        <f>DATA!B615</f>
        <v>776445-00E/000848</v>
      </c>
      <c r="C614" t="str">
        <f t="shared" si="72"/>
        <v>776445-00E</v>
      </c>
      <c r="D614" t="str">
        <f t="shared" si="73"/>
        <v/>
      </c>
      <c r="E614" t="str">
        <f t="shared" si="74"/>
        <v/>
      </c>
      <c r="F614" t="str">
        <f t="shared" si="75"/>
        <v>B1</v>
      </c>
      <c r="G614" t="str">
        <f t="shared" si="76"/>
        <v/>
      </c>
      <c r="H614" t="str">
        <f t="shared" si="77"/>
        <v>776445-00E_B1</v>
      </c>
      <c r="I614" t="str">
        <f t="shared" si="78"/>
        <v>000848</v>
      </c>
      <c r="J614">
        <f>COUNTIF($A$1:A614,A614)</f>
        <v>1</v>
      </c>
      <c r="K614" t="str">
        <f t="shared" si="79"/>
        <v>CLM2229-0056_1</v>
      </c>
    </row>
    <row r="615" spans="1:11" x14ac:dyDescent="0.25">
      <c r="A615" t="str">
        <f>DATA!A616</f>
        <v>CLM2229-0056</v>
      </c>
      <c r="B615" t="str">
        <f>DATA!B616</f>
        <v>776445-00H/001185</v>
      </c>
      <c r="C615" t="str">
        <f t="shared" si="72"/>
        <v>776445-00H</v>
      </c>
      <c r="D615" t="str">
        <f t="shared" si="73"/>
        <v/>
      </c>
      <c r="E615" t="str">
        <f t="shared" si="74"/>
        <v/>
      </c>
      <c r="F615" t="str">
        <f t="shared" si="75"/>
        <v>B1</v>
      </c>
      <c r="G615" t="str">
        <f t="shared" si="76"/>
        <v/>
      </c>
      <c r="H615" t="str">
        <f t="shared" si="77"/>
        <v>776445-00H_B1</v>
      </c>
      <c r="I615" t="str">
        <f t="shared" si="78"/>
        <v>001185</v>
      </c>
      <c r="J615">
        <f>COUNTIF($A$1:A615,A615)</f>
        <v>2</v>
      </c>
      <c r="K615" t="str">
        <f t="shared" si="79"/>
        <v>CLM2229-0056_2</v>
      </c>
    </row>
    <row r="616" spans="1:11" x14ac:dyDescent="0.25">
      <c r="A616" t="str">
        <f>DATA!A617</f>
        <v>CLM2229-0057</v>
      </c>
      <c r="B616" t="str">
        <f>DATA!B617</f>
        <v>776445-00D/000048</v>
      </c>
      <c r="C616" t="str">
        <f t="shared" si="72"/>
        <v>776445-00D</v>
      </c>
      <c r="D616" t="str">
        <f t="shared" si="73"/>
        <v/>
      </c>
      <c r="E616" t="str">
        <f t="shared" si="74"/>
        <v/>
      </c>
      <c r="F616" t="str">
        <f t="shared" si="75"/>
        <v>B1</v>
      </c>
      <c r="G616" t="str">
        <f t="shared" si="76"/>
        <v/>
      </c>
      <c r="H616" t="str">
        <f t="shared" si="77"/>
        <v>776445-00D_B1</v>
      </c>
      <c r="I616" t="str">
        <f t="shared" si="78"/>
        <v>000048</v>
      </c>
      <c r="J616">
        <f>COUNTIF($A$1:A616,A616)</f>
        <v>1</v>
      </c>
      <c r="K616" t="str">
        <f t="shared" si="79"/>
        <v>CLM2229-0057_1</v>
      </c>
    </row>
    <row r="617" spans="1:11" x14ac:dyDescent="0.25">
      <c r="A617" t="str">
        <f>DATA!A618</f>
        <v>CLM2229-0057</v>
      </c>
      <c r="B617" t="str">
        <f>DATA!B618</f>
        <v>776445-00E/000200</v>
      </c>
      <c r="C617" t="str">
        <f t="shared" si="72"/>
        <v>776445-00E</v>
      </c>
      <c r="D617" t="str">
        <f t="shared" si="73"/>
        <v/>
      </c>
      <c r="E617" t="str">
        <f t="shared" si="74"/>
        <v/>
      </c>
      <c r="F617" t="str">
        <f t="shared" si="75"/>
        <v>B1</v>
      </c>
      <c r="G617" t="str">
        <f t="shared" si="76"/>
        <v/>
      </c>
      <c r="H617" t="str">
        <f t="shared" si="77"/>
        <v>776445-00E_B1</v>
      </c>
      <c r="I617" t="str">
        <f t="shared" si="78"/>
        <v>000200</v>
      </c>
      <c r="J617">
        <f>COUNTIF($A$1:A617,A617)</f>
        <v>2</v>
      </c>
      <c r="K617" t="str">
        <f t="shared" si="79"/>
        <v>CLM2229-0057_2</v>
      </c>
    </row>
    <row r="618" spans="1:11" x14ac:dyDescent="0.25">
      <c r="A618" t="str">
        <f>DATA!A619</f>
        <v>CLM2230-0018</v>
      </c>
      <c r="B618" t="str">
        <f>DATA!B619</f>
        <v>775369-00G/002069</v>
      </c>
      <c r="C618" t="str">
        <f t="shared" si="72"/>
        <v>775369-00G</v>
      </c>
      <c r="D618" t="str">
        <f t="shared" si="73"/>
        <v>A1</v>
      </c>
      <c r="E618" t="str">
        <f t="shared" si="74"/>
        <v/>
      </c>
      <c r="F618" t="str">
        <f t="shared" si="75"/>
        <v/>
      </c>
      <c r="G618" t="str">
        <f t="shared" si="76"/>
        <v/>
      </c>
      <c r="H618" t="str">
        <f t="shared" si="77"/>
        <v>775369-00G_A1</v>
      </c>
      <c r="I618" t="str">
        <f t="shared" si="78"/>
        <v>002069</v>
      </c>
      <c r="J618">
        <f>COUNTIF($A$1:A618,A618)</f>
        <v>1</v>
      </c>
      <c r="K618" t="str">
        <f t="shared" si="79"/>
        <v>CLM2230-0018_1</v>
      </c>
    </row>
    <row r="619" spans="1:11" x14ac:dyDescent="0.25">
      <c r="A619" t="str">
        <f>DATA!A620</f>
        <v>CLM2230-0036</v>
      </c>
      <c r="B619" t="str">
        <f>DATA!B620</f>
        <v>776445-00E/007569</v>
      </c>
      <c r="C619" t="str">
        <f t="shared" si="72"/>
        <v>776445-00E</v>
      </c>
      <c r="D619" t="str">
        <f t="shared" si="73"/>
        <v/>
      </c>
      <c r="E619" t="str">
        <f t="shared" si="74"/>
        <v/>
      </c>
      <c r="F619" t="str">
        <f t="shared" si="75"/>
        <v>B1</v>
      </c>
      <c r="G619" t="str">
        <f t="shared" si="76"/>
        <v/>
      </c>
      <c r="H619" t="str">
        <f t="shared" si="77"/>
        <v>776445-00E_B1</v>
      </c>
      <c r="I619" t="str">
        <f t="shared" si="78"/>
        <v>007569</v>
      </c>
      <c r="J619">
        <f>COUNTIF($A$1:A619,A619)</f>
        <v>1</v>
      </c>
      <c r="K619" t="str">
        <f t="shared" si="79"/>
        <v>CLM2230-0036_1</v>
      </c>
    </row>
    <row r="620" spans="1:11" x14ac:dyDescent="0.25">
      <c r="A620" t="str">
        <f>DATA!A621</f>
        <v>CLM2231-0022</v>
      </c>
      <c r="B620" t="str">
        <f>DATA!B621</f>
        <v>776445-00H/012854</v>
      </c>
      <c r="C620" t="str">
        <f t="shared" si="72"/>
        <v>776445-00H</v>
      </c>
      <c r="D620" t="str">
        <f t="shared" si="73"/>
        <v/>
      </c>
      <c r="E620" t="str">
        <f t="shared" si="74"/>
        <v/>
      </c>
      <c r="F620" t="str">
        <f t="shared" si="75"/>
        <v>B1</v>
      </c>
      <c r="G620" t="str">
        <f t="shared" si="76"/>
        <v/>
      </c>
      <c r="H620" t="str">
        <f t="shared" si="77"/>
        <v>776445-00H_B1</v>
      </c>
      <c r="I620" t="str">
        <f t="shared" si="78"/>
        <v>012854</v>
      </c>
      <c r="J620">
        <f>COUNTIF($A$1:A620,A620)</f>
        <v>1</v>
      </c>
      <c r="K620" t="str">
        <f t="shared" si="79"/>
        <v>CLM2231-0022_1</v>
      </c>
    </row>
    <row r="621" spans="1:11" x14ac:dyDescent="0.25">
      <c r="A621" t="str">
        <f>DATA!A622</f>
        <v>CLM2232-0025</v>
      </c>
      <c r="B621" t="str">
        <f>DATA!B622</f>
        <v>776445-00E/002336</v>
      </c>
      <c r="C621" t="str">
        <f t="shared" si="72"/>
        <v>776445-00E</v>
      </c>
      <c r="D621" t="str">
        <f t="shared" si="73"/>
        <v/>
      </c>
      <c r="E621" t="str">
        <f t="shared" si="74"/>
        <v/>
      </c>
      <c r="F621" t="str">
        <f t="shared" si="75"/>
        <v>B1</v>
      </c>
      <c r="G621" t="str">
        <f t="shared" si="76"/>
        <v/>
      </c>
      <c r="H621" t="str">
        <f t="shared" si="77"/>
        <v>776445-00E_B1</v>
      </c>
      <c r="I621" t="str">
        <f t="shared" si="78"/>
        <v>002336</v>
      </c>
      <c r="J621">
        <f>COUNTIF($A$1:A621,A621)</f>
        <v>1</v>
      </c>
      <c r="K621" t="str">
        <f t="shared" si="79"/>
        <v>CLM2232-0025_1</v>
      </c>
    </row>
    <row r="622" spans="1:11" x14ac:dyDescent="0.25">
      <c r="A622" t="str">
        <f>DATA!A623</f>
        <v>CLM2232-0025</v>
      </c>
      <c r="B622" t="str">
        <f>DATA!B623</f>
        <v>776445-00E/000188</v>
      </c>
      <c r="C622" t="str">
        <f t="shared" si="72"/>
        <v>776445-00E</v>
      </c>
      <c r="D622" t="str">
        <f t="shared" si="73"/>
        <v/>
      </c>
      <c r="E622" t="str">
        <f t="shared" si="74"/>
        <v/>
      </c>
      <c r="F622" t="str">
        <f t="shared" si="75"/>
        <v>B1</v>
      </c>
      <c r="G622" t="str">
        <f t="shared" si="76"/>
        <v/>
      </c>
      <c r="H622" t="str">
        <f t="shared" si="77"/>
        <v>776445-00E_B1</v>
      </c>
      <c r="I622" t="str">
        <f t="shared" si="78"/>
        <v>000188</v>
      </c>
      <c r="J622">
        <f>COUNTIF($A$1:A622,A622)</f>
        <v>2</v>
      </c>
      <c r="K622" t="str">
        <f t="shared" si="79"/>
        <v>CLM2232-0025_2</v>
      </c>
    </row>
    <row r="623" spans="1:11" x14ac:dyDescent="0.25">
      <c r="A623" t="str">
        <f>DATA!A624</f>
        <v>CLM2233-0012</v>
      </c>
      <c r="B623" t="str">
        <f>DATA!B624</f>
        <v>776445-00E/001992</v>
      </c>
      <c r="C623" t="str">
        <f t="shared" si="72"/>
        <v>776445-00E</v>
      </c>
      <c r="D623" t="str">
        <f t="shared" si="73"/>
        <v/>
      </c>
      <c r="E623" t="str">
        <f t="shared" si="74"/>
        <v/>
      </c>
      <c r="F623" t="str">
        <f t="shared" si="75"/>
        <v>B1</v>
      </c>
      <c r="G623" t="str">
        <f t="shared" si="76"/>
        <v/>
      </c>
      <c r="H623" t="str">
        <f t="shared" si="77"/>
        <v>776445-00E_B1</v>
      </c>
      <c r="I623" t="str">
        <f t="shared" si="78"/>
        <v>001992</v>
      </c>
      <c r="J623">
        <f>COUNTIF($A$1:A623,A623)</f>
        <v>1</v>
      </c>
      <c r="K623" t="str">
        <f t="shared" si="79"/>
        <v>CLM2233-0012_1</v>
      </c>
    </row>
    <row r="624" spans="1:11" x14ac:dyDescent="0.25">
      <c r="A624" t="str">
        <f>DATA!A625</f>
        <v>CLM2235-0044</v>
      </c>
      <c r="B624" t="str">
        <f>DATA!B625</f>
        <v>774100-00J/000159</v>
      </c>
      <c r="C624" t="str">
        <f t="shared" si="72"/>
        <v>774100-00J</v>
      </c>
      <c r="D624" t="str">
        <f t="shared" si="73"/>
        <v/>
      </c>
      <c r="E624" t="str">
        <f t="shared" si="74"/>
        <v/>
      </c>
      <c r="F624" t="str">
        <f t="shared" si="75"/>
        <v/>
      </c>
      <c r="G624" t="str">
        <f t="shared" si="76"/>
        <v>B2</v>
      </c>
      <c r="H624" t="str">
        <f t="shared" si="77"/>
        <v>774100-00J_B2</v>
      </c>
      <c r="I624" t="str">
        <f t="shared" si="78"/>
        <v>000159</v>
      </c>
      <c r="J624">
        <f>COUNTIF($A$1:A624,A624)</f>
        <v>1</v>
      </c>
      <c r="K624" t="str">
        <f t="shared" si="79"/>
        <v>CLM2235-0044_1</v>
      </c>
    </row>
    <row r="625" spans="1:11" x14ac:dyDescent="0.25">
      <c r="A625" t="str">
        <f>DATA!A626</f>
        <v>CLM2235-0044</v>
      </c>
      <c r="B625" t="str">
        <f>DATA!B626</f>
        <v>774100-00G/007426</v>
      </c>
      <c r="C625" t="str">
        <f t="shared" si="72"/>
        <v>774100-00G</v>
      </c>
      <c r="D625" t="str">
        <f t="shared" si="73"/>
        <v/>
      </c>
      <c r="E625" t="str">
        <f t="shared" si="74"/>
        <v/>
      </c>
      <c r="F625" t="str">
        <f t="shared" si="75"/>
        <v/>
      </c>
      <c r="G625" t="str">
        <f t="shared" si="76"/>
        <v>B2</v>
      </c>
      <c r="H625" t="str">
        <f t="shared" si="77"/>
        <v>774100-00G_B2</v>
      </c>
      <c r="I625" t="str">
        <f t="shared" si="78"/>
        <v>007426</v>
      </c>
      <c r="J625">
        <f>COUNTIF($A$1:A625,A625)</f>
        <v>2</v>
      </c>
      <c r="K625" t="str">
        <f t="shared" si="79"/>
        <v>CLM2235-0044_2</v>
      </c>
    </row>
    <row r="626" spans="1:11" x14ac:dyDescent="0.25">
      <c r="A626" t="str">
        <f>DATA!A627</f>
        <v>CLM2235-0044</v>
      </c>
      <c r="B626" t="str">
        <f>DATA!B627</f>
        <v>774100-00G/008753</v>
      </c>
      <c r="C626" t="str">
        <f t="shared" si="72"/>
        <v>774100-00G</v>
      </c>
      <c r="D626" t="str">
        <f t="shared" si="73"/>
        <v/>
      </c>
      <c r="E626" t="str">
        <f t="shared" si="74"/>
        <v/>
      </c>
      <c r="F626" t="str">
        <f t="shared" si="75"/>
        <v/>
      </c>
      <c r="G626" t="str">
        <f t="shared" si="76"/>
        <v>B2</v>
      </c>
      <c r="H626" t="str">
        <f t="shared" si="77"/>
        <v>774100-00G_B2</v>
      </c>
      <c r="I626" t="str">
        <f t="shared" si="78"/>
        <v>008753</v>
      </c>
      <c r="J626">
        <f>COUNTIF($A$1:A626,A626)</f>
        <v>3</v>
      </c>
      <c r="K626" t="str">
        <f t="shared" si="79"/>
        <v>CLM2235-0044_3</v>
      </c>
    </row>
    <row r="627" spans="1:11" x14ac:dyDescent="0.25">
      <c r="A627" t="str">
        <f>DATA!A628</f>
        <v>CLM2235-0044</v>
      </c>
      <c r="B627" t="str">
        <f>DATA!B628</f>
        <v>774100-00J/000159</v>
      </c>
      <c r="C627" t="str">
        <f t="shared" si="72"/>
        <v>774100-00J</v>
      </c>
      <c r="D627" t="str">
        <f t="shared" si="73"/>
        <v/>
      </c>
      <c r="E627" t="str">
        <f t="shared" si="74"/>
        <v/>
      </c>
      <c r="F627" t="str">
        <f t="shared" si="75"/>
        <v/>
      </c>
      <c r="G627" t="str">
        <f t="shared" si="76"/>
        <v>B2</v>
      </c>
      <c r="H627" t="str">
        <f t="shared" si="77"/>
        <v>774100-00J_B2</v>
      </c>
      <c r="I627" t="str">
        <f t="shared" si="78"/>
        <v>000159</v>
      </c>
      <c r="J627">
        <f>COUNTIF($A$1:A627,A627)</f>
        <v>4</v>
      </c>
      <c r="K627" t="str">
        <f t="shared" si="79"/>
        <v>CLM2235-0044_4</v>
      </c>
    </row>
    <row r="628" spans="1:11" x14ac:dyDescent="0.25">
      <c r="A628" t="str">
        <f>DATA!A629</f>
        <v>CLM2236-0076</v>
      </c>
      <c r="B628" t="str">
        <f>DATA!B629</f>
        <v>775369-00G/000816</v>
      </c>
      <c r="C628" t="str">
        <f t="shared" si="72"/>
        <v>775369-00G</v>
      </c>
      <c r="D628" t="str">
        <f t="shared" si="73"/>
        <v>A1</v>
      </c>
      <c r="E628" t="str">
        <f t="shared" si="74"/>
        <v/>
      </c>
      <c r="F628" t="str">
        <f t="shared" si="75"/>
        <v/>
      </c>
      <c r="G628" t="str">
        <f t="shared" si="76"/>
        <v/>
      </c>
      <c r="H628" t="str">
        <f t="shared" si="77"/>
        <v>775369-00G_A1</v>
      </c>
      <c r="I628" t="str">
        <f t="shared" si="78"/>
        <v>000816</v>
      </c>
      <c r="J628">
        <f>COUNTIF($A$1:A628,A628)</f>
        <v>1</v>
      </c>
      <c r="K628" t="str">
        <f t="shared" si="79"/>
        <v>CLM2236-0076_1</v>
      </c>
    </row>
    <row r="629" spans="1:11" x14ac:dyDescent="0.25">
      <c r="A629" t="str">
        <f>DATA!A630</f>
        <v>CLM2236-0076</v>
      </c>
      <c r="B629" t="str">
        <f>DATA!B630</f>
        <v>775369-00I/000634</v>
      </c>
      <c r="C629" t="str">
        <f t="shared" si="72"/>
        <v>775369-00I</v>
      </c>
      <c r="D629" t="str">
        <f t="shared" si="73"/>
        <v>A1</v>
      </c>
      <c r="E629" t="str">
        <f t="shared" si="74"/>
        <v/>
      </c>
      <c r="F629" t="str">
        <f t="shared" si="75"/>
        <v/>
      </c>
      <c r="G629" t="str">
        <f t="shared" si="76"/>
        <v/>
      </c>
      <c r="H629" t="str">
        <f t="shared" si="77"/>
        <v>775369-00I_A1</v>
      </c>
      <c r="I629" t="str">
        <f t="shared" si="78"/>
        <v>000634</v>
      </c>
      <c r="J629">
        <f>COUNTIF($A$1:A629,A629)</f>
        <v>2</v>
      </c>
      <c r="K629" t="str">
        <f t="shared" si="79"/>
        <v>CLM2236-0076_2</v>
      </c>
    </row>
    <row r="630" spans="1:11" x14ac:dyDescent="0.25">
      <c r="A630" t="str">
        <f>DATA!A631</f>
        <v>CLM2237-0024</v>
      </c>
      <c r="B630" t="str">
        <f>DATA!B631</f>
        <v>776445-00E/001524</v>
      </c>
      <c r="C630" t="str">
        <f t="shared" si="72"/>
        <v>776445-00E</v>
      </c>
      <c r="D630" t="str">
        <f t="shared" si="73"/>
        <v/>
      </c>
      <c r="E630" t="str">
        <f t="shared" si="74"/>
        <v/>
      </c>
      <c r="F630" t="str">
        <f t="shared" si="75"/>
        <v>B1</v>
      </c>
      <c r="G630" t="str">
        <f t="shared" si="76"/>
        <v/>
      </c>
      <c r="H630" t="str">
        <f t="shared" si="77"/>
        <v>776445-00E_B1</v>
      </c>
      <c r="I630" t="str">
        <f t="shared" si="78"/>
        <v>001524</v>
      </c>
      <c r="J630">
        <f>COUNTIF($A$1:A630,A630)</f>
        <v>1</v>
      </c>
      <c r="K630" t="str">
        <f t="shared" si="79"/>
        <v>CLM2237-0024_1</v>
      </c>
    </row>
    <row r="631" spans="1:11" x14ac:dyDescent="0.25">
      <c r="A631" t="str">
        <f>DATA!A632</f>
        <v>CLM2237-0027</v>
      </c>
      <c r="B631" t="str">
        <f>DATA!B632</f>
        <v>775369-00I/006668</v>
      </c>
      <c r="C631" t="str">
        <f t="shared" si="72"/>
        <v>775369-00I</v>
      </c>
      <c r="D631" t="str">
        <f t="shared" si="73"/>
        <v>A1</v>
      </c>
      <c r="E631" t="str">
        <f t="shared" si="74"/>
        <v/>
      </c>
      <c r="F631" t="str">
        <f t="shared" si="75"/>
        <v/>
      </c>
      <c r="G631" t="str">
        <f t="shared" si="76"/>
        <v/>
      </c>
      <c r="H631" t="str">
        <f t="shared" si="77"/>
        <v>775369-00I_A1</v>
      </c>
      <c r="I631" t="str">
        <f t="shared" si="78"/>
        <v>006668</v>
      </c>
      <c r="J631">
        <f>COUNTIF($A$1:A631,A631)</f>
        <v>1</v>
      </c>
      <c r="K631" t="str">
        <f t="shared" si="79"/>
        <v>CLM2237-0027_1</v>
      </c>
    </row>
    <row r="632" spans="1:11" x14ac:dyDescent="0.25">
      <c r="A632" t="str">
        <f>DATA!A633</f>
        <v>CLM2237-0038</v>
      </c>
      <c r="B632" t="str">
        <f>DATA!B633</f>
        <v>776445-00H/011578</v>
      </c>
      <c r="C632" t="str">
        <f t="shared" si="72"/>
        <v>776445-00H</v>
      </c>
      <c r="D632" t="str">
        <f t="shared" si="73"/>
        <v/>
      </c>
      <c r="E632" t="str">
        <f t="shared" si="74"/>
        <v/>
      </c>
      <c r="F632" t="str">
        <f t="shared" si="75"/>
        <v>B1</v>
      </c>
      <c r="G632" t="str">
        <f t="shared" si="76"/>
        <v/>
      </c>
      <c r="H632" t="str">
        <f t="shared" si="77"/>
        <v>776445-00H_B1</v>
      </c>
      <c r="I632" t="str">
        <f t="shared" si="78"/>
        <v>011578</v>
      </c>
      <c r="J632">
        <f>COUNTIF($A$1:A632,A632)</f>
        <v>1</v>
      </c>
      <c r="K632" t="str">
        <f t="shared" si="79"/>
        <v>CLM2237-0038_1</v>
      </c>
    </row>
    <row r="633" spans="1:11" x14ac:dyDescent="0.25">
      <c r="A633" t="str">
        <f>DATA!A634</f>
        <v>CLM2237-0048</v>
      </c>
      <c r="B633" t="str">
        <f>DATA!B634</f>
        <v>774100-00F/000298</v>
      </c>
      <c r="C633" t="str">
        <f t="shared" si="72"/>
        <v>774100-00F</v>
      </c>
      <c r="D633" t="str">
        <f t="shared" si="73"/>
        <v/>
      </c>
      <c r="E633" t="str">
        <f t="shared" si="74"/>
        <v/>
      </c>
      <c r="F633" t="str">
        <f t="shared" si="75"/>
        <v/>
      </c>
      <c r="G633" t="str">
        <f t="shared" si="76"/>
        <v>B2</v>
      </c>
      <c r="H633" t="str">
        <f t="shared" si="77"/>
        <v>774100-00F_B2</v>
      </c>
      <c r="I633" t="str">
        <f t="shared" si="78"/>
        <v>000298</v>
      </c>
      <c r="J633">
        <f>COUNTIF($A$1:A633,A633)</f>
        <v>1</v>
      </c>
      <c r="K633" t="str">
        <f t="shared" si="79"/>
        <v>CLM2237-0048_1</v>
      </c>
    </row>
    <row r="634" spans="1:11" x14ac:dyDescent="0.25">
      <c r="A634" t="str">
        <f>DATA!A635</f>
        <v>CLM2237-0048</v>
      </c>
      <c r="B634" t="str">
        <f>DATA!B635</f>
        <v>774100-00J/000779</v>
      </c>
      <c r="C634" t="str">
        <f t="shared" si="72"/>
        <v>774100-00J</v>
      </c>
      <c r="D634" t="str">
        <f t="shared" si="73"/>
        <v/>
      </c>
      <c r="E634" t="str">
        <f t="shared" si="74"/>
        <v/>
      </c>
      <c r="F634" t="str">
        <f t="shared" si="75"/>
        <v/>
      </c>
      <c r="G634" t="str">
        <f t="shared" si="76"/>
        <v>B2</v>
      </c>
      <c r="H634" t="str">
        <f t="shared" si="77"/>
        <v>774100-00J_B2</v>
      </c>
      <c r="I634" t="str">
        <f t="shared" si="78"/>
        <v>000779</v>
      </c>
      <c r="J634">
        <f>COUNTIF($A$1:A634,A634)</f>
        <v>2</v>
      </c>
      <c r="K634" t="str">
        <f t="shared" si="79"/>
        <v>CLM2237-0048_2</v>
      </c>
    </row>
    <row r="635" spans="1:11" x14ac:dyDescent="0.25">
      <c r="A635" t="str">
        <f>DATA!A636</f>
        <v>CLM2237-0048</v>
      </c>
      <c r="B635" t="str">
        <f>DATA!B636</f>
        <v>774100-00J/000159</v>
      </c>
      <c r="C635" t="str">
        <f t="shared" si="72"/>
        <v>774100-00J</v>
      </c>
      <c r="D635" t="str">
        <f t="shared" si="73"/>
        <v/>
      </c>
      <c r="E635" t="str">
        <f t="shared" si="74"/>
        <v/>
      </c>
      <c r="F635" t="str">
        <f t="shared" si="75"/>
        <v/>
      </c>
      <c r="G635" t="str">
        <f t="shared" si="76"/>
        <v>B2</v>
      </c>
      <c r="H635" t="str">
        <f t="shared" si="77"/>
        <v>774100-00J_B2</v>
      </c>
      <c r="I635" t="str">
        <f t="shared" si="78"/>
        <v>000159</v>
      </c>
      <c r="J635">
        <f>COUNTIF($A$1:A635,A635)</f>
        <v>3</v>
      </c>
      <c r="K635" t="str">
        <f t="shared" si="79"/>
        <v>CLM2237-0048_3</v>
      </c>
    </row>
    <row r="636" spans="1:11" x14ac:dyDescent="0.25">
      <c r="A636" t="str">
        <f>DATA!A637</f>
        <v>CLM2237-0048</v>
      </c>
      <c r="B636" t="str">
        <f>DATA!B637</f>
        <v>776445-00E/001311</v>
      </c>
      <c r="C636" t="str">
        <f t="shared" ref="C636:C676" si="80">_xlfn.TEXTBEFORE(B636,"/")</f>
        <v>776445-00E</v>
      </c>
      <c r="D636" t="str">
        <f t="shared" si="73"/>
        <v/>
      </c>
      <c r="E636" t="str">
        <f t="shared" si="74"/>
        <v/>
      </c>
      <c r="F636" t="str">
        <f t="shared" si="75"/>
        <v>B1</v>
      </c>
      <c r="G636" t="str">
        <f t="shared" si="76"/>
        <v/>
      </c>
      <c r="H636" t="str">
        <f t="shared" si="77"/>
        <v>776445-00E_B1</v>
      </c>
      <c r="I636" t="str">
        <f t="shared" si="78"/>
        <v>001311</v>
      </c>
      <c r="J636">
        <f>COUNTIF($A$1:A636,A636)</f>
        <v>4</v>
      </c>
      <c r="K636" t="str">
        <f t="shared" si="79"/>
        <v>CLM2237-0048_4</v>
      </c>
    </row>
    <row r="637" spans="1:11" x14ac:dyDescent="0.25">
      <c r="A637" t="str">
        <f>DATA!A638</f>
        <v>CLM2237-0048</v>
      </c>
      <c r="B637" t="str">
        <f>DATA!B638</f>
        <v>776445-00E/001365</v>
      </c>
      <c r="C637" t="str">
        <f t="shared" si="80"/>
        <v>776445-00E</v>
      </c>
      <c r="D637" t="str">
        <f t="shared" si="73"/>
        <v/>
      </c>
      <c r="E637" t="str">
        <f t="shared" si="74"/>
        <v/>
      </c>
      <c r="F637" t="str">
        <f t="shared" si="75"/>
        <v>B1</v>
      </c>
      <c r="G637" t="str">
        <f t="shared" si="76"/>
        <v/>
      </c>
      <c r="H637" t="str">
        <f t="shared" si="77"/>
        <v>776445-00E_B1</v>
      </c>
      <c r="I637" t="str">
        <f t="shared" si="78"/>
        <v>001365</v>
      </c>
      <c r="J637">
        <f>COUNTIF($A$1:A637,A637)</f>
        <v>5</v>
      </c>
      <c r="K637" t="str">
        <f t="shared" si="79"/>
        <v>CLM2237-0048_5</v>
      </c>
    </row>
    <row r="638" spans="1:11" x14ac:dyDescent="0.25">
      <c r="A638" t="str">
        <f>DATA!A639</f>
        <v>CLM2237-0048</v>
      </c>
      <c r="B638" t="str">
        <f>DATA!B639</f>
        <v>776445-00E/001364</v>
      </c>
      <c r="C638" t="str">
        <f t="shared" si="80"/>
        <v>776445-00E</v>
      </c>
      <c r="D638" t="str">
        <f t="shared" si="73"/>
        <v/>
      </c>
      <c r="E638" t="str">
        <f t="shared" si="74"/>
        <v/>
      </c>
      <c r="F638" t="str">
        <f t="shared" si="75"/>
        <v>B1</v>
      </c>
      <c r="G638" t="str">
        <f t="shared" si="76"/>
        <v/>
      </c>
      <c r="H638" t="str">
        <f t="shared" si="77"/>
        <v>776445-00E_B1</v>
      </c>
      <c r="I638" t="str">
        <f t="shared" si="78"/>
        <v>001364</v>
      </c>
      <c r="J638">
        <f>COUNTIF($A$1:A638,A638)</f>
        <v>6</v>
      </c>
      <c r="K638" t="str">
        <f t="shared" si="79"/>
        <v>CLM2237-0048_6</v>
      </c>
    </row>
    <row r="639" spans="1:11" x14ac:dyDescent="0.25">
      <c r="A639" t="str">
        <f>DATA!A640</f>
        <v>CLM2237-0048</v>
      </c>
      <c r="B639" t="str">
        <f>DATA!B640</f>
        <v>776445-00E/001363</v>
      </c>
      <c r="C639" t="str">
        <f t="shared" si="80"/>
        <v>776445-00E</v>
      </c>
      <c r="D639" t="str">
        <f t="shared" si="73"/>
        <v/>
      </c>
      <c r="E639" t="str">
        <f t="shared" si="74"/>
        <v/>
      </c>
      <c r="F639" t="str">
        <f t="shared" si="75"/>
        <v>B1</v>
      </c>
      <c r="G639" t="str">
        <f t="shared" si="76"/>
        <v/>
      </c>
      <c r="H639" t="str">
        <f t="shared" si="77"/>
        <v>776445-00E_B1</v>
      </c>
      <c r="I639" t="str">
        <f t="shared" si="78"/>
        <v>001363</v>
      </c>
      <c r="J639">
        <f>COUNTIF($A$1:A639,A639)</f>
        <v>7</v>
      </c>
      <c r="K639" t="str">
        <f t="shared" si="79"/>
        <v>CLM2237-0048_7</v>
      </c>
    </row>
    <row r="640" spans="1:11" x14ac:dyDescent="0.25">
      <c r="A640" t="str">
        <f>DATA!A641</f>
        <v>CLM2237-0048</v>
      </c>
      <c r="B640" t="str">
        <f>DATA!B641</f>
        <v>776445-00E/001374</v>
      </c>
      <c r="C640" t="str">
        <f t="shared" si="80"/>
        <v>776445-00E</v>
      </c>
      <c r="D640" t="str">
        <f t="shared" si="73"/>
        <v/>
      </c>
      <c r="E640" t="str">
        <f t="shared" si="74"/>
        <v/>
      </c>
      <c r="F640" t="str">
        <f t="shared" si="75"/>
        <v>B1</v>
      </c>
      <c r="G640" t="str">
        <f t="shared" si="76"/>
        <v/>
      </c>
      <c r="H640" t="str">
        <f t="shared" si="77"/>
        <v>776445-00E_B1</v>
      </c>
      <c r="I640" t="str">
        <f t="shared" si="78"/>
        <v>001374</v>
      </c>
      <c r="J640">
        <f>COUNTIF($A$1:A640,A640)</f>
        <v>8</v>
      </c>
      <c r="K640" t="str">
        <f t="shared" si="79"/>
        <v>CLM2237-0048_8</v>
      </c>
    </row>
    <row r="641" spans="1:11" x14ac:dyDescent="0.25">
      <c r="A641" t="str">
        <f>DATA!A642</f>
        <v>CLM2237-0048</v>
      </c>
      <c r="B641" t="str">
        <f>DATA!B642</f>
        <v>776445-00E/001363</v>
      </c>
      <c r="C641" t="str">
        <f t="shared" si="80"/>
        <v>776445-00E</v>
      </c>
      <c r="D641" t="str">
        <f t="shared" si="73"/>
        <v/>
      </c>
      <c r="E641" t="str">
        <f t="shared" si="74"/>
        <v/>
      </c>
      <c r="F641" t="str">
        <f t="shared" si="75"/>
        <v>B1</v>
      </c>
      <c r="G641" t="str">
        <f t="shared" si="76"/>
        <v/>
      </c>
      <c r="H641" t="str">
        <f t="shared" si="77"/>
        <v>776445-00E_B1</v>
      </c>
      <c r="I641" t="str">
        <f t="shared" si="78"/>
        <v>001363</v>
      </c>
      <c r="J641">
        <f>COUNTIF($A$1:A641,A641)</f>
        <v>9</v>
      </c>
      <c r="K641" t="str">
        <f t="shared" si="79"/>
        <v>CLM2237-0048_9</v>
      </c>
    </row>
    <row r="642" spans="1:11" x14ac:dyDescent="0.25">
      <c r="A642" t="str">
        <f>DATA!A643</f>
        <v>CLM2237-0048</v>
      </c>
      <c r="B642" t="str">
        <f>DATA!B643</f>
        <v>776445-00E/000847</v>
      </c>
      <c r="C642" t="str">
        <f t="shared" si="80"/>
        <v>776445-00E</v>
      </c>
      <c r="D642" t="str">
        <f t="shared" ref="D642:D676" si="81">IF(EXACT(_xlfn.TEXTBEFORE(C642,"-"),"775369"),"A1","")</f>
        <v/>
      </c>
      <c r="E642" t="str">
        <f t="shared" ref="E642:E676" si="82">IF(EXACT(_xlfn.TEXTBEFORE(C642,"-"),"774166"),"A2","")</f>
        <v/>
      </c>
      <c r="F642" t="str">
        <f t="shared" ref="F642:F676" si="83">IF(EXACT(_xlfn.TEXTBEFORE(C642,"-"),"776445"),"B1","")</f>
        <v>B1</v>
      </c>
      <c r="G642" t="str">
        <f t="shared" ref="G642:G676" si="84">IF(EXACT(_xlfn.TEXTBEFORE(C642,"-"),"774100"),"B2","")</f>
        <v/>
      </c>
      <c r="H642" t="str">
        <f t="shared" ref="H642:H676" si="85">_xlfn.TEXTJOIN("_",,C642,D642,E642,F642,G642)</f>
        <v>776445-00E_B1</v>
      </c>
      <c r="I642" t="str">
        <f t="shared" ref="I642:I676" si="86">_xlfn.TEXTAFTER(B642,"/")</f>
        <v>000847</v>
      </c>
      <c r="J642">
        <f>COUNTIF($A$1:A642,A642)</f>
        <v>10</v>
      </c>
      <c r="K642" t="str">
        <f t="shared" ref="K642:K676" si="87">_xlfn.TEXTJOIN("_",,A642,J642)</f>
        <v>CLM2237-0048_10</v>
      </c>
    </row>
    <row r="643" spans="1:11" x14ac:dyDescent="0.25">
      <c r="A643" t="str">
        <f>DATA!A644</f>
        <v>CLM2237-0048</v>
      </c>
      <c r="B643" t="str">
        <f>DATA!B644</f>
        <v>776445-00H/000184</v>
      </c>
      <c r="C643" t="str">
        <f t="shared" si="80"/>
        <v>776445-00H</v>
      </c>
      <c r="D643" t="str">
        <f t="shared" si="81"/>
        <v/>
      </c>
      <c r="E643" t="str">
        <f t="shared" si="82"/>
        <v/>
      </c>
      <c r="F643" t="str">
        <f t="shared" si="83"/>
        <v>B1</v>
      </c>
      <c r="G643" t="str">
        <f t="shared" si="84"/>
        <v/>
      </c>
      <c r="H643" t="str">
        <f t="shared" si="85"/>
        <v>776445-00H_B1</v>
      </c>
      <c r="I643" t="str">
        <f t="shared" si="86"/>
        <v>000184</v>
      </c>
      <c r="J643">
        <f>COUNTIF($A$1:A643,A643)</f>
        <v>11</v>
      </c>
      <c r="K643" t="str">
        <f t="shared" si="87"/>
        <v>CLM2237-0048_11</v>
      </c>
    </row>
    <row r="644" spans="1:11" x14ac:dyDescent="0.25">
      <c r="A644" t="str">
        <f>DATA!A645</f>
        <v>CLM2237-0048</v>
      </c>
      <c r="B644" t="str">
        <f>DATA!B645</f>
        <v>776445-00H/000199</v>
      </c>
      <c r="C644" t="str">
        <f t="shared" si="80"/>
        <v>776445-00H</v>
      </c>
      <c r="D644" t="str">
        <f t="shared" si="81"/>
        <v/>
      </c>
      <c r="E644" t="str">
        <f t="shared" si="82"/>
        <v/>
      </c>
      <c r="F644" t="str">
        <f t="shared" si="83"/>
        <v>B1</v>
      </c>
      <c r="G644" t="str">
        <f t="shared" si="84"/>
        <v/>
      </c>
      <c r="H644" t="str">
        <f t="shared" si="85"/>
        <v>776445-00H_B1</v>
      </c>
      <c r="I644" t="str">
        <f t="shared" si="86"/>
        <v>000199</v>
      </c>
      <c r="J644">
        <f>COUNTIF($A$1:A644,A644)</f>
        <v>12</v>
      </c>
      <c r="K644" t="str">
        <f t="shared" si="87"/>
        <v>CLM2237-0048_12</v>
      </c>
    </row>
    <row r="645" spans="1:11" x14ac:dyDescent="0.25">
      <c r="A645" t="str">
        <f>DATA!A646</f>
        <v>CLM2237-0048</v>
      </c>
      <c r="B645" t="str">
        <f>DATA!B646</f>
        <v>776445-00H/000870</v>
      </c>
      <c r="C645" t="str">
        <f t="shared" si="80"/>
        <v>776445-00H</v>
      </c>
      <c r="D645" t="str">
        <f t="shared" si="81"/>
        <v/>
      </c>
      <c r="E645" t="str">
        <f t="shared" si="82"/>
        <v/>
      </c>
      <c r="F645" t="str">
        <f t="shared" si="83"/>
        <v>B1</v>
      </c>
      <c r="G645" t="str">
        <f t="shared" si="84"/>
        <v/>
      </c>
      <c r="H645" t="str">
        <f t="shared" si="85"/>
        <v>776445-00H_B1</v>
      </c>
      <c r="I645" t="str">
        <f t="shared" si="86"/>
        <v>000870</v>
      </c>
      <c r="J645">
        <f>COUNTIF($A$1:A645,A645)</f>
        <v>13</v>
      </c>
      <c r="K645" t="str">
        <f t="shared" si="87"/>
        <v>CLM2237-0048_13</v>
      </c>
    </row>
    <row r="646" spans="1:11" x14ac:dyDescent="0.25">
      <c r="A646" t="str">
        <f>DATA!A647</f>
        <v>CLM2238-0001</v>
      </c>
      <c r="B646" t="str">
        <f>DATA!B647</f>
        <v>775369-00I/005173</v>
      </c>
      <c r="C646" t="str">
        <f t="shared" si="80"/>
        <v>775369-00I</v>
      </c>
      <c r="D646" t="str">
        <f t="shared" si="81"/>
        <v>A1</v>
      </c>
      <c r="E646" t="str">
        <f t="shared" si="82"/>
        <v/>
      </c>
      <c r="F646" t="str">
        <f t="shared" si="83"/>
        <v/>
      </c>
      <c r="G646" t="str">
        <f t="shared" si="84"/>
        <v/>
      </c>
      <c r="H646" t="str">
        <f t="shared" si="85"/>
        <v>775369-00I_A1</v>
      </c>
      <c r="I646" t="str">
        <f t="shared" si="86"/>
        <v>005173</v>
      </c>
      <c r="J646">
        <f>COUNTIF($A$1:A646,A646)</f>
        <v>1</v>
      </c>
      <c r="K646" t="str">
        <f t="shared" si="87"/>
        <v>CLM2238-0001_1</v>
      </c>
    </row>
    <row r="647" spans="1:11" x14ac:dyDescent="0.25">
      <c r="A647" t="str">
        <f>DATA!A648</f>
        <v>CLM2238-0003</v>
      </c>
      <c r="B647" t="str">
        <f>DATA!B648</f>
        <v>775369-00G/003703</v>
      </c>
      <c r="C647" t="str">
        <f t="shared" si="80"/>
        <v>775369-00G</v>
      </c>
      <c r="D647" t="str">
        <f t="shared" si="81"/>
        <v>A1</v>
      </c>
      <c r="E647" t="str">
        <f t="shared" si="82"/>
        <v/>
      </c>
      <c r="F647" t="str">
        <f t="shared" si="83"/>
        <v/>
      </c>
      <c r="G647" t="str">
        <f t="shared" si="84"/>
        <v/>
      </c>
      <c r="H647" t="str">
        <f t="shared" si="85"/>
        <v>775369-00G_A1</v>
      </c>
      <c r="I647" t="str">
        <f t="shared" si="86"/>
        <v>003703</v>
      </c>
      <c r="J647">
        <f>COUNTIF($A$1:A647,A647)</f>
        <v>1</v>
      </c>
      <c r="K647" t="str">
        <f t="shared" si="87"/>
        <v>CLM2238-0003_1</v>
      </c>
    </row>
    <row r="648" spans="1:11" x14ac:dyDescent="0.25">
      <c r="A648" t="str">
        <f>DATA!A649</f>
        <v>CLM2238-0004</v>
      </c>
      <c r="B648" t="str">
        <f>DATA!B649</f>
        <v>776445-00E/002692</v>
      </c>
      <c r="C648" t="str">
        <f t="shared" si="80"/>
        <v>776445-00E</v>
      </c>
      <c r="D648" t="str">
        <f t="shared" si="81"/>
        <v/>
      </c>
      <c r="E648" t="str">
        <f t="shared" si="82"/>
        <v/>
      </c>
      <c r="F648" t="str">
        <f t="shared" si="83"/>
        <v>B1</v>
      </c>
      <c r="G648" t="str">
        <f t="shared" si="84"/>
        <v/>
      </c>
      <c r="H648" t="str">
        <f t="shared" si="85"/>
        <v>776445-00E_B1</v>
      </c>
      <c r="I648" t="str">
        <f t="shared" si="86"/>
        <v>002692</v>
      </c>
      <c r="J648">
        <f>COUNTIF($A$1:A648,A648)</f>
        <v>1</v>
      </c>
      <c r="K648" t="str">
        <f t="shared" si="87"/>
        <v>CLM2238-0004_1</v>
      </c>
    </row>
    <row r="649" spans="1:11" x14ac:dyDescent="0.25">
      <c r="A649" t="str">
        <f>DATA!A650</f>
        <v>CLM2240-0024</v>
      </c>
      <c r="B649" t="str">
        <f>DATA!B650</f>
        <v>776445-00D/000362</v>
      </c>
      <c r="C649" t="str">
        <f t="shared" si="80"/>
        <v>776445-00D</v>
      </c>
      <c r="D649" t="str">
        <f t="shared" si="81"/>
        <v/>
      </c>
      <c r="E649" t="str">
        <f t="shared" si="82"/>
        <v/>
      </c>
      <c r="F649" t="str">
        <f t="shared" si="83"/>
        <v>B1</v>
      </c>
      <c r="G649" t="str">
        <f t="shared" si="84"/>
        <v/>
      </c>
      <c r="H649" t="str">
        <f t="shared" si="85"/>
        <v>776445-00D_B1</v>
      </c>
      <c r="I649" t="str">
        <f t="shared" si="86"/>
        <v>000362</v>
      </c>
      <c r="J649">
        <f>COUNTIF($A$1:A649,A649)</f>
        <v>1</v>
      </c>
      <c r="K649" t="str">
        <f t="shared" si="87"/>
        <v>CLM2240-0024_1</v>
      </c>
    </row>
    <row r="650" spans="1:11" x14ac:dyDescent="0.25">
      <c r="A650" t="str">
        <f>DATA!A651</f>
        <v>CLM2240-0024</v>
      </c>
      <c r="B650" t="str">
        <f>DATA!B651</f>
        <v>776445-00D/000747</v>
      </c>
      <c r="C650" t="str">
        <f t="shared" si="80"/>
        <v>776445-00D</v>
      </c>
      <c r="D650" t="str">
        <f t="shared" si="81"/>
        <v/>
      </c>
      <c r="E650" t="str">
        <f t="shared" si="82"/>
        <v/>
      </c>
      <c r="F650" t="str">
        <f t="shared" si="83"/>
        <v>B1</v>
      </c>
      <c r="G650" t="str">
        <f t="shared" si="84"/>
        <v/>
      </c>
      <c r="H650" t="str">
        <f t="shared" si="85"/>
        <v>776445-00D_B1</v>
      </c>
      <c r="I650" t="str">
        <f t="shared" si="86"/>
        <v>000747</v>
      </c>
      <c r="J650">
        <f>COUNTIF($A$1:A650,A650)</f>
        <v>2</v>
      </c>
      <c r="K650" t="str">
        <f t="shared" si="87"/>
        <v>CLM2240-0024_2</v>
      </c>
    </row>
    <row r="651" spans="1:11" x14ac:dyDescent="0.25">
      <c r="A651" t="str">
        <f>DATA!A652</f>
        <v>CLM2241-0019</v>
      </c>
      <c r="B651" t="str">
        <f>DATA!B652</f>
        <v>775369-00I/006633</v>
      </c>
      <c r="C651" t="str">
        <f t="shared" si="80"/>
        <v>775369-00I</v>
      </c>
      <c r="D651" t="str">
        <f t="shared" si="81"/>
        <v>A1</v>
      </c>
      <c r="E651" t="str">
        <f t="shared" si="82"/>
        <v/>
      </c>
      <c r="F651" t="str">
        <f t="shared" si="83"/>
        <v/>
      </c>
      <c r="G651" t="str">
        <f t="shared" si="84"/>
        <v/>
      </c>
      <c r="H651" t="str">
        <f t="shared" si="85"/>
        <v>775369-00I_A1</v>
      </c>
      <c r="I651" t="str">
        <f t="shared" si="86"/>
        <v>006633</v>
      </c>
      <c r="J651">
        <f>COUNTIF($A$1:A651,A651)</f>
        <v>1</v>
      </c>
      <c r="K651" t="str">
        <f t="shared" si="87"/>
        <v>CLM2241-0019_1</v>
      </c>
    </row>
    <row r="652" spans="1:11" x14ac:dyDescent="0.25">
      <c r="A652" t="str">
        <f>DATA!A653</f>
        <v>CLM2241-0020</v>
      </c>
      <c r="B652" t="str">
        <f>DATA!B653</f>
        <v>774161-00J/006491</v>
      </c>
      <c r="C652" t="str">
        <f t="shared" si="80"/>
        <v>774161-00J</v>
      </c>
      <c r="D652" t="str">
        <f t="shared" si="81"/>
        <v/>
      </c>
      <c r="E652" t="str">
        <f t="shared" si="82"/>
        <v/>
      </c>
      <c r="F652" t="str">
        <f t="shared" si="83"/>
        <v/>
      </c>
      <c r="G652" t="str">
        <f t="shared" si="84"/>
        <v/>
      </c>
      <c r="H652" t="str">
        <f t="shared" si="85"/>
        <v>774161-00J</v>
      </c>
      <c r="I652" t="str">
        <f t="shared" si="86"/>
        <v>006491</v>
      </c>
      <c r="J652">
        <f>COUNTIF($A$1:A652,A652)</f>
        <v>1</v>
      </c>
      <c r="K652" t="str">
        <f t="shared" si="87"/>
        <v>CLM2241-0020_1</v>
      </c>
    </row>
    <row r="653" spans="1:11" x14ac:dyDescent="0.25">
      <c r="A653" t="str">
        <f>DATA!A654</f>
        <v>CLM2241-0021</v>
      </c>
      <c r="B653" t="str">
        <f>DATA!B654</f>
        <v>775369-00I/006562</v>
      </c>
      <c r="C653" t="str">
        <f t="shared" si="80"/>
        <v>775369-00I</v>
      </c>
      <c r="D653" t="str">
        <f t="shared" si="81"/>
        <v>A1</v>
      </c>
      <c r="E653" t="str">
        <f t="shared" si="82"/>
        <v/>
      </c>
      <c r="F653" t="str">
        <f t="shared" si="83"/>
        <v/>
      </c>
      <c r="G653" t="str">
        <f t="shared" si="84"/>
        <v/>
      </c>
      <c r="H653" t="str">
        <f t="shared" si="85"/>
        <v>775369-00I_A1</v>
      </c>
      <c r="I653" t="str">
        <f t="shared" si="86"/>
        <v>006562</v>
      </c>
      <c r="J653">
        <f>COUNTIF($A$1:A653,A653)</f>
        <v>1</v>
      </c>
      <c r="K653" t="str">
        <f t="shared" si="87"/>
        <v>CLM2241-0021_1</v>
      </c>
    </row>
    <row r="654" spans="1:11" x14ac:dyDescent="0.25">
      <c r="A654" t="str">
        <f>DATA!A655</f>
        <v>CLM2241-0024</v>
      </c>
      <c r="B654" t="str">
        <f>DATA!B655</f>
        <v>776445-00H/014930</v>
      </c>
      <c r="C654" t="str">
        <f t="shared" si="80"/>
        <v>776445-00H</v>
      </c>
      <c r="D654" t="str">
        <f t="shared" si="81"/>
        <v/>
      </c>
      <c r="E654" t="str">
        <f t="shared" si="82"/>
        <v/>
      </c>
      <c r="F654" t="str">
        <f t="shared" si="83"/>
        <v>B1</v>
      </c>
      <c r="G654" t="str">
        <f t="shared" si="84"/>
        <v/>
      </c>
      <c r="H654" t="str">
        <f t="shared" si="85"/>
        <v>776445-00H_B1</v>
      </c>
      <c r="I654" t="str">
        <f t="shared" si="86"/>
        <v>014930</v>
      </c>
      <c r="J654">
        <f>COUNTIF($A$1:A654,A654)</f>
        <v>1</v>
      </c>
      <c r="K654" t="str">
        <f t="shared" si="87"/>
        <v>CLM2241-0024_1</v>
      </c>
    </row>
    <row r="655" spans="1:11" x14ac:dyDescent="0.25">
      <c r="A655" t="str">
        <f>DATA!A656</f>
        <v>CLM2242-0056</v>
      </c>
      <c r="B655" t="str">
        <f>DATA!B656</f>
        <v>775369-00G/002306</v>
      </c>
      <c r="C655" t="str">
        <f t="shared" si="80"/>
        <v>775369-00G</v>
      </c>
      <c r="D655" t="str">
        <f t="shared" si="81"/>
        <v>A1</v>
      </c>
      <c r="E655" t="str">
        <f t="shared" si="82"/>
        <v/>
      </c>
      <c r="F655" t="str">
        <f t="shared" si="83"/>
        <v/>
      </c>
      <c r="G655" t="str">
        <f t="shared" si="84"/>
        <v/>
      </c>
      <c r="H655" t="str">
        <f t="shared" si="85"/>
        <v>775369-00G_A1</v>
      </c>
      <c r="I655" t="str">
        <f t="shared" si="86"/>
        <v>002306</v>
      </c>
      <c r="J655">
        <f>COUNTIF($A$1:A655,A655)</f>
        <v>1</v>
      </c>
      <c r="K655" t="str">
        <f t="shared" si="87"/>
        <v>CLM2242-0056_1</v>
      </c>
    </row>
    <row r="656" spans="1:11" x14ac:dyDescent="0.25">
      <c r="A656" t="str">
        <f>DATA!A657</f>
        <v>CLM2243-0008</v>
      </c>
      <c r="B656" t="str">
        <f>DATA!B657</f>
        <v>776445-00H/014987</v>
      </c>
      <c r="C656" t="str">
        <f t="shared" si="80"/>
        <v>776445-00H</v>
      </c>
      <c r="D656" t="str">
        <f t="shared" si="81"/>
        <v/>
      </c>
      <c r="E656" t="str">
        <f t="shared" si="82"/>
        <v/>
      </c>
      <c r="F656" t="str">
        <f t="shared" si="83"/>
        <v>B1</v>
      </c>
      <c r="G656" t="str">
        <f t="shared" si="84"/>
        <v/>
      </c>
      <c r="H656" t="str">
        <f t="shared" si="85"/>
        <v>776445-00H_B1</v>
      </c>
      <c r="I656" t="str">
        <f t="shared" si="86"/>
        <v>014987</v>
      </c>
      <c r="J656">
        <f>COUNTIF($A$1:A656,A656)</f>
        <v>1</v>
      </c>
      <c r="K656" t="str">
        <f t="shared" si="87"/>
        <v>CLM2243-0008_1</v>
      </c>
    </row>
    <row r="657" spans="1:11" x14ac:dyDescent="0.25">
      <c r="A657" t="str">
        <f>DATA!A658</f>
        <v>CLM2244-0014</v>
      </c>
      <c r="B657" t="str">
        <f>DATA!B658</f>
        <v>776445-00H/014980</v>
      </c>
      <c r="C657" t="str">
        <f t="shared" si="80"/>
        <v>776445-00H</v>
      </c>
      <c r="D657" t="str">
        <f t="shared" si="81"/>
        <v/>
      </c>
      <c r="E657" t="str">
        <f t="shared" si="82"/>
        <v/>
      </c>
      <c r="F657" t="str">
        <f t="shared" si="83"/>
        <v>B1</v>
      </c>
      <c r="G657" t="str">
        <f t="shared" si="84"/>
        <v/>
      </c>
      <c r="H657" t="str">
        <f t="shared" si="85"/>
        <v>776445-00H_B1</v>
      </c>
      <c r="I657" t="str">
        <f t="shared" si="86"/>
        <v>014980</v>
      </c>
      <c r="J657">
        <f>COUNTIF($A$1:A657,A657)</f>
        <v>1</v>
      </c>
      <c r="K657" t="str">
        <f t="shared" si="87"/>
        <v>CLM2244-0014_1</v>
      </c>
    </row>
    <row r="658" spans="1:11" x14ac:dyDescent="0.25">
      <c r="A658" t="str">
        <f>DATA!A659</f>
        <v>CLM2246-0009</v>
      </c>
      <c r="B658" t="str">
        <f>DATA!B659</f>
        <v>774100-00F/000110</v>
      </c>
      <c r="C658" t="str">
        <f t="shared" si="80"/>
        <v>774100-00F</v>
      </c>
      <c r="D658" t="str">
        <f t="shared" si="81"/>
        <v/>
      </c>
      <c r="E658" t="str">
        <f t="shared" si="82"/>
        <v/>
      </c>
      <c r="F658" t="str">
        <f t="shared" si="83"/>
        <v/>
      </c>
      <c r="G658" t="str">
        <f t="shared" si="84"/>
        <v>B2</v>
      </c>
      <c r="H658" t="str">
        <f t="shared" si="85"/>
        <v>774100-00F_B2</v>
      </c>
      <c r="I658" t="str">
        <f t="shared" si="86"/>
        <v>000110</v>
      </c>
      <c r="J658">
        <f>COUNTIF($A$1:A658,A658)</f>
        <v>1</v>
      </c>
      <c r="K658" t="str">
        <f t="shared" si="87"/>
        <v>CLM2246-0009_1</v>
      </c>
    </row>
    <row r="659" spans="1:11" x14ac:dyDescent="0.25">
      <c r="A659" t="str">
        <f>DATA!A660</f>
        <v>CLM2247-0017</v>
      </c>
      <c r="B659" t="str">
        <f>DATA!B660</f>
        <v>775369-00I/007148</v>
      </c>
      <c r="C659" t="str">
        <f t="shared" si="80"/>
        <v>775369-00I</v>
      </c>
      <c r="D659" t="str">
        <f t="shared" si="81"/>
        <v>A1</v>
      </c>
      <c r="E659" t="str">
        <f t="shared" si="82"/>
        <v/>
      </c>
      <c r="F659" t="str">
        <f t="shared" si="83"/>
        <v/>
      </c>
      <c r="G659" t="str">
        <f t="shared" si="84"/>
        <v/>
      </c>
      <c r="H659" t="str">
        <f t="shared" si="85"/>
        <v>775369-00I_A1</v>
      </c>
      <c r="I659" t="str">
        <f t="shared" si="86"/>
        <v>007148</v>
      </c>
      <c r="J659">
        <f>COUNTIF($A$1:A659,A659)</f>
        <v>1</v>
      </c>
      <c r="K659" t="str">
        <f t="shared" si="87"/>
        <v>CLM2247-0017_1</v>
      </c>
    </row>
    <row r="660" spans="1:11" x14ac:dyDescent="0.25">
      <c r="A660" t="str">
        <f>DATA!A661</f>
        <v>CLM2247-0018</v>
      </c>
      <c r="B660" t="str">
        <f>DATA!B661</f>
        <v>775369-00I/007152</v>
      </c>
      <c r="C660" t="str">
        <f t="shared" si="80"/>
        <v>775369-00I</v>
      </c>
      <c r="D660" t="str">
        <f t="shared" si="81"/>
        <v>A1</v>
      </c>
      <c r="E660" t="str">
        <f t="shared" si="82"/>
        <v/>
      </c>
      <c r="F660" t="str">
        <f t="shared" si="83"/>
        <v/>
      </c>
      <c r="G660" t="str">
        <f t="shared" si="84"/>
        <v/>
      </c>
      <c r="H660" t="str">
        <f t="shared" si="85"/>
        <v>775369-00I_A1</v>
      </c>
      <c r="I660" t="str">
        <f t="shared" si="86"/>
        <v>007152</v>
      </c>
      <c r="J660">
        <f>COUNTIF($A$1:A660,A660)</f>
        <v>1</v>
      </c>
      <c r="K660" t="str">
        <f t="shared" si="87"/>
        <v>CLM2247-0018_1</v>
      </c>
    </row>
    <row r="661" spans="1:11" x14ac:dyDescent="0.25">
      <c r="A661" t="str">
        <f>DATA!A662</f>
        <v>CLM2247-0026</v>
      </c>
      <c r="B661" t="str">
        <f>DATA!B662</f>
        <v>776445-00H/015038</v>
      </c>
      <c r="C661" t="str">
        <f t="shared" si="80"/>
        <v>776445-00H</v>
      </c>
      <c r="D661" t="str">
        <f t="shared" si="81"/>
        <v/>
      </c>
      <c r="E661" t="str">
        <f t="shared" si="82"/>
        <v/>
      </c>
      <c r="F661" t="str">
        <f t="shared" si="83"/>
        <v>B1</v>
      </c>
      <c r="G661" t="str">
        <f t="shared" si="84"/>
        <v/>
      </c>
      <c r="H661" t="str">
        <f t="shared" si="85"/>
        <v>776445-00H_B1</v>
      </c>
      <c r="I661" t="str">
        <f t="shared" si="86"/>
        <v>015038</v>
      </c>
      <c r="J661">
        <f>COUNTIF($A$1:A661,A661)</f>
        <v>1</v>
      </c>
      <c r="K661" t="str">
        <f t="shared" si="87"/>
        <v>CLM2247-0026_1</v>
      </c>
    </row>
    <row r="662" spans="1:11" x14ac:dyDescent="0.25">
      <c r="A662" t="str">
        <f>DATA!A663</f>
        <v>CLM2247-0029</v>
      </c>
      <c r="B662" t="str">
        <f>DATA!B663</f>
        <v>776445-00E/002653</v>
      </c>
      <c r="C662" t="str">
        <f t="shared" si="80"/>
        <v>776445-00E</v>
      </c>
      <c r="D662" t="str">
        <f t="shared" si="81"/>
        <v/>
      </c>
      <c r="E662" t="str">
        <f t="shared" si="82"/>
        <v/>
      </c>
      <c r="F662" t="str">
        <f t="shared" si="83"/>
        <v>B1</v>
      </c>
      <c r="G662" t="str">
        <f t="shared" si="84"/>
        <v/>
      </c>
      <c r="H662" t="str">
        <f t="shared" si="85"/>
        <v>776445-00E_B1</v>
      </c>
      <c r="I662" t="str">
        <f t="shared" si="86"/>
        <v>002653</v>
      </c>
      <c r="J662">
        <f>COUNTIF($A$1:A662,A662)</f>
        <v>1</v>
      </c>
      <c r="K662" t="str">
        <f t="shared" si="87"/>
        <v>CLM2247-0029_1</v>
      </c>
    </row>
    <row r="663" spans="1:11" x14ac:dyDescent="0.25">
      <c r="A663" t="str">
        <f>DATA!A664</f>
        <v>CLM2247-0051</v>
      </c>
      <c r="B663" t="str">
        <f>DATA!B664</f>
        <v>774100-00G/003889</v>
      </c>
      <c r="C663" t="str">
        <f t="shared" si="80"/>
        <v>774100-00G</v>
      </c>
      <c r="D663" t="str">
        <f t="shared" si="81"/>
        <v/>
      </c>
      <c r="E663" t="str">
        <f t="shared" si="82"/>
        <v/>
      </c>
      <c r="F663" t="str">
        <f t="shared" si="83"/>
        <v/>
      </c>
      <c r="G663" t="str">
        <f t="shared" si="84"/>
        <v>B2</v>
      </c>
      <c r="H663" t="str">
        <f t="shared" si="85"/>
        <v>774100-00G_B2</v>
      </c>
      <c r="I663" t="str">
        <f t="shared" si="86"/>
        <v>003889</v>
      </c>
      <c r="J663">
        <f>COUNTIF($A$1:A663,A663)</f>
        <v>1</v>
      </c>
      <c r="K663" t="str">
        <f t="shared" si="87"/>
        <v>CLM2247-0051_1</v>
      </c>
    </row>
    <row r="664" spans="1:11" x14ac:dyDescent="0.25">
      <c r="A664" t="str">
        <f>DATA!A665</f>
        <v>CLM2247-0052</v>
      </c>
      <c r="B664" t="str">
        <f>DATA!B665</f>
        <v>776445-00H/013908</v>
      </c>
      <c r="C664" t="str">
        <f t="shared" si="80"/>
        <v>776445-00H</v>
      </c>
      <c r="D664" t="str">
        <f t="shared" si="81"/>
        <v/>
      </c>
      <c r="E664" t="str">
        <f t="shared" si="82"/>
        <v/>
      </c>
      <c r="F664" t="str">
        <f t="shared" si="83"/>
        <v>B1</v>
      </c>
      <c r="G664" t="str">
        <f t="shared" si="84"/>
        <v/>
      </c>
      <c r="H664" t="str">
        <f t="shared" si="85"/>
        <v>776445-00H_B1</v>
      </c>
      <c r="I664" t="str">
        <f t="shared" si="86"/>
        <v>013908</v>
      </c>
      <c r="J664">
        <f>COUNTIF($A$1:A664,A664)</f>
        <v>1</v>
      </c>
      <c r="K664" t="str">
        <f t="shared" si="87"/>
        <v>CLM2247-0052_1</v>
      </c>
    </row>
    <row r="665" spans="1:11" x14ac:dyDescent="0.25">
      <c r="A665" t="str">
        <f>DATA!A666</f>
        <v>CLM2248-0002</v>
      </c>
      <c r="B665" t="str">
        <f>DATA!B666</f>
        <v>774100-00J/000779</v>
      </c>
      <c r="C665" t="str">
        <f t="shared" si="80"/>
        <v>774100-00J</v>
      </c>
      <c r="D665" t="str">
        <f t="shared" si="81"/>
        <v/>
      </c>
      <c r="E665" t="str">
        <f t="shared" si="82"/>
        <v/>
      </c>
      <c r="F665" t="str">
        <f t="shared" si="83"/>
        <v/>
      </c>
      <c r="G665" t="str">
        <f t="shared" si="84"/>
        <v>B2</v>
      </c>
      <c r="H665" t="str">
        <f t="shared" si="85"/>
        <v>774100-00J_B2</v>
      </c>
      <c r="I665" t="str">
        <f t="shared" si="86"/>
        <v>000779</v>
      </c>
      <c r="J665">
        <f>COUNTIF($A$1:A665,A665)</f>
        <v>1</v>
      </c>
      <c r="K665" t="str">
        <f t="shared" si="87"/>
        <v>CLM2248-0002_1</v>
      </c>
    </row>
    <row r="666" spans="1:11" x14ac:dyDescent="0.25">
      <c r="A666" t="str">
        <f>DATA!A667</f>
        <v>CLM2248-0002</v>
      </c>
      <c r="B666" t="str">
        <f>DATA!B667</f>
        <v>774100-00J/000779</v>
      </c>
      <c r="C666" t="str">
        <f t="shared" si="80"/>
        <v>774100-00J</v>
      </c>
      <c r="D666" t="str">
        <f t="shared" si="81"/>
        <v/>
      </c>
      <c r="E666" t="str">
        <f t="shared" si="82"/>
        <v/>
      </c>
      <c r="F666" t="str">
        <f t="shared" si="83"/>
        <v/>
      </c>
      <c r="G666" t="str">
        <f t="shared" si="84"/>
        <v>B2</v>
      </c>
      <c r="H666" t="str">
        <f t="shared" si="85"/>
        <v>774100-00J_B2</v>
      </c>
      <c r="I666" t="str">
        <f t="shared" si="86"/>
        <v>000779</v>
      </c>
      <c r="J666">
        <f>COUNTIF($A$1:A666,A666)</f>
        <v>2</v>
      </c>
      <c r="K666" t="str">
        <f t="shared" si="87"/>
        <v>CLM2248-0002_2</v>
      </c>
    </row>
    <row r="667" spans="1:11" x14ac:dyDescent="0.25">
      <c r="A667" t="str">
        <f>DATA!A668</f>
        <v>CLM2248-0002</v>
      </c>
      <c r="B667" t="str">
        <f>DATA!B668</f>
        <v>774100-00F/000111</v>
      </c>
      <c r="C667" t="str">
        <f t="shared" si="80"/>
        <v>774100-00F</v>
      </c>
      <c r="D667" t="str">
        <f t="shared" si="81"/>
        <v/>
      </c>
      <c r="E667" t="str">
        <f t="shared" si="82"/>
        <v/>
      </c>
      <c r="F667" t="str">
        <f t="shared" si="83"/>
        <v/>
      </c>
      <c r="G667" t="str">
        <f t="shared" si="84"/>
        <v>B2</v>
      </c>
      <c r="H667" t="str">
        <f t="shared" si="85"/>
        <v>774100-00F_B2</v>
      </c>
      <c r="I667" t="str">
        <f t="shared" si="86"/>
        <v>000111</v>
      </c>
      <c r="J667">
        <f>COUNTIF($A$1:A667,A667)</f>
        <v>3</v>
      </c>
      <c r="K667" t="str">
        <f t="shared" si="87"/>
        <v>CLM2248-0002_3</v>
      </c>
    </row>
    <row r="668" spans="1:11" x14ac:dyDescent="0.25">
      <c r="A668" t="str">
        <f>DATA!A669</f>
        <v xml:space="preserve">CLM2248-0012 </v>
      </c>
      <c r="B668" t="str">
        <f>DATA!B669</f>
        <v>776445-00E/000980</v>
      </c>
      <c r="C668" t="str">
        <f t="shared" si="80"/>
        <v>776445-00E</v>
      </c>
      <c r="D668" t="str">
        <f t="shared" si="81"/>
        <v/>
      </c>
      <c r="E668" t="str">
        <f t="shared" si="82"/>
        <v/>
      </c>
      <c r="F668" t="str">
        <f t="shared" si="83"/>
        <v>B1</v>
      </c>
      <c r="G668" t="str">
        <f t="shared" si="84"/>
        <v/>
      </c>
      <c r="H668" t="str">
        <f t="shared" si="85"/>
        <v>776445-00E_B1</v>
      </c>
      <c r="I668" t="str">
        <f t="shared" si="86"/>
        <v>000980</v>
      </c>
      <c r="J668">
        <f>COUNTIF($A$1:A668,A668)</f>
        <v>1</v>
      </c>
      <c r="K668" t="str">
        <f t="shared" si="87"/>
        <v>CLM2248-0012 _1</v>
      </c>
    </row>
    <row r="669" spans="1:11" x14ac:dyDescent="0.25">
      <c r="A669" t="str">
        <f>DATA!A670</f>
        <v>CLM2250-0048</v>
      </c>
      <c r="B669" t="str">
        <f>DATA!B670</f>
        <v>775369-00I/005769</v>
      </c>
      <c r="C669" t="str">
        <f t="shared" si="80"/>
        <v>775369-00I</v>
      </c>
      <c r="D669" t="str">
        <f t="shared" si="81"/>
        <v>A1</v>
      </c>
      <c r="E669" t="str">
        <f t="shared" si="82"/>
        <v/>
      </c>
      <c r="F669" t="str">
        <f t="shared" si="83"/>
        <v/>
      </c>
      <c r="G669" t="str">
        <f t="shared" si="84"/>
        <v/>
      </c>
      <c r="H669" t="str">
        <f t="shared" si="85"/>
        <v>775369-00I_A1</v>
      </c>
      <c r="I669" t="str">
        <f t="shared" si="86"/>
        <v>005769</v>
      </c>
      <c r="J669">
        <f>COUNTIF($A$1:A669,A669)</f>
        <v>1</v>
      </c>
      <c r="K669" t="str">
        <f t="shared" si="87"/>
        <v>CLM2250-0048_1</v>
      </c>
    </row>
    <row r="670" spans="1:11" x14ac:dyDescent="0.25">
      <c r="A670" t="str">
        <f>DATA!A671</f>
        <v>CLM2251-0018</v>
      </c>
      <c r="B670" t="str">
        <f>DATA!B671</f>
        <v>775369-00I/006554</v>
      </c>
      <c r="C670" t="str">
        <f t="shared" si="80"/>
        <v>775369-00I</v>
      </c>
      <c r="D670" t="str">
        <f t="shared" si="81"/>
        <v>A1</v>
      </c>
      <c r="E670" t="str">
        <f t="shared" si="82"/>
        <v/>
      </c>
      <c r="F670" t="str">
        <f t="shared" si="83"/>
        <v/>
      </c>
      <c r="G670" t="str">
        <f t="shared" si="84"/>
        <v/>
      </c>
      <c r="H670" t="str">
        <f t="shared" si="85"/>
        <v>775369-00I_A1</v>
      </c>
      <c r="I670" t="str">
        <f t="shared" si="86"/>
        <v>006554</v>
      </c>
      <c r="J670">
        <f>COUNTIF($A$1:A670,A670)</f>
        <v>1</v>
      </c>
      <c r="K670" t="str">
        <f t="shared" si="87"/>
        <v>CLM2251-0018_1</v>
      </c>
    </row>
    <row r="671" spans="1:11" x14ac:dyDescent="0.25">
      <c r="A671" t="str">
        <f>DATA!A672</f>
        <v>CLM2302-0036</v>
      </c>
      <c r="B671" t="str">
        <f>DATA!B672</f>
        <v>774100-00G/007150</v>
      </c>
      <c r="C671" t="str">
        <f t="shared" si="80"/>
        <v>774100-00G</v>
      </c>
      <c r="D671" t="str">
        <f t="shared" si="81"/>
        <v/>
      </c>
      <c r="E671" t="str">
        <f t="shared" si="82"/>
        <v/>
      </c>
      <c r="F671" t="str">
        <f t="shared" si="83"/>
        <v/>
      </c>
      <c r="G671" t="str">
        <f t="shared" si="84"/>
        <v>B2</v>
      </c>
      <c r="H671" t="str">
        <f t="shared" si="85"/>
        <v>774100-00G_B2</v>
      </c>
      <c r="I671" t="str">
        <f t="shared" si="86"/>
        <v>007150</v>
      </c>
      <c r="J671">
        <f>COUNTIF($A$1:A671,A671)</f>
        <v>1</v>
      </c>
      <c r="K671" t="str">
        <f t="shared" si="87"/>
        <v>CLM2302-0036_1</v>
      </c>
    </row>
    <row r="672" spans="1:11" x14ac:dyDescent="0.25">
      <c r="A672" t="str">
        <f>DATA!A673</f>
        <v>CLM2302-0036</v>
      </c>
      <c r="B672" t="str">
        <f>DATA!B673</f>
        <v>774100-00J/000294</v>
      </c>
      <c r="C672" t="str">
        <f t="shared" si="80"/>
        <v>774100-00J</v>
      </c>
      <c r="D672" t="str">
        <f t="shared" si="81"/>
        <v/>
      </c>
      <c r="E672" t="str">
        <f t="shared" si="82"/>
        <v/>
      </c>
      <c r="F672" t="str">
        <f t="shared" si="83"/>
        <v/>
      </c>
      <c r="G672" t="str">
        <f t="shared" si="84"/>
        <v>B2</v>
      </c>
      <c r="H672" t="str">
        <f t="shared" si="85"/>
        <v>774100-00J_B2</v>
      </c>
      <c r="I672" t="str">
        <f t="shared" si="86"/>
        <v>000294</v>
      </c>
      <c r="J672">
        <f>COUNTIF($A$1:A672,A672)</f>
        <v>2</v>
      </c>
      <c r="K672" t="str">
        <f t="shared" si="87"/>
        <v>CLM2302-0036_2</v>
      </c>
    </row>
    <row r="673" spans="1:11" x14ac:dyDescent="0.25">
      <c r="A673" t="str">
        <f>DATA!A674</f>
        <v>CLM2304-0015</v>
      </c>
      <c r="B673" t="str">
        <f>DATA!B674</f>
        <v>774100-00J/000293</v>
      </c>
      <c r="C673" t="str">
        <f t="shared" si="80"/>
        <v>774100-00J</v>
      </c>
      <c r="D673" t="str">
        <f t="shared" si="81"/>
        <v/>
      </c>
      <c r="E673" t="str">
        <f t="shared" si="82"/>
        <v/>
      </c>
      <c r="F673" t="str">
        <f t="shared" si="83"/>
        <v/>
      </c>
      <c r="G673" t="str">
        <f t="shared" si="84"/>
        <v>B2</v>
      </c>
      <c r="H673" t="str">
        <f t="shared" si="85"/>
        <v>774100-00J_B2</v>
      </c>
      <c r="I673" t="str">
        <f t="shared" si="86"/>
        <v>000293</v>
      </c>
      <c r="J673">
        <f>COUNTIF($A$1:A673,A673)</f>
        <v>1</v>
      </c>
      <c r="K673" t="str">
        <f t="shared" si="87"/>
        <v>CLM2304-0015_1</v>
      </c>
    </row>
    <row r="674" spans="1:11" x14ac:dyDescent="0.25">
      <c r="A674" t="str">
        <f>DATA!A675</f>
        <v>CLM2305-0039</v>
      </c>
      <c r="B674" t="str">
        <f>DATA!B675</f>
        <v>775369-00H/006634</v>
      </c>
      <c r="C674" t="str">
        <f t="shared" si="80"/>
        <v>775369-00H</v>
      </c>
      <c r="D674" t="str">
        <f t="shared" si="81"/>
        <v>A1</v>
      </c>
      <c r="E674" t="str">
        <f t="shared" si="82"/>
        <v/>
      </c>
      <c r="F674" t="str">
        <f t="shared" si="83"/>
        <v/>
      </c>
      <c r="G674" t="str">
        <f t="shared" si="84"/>
        <v/>
      </c>
      <c r="H674" t="str">
        <f t="shared" si="85"/>
        <v>775369-00H_A1</v>
      </c>
      <c r="I674" t="str">
        <f t="shared" si="86"/>
        <v>006634</v>
      </c>
      <c r="J674">
        <f>COUNTIF($A$1:A674,A674)</f>
        <v>1</v>
      </c>
      <c r="K674" t="str">
        <f t="shared" si="87"/>
        <v>CLM2305-0039_1</v>
      </c>
    </row>
    <row r="675" spans="1:11" x14ac:dyDescent="0.25">
      <c r="A675" t="str">
        <f>DATA!A676</f>
        <v>CLM2307-0014</v>
      </c>
      <c r="B675" t="str">
        <f>DATA!B676</f>
        <v>775369-00I/002290</v>
      </c>
      <c r="C675" t="str">
        <f t="shared" si="80"/>
        <v>775369-00I</v>
      </c>
      <c r="D675" t="str">
        <f t="shared" si="81"/>
        <v>A1</v>
      </c>
      <c r="E675" t="str">
        <f t="shared" si="82"/>
        <v/>
      </c>
      <c r="F675" t="str">
        <f t="shared" si="83"/>
        <v/>
      </c>
      <c r="G675" t="str">
        <f t="shared" si="84"/>
        <v/>
      </c>
      <c r="H675" t="str">
        <f t="shared" si="85"/>
        <v>775369-00I_A1</v>
      </c>
      <c r="I675" t="str">
        <f t="shared" si="86"/>
        <v>002290</v>
      </c>
      <c r="J675">
        <f>COUNTIF($A$1:A675,A675)</f>
        <v>1</v>
      </c>
      <c r="K675" t="str">
        <f t="shared" si="87"/>
        <v>CLM2307-0014_1</v>
      </c>
    </row>
    <row r="676" spans="1:11" x14ac:dyDescent="0.25">
      <c r="A676" t="str">
        <f>DATA!A677</f>
        <v>CLM2307-0014</v>
      </c>
      <c r="B676" t="str">
        <f>DATA!B677</f>
        <v>775369-00G/001809</v>
      </c>
      <c r="C676" t="str">
        <f t="shared" si="80"/>
        <v>775369-00G</v>
      </c>
      <c r="D676" t="str">
        <f t="shared" si="81"/>
        <v>A1</v>
      </c>
      <c r="E676" t="str">
        <f t="shared" si="82"/>
        <v/>
      </c>
      <c r="F676" t="str">
        <f t="shared" si="83"/>
        <v/>
      </c>
      <c r="G676" t="str">
        <f t="shared" si="84"/>
        <v/>
      </c>
      <c r="H676" t="str">
        <f t="shared" si="85"/>
        <v>775369-00G_A1</v>
      </c>
      <c r="I676" t="str">
        <f t="shared" si="86"/>
        <v>001809</v>
      </c>
      <c r="J676">
        <f>COUNTIF($A$1:A676,A676)</f>
        <v>2</v>
      </c>
      <c r="K676" t="str">
        <f t="shared" si="87"/>
        <v>CLM2307-0014_2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List1</vt:lpstr>
      <vt:lpstr>DATA</vt:lpstr>
      <vt:lpstr>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WANTULOK Pawel</dc:creator>
  <cp:lastModifiedBy>WANTULOK Pawel</cp:lastModifiedBy>
  <dcterms:created xsi:type="dcterms:W3CDTF">2023-02-17T11:42:53Z</dcterms:created>
  <dcterms:modified xsi:type="dcterms:W3CDTF">2023-02-17T12:16:38Z</dcterms:modified>
</cp:coreProperties>
</file>