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ug0001\OneDrive - Sveriges lantbruksuniversitet\Dokument\STOP-ARG\WP2. LITERATURE REVIEW\Environmental Pollution - Submission\"/>
    </mc:Choice>
  </mc:AlternateContent>
  <bookViews>
    <workbookView xWindow="-105" yWindow="-105" windowWidth="12105" windowHeight="3975" tabRatio="833" activeTab="10"/>
  </bookViews>
  <sheets>
    <sheet name="Table S1" sheetId="8" r:id="rId1"/>
    <sheet name="Table S2" sheetId="6" r:id="rId2"/>
    <sheet name="Table S3" sheetId="5" r:id="rId3"/>
    <sheet name="Table S4" sheetId="4" r:id="rId4"/>
    <sheet name="Table S5" sheetId="3" r:id="rId5"/>
    <sheet name="Table S6" sheetId="2" r:id="rId6"/>
    <sheet name="Table S7" sheetId="1" r:id="rId7"/>
    <sheet name="Table S8" sheetId="9" r:id="rId8"/>
    <sheet name="Table S9" sheetId="10" r:id="rId9"/>
    <sheet name="Table S10" sheetId="11" r:id="rId10"/>
    <sheet name="Table S11" sheetId="7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0" l="1"/>
  <c r="J24" i="10"/>
  <c r="J21" i="10"/>
  <c r="J6" i="10"/>
  <c r="J5" i="10"/>
  <c r="J32" i="10"/>
  <c r="J20" i="10"/>
  <c r="J19" i="10"/>
  <c r="J18" i="10"/>
  <c r="J16" i="10"/>
  <c r="J23" i="10"/>
  <c r="J8" i="10"/>
  <c r="J15" i="10"/>
  <c r="J14" i="10"/>
  <c r="J31" i="10"/>
  <c r="J30" i="10"/>
  <c r="J13" i="10"/>
  <c r="J3" i="10"/>
  <c r="J29" i="10"/>
  <c r="J28" i="10"/>
  <c r="J7" i="10"/>
  <c r="J22" i="10"/>
  <c r="J12" i="10"/>
  <c r="J4" i="10"/>
  <c r="J11" i="10"/>
  <c r="J27" i="10"/>
  <c r="J26" i="10"/>
  <c r="J25" i="10"/>
  <c r="J10" i="10"/>
  <c r="J9" i="10"/>
  <c r="M5" i="5" l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4" i="5"/>
  <c r="E31" i="11" l="1"/>
  <c r="E30" i="11"/>
  <c r="E18" i="11"/>
  <c r="E26" i="11"/>
  <c r="E23" i="11"/>
  <c r="E24" i="11"/>
  <c r="E25" i="11"/>
  <c r="E27" i="11"/>
  <c r="E32" i="11"/>
  <c r="E15" i="11"/>
  <c r="E5" i="11"/>
  <c r="E10" i="11"/>
  <c r="E14" i="11"/>
  <c r="E22" i="11"/>
  <c r="E20" i="11"/>
  <c r="E3" i="11"/>
  <c r="E21" i="11"/>
  <c r="E4" i="11"/>
  <c r="E6" i="11"/>
  <c r="E8" i="11"/>
  <c r="E7" i="11"/>
  <c r="E17" i="11"/>
  <c r="E9" i="11"/>
  <c r="E19" i="11"/>
  <c r="E29" i="11"/>
  <c r="E12" i="11"/>
  <c r="E28" i="11"/>
  <c r="E13" i="11"/>
  <c r="E11" i="11"/>
  <c r="E16" i="11"/>
</calcChain>
</file>

<file path=xl/sharedStrings.xml><?xml version="1.0" encoding="utf-8"?>
<sst xmlns="http://schemas.openxmlformats.org/spreadsheetml/2006/main" count="2041" uniqueCount="488">
  <si>
    <t>Antimicrobial chemical name</t>
  </si>
  <si>
    <t>Concentration (ng/L)</t>
  </si>
  <si>
    <t>PNECeco (ng/L)</t>
  </si>
  <si>
    <t>RQeco</t>
  </si>
  <si>
    <t>Raw wastewater</t>
  </si>
  <si>
    <t>azithromycin</t>
  </si>
  <si>
    <t>high</t>
  </si>
  <si>
    <t>ciprofloxacin</t>
  </si>
  <si>
    <t>clarithromycin</t>
  </si>
  <si>
    <t>clindamycin</t>
  </si>
  <si>
    <t>doxycycline</t>
  </si>
  <si>
    <t>sulfamethoxazole</t>
  </si>
  <si>
    <t>9a</t>
  </si>
  <si>
    <t>9b</t>
  </si>
  <si>
    <t>triclocarban</t>
  </si>
  <si>
    <t>triclosan</t>
  </si>
  <si>
    <t>erythromycin</t>
  </si>
  <si>
    <t>moderate</t>
  </si>
  <si>
    <t>cefaclor</t>
  </si>
  <si>
    <t>low</t>
  </si>
  <si>
    <t>climbazole</t>
  </si>
  <si>
    <t>fluconazole</t>
  </si>
  <si>
    <t>metronidazole</t>
  </si>
  <si>
    <t>tetracycline</t>
  </si>
  <si>
    <t>trimethoprim</t>
  </si>
  <si>
    <t>Effluent wastewater</t>
  </si>
  <si>
    <t>erythromycin-h2o</t>
  </si>
  <si>
    <t>roxithromycin</t>
  </si>
  <si>
    <t>Recipient water</t>
  </si>
  <si>
    <t>amoxicillin</t>
  </si>
  <si>
    <t>acyclovir</t>
  </si>
  <si>
    <t>cefdinir</t>
  </si>
  <si>
    <t>cefprozil</t>
  </si>
  <si>
    <t>levofloxacin</t>
  </si>
  <si>
    <t>monensin</t>
  </si>
  <si>
    <t>nevirapine</t>
  </si>
  <si>
    <t>oseltamivir</t>
  </si>
  <si>
    <t>sulfachloropyridazine</t>
  </si>
  <si>
    <t>sulfamethizole</t>
  </si>
  <si>
    <t>sulfathiazole</t>
  </si>
  <si>
    <t>tylosin</t>
  </si>
  <si>
    <t>PNEC-AMR (ng/L)</t>
  </si>
  <si>
    <t>Ecological Risk</t>
  </si>
  <si>
    <t>Risk for AMR selection</t>
  </si>
  <si>
    <t>CAS Number</t>
  </si>
  <si>
    <t>Measurement</t>
  </si>
  <si>
    <t>Test Duration (days)</t>
  </si>
  <si>
    <t>Conc (ug/L)</t>
  </si>
  <si>
    <t>AF</t>
  </si>
  <si>
    <t>Comment</t>
  </si>
  <si>
    <t xml:space="preserve">59277-89-3 </t>
  </si>
  <si>
    <t>Ceriodaphnia dubia</t>
  </si>
  <si>
    <t>Water flea</t>
  </si>
  <si>
    <t>NOEC</t>
  </si>
  <si>
    <t>Reproduction</t>
  </si>
  <si>
    <t>26787-78-0</t>
  </si>
  <si>
    <t>Microcystis aeruginosa</t>
  </si>
  <si>
    <t>Blue-Green Algae</t>
  </si>
  <si>
    <t>EC50</t>
  </si>
  <si>
    <t>Chlorophyll A</t>
  </si>
  <si>
    <t xml:space="preserve">83905-01-5 </t>
  </si>
  <si>
    <t>Cell density</t>
  </si>
  <si>
    <t>OECD 201</t>
  </si>
  <si>
    <t xml:space="preserve">53994-73-3 </t>
  </si>
  <si>
    <t>Algae (QSAR)</t>
  </si>
  <si>
    <t>Algae</t>
  </si>
  <si>
    <t>Population growth rate</t>
  </si>
  <si>
    <t>QSAR</t>
  </si>
  <si>
    <t xml:space="preserve">91832-40-5 </t>
  </si>
  <si>
    <t xml:space="preserve">92665-29-7 </t>
  </si>
  <si>
    <t>Daphnid (QSAR)</t>
  </si>
  <si>
    <t xml:space="preserve">85721-33-1 </t>
  </si>
  <si>
    <t>Pimephales promelas</t>
  </si>
  <si>
    <t>Fathead minnow</t>
  </si>
  <si>
    <t>Development</t>
  </si>
  <si>
    <t>OECD 210</t>
  </si>
  <si>
    <t>81103-11-9</t>
  </si>
  <si>
    <t>Raphidocelis subcapitata</t>
  </si>
  <si>
    <t>Green Algae</t>
  </si>
  <si>
    <t>Abundance</t>
  </si>
  <si>
    <t>18323-44-9</t>
  </si>
  <si>
    <t>564-25-0</t>
  </si>
  <si>
    <t>Lemna gibba</t>
  </si>
  <si>
    <t>Inflated Duckweed</t>
  </si>
  <si>
    <t>E10</t>
  </si>
  <si>
    <t>Biomass</t>
  </si>
  <si>
    <t>114-07-8</t>
  </si>
  <si>
    <t>Synechococcus leopoliensis</t>
  </si>
  <si>
    <t xml:space="preserve">23893-13-2 </t>
  </si>
  <si>
    <t>86386-73-4</t>
  </si>
  <si>
    <t xml:space="preserve">100986-85-4 </t>
  </si>
  <si>
    <t>Anabaena flos-aquae</t>
  </si>
  <si>
    <t>Cyanobacteria</t>
  </si>
  <si>
    <t>EC10</t>
  </si>
  <si>
    <t>Growth rate</t>
  </si>
  <si>
    <t>38083-17-9</t>
  </si>
  <si>
    <t>Duckweed</t>
  </si>
  <si>
    <t>Growth inhibition</t>
  </si>
  <si>
    <t>443-48-1</t>
  </si>
  <si>
    <t>Americamysis bahia</t>
  </si>
  <si>
    <t>Opossum Shrimp</t>
  </si>
  <si>
    <t>LC50</t>
  </si>
  <si>
    <t>Mortality</t>
  </si>
  <si>
    <t xml:space="preserve">17090-79-8 </t>
  </si>
  <si>
    <t xml:space="preserve">129618-40-2 </t>
  </si>
  <si>
    <t>Selenastrum capricornutum</t>
  </si>
  <si>
    <t>Green algae</t>
  </si>
  <si>
    <t xml:space="preserve">196618-13-0 </t>
  </si>
  <si>
    <t>Danio rerio</t>
  </si>
  <si>
    <t>Zebra fish</t>
  </si>
  <si>
    <t>Post-hatch mortality</t>
  </si>
  <si>
    <t>80214-83-1</t>
  </si>
  <si>
    <t xml:space="preserve">80-32-0 </t>
  </si>
  <si>
    <t>Chlorella fusca var. vacuolata</t>
  </si>
  <si>
    <t xml:space="preserve">144-82-1 </t>
  </si>
  <si>
    <t>723-46-6</t>
  </si>
  <si>
    <t>Sulfamethoxazole</t>
  </si>
  <si>
    <t>Synechococcus leopolensis</t>
  </si>
  <si>
    <t>Photosynthesis</t>
  </si>
  <si>
    <t xml:space="preserve">72-14-0 </t>
  </si>
  <si>
    <t>Daphnia magna</t>
  </si>
  <si>
    <t>Water Flea</t>
  </si>
  <si>
    <t>Progeny count</t>
  </si>
  <si>
    <t>60-54-8</t>
  </si>
  <si>
    <t xml:space="preserve">101-20-2 </t>
  </si>
  <si>
    <t>3380-34-5</t>
  </si>
  <si>
    <t>738-70-5</t>
  </si>
  <si>
    <t>Anabaena variabilis</t>
  </si>
  <si>
    <t xml:space="preserve">1401-69-0 </t>
  </si>
  <si>
    <t>NA</t>
  </si>
  <si>
    <t>Year</t>
  </si>
  <si>
    <t>Country</t>
  </si>
  <si>
    <t>Doi</t>
  </si>
  <si>
    <t>Sweden</t>
  </si>
  <si>
    <t>Treatment efficiency of package plants for on-site wastewater treatment in cold climates</t>
  </si>
  <si>
    <t>doi:10.1016/j.jenvman.2023.118214</t>
  </si>
  <si>
    <t>Ma</t>
  </si>
  <si>
    <t>China</t>
  </si>
  <si>
    <t>Dissemination of antibiotic resistance genes through fecal sewage treatment facilities to the ecosystem in rural area</t>
  </si>
  <si>
    <t>doi:10.1016/j.jenvman.2023.117439</t>
  </si>
  <si>
    <t>Tan</t>
  </si>
  <si>
    <t>Three-compartment septic tanks as sustainable on-site treatment facilities? Watch out for the potential dissemination of human-associated pathogens and antibiotic resistance</t>
  </si>
  <si>
    <t>doi:10.1016/j.jenvman.2021.113709</t>
  </si>
  <si>
    <t>Hayward</t>
  </si>
  <si>
    <t>Canada</t>
  </si>
  <si>
    <t>Fate and distribution of determinants of antimicrobial resistance in lateral flow sand filters used for treatment of domestic wastewater</t>
  </si>
  <si>
    <t>doi:10.1016/j.scitotenv.2021.145481</t>
  </si>
  <si>
    <t>Clyde</t>
  </si>
  <si>
    <t>USA</t>
  </si>
  <si>
    <t>Occurrence and removal of PPCPs from on-site wastewater using nitrogen removing biofilters</t>
  </si>
  <si>
    <t>doi:10.1016/j.watres.2021.117743</t>
  </si>
  <si>
    <t>Lateral flow sand filters are effective for removal of antibiotic resistance genes from domestic wastewater</t>
  </si>
  <si>
    <t>doi:10.1016/j.watres.2019.07.004</t>
  </si>
  <si>
    <t>Gao</t>
  </si>
  <si>
    <t>Impact of on-site wastewater infiltration systems on organic contaminants in groundwater and recipient waters</t>
  </si>
  <si>
    <t>doi:10.1016/j.scitotenv.2018.10.016</t>
  </si>
  <si>
    <t>Elliott</t>
  </si>
  <si>
    <t>Concentrations of pharmaceuticals and other micropollutants in groundwater downgradient from large on-site wastewater discharges</t>
  </si>
  <si>
    <t>doi:10.1371/journal.pone.0206004</t>
  </si>
  <si>
    <t>Yang</t>
  </si>
  <si>
    <t>Micropollutants in groundwater from septic systems: Transformations, transport mechanisms, and human health risk assessment</t>
  </si>
  <si>
    <t>doi:10.1016/j.watres.2017.06.054</t>
  </si>
  <si>
    <t>Gago-Ferrero</t>
  </si>
  <si>
    <t>Impact of on-site, small and large scale wastewater treatment facilities on levels and fate of pharmaceuticals, personal care products, artificial sweeteners, pesticides, and perfluoroalkyl substances in recipient waters</t>
  </si>
  <si>
    <t>doi:10.1016/j.scitotenv.2017.05.258</t>
  </si>
  <si>
    <t>Blum</t>
  </si>
  <si>
    <t>Non-target screening and prioritization of potentially persistent, bioaccumulating and toxic domestic wastewater contaminants and their removal in on-site and large-scale sewage treatment plants</t>
  </si>
  <si>
    <t>doi:10.1016/j.scitotenv.2016.09.135</t>
  </si>
  <si>
    <t>Septic systems as hot-spots of pollutants in the environment: Fate and mass balance of micropollutants in septic drainfields</t>
  </si>
  <si>
    <t>doi:10.1016/j.scitotenv.2016.06.043</t>
  </si>
  <si>
    <t>Schaider</t>
  </si>
  <si>
    <t>Septic systems as sources of organic wastewater compounds in domestic drinking water wells in a shallow sand and gravel aquifer</t>
  </si>
  <si>
    <t>doi:10.1016/j.scitotenv.2015.12.081</t>
  </si>
  <si>
    <t>Park</t>
  </si>
  <si>
    <t>Ensuring safe reuse of residential wastewater: reduction of microbes and genes using peat biofilter and batch chlorination in an on-site treatment system</t>
  </si>
  <si>
    <t>doi:10.1111/jam.13288</t>
  </si>
  <si>
    <t>Fisher</t>
  </si>
  <si>
    <t>The impact of onsite wastewater disposal systems on groundwater in areas inundated by Hurricane Sandy in New York and New Jersey</t>
  </si>
  <si>
    <t>doi:10.1016/j.marpolbul.2016.04.038</t>
  </si>
  <si>
    <t>Subedi</t>
  </si>
  <si>
    <t>A pilot study on the assessment of trace organic contaminants including pharmaceuticals and personal care products from on-site wastewater treatment systems along Skaneateles Lake in New York State, USA</t>
  </si>
  <si>
    <t>doi:10.1016/j.watres.2014.10.049</t>
  </si>
  <si>
    <t>Phillips</t>
  </si>
  <si>
    <t>Concentrations of hormones, pharmaceuticals and other micropollutants in groundwater affected by septic systems in New England and New York</t>
  </si>
  <si>
    <t>doi:10.1016/j.scitotenv.2014.12.067</t>
  </si>
  <si>
    <t>Pharmaceuticals, perfluorosurfactants, and other organic wastewater compounds in public drinking water wells in a shallow sand and gravel aquifer</t>
  </si>
  <si>
    <t>doi:10.1016/j.scitotenv.2013.08.067</t>
  </si>
  <si>
    <t>Ferrell</t>
  </si>
  <si>
    <t>Effects of centralized and onsite wastewater treatment on the occurrence of traditional and emerging contaminants in streams</t>
  </si>
  <si>
    <t>Du</t>
  </si>
  <si>
    <t>Comparison of contaminants of emerging concern removal, discharge, and water quality hazards among centralized and on-site wastewater treatment system effluents receiving common wastewater influent</t>
  </si>
  <si>
    <t>doi:10.1016/j.scitotenv.2013.07.126</t>
  </si>
  <si>
    <t>Li</t>
  </si>
  <si>
    <t>Occurrence and removal of pharmaceutical and hormone contaminants in rural wastewater treatment lagoons</t>
  </si>
  <si>
    <t>doi:10.1016/j.scitotenv.2012.12.035</t>
  </si>
  <si>
    <t>Teerlink</t>
  </si>
  <si>
    <t>Variability of trace organic chemical concentrations in raw wastewater at three distinct sewershed scales</t>
  </si>
  <si>
    <t>doi:10.1016/j.watres.2012.03.018</t>
  </si>
  <si>
    <t>Katz</t>
  </si>
  <si>
    <t>Fate of effluent-borne contaminants beneath septic tank drainfields overlying a karst aquifer</t>
  </si>
  <si>
    <t>doi:10.2134/jeq2009.0244</t>
  </si>
  <si>
    <t>Conn</t>
  </si>
  <si>
    <t>Fate of trace organic compounds during vadose zone soil treatment in an onsite wastewater system</t>
  </si>
  <si>
    <t>doi:10.1002/etc.40</t>
  </si>
  <si>
    <t>Occurrence of pharmaceuticals and consumer product chemicals in raw wastewater and Septic tank effluent from single-family homes</t>
  </si>
  <si>
    <t>doi:10.1089/ees.2009.0364</t>
  </si>
  <si>
    <t>Standley</t>
  </si>
  <si>
    <t>Wastewater-contaminated groundwater as a source of endogenous hormones and pharmaceuticals to surface water ecosystems</t>
  </si>
  <si>
    <t>doi:10.1897/07-604.1</t>
  </si>
  <si>
    <t>Carrara</t>
  </si>
  <si>
    <t>Fate of pharmaceutical and trace organic compounds in three septic system plumes, Ontario, Canada</t>
  </si>
  <si>
    <t>doi:10.1021/es070344q</t>
  </si>
  <si>
    <t>PMID: 24645409</t>
  </si>
  <si>
    <t>Kang</t>
  </si>
  <si>
    <t>Korea</t>
  </si>
  <si>
    <t>Occurrence and Fate of Micropollutants in Private Wastewater Treatment Facility (WTF) and Their Impact on Receiving Water</t>
  </si>
  <si>
    <t>doi:10.1007/s00267-019-01211-5</t>
  </si>
  <si>
    <t>Karimi</t>
  </si>
  <si>
    <t>Kenya</t>
  </si>
  <si>
    <t>Contamination of groundwater with sulfamethoxazole and antibiotic resistant Escherichia coli in informal settlements in Kisumu, Kenya</t>
  </si>
  <si>
    <t>doi:10.1371/journal.pwat.0000076</t>
  </si>
  <si>
    <t>Osińska</t>
  </si>
  <si>
    <t>Poland</t>
  </si>
  <si>
    <t>Small-scale wastewater treatment plants as a source of the dissemination of antibiotic resistance genes in the aquatic environment</t>
  </si>
  <si>
    <t>doi:10.1016/j.jhazmat.2019.121221</t>
  </si>
  <si>
    <t>Occurrence and Fate of Organic Contaminants during Onsite Wastewater Treatment</t>
  </si>
  <si>
    <t>doi:10.1021/es0605117</t>
  </si>
  <si>
    <t>Godfrey</t>
  </si>
  <si>
    <t>Pharmaceuticals in On-Site Sewage Effluent and Ground Water, Western Montana</t>
  </si>
  <si>
    <t>doi:10.1111/j.1745-6584.2006.00288.x</t>
  </si>
  <si>
    <t>Verstraeten</t>
  </si>
  <si>
    <t>Use of tracers and isotopes to evaluate vulnerability of water in domestic wells to septic waste</t>
  </si>
  <si>
    <t>doi:10.1111/j.1745-6592.2005.0015.x</t>
  </si>
  <si>
    <t>Vidal </t>
  </si>
  <si>
    <t>Number of people connected to the OSSF</t>
  </si>
  <si>
    <t>Raw wastewater sampled?</t>
  </si>
  <si>
    <t>Septic tank effluent sampled?</t>
  </si>
  <si>
    <t>Recipient water sampled?</t>
  </si>
  <si>
    <t>Type of recipient water sampled</t>
  </si>
  <si>
    <t>Wastewater type</t>
  </si>
  <si>
    <t>Wastewater  sampling technique</t>
  </si>
  <si>
    <t>Recurrent  sampling</t>
  </si>
  <si>
    <t>ü</t>
  </si>
  <si>
    <t>Drainfield groundwater well</t>
  </si>
  <si>
    <t>Domestic wastewater</t>
  </si>
  <si>
    <t>Grab sample</t>
  </si>
  <si>
    <t>Lake water</t>
  </si>
  <si>
    <t>-</t>
  </si>
  <si>
    <t>Time-integrated sample</t>
  </si>
  <si>
    <t>Soil pore water</t>
  </si>
  <si>
    <t>Soil bed effluent</t>
  </si>
  <si>
    <t>Constructed wetlands effluent</t>
  </si>
  <si>
    <t>Lysometer leachate</t>
  </si>
  <si>
    <t>Lysometer leachate and downstream groundwater</t>
  </si>
  <si>
    <t>Downstream groundwater</t>
  </si>
  <si>
    <t>Beneath leachbed and downstream groundwater</t>
  </si>
  <si>
    <t>Surface water</t>
  </si>
  <si>
    <t>Sand-filter effluent</t>
  </si>
  <si>
    <t>diffuse</t>
  </si>
  <si>
    <t>Pond fed by groundwater</t>
  </si>
  <si>
    <t>Groundwater</t>
  </si>
  <si>
    <t>Database</t>
  </si>
  <si>
    <t>Web of Science Core collection</t>
  </si>
  <si>
    <t>TS=((antimicrobial* OR antiviral* OR antibacterial* OR antifungal* OR antibiotic* OR "transformation product*" OR metabolite* OR "degradation product*" OR ARG* OR ARB* OR "antibiotic-resistance gene*" OR pharmaceutical*) AND ("on-site sewage treatment facilit*" OR "on-site sewage facilit*" OR OSSF* OR "on-site wastewater treatment*" OR OSWT* OR "onsite wastewater treatment*" OR "septic tank*" OR "septic system*" OR "onsite wastewater disposal system*"))</t>
  </si>
  <si>
    <t>Scopus</t>
  </si>
  <si>
    <t>TITLE-ABS-KEY (( antimicrobial* OR antiviral* OR antibacterial* OR antifungal* OR antibiotic* OR "transformation product*" OR metabolite* OR "degradation product*" OR arg* OR arb* OR "antibiotic-resistance gene*" OR pharmaceutical* ) AND ("on-site sewage treatment facilit*" OR "on-site sewage facilit*" OR ossf* OR "on-site wastewater treatment*" OR oswt* OR "onsite wastewater treatment*" OR "septic tank*" OR "septic system*" OR "onsite wastewater disposal system*" ))</t>
  </si>
  <si>
    <r>
      <t>Search string</t>
    </r>
    <r>
      <rPr>
        <b/>
        <vertAlign val="superscript"/>
        <sz val="11"/>
        <color theme="1"/>
        <rFont val="Calibri"/>
        <family val="2"/>
        <scheme val="minor"/>
      </rPr>
      <t>*</t>
    </r>
  </si>
  <si>
    <t>Table S2. List of articles obtained from the literature search.</t>
  </si>
  <si>
    <t>Compound</t>
  </si>
  <si>
    <t>CAS</t>
  </si>
  <si>
    <t>Final score</t>
  </si>
  <si>
    <t>101-20-2</t>
  </si>
  <si>
    <t>17090-79-8</t>
  </si>
  <si>
    <t>85721-33-1</t>
  </si>
  <si>
    <t>100986-85-4</t>
  </si>
  <si>
    <t>91832-40-5</t>
  </si>
  <si>
    <t>92665-29-7</t>
  </si>
  <si>
    <t>53994-73-3</t>
  </si>
  <si>
    <t>196618-13-0</t>
  </si>
  <si>
    <t>59277-89-3</t>
  </si>
  <si>
    <t>129618-40-2</t>
  </si>
  <si>
    <t>83905-01-5</t>
  </si>
  <si>
    <t>23893-13-2</t>
  </si>
  <si>
    <t>1405-54-5</t>
  </si>
  <si>
    <t>72-14-0</t>
  </si>
  <si>
    <t>144-82-1</t>
  </si>
  <si>
    <t>80-32-0</t>
  </si>
  <si>
    <t>RQ-eco</t>
  </si>
  <si>
    <t>Environmental Hazard prediction</t>
  </si>
  <si>
    <t>Table S1. Search strings used for retrieval of the literature and the related validation with additional keywords  and OSSF synonyms</t>
  </si>
  <si>
    <r>
      <t>Table S7. Ecological risk quotient (RQ) calculated from maximum measured concentrations and PNEC-eco values</t>
    </r>
    <r>
      <rPr>
        <b/>
        <i/>
        <sz val="11"/>
        <rFont val="Calibri"/>
        <family val="2"/>
        <scheme val="minor"/>
      </rPr>
      <t>. High: RQ &gt; 1. Moderate: 0.1 &lt; RQ &lt; 1. Low RQ &lt; 0.1.</t>
    </r>
  </si>
  <si>
    <t>Table S10. Description of the OSSF sites included in the literature review targeting antimicrobial chemicals.</t>
  </si>
  <si>
    <t>Compound name</t>
  </si>
  <si>
    <t>Abacavir</t>
  </si>
  <si>
    <t>Acyclovir</t>
  </si>
  <si>
    <t>Amoxicillin</t>
  </si>
  <si>
    <t>Ampicillin</t>
  </si>
  <si>
    <t>Azithromycin</t>
  </si>
  <si>
    <t>Bacitracin</t>
  </si>
  <si>
    <t>Carbadox</t>
  </si>
  <si>
    <t>Cefaclor</t>
  </si>
  <si>
    <t>Cefdinir</t>
  </si>
  <si>
    <t>Cefotaxime</t>
  </si>
  <si>
    <t>Cefprozil</t>
  </si>
  <si>
    <t>Cefuroxime</t>
  </si>
  <si>
    <t>Chloramphenicol</t>
  </si>
  <si>
    <t>Chlortetracycline</t>
  </si>
  <si>
    <t>Ciprofloxacin</t>
  </si>
  <si>
    <t>Clarithromycin</t>
  </si>
  <si>
    <t>Climbazole</t>
  </si>
  <si>
    <t>Clinafloxacin</t>
  </si>
  <si>
    <t>Clindamycin</t>
  </si>
  <si>
    <t>Cloxacillin</t>
  </si>
  <si>
    <t>Demeclocycline</t>
  </si>
  <si>
    <t>Doxycycline</t>
  </si>
  <si>
    <t>Enrofloxacin</t>
  </si>
  <si>
    <t>Epi-chlortetracycline</t>
  </si>
  <si>
    <t>Epi-iso-chlortetracycline</t>
  </si>
  <si>
    <t>Epi-oxytetracycline</t>
  </si>
  <si>
    <t>Epi-tetracycline</t>
  </si>
  <si>
    <t>Erythromycin</t>
  </si>
  <si>
    <t>Fenbendazole</t>
  </si>
  <si>
    <t>Fluconazole</t>
  </si>
  <si>
    <t>Iso-chlortetracycline</t>
  </si>
  <si>
    <t>Ketoconazole</t>
  </si>
  <si>
    <t>Lamivudine</t>
  </si>
  <si>
    <t>Lasalocid</t>
  </si>
  <si>
    <t>Levofloxacin</t>
  </si>
  <si>
    <t>Lincomycin</t>
  </si>
  <si>
    <t>Lomefloxacin</t>
  </si>
  <si>
    <t>Metronidazole</t>
  </si>
  <si>
    <t>Miconazole</t>
  </si>
  <si>
    <t>Minocycline</t>
  </si>
  <si>
    <t>Monensin</t>
  </si>
  <si>
    <t>Narasin</t>
  </si>
  <si>
    <t>Nevirapine</t>
  </si>
  <si>
    <t>Norfloxacin</t>
  </si>
  <si>
    <t>Ofloxacin</t>
  </si>
  <si>
    <t>Oleandomycin</t>
  </si>
  <si>
    <t>Ormetoprim</t>
  </si>
  <si>
    <t>Oseltamivir</t>
  </si>
  <si>
    <t>Oxacillin</t>
  </si>
  <si>
    <t>Oxolinic acid</t>
  </si>
  <si>
    <t>Oxytetracycline</t>
  </si>
  <si>
    <t>Penciclovir</t>
  </si>
  <si>
    <t>Penicillin g</t>
  </si>
  <si>
    <t>Penicillin v</t>
  </si>
  <si>
    <t>Roxithromycin</t>
  </si>
  <si>
    <t>Salinomycin</t>
  </si>
  <si>
    <t>Sarafloxacin</t>
  </si>
  <si>
    <t>Sulfachloropyridazine</t>
  </si>
  <si>
    <t>Sulfadiazine</t>
  </si>
  <si>
    <t>Sulfadimethoxine</t>
  </si>
  <si>
    <t>Sulfamerazine</t>
  </si>
  <si>
    <t>Sulfamethazine</t>
  </si>
  <si>
    <t>Sulfamethizole</t>
  </si>
  <si>
    <t>Sulfasalazine</t>
  </si>
  <si>
    <t>Sulfathiazole</t>
  </si>
  <si>
    <t>Tetracycline</t>
  </si>
  <si>
    <t>Triclocarban</t>
  </si>
  <si>
    <t>Triclosan</t>
  </si>
  <si>
    <t>Trimethoprim</t>
  </si>
  <si>
    <t>Tylosin</t>
  </si>
  <si>
    <t>Valacyclovir</t>
  </si>
  <si>
    <t>Virginiamycin</t>
  </si>
  <si>
    <t>Table S3. Quantifiable frequency (QF %) in raw and effluent wastewater and recipient water bodies</t>
  </si>
  <si>
    <t>Erythromycin-H2O</t>
  </si>
  <si>
    <t>Endpoint type</t>
  </si>
  <si>
    <t>Bioconcentration factor (Meylan model)</t>
  </si>
  <si>
    <t>Persistence in sediment (half-life, days)</t>
  </si>
  <si>
    <t>Persistence in soil (half-life, days)</t>
  </si>
  <si>
    <t>Persistence in water (half-life, days)</t>
  </si>
  <si>
    <t>Water Solubility (mg/L)</t>
  </si>
  <si>
    <t>Koc (log(L/Kg))</t>
  </si>
  <si>
    <t>Persistence in water score</t>
  </si>
  <si>
    <t>Mobility score</t>
  </si>
  <si>
    <t>Katz, 2010</t>
  </si>
  <si>
    <t>Subedi, 2015</t>
  </si>
  <si>
    <t>Ref.</t>
  </si>
  <si>
    <t>Conn, 2010a</t>
  </si>
  <si>
    <t>Vidal, 2023</t>
  </si>
  <si>
    <t>Conn, 2010b</t>
  </si>
  <si>
    <t>Blum, 2017</t>
  </si>
  <si>
    <t>Teerlink, 2012</t>
  </si>
  <si>
    <t>Du, 2014</t>
  </si>
  <si>
    <t>Yang, 2016</t>
  </si>
  <si>
    <t>Yang, 2017</t>
  </si>
  <si>
    <t>Elliott, 2018</t>
  </si>
  <si>
    <t>Phillips, 2015</t>
  </si>
  <si>
    <t>Carrara, 2008</t>
  </si>
  <si>
    <t>Ferrell, 2014</t>
  </si>
  <si>
    <t>Gao, 2019</t>
  </si>
  <si>
    <t>Li, 2013</t>
  </si>
  <si>
    <t>Clyde, 2021</t>
  </si>
  <si>
    <t>Hayward, 2019</t>
  </si>
  <si>
    <t>Standley, 2008</t>
  </si>
  <si>
    <t>Schaider, 2014</t>
  </si>
  <si>
    <t>Fisher, 2016</t>
  </si>
  <si>
    <t>Schaider, 2016</t>
  </si>
  <si>
    <t>Gago-Ferrero, 2017</t>
  </si>
  <si>
    <t>Kang, 2019</t>
  </si>
  <si>
    <t>Karimi, 2023</t>
  </si>
  <si>
    <t>Osinska, 2020</t>
  </si>
  <si>
    <t>Conn, 2006</t>
  </si>
  <si>
    <t>Godfrey, 2007</t>
  </si>
  <si>
    <t>Verstraeten, 2005</t>
  </si>
  <si>
    <t>Ref. #*</t>
  </si>
  <si>
    <t>*used in table S6 and S7</t>
  </si>
  <si>
    <t>57-68-1</t>
  </si>
  <si>
    <t>Recipient water bodies</t>
  </si>
  <si>
    <t>Data points</t>
  </si>
  <si>
    <t>Quantifiable data points</t>
  </si>
  <si>
    <t xml:space="preserve">QF (%) </t>
  </si>
  <si>
    <t xml:space="preserve">Data points </t>
  </si>
  <si>
    <t xml:space="preserve">Quantifiable data points </t>
  </si>
  <si>
    <t>Across all water matrices</t>
  </si>
  <si>
    <t xml:space="preserve">Data points  </t>
  </si>
  <si>
    <t xml:space="preserve">Quantifiable data points  </t>
  </si>
  <si>
    <t>RQ-AMR*</t>
  </si>
  <si>
    <t>- not detected in recipient waters</t>
  </si>
  <si>
    <t>NA: not available</t>
  </si>
  <si>
    <t>QF (%)</t>
  </si>
  <si>
    <t>NA - the compound was not targeted in the analysis</t>
  </si>
  <si>
    <t>Article Title</t>
  </si>
  <si>
    <t>First Author Last Name</t>
  </si>
  <si>
    <t>PNEC-ECO (ug/L)</t>
  </si>
  <si>
    <t>References</t>
  </si>
  <si>
    <t>Reference number</t>
  </si>
  <si>
    <t>1) FASS.se; Young BE and Kent SJ. Acyclovir: Determination of the 3-brood (7 day) Chronic Toxicity of Ceriodaphnia dubia. Report No. BL8144/B. Brixham Environmental Laboratories, April 2006.</t>
  </si>
  <si>
    <t>2) Lützhøft, H. C. H., Halling-Sørensen, B., &amp; Jørgensen, S. E. (1999). Algal toxicity of antibacterial agents applied in Danish fish farming. Archives of Environmental Contamination and Toxicology, 36, 1-6.</t>
  </si>
  <si>
    <t>3) FASS.se; Study report 2438.6421: Azithromycin (CP-62,993-3) – Acute toxicity to the freshwater blue‑green alga, Microcystis aeruginosa. October 2005.</t>
  </si>
  <si>
    <t>4) TRIDENT; Gustavsson, M., Käll, S., Svedberg, P., Inda-Diaz, J.S., Molander, S., Coria, J., Backhaus, T. and Kristiansson, E., 2024. Transformers enable accurate prediction of acute and chronic chemical toxicity in aquatic organisms. Science Advances, 10(10), p.eadk6669.</t>
  </si>
  <si>
    <t>5) TRIDENT; Gustavsson, M., Käll, S., Svedberg, P., Inda-Diaz, J.S., Molander, S., Coria, J., Backhaus, T. and Kristiansson, E., 2024. Transformers enable accurate prediction of acute and chronic chemical toxicity in aquatic organisms. Science Advances, 10(10), p.eadk6669.</t>
  </si>
  <si>
    <t>6)TRIDENT; Gustavsson, M., Käll, S., Svedberg, P., Inda-Diaz, J.S., Molander, S., Coria, J., Backhaus, T. and Kristiansson, E., 2024. Transformers enable accurate prediction of acute and chronic chemical toxicity in aquatic organisms. Science Advances, 10(10), p.eadk6669.</t>
  </si>
  <si>
    <t>7) FASS.se; Reproduction study of Ciprofloxacin (BAY q3939) in Daphnia magna. Investigational Toxicology, Bayer AG, study no. TOXT3082931, report no. A51126 (2016).</t>
  </si>
  <si>
    <t>8) Isidori, M., Lavorgna, M., Nardelli, A., Pascarella, L., &amp; Parrella, A. (2005). Toxic and genotoxic evaluation of six antibiotics on non-target organisms. Science of the total environment, 346(1-3), 87-98.</t>
  </si>
  <si>
    <t>9) TRIDENT; Gustavsson, M., Käll, S., Svedberg, P., Inda-Diaz, J.S., Molander, S., Coria, J., Backhaus, T. and Kristiansson, E., 2024. Transformers enable accurate prediction of acute and chronic chemical toxicity in aquatic organisms. Science Advances, 10(10), p.eadk6669.</t>
  </si>
  <si>
    <t>10) Brain, R. A., Johnson, D. J., Richards, S. M., Sanderson, H., Sibley, P. K., &amp; Solomon, K. R. (2004). Effects of 25 pharmaceutical compounds to Lemna gibba using a seven‐day static‐renewal test. Environmental Toxicology and Chemistry: An International Jou</t>
  </si>
  <si>
    <t>11)Ando T, Nagase H, Eguchi K, Hirooka T, Nakamura T, Miyamoto K, Hirata K. A novel method using cyanobacteria for ecotoxicity test of veterinary antimicrobial agents. Environmental Toxicology and Chemistry: An International Journal. 2007 Apr;26(4):601-6.</t>
  </si>
  <si>
    <t>12) TRIDENT; Gustavsson, M., Käll, S., Svedberg, P., Inda-Diaz, J.S., Molander, S., Coria, J., Backhaus, T. and Kristiansson, E., 2024. Transformers enable accurate prediction of acute and chronic chemical toxicity in aquatic organisms. Science Advances, 10(10), p.eadk6669.</t>
  </si>
  <si>
    <t>13) Chen, Z. F., Ying, G. G., Jiang, Y. X., Yang, B., Lai, H. J., Liu, Y. S., ... &amp; Peng, F. Q. (2014). Photodegradation of the azole fungicide fluconazole in aqueous solution under UV-254: Kinetics, mechanistic investigations and toxicity evaluation. Water research, 52, 83-91.</t>
  </si>
  <si>
    <t>14) FASS.se; Sanofi, Internal report, Levofloxacin: Toxicity to Anabaena flos-aquae in an algal growth inhibition test, OECD 201. Study #140041218, November 2019.</t>
  </si>
  <si>
    <t>15) ECHA; https://echa.europa.eu/registration-dossier/-/registered-dossier/11657/6/1</t>
  </si>
  <si>
    <t>16) U.S. Environmental Protection Agency1992Pesticide Ecotoxicity Database (Formerly: Environmental Effects Database (EEDB))Environmental Fate and Effects Division  U.S.EPA  Washington  D.C.:</t>
  </si>
  <si>
    <t>17) TRIDENT; Gustavsson, M., Käll, S., Svedberg, P., Inda-Diaz, J.S., Molander, S., Coria, J., Backhaus, T. and Kristiansson, E., 2024. Transformers enable accurate prediction of acute and chronic chemical toxicity in aquatic organisms. Science Advances, 10(10), p.eadk6669.</t>
  </si>
  <si>
    <t>18) FASS.se; Boehringer Ingelheim GmbH internal report U98-3270</t>
  </si>
  <si>
    <t>19) FASS.se;  Study Report: Springborn Smithers study no. 1114.000.122: Oseltamivir (Ester + Carboxylate) Mixture 20:80 (w/w): Early Life-Stage Toxicity Test with Zebra Fish (Danio rerio syn. Brachydanio rerio ) under flow-through conditions, May 2008.</t>
  </si>
  <si>
    <t>20) Yang L.H. et al 2008. Growth-Inhibiting Effects of 12 Antibacterial Agents and Their Mixtures on the Freshwater Microalga Pseudokirchneriella subcapitata. Environ. Toxicol. Chem.27(5): 1201-1208</t>
  </si>
  <si>
    <t>21) Bialk-Bielinska,A., S. Stolte, J. Arning, U. Uebers, A. Boschen, P. Stepnowski, and M. Matzke (2011). Ecotoxicity Evaluation of Selected Sulfonamides. Chemosphere, 85, (6), 928-933. doi:10.1016/j.chemosphere.2011.06.058. ECOREF#:153881</t>
  </si>
  <si>
    <t>23) Bialk-Bielinska,A., S. Stolte, J. Arning, U. Uebers, A. Boschen, P. Stepnowski, and M. Matzke (2011). Ecotoxicity Evaluation of Selected Sulfonamides. Chemosphere, 85, (6), 928-933. doi:10.1016/j.chemosphere.2011.06.058. ECOREF#:153881</t>
  </si>
  <si>
    <t>24) FASS.se; Ferrari, B.et al, 2004. Environmental risk assessment of six human pharmaceuticals: are the current environmental risk assessment procedures sufficient for the protection of the aquatic environment?. Environmental Toxicology and Chemistry: An International Journal, 23(5), pp.1344-1354.</t>
  </si>
  <si>
    <t>25) Park,S., and K. Choi (2008). Hazard Assessment of Commonly Used Agricultural Antibiotics on Aquatic Ecosystems. Ecotoxicology, 17, (6), 526-538. doi:10.1007/s10646-008-0209-x. ECOREF#:119413</t>
  </si>
  <si>
    <t>26) González-Pleiter, M., Gonzalo, S., Rodea-Palomares, I., Leganés, F., Rosal, R., Boltes, K., Marco, E. and Fernández-Piñas, F., 2013. Toxicity of five antibiotics and their mixtures towards photosynthetic aquatic organisms: implications for environmental risk assessment. Water Research, 47(6), pp.2050-2064.</t>
  </si>
  <si>
    <t>27) E.G. and G. Bionomics (1992). Initial Submission:  The Chronic Toxicity of 1218033 to the Water Flea Daphnia magna with Cover Letter Dated 081492. EPA/OTS Doc.#88-920007397, 20 p. ECOREF#:90613</t>
  </si>
  <si>
    <t>28)Yang, L.H., Ying, G.G., Su, H.C., Stauber, J.L., Adams, M.S. and Binet, M.T., 2008. Growth‐inhibiting effects of 12 antibacterial agents and their mixtures on the freshwater microalga Pseudokirchneriella subcapitata. Environmental Toxicology and Chemistry, 27(5), pp.1201-1208.</t>
  </si>
  <si>
    <t>29) FASS.se; Ando T. etal 2007. A Novel Method Using Cyanobacteria for Ecotoxicity Test of Veterinary Antimicrobial Agents. Environ. Toxicol. Chem.26(4): 601-606</t>
  </si>
  <si>
    <t>30) TRIDENT; Gustavsson, M., Käll, S., Svedberg, P., Inda-Diaz, J.S., Molander, S., Coria, J., Backhaus, T. and Kristiansson, E., 2024. Transformers enable accurate prediction of acute and chronic chemical toxicity in aquatic organisms. Science Advances, 10(10), p.eadk6669.</t>
  </si>
  <si>
    <t>Table S3. PNEC-ECO derived from toxicity tests used for ecological risk assessment</t>
  </si>
  <si>
    <t>Test species (latin name)</t>
  </si>
  <si>
    <t>Test species (common name)</t>
  </si>
  <si>
    <r>
      <t>RQ</t>
    </r>
    <r>
      <rPr>
        <b/>
        <sz val="8"/>
        <color theme="1"/>
        <rFont val="Calibri"/>
        <family val="2"/>
        <scheme val="minor"/>
      </rPr>
      <t>AMR</t>
    </r>
  </si>
  <si>
    <t>Table S8. Environmental hazard prediction to assess persistence (half-life in water, soil and sediment), mobility (Koc and water solubility) and bioaccumulation (bioaccumulation factor).</t>
  </si>
  <si>
    <r>
      <t>Score</t>
    </r>
    <r>
      <rPr>
        <b/>
        <sz val="6"/>
        <color theme="1"/>
        <rFont val="Calibri"/>
        <family val="2"/>
        <scheme val="minor"/>
      </rPr>
      <t>AMR</t>
    </r>
  </si>
  <si>
    <r>
      <t>Score</t>
    </r>
    <r>
      <rPr>
        <b/>
        <sz val="6"/>
        <color theme="1"/>
        <rFont val="Calibri"/>
        <family val="2"/>
        <scheme val="minor"/>
      </rPr>
      <t>eco</t>
    </r>
  </si>
  <si>
    <r>
      <t>Score</t>
    </r>
    <r>
      <rPr>
        <b/>
        <sz val="6"/>
        <color theme="1"/>
        <rFont val="Calibri"/>
        <family val="2"/>
        <scheme val="minor"/>
      </rPr>
      <t>EH</t>
    </r>
  </si>
  <si>
    <t>Bioconcentration score</t>
  </si>
  <si>
    <t>*NA in RQ-AMR due to unavailable PNEC values and therefore a score of 1 was assigned as conservative approach</t>
  </si>
  <si>
    <t>Table S9. Scoring and prioritization of antimicrobial chemicals rank from high to low final score</t>
  </si>
  <si>
    <t>GUS</t>
  </si>
  <si>
    <t>Table S10. Groundwater ubiquity score (GUS) as leachability indicator from soil to the groundwater. Low leachability (GUS&lt;1.8), moderate leachability (1.8&lt;GUS&lt;2.8) and high leachability (GUS&gt;2.8).</t>
  </si>
  <si>
    <t>* reference and site number refers to Table S11</t>
  </si>
  <si>
    <t>Site #*</t>
  </si>
  <si>
    <t>low reliability</t>
  </si>
  <si>
    <t>EXPERIMENTAL value</t>
  </si>
  <si>
    <t>moderate reliability</t>
  </si>
  <si>
    <t>good reliability</t>
  </si>
  <si>
    <t>Table S3. PNEC-AMR used for assessment of risk selection proposed by Bengtsson-Palme et al. (2016).</t>
  </si>
  <si>
    <r>
      <t>*</t>
    </r>
    <r>
      <rPr>
        <sz val="11"/>
        <color theme="1"/>
        <rFont val="Calibri"/>
        <family val="2"/>
        <scheme val="minor"/>
      </rPr>
      <t xml:space="preserve">adapted to the search string requirement for searching the databases </t>
    </r>
  </si>
  <si>
    <r>
      <t xml:space="preserve">TS=((antimicrobial* OR antiviral* OR antibacterial* OR antifungal* OR antibiotic* OR "transformation product*" OR metabolite* OR "degradation product*" OR ARG* OR ARB* OR "antibiotic-resistance gene*" OR pharmaceutical*)  AND ("on-site sewage treatment facilit*" OR "on-site sewage facilit*" OR OSSF* OR "on-site wastewater treatment*" OR OSWT* OR "onsite wastewater treatment*" OR "septic tank*" OR "septic system*" OR "onsite wastewater disposal system*") AND </t>
    </r>
    <r>
      <rPr>
        <b/>
        <sz val="11"/>
        <rFont val="Calibri"/>
        <family val="2"/>
        <scheme val="minor"/>
      </rPr>
      <t>German*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</rPr>
      <t>→</t>
    </r>
    <r>
      <rPr>
        <i/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  <scheme val="minor"/>
      </rPr>
      <t xml:space="preserve">Alternative terms: </t>
    </r>
    <r>
      <rPr>
        <b/>
        <i/>
        <sz val="11"/>
        <rFont val="Calibri"/>
        <family val="2"/>
        <scheme val="minor"/>
      </rPr>
      <t>"Swedish", "Sweden", "Spain", "Spanish"</t>
    </r>
  </si>
  <si>
    <r>
      <t>TS=((antimicrobial* OR antiviral* OR antibacterial* OR antifungal* OR antibiotic* OR "transformation product*" OR metabolite* OR "degradation product*" OR ARG* OR ARB* OR "antibiotic-resistance gene*" OR pharmaceutical*)  AND (</t>
    </r>
    <r>
      <rPr>
        <b/>
        <sz val="11"/>
        <rFont val="Calibri"/>
        <family val="2"/>
        <scheme val="minor"/>
      </rPr>
      <t>"individual sewage disposal system*" OR “decentralized wastewater treatment system*” OR “small community wastewater treatment system*” OR “sewage disposal unit*”</t>
    </r>
    <r>
      <rPr>
        <sz val="11"/>
        <color theme="1"/>
        <rFont val="Calibri"/>
        <family val="2"/>
        <scheme val="minor"/>
      </rPr>
      <t>))</t>
    </r>
  </si>
  <si>
    <t>Validation of the Search string in Web of Science Core Collection</t>
  </si>
  <si>
    <t>1) Filtering results within a specific country</t>
  </si>
  <si>
    <t>2) Use of synonym for OSSF terms</t>
  </si>
  <si>
    <r>
      <t>Table S6. Risk quotient (RQ) calculated from maximum measured concentrations and PNEC-AMR values, for the antimicrobial chemicals for which PNEC-AMR</t>
    </r>
    <r>
      <rPr>
        <b/>
        <sz val="11"/>
        <rFont val="Calibri"/>
        <family val="2"/>
        <scheme val="minor"/>
      </rPr>
      <t> </t>
    </r>
    <r>
      <rPr>
        <b/>
        <i/>
        <sz val="11"/>
        <rFont val="Calibri"/>
        <family val="2"/>
        <scheme val="minor"/>
      </rPr>
      <t xml:space="preserve"> values were available (Table S4). High: RQ &gt; 1. Moderate: 0.1 &lt; RQ &lt; 1. Low RQ &lt; 0.1.</t>
    </r>
  </si>
  <si>
    <r>
      <t>Erythromycin-H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</si>
  <si>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22) Yang, L.H., Ying, G.G., Su, H.C., Stauber, J.L., Adams, M.S. and Binet, M.T., 2008. Growth‐inhibiting effects of 12 antibacterial agents and their mixtures on the freshwater microalga Pseudokirchneriella subcapitata. Environmental Toxicology and Chemistry, 27(5), pp.1201-1208.</t>
  </si>
  <si>
    <t>sulfamethazine</t>
  </si>
  <si>
    <t>Model reliability according to the Applicability Domain Index for quality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</si>
</sst>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"/>
    <numFmt numFmtId="167" formatCode="0.0E+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222222"/>
      <name val="Arial"/>
      <family val="2"/>
    </font>
    <font>
      <i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Wingdings"/>
      <charset val="2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5" fillId="3" borderId="0" applyNumberFormat="0" applyBorder="0" applyAlignment="0" applyProtection="0"/>
  </cellStyleXfs>
  <cellXfs count="18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/>
    </xf>
    <xf numFmtId="0" fontId="16" fillId="0" borderId="0" xfId="0" applyFont="1"/>
    <xf numFmtId="0" fontId="0" fillId="5" borderId="5" xfId="0" applyFill="1" applyBorder="1" applyAlignment="1">
      <alignment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wrapText="1"/>
    </xf>
    <xf numFmtId="0" fontId="0" fillId="5" borderId="7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0" fillId="5" borderId="9" xfId="0" applyFill="1" applyBorder="1"/>
    <xf numFmtId="0" fontId="0" fillId="5" borderId="7" xfId="0" applyFill="1" applyBorder="1"/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6" fontId="0" fillId="2" borderId="11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0" fontId="4" fillId="5" borderId="9" xfId="0" applyFont="1" applyFill="1" applyBorder="1"/>
    <xf numFmtId="0" fontId="4" fillId="5" borderId="0" xfId="0" applyFont="1" applyFill="1" applyBorder="1"/>
    <xf numFmtId="0" fontId="0" fillId="5" borderId="0" xfId="0" applyFill="1" applyBorder="1"/>
    <xf numFmtId="0" fontId="0" fillId="5" borderId="9" xfId="0" applyFill="1" applyBorder="1" applyAlignment="1">
      <alignment horizontal="center"/>
    </xf>
    <xf numFmtId="0" fontId="2" fillId="5" borderId="9" xfId="0" applyFont="1" applyFill="1" applyBorder="1"/>
    <xf numFmtId="0" fontId="3" fillId="5" borderId="0" xfId="0" applyFont="1" applyFill="1" applyBorder="1"/>
    <xf numFmtId="0" fontId="6" fillId="5" borderId="0" xfId="0" applyFont="1" applyFill="1" applyBorder="1"/>
    <xf numFmtId="0" fontId="3" fillId="5" borderId="9" xfId="0" applyFont="1" applyFill="1" applyBorder="1"/>
    <xf numFmtId="1" fontId="3" fillId="5" borderId="0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7" fillId="5" borderId="9" xfId="0" applyFont="1" applyFill="1" applyBorder="1"/>
    <xf numFmtId="0" fontId="3" fillId="5" borderId="0" xfId="0" applyFont="1" applyFill="1" applyBorder="1" applyAlignment="1">
      <alignment horizontal="center"/>
    </xf>
    <xf numFmtId="0" fontId="8" fillId="5" borderId="0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0" fillId="5" borderId="7" xfId="0" applyFill="1" applyBorder="1" applyAlignment="1">
      <alignment horizontal="center"/>
    </xf>
    <xf numFmtId="0" fontId="1" fillId="0" borderId="0" xfId="0" applyFont="1" applyFill="1" applyBorder="1"/>
    <xf numFmtId="0" fontId="0" fillId="0" borderId="9" xfId="0" applyFill="1" applyBorder="1"/>
    <xf numFmtId="0" fontId="3" fillId="0" borderId="9" xfId="0" applyFont="1" applyFill="1" applyBorder="1"/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11" fontId="0" fillId="5" borderId="9" xfId="0" applyNumberFormat="1" applyFill="1" applyBorder="1" applyAlignment="1">
      <alignment horizontal="center"/>
    </xf>
    <xf numFmtId="0" fontId="0" fillId="5" borderId="12" xfId="0" applyFill="1" applyBorder="1"/>
    <xf numFmtId="2" fontId="0" fillId="5" borderId="9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67" fontId="0" fillId="5" borderId="9" xfId="0" applyNumberFormat="1" applyFill="1" applyBorder="1" applyAlignment="1">
      <alignment horizontal="center"/>
    </xf>
    <xf numFmtId="167" fontId="0" fillId="5" borderId="7" xfId="0" applyNumberForma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167" fontId="0" fillId="5" borderId="9" xfId="0" applyNumberFormat="1" applyFill="1" applyBorder="1" applyAlignment="1">
      <alignment horizontal="center" vertical="center"/>
    </xf>
    <xf numFmtId="167" fontId="0" fillId="5" borderId="7" xfId="0" applyNumberFormat="1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66" fontId="0" fillId="5" borderId="10" xfId="0" applyNumberFormat="1" applyFill="1" applyBorder="1" applyAlignment="1">
      <alignment horizontal="center" vertical="center"/>
    </xf>
    <xf numFmtId="167" fontId="0" fillId="5" borderId="10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66" fontId="0" fillId="5" borderId="10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 vertical="center"/>
    </xf>
    <xf numFmtId="167" fontId="0" fillId="5" borderId="12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2" fontId="0" fillId="5" borderId="7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9" xfId="0" applyFill="1" applyBorder="1" applyAlignment="1">
      <alignment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5" borderId="12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5" borderId="3" xfId="0" applyFill="1" applyBorder="1" applyAlignment="1">
      <alignment horizontal="left" vertical="center"/>
    </xf>
    <xf numFmtId="0" fontId="1" fillId="7" borderId="8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1" fontId="0" fillId="6" borderId="11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 wrapText="1"/>
    </xf>
    <xf numFmtId="2" fontId="0" fillId="7" borderId="14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5" borderId="14" xfId="0" applyFill="1" applyBorder="1" applyAlignment="1">
      <alignment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9" xfId="0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7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7" xfId="0" applyFill="1" applyBorder="1" applyAlignment="1">
      <alignment horizontal="left" vertical="center" wrapText="1"/>
    </xf>
    <xf numFmtId="0" fontId="3" fillId="0" borderId="9" xfId="1" applyFont="1" applyFill="1" applyBorder="1"/>
    <xf numFmtId="0" fontId="0" fillId="0" borderId="0" xfId="0" applyFill="1" applyBorder="1"/>
    <xf numFmtId="0" fontId="0" fillId="0" borderId="11" xfId="0" applyBorder="1"/>
    <xf numFmtId="0" fontId="0" fillId="0" borderId="9" xfId="0" applyBorder="1"/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11" fontId="0" fillId="5" borderId="10" xfId="0" applyNumberFormat="1" applyFill="1" applyBorder="1" applyAlignment="1">
      <alignment horizontal="center"/>
    </xf>
    <xf numFmtId="11" fontId="0" fillId="5" borderId="12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12" fillId="5" borderId="0" xfId="0" applyFont="1" applyFill="1" applyBorder="1" applyAlignment="1">
      <alignment horizontal="justify" vertical="center"/>
    </xf>
    <xf numFmtId="0" fontId="14" fillId="5" borderId="4" xfId="0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4" fillId="0" borderId="2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4" fillId="4" borderId="16" xfId="0" applyFont="1" applyFill="1" applyBorder="1" applyAlignment="1">
      <alignment horizontal="left"/>
    </xf>
    <xf numFmtId="0" fontId="14" fillId="4" borderId="13" xfId="0" applyFont="1" applyFill="1" applyBorder="1" applyAlignment="1">
      <alignment horizontal="left"/>
    </xf>
    <xf numFmtId="0" fontId="14" fillId="4" borderId="15" xfId="0" applyFont="1" applyFill="1" applyBorder="1" applyAlignment="1">
      <alignment horizontal="left"/>
    </xf>
    <xf numFmtId="0" fontId="14" fillId="4" borderId="1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0" fillId="5" borderId="0" xfId="0" applyFill="1" applyAlignment="1">
      <alignment horizontal="left"/>
    </xf>
    <xf numFmtId="0" fontId="13" fillId="0" borderId="2" xfId="0" applyFont="1" applyBorder="1" applyAlignment="1">
      <alignment horizontal="left"/>
    </xf>
    <xf numFmtId="49" fontId="0" fillId="5" borderId="0" xfId="0" applyNumberFormat="1" applyFill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18" sqref="A18"/>
    </sheetView>
  </sheetViews>
  <sheetFormatPr defaultRowHeight="15" x14ac:dyDescent="0.25"/>
  <cols>
    <col min="1" max="1" width="39.7109375" customWidth="1"/>
    <col min="2" max="2" width="111.7109375" style="5" customWidth="1"/>
  </cols>
  <sheetData>
    <row r="1" spans="1:14" s="11" customFormat="1" ht="15.75" thickBot="1" x14ac:dyDescent="0.3">
      <c r="A1" s="16" t="s">
        <v>289</v>
      </c>
      <c r="B1" s="24"/>
    </row>
    <row r="2" spans="1:14" s="4" customFormat="1" ht="17.25" x14ac:dyDescent="0.25">
      <c r="A2" s="20" t="s">
        <v>261</v>
      </c>
      <c r="B2" s="19" t="s">
        <v>266</v>
      </c>
    </row>
    <row r="3" spans="1:14" ht="75" x14ac:dyDescent="0.25">
      <c r="A3" s="21" t="s">
        <v>262</v>
      </c>
      <c r="B3" s="18" t="s">
        <v>263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75" x14ac:dyDescent="0.25">
      <c r="A4" s="21" t="s">
        <v>264</v>
      </c>
      <c r="B4" s="18" t="s">
        <v>265</v>
      </c>
    </row>
    <row r="5" spans="1:14" x14ac:dyDescent="0.25">
      <c r="A5" s="158" t="s">
        <v>480</v>
      </c>
      <c r="B5" s="159"/>
    </row>
    <row r="6" spans="1:14" ht="75" x14ac:dyDescent="0.25">
      <c r="A6" s="120" t="s">
        <v>481</v>
      </c>
      <c r="B6" s="119" t="s">
        <v>478</v>
      </c>
    </row>
    <row r="7" spans="1:14" ht="69" customHeight="1" x14ac:dyDescent="0.25">
      <c r="A7" s="120" t="s">
        <v>482</v>
      </c>
      <c r="B7" s="18" t="s">
        <v>479</v>
      </c>
    </row>
    <row r="8" spans="1:14" ht="16.5" customHeight="1" x14ac:dyDescent="0.25">
      <c r="A8" s="157" t="s">
        <v>477</v>
      </c>
      <c r="B8" s="157"/>
    </row>
  </sheetData>
  <mergeCells count="2">
    <mergeCell ref="A8:B8"/>
    <mergeCell ref="A5:B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I28" sqref="I28"/>
    </sheetView>
  </sheetViews>
  <sheetFormatPr defaultRowHeight="15" x14ac:dyDescent="0.25"/>
  <cols>
    <col min="1" max="1" width="31" customWidth="1"/>
    <col min="2" max="2" width="16.7109375" style="2" customWidth="1"/>
    <col min="3" max="3" width="18.85546875" style="2" customWidth="1"/>
    <col min="4" max="4" width="13" style="2" customWidth="1"/>
    <col min="5" max="5" width="10.140625" style="2" customWidth="1"/>
  </cols>
  <sheetData>
    <row r="1" spans="1:5" ht="38.25" customHeight="1" thickBot="1" x14ac:dyDescent="0.3">
      <c r="A1" s="180" t="s">
        <v>469</v>
      </c>
      <c r="B1" s="180"/>
      <c r="C1" s="180"/>
      <c r="D1" s="180"/>
      <c r="E1" s="180"/>
    </row>
    <row r="2" spans="1:5" s="6" customFormat="1" ht="30" x14ac:dyDescent="0.25">
      <c r="A2" s="102" t="s">
        <v>268</v>
      </c>
      <c r="B2" s="102" t="s">
        <v>269</v>
      </c>
      <c r="C2" s="98" t="s">
        <v>370</v>
      </c>
      <c r="D2" s="98" t="s">
        <v>373</v>
      </c>
      <c r="E2" s="103" t="s">
        <v>468</v>
      </c>
    </row>
    <row r="3" spans="1:5" x14ac:dyDescent="0.25">
      <c r="A3" s="29" t="s">
        <v>294</v>
      </c>
      <c r="B3" s="45" t="s">
        <v>279</v>
      </c>
      <c r="C3" s="45">
        <v>34</v>
      </c>
      <c r="D3" s="75">
        <v>1.5376000000000001</v>
      </c>
      <c r="E3" s="100">
        <f t="shared" ref="E3:E32" si="0">LOG10(C3)*(4-LOG10(D3))</f>
        <v>5.839768985727976</v>
      </c>
    </row>
    <row r="4" spans="1:5" x14ac:dyDescent="0.25">
      <c r="A4" s="29" t="s">
        <v>295</v>
      </c>
      <c r="B4" s="45" t="s">
        <v>55</v>
      </c>
      <c r="C4" s="45">
        <v>5</v>
      </c>
      <c r="D4" s="75">
        <v>1.6840999999999999</v>
      </c>
      <c r="E4" s="100">
        <f t="shared" si="0"/>
        <v>2.6376556621751317</v>
      </c>
    </row>
    <row r="5" spans="1:5" x14ac:dyDescent="0.25">
      <c r="A5" s="29" t="s">
        <v>297</v>
      </c>
      <c r="B5" s="45" t="s">
        <v>281</v>
      </c>
      <c r="C5" s="45">
        <v>8</v>
      </c>
      <c r="D5" s="75">
        <v>4.6375000000000002</v>
      </c>
      <c r="E5" s="100">
        <f t="shared" si="0"/>
        <v>3.0106456089531357</v>
      </c>
    </row>
    <row r="6" spans="1:5" x14ac:dyDescent="0.25">
      <c r="A6" s="29" t="s">
        <v>300</v>
      </c>
      <c r="B6" s="45" t="s">
        <v>277</v>
      </c>
      <c r="C6" s="45">
        <v>117</v>
      </c>
      <c r="D6" s="75">
        <v>1.9337</v>
      </c>
      <c r="E6" s="100">
        <f t="shared" si="0"/>
        <v>7.6804375651383783</v>
      </c>
    </row>
    <row r="7" spans="1:5" x14ac:dyDescent="0.25">
      <c r="A7" s="29" t="s">
        <v>301</v>
      </c>
      <c r="B7" s="45" t="s">
        <v>275</v>
      </c>
      <c r="C7" s="45">
        <v>34</v>
      </c>
      <c r="D7" s="75">
        <v>1.7459</v>
      </c>
      <c r="E7" s="100">
        <f t="shared" si="0"/>
        <v>5.7552681131930079</v>
      </c>
    </row>
    <row r="8" spans="1:5" x14ac:dyDescent="0.25">
      <c r="A8" s="29" t="s">
        <v>303</v>
      </c>
      <c r="B8" s="45" t="s">
        <v>276</v>
      </c>
      <c r="C8" s="45">
        <v>5</v>
      </c>
      <c r="D8" s="75">
        <v>1.7867</v>
      </c>
      <c r="E8" s="100">
        <f t="shared" si="0"/>
        <v>2.6197034832531423</v>
      </c>
    </row>
    <row r="9" spans="1:5" x14ac:dyDescent="0.25">
      <c r="A9" s="29" t="s">
        <v>307</v>
      </c>
      <c r="B9" s="45" t="s">
        <v>273</v>
      </c>
      <c r="C9" s="45">
        <v>34</v>
      </c>
      <c r="D9" s="75">
        <v>2.4849000000000001</v>
      </c>
      <c r="E9" s="100">
        <f t="shared" si="0"/>
        <v>5.5205083974758367</v>
      </c>
    </row>
    <row r="10" spans="1:5" x14ac:dyDescent="0.25">
      <c r="A10" s="29" t="s">
        <v>308</v>
      </c>
      <c r="B10" s="45" t="s">
        <v>76</v>
      </c>
      <c r="C10" s="45">
        <v>8</v>
      </c>
      <c r="D10" s="75">
        <v>4.6565000000000003</v>
      </c>
      <c r="E10" s="100">
        <f t="shared" si="0"/>
        <v>3.0090420059095555</v>
      </c>
    </row>
    <row r="11" spans="1:5" x14ac:dyDescent="0.25">
      <c r="A11" s="29" t="s">
        <v>309</v>
      </c>
      <c r="B11" s="45" t="s">
        <v>95</v>
      </c>
      <c r="C11" s="45">
        <v>753</v>
      </c>
      <c r="D11" s="75">
        <v>3.0720000000000001</v>
      </c>
      <c r="E11" s="100">
        <f t="shared" si="0"/>
        <v>10.104969012670207</v>
      </c>
    </row>
    <row r="12" spans="1:5" x14ac:dyDescent="0.25">
      <c r="A12" s="29" t="s">
        <v>311</v>
      </c>
      <c r="B12" s="45" t="s">
        <v>80</v>
      </c>
      <c r="C12" s="45">
        <v>71</v>
      </c>
      <c r="D12" s="75">
        <v>2.2231000000000001</v>
      </c>
      <c r="E12" s="100">
        <f t="shared" si="0"/>
        <v>6.76272265191872</v>
      </c>
    </row>
    <row r="13" spans="1:5" x14ac:dyDescent="0.25">
      <c r="A13" s="29" t="s">
        <v>314</v>
      </c>
      <c r="B13" s="45" t="s">
        <v>81</v>
      </c>
      <c r="C13" s="45">
        <v>8</v>
      </c>
      <c r="D13" s="75">
        <v>3.1756000000000002</v>
      </c>
      <c r="E13" s="100">
        <f t="shared" si="0"/>
        <v>3.1591660988492274</v>
      </c>
    </row>
    <row r="14" spans="1:5" x14ac:dyDescent="0.25">
      <c r="A14" s="29" t="s">
        <v>320</v>
      </c>
      <c r="B14" s="45" t="s">
        <v>86</v>
      </c>
      <c r="C14" s="45">
        <v>8</v>
      </c>
      <c r="D14" s="75">
        <v>4.6464999999999996</v>
      </c>
      <c r="E14" s="100">
        <f t="shared" si="0"/>
        <v>3.0098851901492041</v>
      </c>
    </row>
    <row r="15" spans="1:5" x14ac:dyDescent="0.25">
      <c r="A15" s="29" t="s">
        <v>366</v>
      </c>
      <c r="B15" s="45" t="s">
        <v>282</v>
      </c>
      <c r="C15" s="45">
        <v>8</v>
      </c>
      <c r="D15" s="75">
        <v>4.4710999999999999</v>
      </c>
      <c r="E15" s="100">
        <f t="shared" si="0"/>
        <v>3.0249772309719529</v>
      </c>
    </row>
    <row r="16" spans="1:5" x14ac:dyDescent="0.25">
      <c r="A16" s="29" t="s">
        <v>322</v>
      </c>
      <c r="B16" s="45" t="s">
        <v>89</v>
      </c>
      <c r="C16" s="45">
        <v>34</v>
      </c>
      <c r="D16" s="75">
        <v>1.905</v>
      </c>
      <c r="E16" s="100">
        <f t="shared" si="0"/>
        <v>5.6972624072952334</v>
      </c>
    </row>
    <row r="17" spans="1:5" x14ac:dyDescent="0.25">
      <c r="A17" s="29" t="s">
        <v>327</v>
      </c>
      <c r="B17" s="45" t="s">
        <v>274</v>
      </c>
      <c r="C17" s="45">
        <v>26</v>
      </c>
      <c r="D17" s="75">
        <v>2.6829999999999998</v>
      </c>
      <c r="E17" s="100">
        <f t="shared" si="0"/>
        <v>5.0534065636631542</v>
      </c>
    </row>
    <row r="18" spans="1:5" x14ac:dyDescent="0.25">
      <c r="A18" s="29" t="s">
        <v>330</v>
      </c>
      <c r="B18" s="45" t="s">
        <v>98</v>
      </c>
      <c r="C18" s="45">
        <v>11</v>
      </c>
      <c r="D18" s="75">
        <v>1.7577</v>
      </c>
      <c r="E18" s="100">
        <f t="shared" si="0"/>
        <v>3.9104870668749259</v>
      </c>
    </row>
    <row r="19" spans="1:5" x14ac:dyDescent="0.25">
      <c r="A19" s="29" t="s">
        <v>333</v>
      </c>
      <c r="B19" s="45" t="s">
        <v>272</v>
      </c>
      <c r="C19" s="45">
        <v>23</v>
      </c>
      <c r="D19" s="75">
        <v>4.9520999999999997</v>
      </c>
      <c r="E19" s="100">
        <f t="shared" si="0"/>
        <v>4.5007972697419527</v>
      </c>
    </row>
    <row r="20" spans="1:5" x14ac:dyDescent="0.25">
      <c r="A20" s="29" t="s">
        <v>335</v>
      </c>
      <c r="B20" s="45" t="s">
        <v>280</v>
      </c>
      <c r="C20" s="45">
        <v>34</v>
      </c>
      <c r="D20" s="75">
        <v>2.8976999999999999</v>
      </c>
      <c r="E20" s="100">
        <f t="shared" si="0"/>
        <v>5.4182905956863623</v>
      </c>
    </row>
    <row r="21" spans="1:5" x14ac:dyDescent="0.25">
      <c r="A21" s="29" t="s">
        <v>340</v>
      </c>
      <c r="B21" s="45" t="s">
        <v>278</v>
      </c>
      <c r="C21" s="45">
        <v>26</v>
      </c>
      <c r="D21" s="75">
        <v>1.663</v>
      </c>
      <c r="E21" s="100">
        <f t="shared" si="0"/>
        <v>5.3473367464643244</v>
      </c>
    </row>
    <row r="22" spans="1:5" x14ac:dyDescent="0.25">
      <c r="A22" s="29" t="s">
        <v>347</v>
      </c>
      <c r="B22" s="45" t="s">
        <v>111</v>
      </c>
      <c r="C22" s="45">
        <v>8</v>
      </c>
      <c r="D22" s="75">
        <v>4.4954999999999998</v>
      </c>
      <c r="E22" s="100">
        <f t="shared" si="0"/>
        <v>3.0228426706317699</v>
      </c>
    </row>
    <row r="23" spans="1:5" x14ac:dyDescent="0.25">
      <c r="A23" s="29" t="s">
        <v>350</v>
      </c>
      <c r="B23" s="45" t="s">
        <v>286</v>
      </c>
      <c r="C23" s="45">
        <v>23</v>
      </c>
      <c r="D23" s="75">
        <v>2.1766000000000001</v>
      </c>
      <c r="E23" s="100">
        <f t="shared" si="0"/>
        <v>4.9869487882191974</v>
      </c>
    </row>
    <row r="24" spans="1:5" x14ac:dyDescent="0.25">
      <c r="A24" s="29" t="s">
        <v>354</v>
      </c>
      <c r="B24" s="45" t="s">
        <v>408</v>
      </c>
      <c r="C24" s="45">
        <v>7</v>
      </c>
      <c r="D24" s="75">
        <v>2.1638000000000002</v>
      </c>
      <c r="E24" s="100">
        <f t="shared" si="0"/>
        <v>3.0971008319596187</v>
      </c>
    </row>
    <row r="25" spans="1:5" x14ac:dyDescent="0.25">
      <c r="A25" s="29" t="s">
        <v>355</v>
      </c>
      <c r="B25" s="45" t="s">
        <v>285</v>
      </c>
      <c r="C25" s="45">
        <v>7</v>
      </c>
      <c r="D25" s="75">
        <v>2.1739999999999999</v>
      </c>
      <c r="E25" s="100">
        <f t="shared" si="0"/>
        <v>3.0953747840379591</v>
      </c>
    </row>
    <row r="26" spans="1:5" x14ac:dyDescent="0.25">
      <c r="A26" s="29" t="s">
        <v>116</v>
      </c>
      <c r="B26" s="45" t="s">
        <v>115</v>
      </c>
      <c r="C26" s="45">
        <v>5</v>
      </c>
      <c r="D26" s="75">
        <v>1.9616</v>
      </c>
      <c r="E26" s="100">
        <f t="shared" si="0"/>
        <v>2.5913540878549099</v>
      </c>
    </row>
    <row r="27" spans="1:5" x14ac:dyDescent="0.25">
      <c r="A27" s="29" t="s">
        <v>357</v>
      </c>
      <c r="B27" s="45" t="s">
        <v>284</v>
      </c>
      <c r="C27" s="45">
        <v>7</v>
      </c>
      <c r="D27" s="75">
        <v>2.4245000000000001</v>
      </c>
      <c r="E27" s="100">
        <f t="shared" si="0"/>
        <v>3.0553487024506341</v>
      </c>
    </row>
    <row r="28" spans="1:5" x14ac:dyDescent="0.25">
      <c r="A28" s="29" t="s">
        <v>358</v>
      </c>
      <c r="B28" s="45" t="s">
        <v>123</v>
      </c>
      <c r="C28" s="45">
        <v>8</v>
      </c>
      <c r="D28" s="75">
        <v>2.7688999999999999</v>
      </c>
      <c r="E28" s="100">
        <f t="shared" si="0"/>
        <v>3.2129166800838704</v>
      </c>
    </row>
    <row r="29" spans="1:5" x14ac:dyDescent="0.25">
      <c r="A29" s="29" t="s">
        <v>359</v>
      </c>
      <c r="B29" s="45" t="s">
        <v>271</v>
      </c>
      <c r="C29" s="45">
        <v>117</v>
      </c>
      <c r="D29" s="75">
        <v>3.6101000000000001</v>
      </c>
      <c r="E29" s="100">
        <f t="shared" si="0"/>
        <v>7.1196900535925867</v>
      </c>
    </row>
    <row r="30" spans="1:5" x14ac:dyDescent="0.25">
      <c r="A30" s="29" t="s">
        <v>360</v>
      </c>
      <c r="B30" s="45" t="s">
        <v>125</v>
      </c>
      <c r="C30" s="45">
        <v>202</v>
      </c>
      <c r="D30" s="75">
        <v>4.5627000000000004</v>
      </c>
      <c r="E30" s="100">
        <f t="shared" si="0"/>
        <v>7.7016673341627806</v>
      </c>
    </row>
    <row r="31" spans="1:5" x14ac:dyDescent="0.25">
      <c r="A31" s="29" t="s">
        <v>361</v>
      </c>
      <c r="B31" s="45" t="s">
        <v>126</v>
      </c>
      <c r="C31" s="45">
        <v>34</v>
      </c>
      <c r="D31" s="75">
        <v>2.0590999999999999</v>
      </c>
      <c r="E31" s="100">
        <f t="shared" si="0"/>
        <v>5.6455252841992767</v>
      </c>
    </row>
    <row r="32" spans="1:5" x14ac:dyDescent="0.25">
      <c r="A32" s="30" t="s">
        <v>362</v>
      </c>
      <c r="B32" s="57" t="s">
        <v>283</v>
      </c>
      <c r="C32" s="57">
        <v>23</v>
      </c>
      <c r="D32" s="99">
        <v>4.4981999999999998</v>
      </c>
      <c r="E32" s="101">
        <f t="shared" si="0"/>
        <v>4.5576502849053657</v>
      </c>
    </row>
  </sheetData>
  <sortState ref="A3:E32">
    <sortCondition ref="A3:A32"/>
  </sortState>
  <mergeCells count="1">
    <mergeCell ref="A1:E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zoomScaleNormal="100" workbookViewId="0">
      <selection activeCell="G42" sqref="G42"/>
    </sheetView>
  </sheetViews>
  <sheetFormatPr defaultRowHeight="15" x14ac:dyDescent="0.25"/>
  <cols>
    <col min="2" max="2" width="20.42578125" style="14" customWidth="1"/>
    <col min="3" max="3" width="8" style="14" customWidth="1"/>
    <col min="4" max="4" width="20.85546875" customWidth="1"/>
    <col min="5" max="5" width="17.7109375" customWidth="1"/>
    <col min="6" max="6" width="18" customWidth="1"/>
    <col min="7" max="7" width="14.42578125" customWidth="1"/>
    <col min="8" max="8" width="50.5703125" customWidth="1"/>
    <col min="9" max="9" width="29.85546875" customWidth="1"/>
    <col min="10" max="10" width="35.42578125" customWidth="1"/>
    <col min="11" max="11" width="14.5703125" customWidth="1"/>
  </cols>
  <sheetData>
    <row r="1" spans="1:11" s="10" customFormat="1" ht="15.75" thickBot="1" x14ac:dyDescent="0.3">
      <c r="A1" s="181" t="s">
        <v>291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s="4" customFormat="1" ht="45" x14ac:dyDescent="0.25">
      <c r="A2" s="97" t="s">
        <v>471</v>
      </c>
      <c r="B2" s="98" t="s">
        <v>378</v>
      </c>
      <c r="C2" s="98" t="s">
        <v>406</v>
      </c>
      <c r="D2" s="15" t="s">
        <v>234</v>
      </c>
      <c r="E2" s="98" t="s">
        <v>235</v>
      </c>
      <c r="F2" s="15" t="s">
        <v>236</v>
      </c>
      <c r="G2" s="98" t="s">
        <v>237</v>
      </c>
      <c r="H2" s="15" t="s">
        <v>238</v>
      </c>
      <c r="I2" s="98" t="s">
        <v>239</v>
      </c>
      <c r="J2" s="15" t="s">
        <v>240</v>
      </c>
      <c r="K2" s="98" t="s">
        <v>241</v>
      </c>
    </row>
    <row r="3" spans="1:11" x14ac:dyDescent="0.25">
      <c r="A3" s="90">
        <v>1</v>
      </c>
      <c r="B3" s="104" t="s">
        <v>376</v>
      </c>
      <c r="C3" s="81">
        <v>9</v>
      </c>
      <c r="D3" s="94">
        <v>6</v>
      </c>
      <c r="E3" s="105"/>
      <c r="F3" s="106" t="s">
        <v>242</v>
      </c>
      <c r="G3" s="107" t="s">
        <v>242</v>
      </c>
      <c r="H3" s="108" t="s">
        <v>243</v>
      </c>
      <c r="I3" s="105" t="s">
        <v>244</v>
      </c>
      <c r="J3" s="108" t="s">
        <v>245</v>
      </c>
      <c r="K3" s="107" t="s">
        <v>242</v>
      </c>
    </row>
    <row r="4" spans="1:11" x14ac:dyDescent="0.25">
      <c r="A4" s="90">
        <v>2</v>
      </c>
      <c r="B4" s="104" t="s">
        <v>377</v>
      </c>
      <c r="C4" s="81">
        <v>16</v>
      </c>
      <c r="D4" s="94">
        <v>8</v>
      </c>
      <c r="E4" s="105"/>
      <c r="F4" s="106" t="s">
        <v>242</v>
      </c>
      <c r="G4" s="107" t="s">
        <v>242</v>
      </c>
      <c r="H4" s="108" t="s">
        <v>246</v>
      </c>
      <c r="I4" s="105" t="s">
        <v>244</v>
      </c>
      <c r="J4" s="108" t="s">
        <v>245</v>
      </c>
      <c r="K4" s="107" t="s">
        <v>242</v>
      </c>
    </row>
    <row r="5" spans="1:11" x14ac:dyDescent="0.25">
      <c r="A5" s="90">
        <v>3</v>
      </c>
      <c r="B5" s="104" t="s">
        <v>379</v>
      </c>
      <c r="C5" s="81">
        <v>7</v>
      </c>
      <c r="D5" s="94">
        <v>12</v>
      </c>
      <c r="E5" s="107" t="s">
        <v>242</v>
      </c>
      <c r="F5" s="106" t="s">
        <v>242</v>
      </c>
      <c r="G5" s="105"/>
      <c r="H5" s="108" t="s">
        <v>247</v>
      </c>
      <c r="I5" s="105" t="s">
        <v>244</v>
      </c>
      <c r="J5" s="108" t="s">
        <v>248</v>
      </c>
      <c r="K5" s="107" t="s">
        <v>242</v>
      </c>
    </row>
    <row r="6" spans="1:11" x14ac:dyDescent="0.25">
      <c r="A6" s="90">
        <v>4</v>
      </c>
      <c r="B6" s="104" t="s">
        <v>380</v>
      </c>
      <c r="C6" s="81">
        <v>1</v>
      </c>
      <c r="D6" s="94">
        <v>13</v>
      </c>
      <c r="E6" s="107" t="s">
        <v>242</v>
      </c>
      <c r="F6" s="106" t="s">
        <v>242</v>
      </c>
      <c r="G6" s="105"/>
      <c r="H6" s="108" t="s">
        <v>247</v>
      </c>
      <c r="I6" s="105" t="s">
        <v>244</v>
      </c>
      <c r="J6" s="108" t="s">
        <v>245</v>
      </c>
      <c r="K6" s="107" t="s">
        <v>242</v>
      </c>
    </row>
    <row r="7" spans="1:11" x14ac:dyDescent="0.25">
      <c r="A7" s="90">
        <v>5</v>
      </c>
      <c r="B7" s="104" t="s">
        <v>381</v>
      </c>
      <c r="C7" s="81">
        <v>8</v>
      </c>
      <c r="D7" s="94">
        <v>16</v>
      </c>
      <c r="E7" s="105"/>
      <c r="F7" s="106" t="s">
        <v>242</v>
      </c>
      <c r="G7" s="107" t="s">
        <v>242</v>
      </c>
      <c r="H7" s="108" t="s">
        <v>249</v>
      </c>
      <c r="I7" s="105" t="s">
        <v>244</v>
      </c>
      <c r="J7" s="108" t="s">
        <v>245</v>
      </c>
      <c r="K7" s="105"/>
    </row>
    <row r="8" spans="1:11" x14ac:dyDescent="0.25">
      <c r="A8" s="90">
        <v>6</v>
      </c>
      <c r="B8" s="104" t="s">
        <v>382</v>
      </c>
      <c r="C8" s="81">
        <v>21</v>
      </c>
      <c r="D8" s="94">
        <v>25</v>
      </c>
      <c r="E8" s="105"/>
      <c r="F8" s="106" t="s">
        <v>242</v>
      </c>
      <c r="G8" s="107" t="s">
        <v>242</v>
      </c>
      <c r="H8" s="108" t="s">
        <v>250</v>
      </c>
      <c r="I8" s="105" t="s">
        <v>244</v>
      </c>
      <c r="J8" s="108" t="s">
        <v>245</v>
      </c>
      <c r="K8" s="107" t="s">
        <v>242</v>
      </c>
    </row>
    <row r="9" spans="1:11" x14ac:dyDescent="0.25">
      <c r="A9" s="90">
        <v>7</v>
      </c>
      <c r="B9" s="104" t="s">
        <v>380</v>
      </c>
      <c r="C9" s="81">
        <v>1</v>
      </c>
      <c r="D9" s="94">
        <v>32</v>
      </c>
      <c r="E9" s="107" t="s">
        <v>242</v>
      </c>
      <c r="F9" s="106" t="s">
        <v>242</v>
      </c>
      <c r="G9" s="105"/>
      <c r="H9" s="108" t="s">
        <v>247</v>
      </c>
      <c r="I9" s="105" t="s">
        <v>244</v>
      </c>
      <c r="J9" s="108" t="s">
        <v>245</v>
      </c>
      <c r="K9" s="107" t="s">
        <v>242</v>
      </c>
    </row>
    <row r="10" spans="1:11" x14ac:dyDescent="0.25">
      <c r="A10" s="90">
        <v>8</v>
      </c>
      <c r="B10" s="104" t="s">
        <v>383</v>
      </c>
      <c r="C10" s="81">
        <v>10</v>
      </c>
      <c r="D10" s="94">
        <v>32</v>
      </c>
      <c r="E10" s="107" t="s">
        <v>242</v>
      </c>
      <c r="F10" s="108"/>
      <c r="G10" s="105"/>
      <c r="H10" s="108" t="s">
        <v>247</v>
      </c>
      <c r="I10" s="105" t="s">
        <v>244</v>
      </c>
      <c r="J10" s="108" t="s">
        <v>248</v>
      </c>
      <c r="K10" s="105"/>
    </row>
    <row r="11" spans="1:11" x14ac:dyDescent="0.25">
      <c r="A11" s="90" t="s">
        <v>12</v>
      </c>
      <c r="B11" s="104" t="s">
        <v>384</v>
      </c>
      <c r="C11" s="81">
        <v>12</v>
      </c>
      <c r="D11" s="94">
        <v>40</v>
      </c>
      <c r="E11" s="107" t="s">
        <v>242</v>
      </c>
      <c r="F11" s="106" t="s">
        <v>242</v>
      </c>
      <c r="G11" s="105"/>
      <c r="H11" s="108" t="s">
        <v>247</v>
      </c>
      <c r="I11" s="105" t="s">
        <v>244</v>
      </c>
      <c r="J11" s="108" t="s">
        <v>248</v>
      </c>
      <c r="K11" s="107" t="s">
        <v>242</v>
      </c>
    </row>
    <row r="12" spans="1:11" x14ac:dyDescent="0.25">
      <c r="A12" s="90" t="s">
        <v>13</v>
      </c>
      <c r="B12" s="104" t="s">
        <v>384</v>
      </c>
      <c r="C12" s="81">
        <v>12</v>
      </c>
      <c r="D12" s="94">
        <v>40</v>
      </c>
      <c r="E12" s="107" t="s">
        <v>242</v>
      </c>
      <c r="F12" s="106" t="s">
        <v>242</v>
      </c>
      <c r="G12" s="107" t="s">
        <v>242</v>
      </c>
      <c r="H12" s="108" t="s">
        <v>251</v>
      </c>
      <c r="I12" s="105" t="s">
        <v>244</v>
      </c>
      <c r="J12" s="108" t="s">
        <v>248</v>
      </c>
      <c r="K12" s="105"/>
    </row>
    <row r="13" spans="1:11" x14ac:dyDescent="0.25">
      <c r="A13" s="90">
        <v>10</v>
      </c>
      <c r="B13" s="104" t="s">
        <v>385</v>
      </c>
      <c r="C13" s="81">
        <v>20</v>
      </c>
      <c r="D13" s="94">
        <v>50</v>
      </c>
      <c r="E13" s="105"/>
      <c r="F13" s="106" t="s">
        <v>242</v>
      </c>
      <c r="G13" s="107" t="s">
        <v>242</v>
      </c>
      <c r="H13" s="108" t="s">
        <v>252</v>
      </c>
      <c r="I13" s="105" t="s">
        <v>244</v>
      </c>
      <c r="J13" s="108" t="s">
        <v>248</v>
      </c>
      <c r="K13" s="107" t="s">
        <v>242</v>
      </c>
    </row>
    <row r="14" spans="1:11" x14ac:dyDescent="0.25">
      <c r="A14" s="90">
        <v>11</v>
      </c>
      <c r="B14" s="104" t="s">
        <v>386</v>
      </c>
      <c r="C14" s="81">
        <v>23</v>
      </c>
      <c r="D14" s="94">
        <v>50</v>
      </c>
      <c r="E14" s="105"/>
      <c r="F14" s="106" t="s">
        <v>242</v>
      </c>
      <c r="G14" s="107" t="s">
        <v>242</v>
      </c>
      <c r="H14" s="108" t="s">
        <v>253</v>
      </c>
      <c r="I14" s="105" t="s">
        <v>244</v>
      </c>
      <c r="J14" s="108" t="s">
        <v>245</v>
      </c>
      <c r="K14" s="107" t="s">
        <v>242</v>
      </c>
    </row>
    <row r="15" spans="1:11" x14ac:dyDescent="0.25">
      <c r="A15" s="90">
        <v>12</v>
      </c>
      <c r="B15" s="104" t="s">
        <v>387</v>
      </c>
      <c r="C15" s="81">
        <v>24</v>
      </c>
      <c r="D15" s="94">
        <v>60</v>
      </c>
      <c r="E15" s="105"/>
      <c r="F15" s="108"/>
      <c r="G15" s="107" t="s">
        <v>242</v>
      </c>
      <c r="H15" s="108" t="s">
        <v>254</v>
      </c>
      <c r="I15" s="105" t="s">
        <v>244</v>
      </c>
      <c r="J15" s="108" t="s">
        <v>245</v>
      </c>
      <c r="K15" s="107" t="s">
        <v>242</v>
      </c>
    </row>
    <row r="16" spans="1:11" x14ac:dyDescent="0.25">
      <c r="A16" s="90">
        <v>13</v>
      </c>
      <c r="B16" s="104" t="s">
        <v>387</v>
      </c>
      <c r="C16" s="81">
        <v>24</v>
      </c>
      <c r="D16" s="94">
        <v>80</v>
      </c>
      <c r="E16" s="105"/>
      <c r="F16" s="108"/>
      <c r="G16" s="107" t="s">
        <v>242</v>
      </c>
      <c r="H16" s="108" t="s">
        <v>254</v>
      </c>
      <c r="I16" s="105" t="s">
        <v>244</v>
      </c>
      <c r="J16" s="108" t="s">
        <v>245</v>
      </c>
      <c r="K16" s="107" t="s">
        <v>242</v>
      </c>
    </row>
    <row r="17" spans="1:11" x14ac:dyDescent="0.25">
      <c r="A17" s="90">
        <v>14</v>
      </c>
      <c r="B17" s="104" t="s">
        <v>388</v>
      </c>
      <c r="C17" s="81">
        <v>15</v>
      </c>
      <c r="D17" s="94">
        <v>125</v>
      </c>
      <c r="E17" s="105"/>
      <c r="F17" s="108"/>
      <c r="G17" s="107" t="s">
        <v>242</v>
      </c>
      <c r="H17" s="108" t="s">
        <v>255</v>
      </c>
      <c r="I17" s="105" t="s">
        <v>244</v>
      </c>
      <c r="J17" s="108" t="s">
        <v>245</v>
      </c>
      <c r="K17" s="107" t="s">
        <v>242</v>
      </c>
    </row>
    <row r="18" spans="1:11" x14ac:dyDescent="0.25">
      <c r="A18" s="90">
        <v>15</v>
      </c>
      <c r="B18" s="104" t="s">
        <v>387</v>
      </c>
      <c r="C18" s="81">
        <v>24</v>
      </c>
      <c r="D18" s="94">
        <v>140</v>
      </c>
      <c r="E18" s="105"/>
      <c r="F18" s="108"/>
      <c r="G18" s="107" t="s">
        <v>242</v>
      </c>
      <c r="H18" s="108" t="s">
        <v>254</v>
      </c>
      <c r="I18" s="105" t="s">
        <v>244</v>
      </c>
      <c r="J18" s="108" t="s">
        <v>245</v>
      </c>
      <c r="K18" s="107" t="s">
        <v>242</v>
      </c>
    </row>
    <row r="19" spans="1:11" x14ac:dyDescent="0.25">
      <c r="A19" s="90">
        <v>16</v>
      </c>
      <c r="B19" s="104" t="s">
        <v>387</v>
      </c>
      <c r="C19" s="81">
        <v>24</v>
      </c>
      <c r="D19" s="94">
        <v>160</v>
      </c>
      <c r="E19" s="105"/>
      <c r="F19" s="108"/>
      <c r="G19" s="107" t="s">
        <v>242</v>
      </c>
      <c r="H19" s="108" t="s">
        <v>254</v>
      </c>
      <c r="I19" s="105" t="s">
        <v>244</v>
      </c>
      <c r="J19" s="108" t="s">
        <v>245</v>
      </c>
      <c r="K19" s="107" t="s">
        <v>242</v>
      </c>
    </row>
    <row r="20" spans="1:11" x14ac:dyDescent="0.25">
      <c r="A20" s="90">
        <v>17</v>
      </c>
      <c r="B20" s="104" t="s">
        <v>389</v>
      </c>
      <c r="C20" s="81">
        <v>5</v>
      </c>
      <c r="D20" s="94">
        <v>200</v>
      </c>
      <c r="E20" s="105"/>
      <c r="F20" s="106" t="s">
        <v>242</v>
      </c>
      <c r="G20" s="107" t="s">
        <v>242</v>
      </c>
      <c r="H20" s="108" t="s">
        <v>254</v>
      </c>
      <c r="I20" s="105" t="s">
        <v>244</v>
      </c>
      <c r="J20" s="108" t="s">
        <v>245</v>
      </c>
      <c r="K20" s="105"/>
    </row>
    <row r="21" spans="1:11" x14ac:dyDescent="0.25">
      <c r="A21" s="90">
        <v>18</v>
      </c>
      <c r="B21" s="104" t="s">
        <v>390</v>
      </c>
      <c r="C21" s="81">
        <v>13</v>
      </c>
      <c r="D21" s="94">
        <v>210</v>
      </c>
      <c r="E21" s="105"/>
      <c r="F21" s="108"/>
      <c r="G21" s="107" t="s">
        <v>242</v>
      </c>
      <c r="H21" s="108" t="s">
        <v>254</v>
      </c>
      <c r="I21" s="105" t="s">
        <v>244</v>
      </c>
      <c r="J21" s="108" t="s">
        <v>245</v>
      </c>
      <c r="K21" s="107" t="s">
        <v>242</v>
      </c>
    </row>
    <row r="22" spans="1:11" x14ac:dyDescent="0.25">
      <c r="A22" s="90">
        <v>19</v>
      </c>
      <c r="B22" s="104" t="s">
        <v>391</v>
      </c>
      <c r="C22" s="81">
        <v>25</v>
      </c>
      <c r="D22" s="94">
        <v>350</v>
      </c>
      <c r="E22" s="105"/>
      <c r="F22" s="106" t="s">
        <v>242</v>
      </c>
      <c r="G22" s="107" t="s">
        <v>242</v>
      </c>
      <c r="H22" s="108" t="s">
        <v>256</v>
      </c>
      <c r="I22" s="105" t="s">
        <v>244</v>
      </c>
      <c r="J22" s="108" t="s">
        <v>245</v>
      </c>
      <c r="K22" s="107" t="s">
        <v>242</v>
      </c>
    </row>
    <row r="23" spans="1:11" x14ac:dyDescent="0.25">
      <c r="A23" s="90">
        <v>20</v>
      </c>
      <c r="B23" s="104" t="s">
        <v>383</v>
      </c>
      <c r="C23" s="81">
        <v>10</v>
      </c>
      <c r="D23" s="94">
        <v>400</v>
      </c>
      <c r="E23" s="107" t="s">
        <v>242</v>
      </c>
      <c r="F23" s="108"/>
      <c r="G23" s="105"/>
      <c r="H23" s="108" t="s">
        <v>247</v>
      </c>
      <c r="I23" s="105" t="s">
        <v>244</v>
      </c>
      <c r="J23" s="108" t="s">
        <v>248</v>
      </c>
      <c r="K23" s="105"/>
    </row>
    <row r="24" spans="1:11" x14ac:dyDescent="0.25">
      <c r="A24" s="90">
        <v>21</v>
      </c>
      <c r="B24" s="104" t="s">
        <v>387</v>
      </c>
      <c r="C24" s="81">
        <v>24</v>
      </c>
      <c r="D24" s="94">
        <v>400</v>
      </c>
      <c r="E24" s="105"/>
      <c r="F24" s="108"/>
      <c r="G24" s="107" t="s">
        <v>242</v>
      </c>
      <c r="H24" s="108" t="s">
        <v>254</v>
      </c>
      <c r="I24" s="105" t="s">
        <v>244</v>
      </c>
      <c r="J24" s="108" t="s">
        <v>245</v>
      </c>
      <c r="K24" s="107" t="s">
        <v>242</v>
      </c>
    </row>
    <row r="25" spans="1:11" x14ac:dyDescent="0.25">
      <c r="A25" s="90">
        <v>22</v>
      </c>
      <c r="B25" s="104" t="s">
        <v>392</v>
      </c>
      <c r="C25" s="81">
        <v>11</v>
      </c>
      <c r="D25" s="94">
        <v>500</v>
      </c>
      <c r="E25" s="107" t="s">
        <v>242</v>
      </c>
      <c r="F25" s="106" t="s">
        <v>242</v>
      </c>
      <c r="G25" s="107" t="s">
        <v>242</v>
      </c>
      <c r="H25" s="108" t="s">
        <v>256</v>
      </c>
      <c r="I25" s="105" t="s">
        <v>244</v>
      </c>
      <c r="J25" s="108" t="s">
        <v>245</v>
      </c>
      <c r="K25" s="107" t="s">
        <v>242</v>
      </c>
    </row>
    <row r="26" spans="1:11" x14ac:dyDescent="0.25">
      <c r="A26" s="90">
        <v>23</v>
      </c>
      <c r="B26" s="104" t="s">
        <v>393</v>
      </c>
      <c r="C26" s="81">
        <v>27</v>
      </c>
      <c r="D26" s="94">
        <v>1000</v>
      </c>
      <c r="E26" s="105"/>
      <c r="F26" s="106" t="s">
        <v>242</v>
      </c>
      <c r="G26" s="107" t="s">
        <v>242</v>
      </c>
      <c r="H26" s="108" t="s">
        <v>252</v>
      </c>
      <c r="I26" s="105" t="s">
        <v>244</v>
      </c>
      <c r="J26" s="108" t="s">
        <v>245</v>
      </c>
      <c r="K26" s="105"/>
    </row>
    <row r="27" spans="1:11" x14ac:dyDescent="0.25">
      <c r="A27" s="90">
        <v>24</v>
      </c>
      <c r="B27" s="104" t="s">
        <v>391</v>
      </c>
      <c r="C27" s="81">
        <v>25</v>
      </c>
      <c r="D27" s="94">
        <v>1200</v>
      </c>
      <c r="E27" s="107" t="s">
        <v>242</v>
      </c>
      <c r="F27" s="106" t="s">
        <v>242</v>
      </c>
      <c r="G27" s="107" t="s">
        <v>242</v>
      </c>
      <c r="H27" s="108" t="s">
        <v>256</v>
      </c>
      <c r="I27" s="105" t="s">
        <v>244</v>
      </c>
      <c r="J27" s="108" t="s">
        <v>245</v>
      </c>
      <c r="K27" s="107" t="s">
        <v>242</v>
      </c>
    </row>
    <row r="28" spans="1:11" x14ac:dyDescent="0.25">
      <c r="A28" s="90">
        <v>25</v>
      </c>
      <c r="B28" s="104" t="s">
        <v>389</v>
      </c>
      <c r="C28" s="81">
        <v>5</v>
      </c>
      <c r="D28" s="94">
        <v>2000</v>
      </c>
      <c r="E28" s="105"/>
      <c r="F28" s="106" t="s">
        <v>242</v>
      </c>
      <c r="G28" s="107" t="s">
        <v>242</v>
      </c>
      <c r="H28" s="108" t="s">
        <v>254</v>
      </c>
      <c r="I28" s="105" t="s">
        <v>244</v>
      </c>
      <c r="J28" s="108" t="s">
        <v>245</v>
      </c>
      <c r="K28" s="105"/>
    </row>
    <row r="29" spans="1:11" x14ac:dyDescent="0.25">
      <c r="A29" s="90">
        <v>26</v>
      </c>
      <c r="B29" s="104" t="s">
        <v>394</v>
      </c>
      <c r="C29" s="81">
        <v>26</v>
      </c>
      <c r="D29" s="94">
        <v>5000</v>
      </c>
      <c r="E29" s="107" t="s">
        <v>242</v>
      </c>
      <c r="F29" s="106" t="s">
        <v>242</v>
      </c>
      <c r="G29" s="107" t="s">
        <v>242</v>
      </c>
      <c r="H29" s="108" t="s">
        <v>257</v>
      </c>
      <c r="I29" s="105" t="s">
        <v>244</v>
      </c>
      <c r="J29" s="108" t="s">
        <v>245</v>
      </c>
      <c r="K29" s="105"/>
    </row>
    <row r="30" spans="1:11" x14ac:dyDescent="0.25">
      <c r="A30" s="90">
        <v>27</v>
      </c>
      <c r="B30" s="104" t="s">
        <v>395</v>
      </c>
      <c r="C30" s="81">
        <v>6</v>
      </c>
      <c r="D30" s="94" t="s">
        <v>258</v>
      </c>
      <c r="E30" s="105"/>
      <c r="F30" s="108"/>
      <c r="G30" s="107" t="s">
        <v>242</v>
      </c>
      <c r="H30" s="108" t="s">
        <v>259</v>
      </c>
      <c r="I30" s="105" t="s">
        <v>247</v>
      </c>
      <c r="J30" s="108" t="s">
        <v>245</v>
      </c>
      <c r="K30" s="107" t="s">
        <v>242</v>
      </c>
    </row>
    <row r="31" spans="1:11" x14ac:dyDescent="0.25">
      <c r="A31" s="90">
        <v>28</v>
      </c>
      <c r="B31" s="104" t="s">
        <v>396</v>
      </c>
      <c r="C31" s="81">
        <v>14</v>
      </c>
      <c r="D31" s="94" t="s">
        <v>258</v>
      </c>
      <c r="E31" s="105"/>
      <c r="F31" s="108"/>
      <c r="G31" s="107" t="s">
        <v>242</v>
      </c>
      <c r="H31" s="108" t="s">
        <v>254</v>
      </c>
      <c r="I31" s="105" t="s">
        <v>247</v>
      </c>
      <c r="J31" s="108" t="s">
        <v>245</v>
      </c>
      <c r="K31" s="105"/>
    </row>
    <row r="32" spans="1:11" x14ac:dyDescent="0.25">
      <c r="A32" s="90">
        <v>29</v>
      </c>
      <c r="B32" s="104" t="s">
        <v>397</v>
      </c>
      <c r="C32" s="81">
        <v>17</v>
      </c>
      <c r="D32" s="94" t="s">
        <v>258</v>
      </c>
      <c r="E32" s="105"/>
      <c r="F32" s="108"/>
      <c r="G32" s="107" t="s">
        <v>242</v>
      </c>
      <c r="H32" s="108" t="s">
        <v>254</v>
      </c>
      <c r="I32" s="105" t="s">
        <v>247</v>
      </c>
      <c r="J32" s="108" t="s">
        <v>245</v>
      </c>
      <c r="K32" s="105"/>
    </row>
    <row r="33" spans="1:11" x14ac:dyDescent="0.25">
      <c r="A33" s="90">
        <v>30</v>
      </c>
      <c r="B33" s="104" t="s">
        <v>398</v>
      </c>
      <c r="C33" s="81">
        <v>19</v>
      </c>
      <c r="D33" s="94" t="s">
        <v>258</v>
      </c>
      <c r="E33" s="105"/>
      <c r="F33" s="108"/>
      <c r="G33" s="107" t="s">
        <v>242</v>
      </c>
      <c r="H33" s="108" t="s">
        <v>254</v>
      </c>
      <c r="I33" s="105" t="s">
        <v>247</v>
      </c>
      <c r="J33" s="108" t="s">
        <v>245</v>
      </c>
      <c r="K33" s="105"/>
    </row>
    <row r="34" spans="1:11" x14ac:dyDescent="0.25">
      <c r="A34" s="90">
        <v>31</v>
      </c>
      <c r="B34" s="104" t="s">
        <v>399</v>
      </c>
      <c r="C34" s="81">
        <v>22</v>
      </c>
      <c r="D34" s="94" t="s">
        <v>258</v>
      </c>
      <c r="E34" s="105"/>
      <c r="F34" s="108"/>
      <c r="G34" s="107" t="s">
        <v>242</v>
      </c>
      <c r="H34" s="108" t="s">
        <v>256</v>
      </c>
      <c r="I34" s="105" t="s">
        <v>247</v>
      </c>
      <c r="J34" s="108" t="s">
        <v>245</v>
      </c>
      <c r="K34" s="105"/>
    </row>
    <row r="35" spans="1:11" x14ac:dyDescent="0.25">
      <c r="A35" s="90">
        <v>32</v>
      </c>
      <c r="B35" s="104" t="s">
        <v>400</v>
      </c>
      <c r="C35" s="81">
        <v>28</v>
      </c>
      <c r="D35" s="94">
        <v>66</v>
      </c>
      <c r="E35" s="107" t="s">
        <v>242</v>
      </c>
      <c r="F35" s="106" t="s">
        <v>242</v>
      </c>
      <c r="G35" s="107" t="s">
        <v>242</v>
      </c>
      <c r="H35" s="108" t="s">
        <v>256</v>
      </c>
      <c r="I35" s="105" t="s">
        <v>244</v>
      </c>
      <c r="J35" s="108" t="s">
        <v>245</v>
      </c>
      <c r="K35" s="81"/>
    </row>
    <row r="36" spans="1:11" x14ac:dyDescent="0.25">
      <c r="A36" s="90">
        <v>33</v>
      </c>
      <c r="B36" s="104" t="s">
        <v>401</v>
      </c>
      <c r="C36" s="81">
        <v>29</v>
      </c>
      <c r="D36" s="94" t="s">
        <v>258</v>
      </c>
      <c r="E36" s="81"/>
      <c r="F36" s="94"/>
      <c r="G36" s="107" t="s">
        <v>242</v>
      </c>
      <c r="H36" s="108" t="s">
        <v>260</v>
      </c>
      <c r="I36" s="105" t="s">
        <v>247</v>
      </c>
      <c r="J36" s="108" t="s">
        <v>245</v>
      </c>
      <c r="K36" s="81"/>
    </row>
    <row r="37" spans="1:11" x14ac:dyDescent="0.25">
      <c r="A37" s="90">
        <v>34</v>
      </c>
      <c r="B37" s="104" t="s">
        <v>402</v>
      </c>
      <c r="C37" s="81">
        <v>30</v>
      </c>
      <c r="D37" s="94">
        <v>3000</v>
      </c>
      <c r="E37" s="107" t="s">
        <v>242</v>
      </c>
      <c r="F37" s="106" t="s">
        <v>242</v>
      </c>
      <c r="G37" s="81"/>
      <c r="H37" s="108" t="s">
        <v>247</v>
      </c>
      <c r="I37" s="105" t="s">
        <v>244</v>
      </c>
      <c r="J37" s="108" t="s">
        <v>245</v>
      </c>
      <c r="K37" s="81"/>
    </row>
    <row r="38" spans="1:11" x14ac:dyDescent="0.25">
      <c r="A38" s="90">
        <v>35</v>
      </c>
      <c r="B38" s="104" t="s">
        <v>403</v>
      </c>
      <c r="C38" s="81">
        <v>31</v>
      </c>
      <c r="D38" s="94">
        <v>7.5</v>
      </c>
      <c r="E38" s="81"/>
      <c r="F38" s="106" t="s">
        <v>242</v>
      </c>
      <c r="G38" s="81"/>
      <c r="H38" s="108" t="s">
        <v>247</v>
      </c>
      <c r="I38" s="105" t="s">
        <v>244</v>
      </c>
      <c r="J38" s="108" t="s">
        <v>245</v>
      </c>
      <c r="K38" s="81"/>
    </row>
    <row r="39" spans="1:11" x14ac:dyDescent="0.25">
      <c r="A39" s="90">
        <v>36</v>
      </c>
      <c r="B39" s="104" t="s">
        <v>404</v>
      </c>
      <c r="C39" s="81">
        <v>32</v>
      </c>
      <c r="D39" s="94">
        <v>350</v>
      </c>
      <c r="E39" s="81"/>
      <c r="F39" s="106" t="s">
        <v>242</v>
      </c>
      <c r="G39" s="107" t="s">
        <v>242</v>
      </c>
      <c r="H39" s="108" t="s">
        <v>260</v>
      </c>
      <c r="I39" s="105" t="s">
        <v>244</v>
      </c>
      <c r="J39" s="108" t="s">
        <v>245</v>
      </c>
      <c r="K39" s="81"/>
    </row>
    <row r="40" spans="1:11" x14ac:dyDescent="0.25">
      <c r="A40" s="95">
        <v>37</v>
      </c>
      <c r="B40" s="109" t="s">
        <v>405</v>
      </c>
      <c r="C40" s="25">
        <v>33</v>
      </c>
      <c r="D40" s="96" t="s">
        <v>258</v>
      </c>
      <c r="E40" s="25"/>
      <c r="F40" s="96"/>
      <c r="G40" s="110" t="s">
        <v>242</v>
      </c>
      <c r="H40" s="111" t="s">
        <v>260</v>
      </c>
      <c r="I40" s="112" t="s">
        <v>247</v>
      </c>
      <c r="J40" s="111" t="s">
        <v>245</v>
      </c>
      <c r="K40" s="25"/>
    </row>
    <row r="41" spans="1:11" x14ac:dyDescent="0.25">
      <c r="A41" s="162" t="s">
        <v>407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</row>
  </sheetData>
  <mergeCells count="2">
    <mergeCell ref="A1:K1"/>
    <mergeCell ref="A41:K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Normal="100" workbookViewId="0">
      <selection sqref="A1:E1"/>
    </sheetView>
  </sheetViews>
  <sheetFormatPr defaultRowHeight="15" x14ac:dyDescent="0.25"/>
  <cols>
    <col min="1" max="1" width="12.85546875" style="5" customWidth="1"/>
    <col min="2" max="3" width="9.140625" style="5"/>
    <col min="4" max="4" width="198.7109375" style="5" customWidth="1"/>
    <col min="5" max="5" width="38" style="117" customWidth="1"/>
    <col min="6" max="16384" width="9.140625" style="5"/>
  </cols>
  <sheetData>
    <row r="1" spans="1:5" s="9" customFormat="1" ht="15.75" thickBot="1" x14ac:dyDescent="0.3">
      <c r="A1" s="160" t="s">
        <v>267</v>
      </c>
      <c r="B1" s="160"/>
      <c r="C1" s="160"/>
      <c r="D1" s="160"/>
      <c r="E1" s="160"/>
    </row>
    <row r="2" spans="1:5" ht="30" x14ac:dyDescent="0.25">
      <c r="A2" s="23" t="s">
        <v>424</v>
      </c>
      <c r="B2" s="133" t="s">
        <v>130</v>
      </c>
      <c r="C2" s="23" t="s">
        <v>131</v>
      </c>
      <c r="D2" s="133" t="s">
        <v>423</v>
      </c>
      <c r="E2" s="116" t="s">
        <v>132</v>
      </c>
    </row>
    <row r="3" spans="1:5" x14ac:dyDescent="0.25">
      <c r="A3" s="134" t="s">
        <v>233</v>
      </c>
      <c r="B3" s="135">
        <v>2023</v>
      </c>
      <c r="C3" s="137" t="s">
        <v>133</v>
      </c>
      <c r="D3" s="136" t="s">
        <v>134</v>
      </c>
      <c r="E3" s="137" t="s">
        <v>135</v>
      </c>
    </row>
    <row r="4" spans="1:5" x14ac:dyDescent="0.25">
      <c r="A4" s="138" t="s">
        <v>136</v>
      </c>
      <c r="B4" s="139">
        <v>2023</v>
      </c>
      <c r="C4" s="141" t="s">
        <v>137</v>
      </c>
      <c r="D4" s="140" t="s">
        <v>138</v>
      </c>
      <c r="E4" s="141" t="s">
        <v>139</v>
      </c>
    </row>
    <row r="5" spans="1:5" x14ac:dyDescent="0.25">
      <c r="A5" s="138" t="s">
        <v>217</v>
      </c>
      <c r="B5" s="139">
        <v>2023</v>
      </c>
      <c r="C5" s="141" t="s">
        <v>218</v>
      </c>
      <c r="D5" s="140" t="s">
        <v>219</v>
      </c>
      <c r="E5" s="141" t="s">
        <v>220</v>
      </c>
    </row>
    <row r="6" spans="1:5" x14ac:dyDescent="0.25">
      <c r="A6" s="138" t="s">
        <v>140</v>
      </c>
      <c r="B6" s="139">
        <v>2021</v>
      </c>
      <c r="C6" s="141" t="s">
        <v>137</v>
      </c>
      <c r="D6" s="140" t="s">
        <v>141</v>
      </c>
      <c r="E6" s="141" t="s">
        <v>142</v>
      </c>
    </row>
    <row r="7" spans="1:5" x14ac:dyDescent="0.25">
      <c r="A7" s="138" t="s">
        <v>143</v>
      </c>
      <c r="B7" s="139">
        <v>2021</v>
      </c>
      <c r="C7" s="141" t="s">
        <v>144</v>
      </c>
      <c r="D7" s="140" t="s">
        <v>145</v>
      </c>
      <c r="E7" s="141" t="s">
        <v>146</v>
      </c>
    </row>
    <row r="8" spans="1:5" x14ac:dyDescent="0.25">
      <c r="A8" s="138" t="s">
        <v>147</v>
      </c>
      <c r="B8" s="139">
        <v>2021</v>
      </c>
      <c r="C8" s="141" t="s">
        <v>148</v>
      </c>
      <c r="D8" s="140" t="s">
        <v>149</v>
      </c>
      <c r="E8" s="141" t="s">
        <v>150</v>
      </c>
    </row>
    <row r="9" spans="1:5" x14ac:dyDescent="0.25">
      <c r="A9" s="138" t="s">
        <v>221</v>
      </c>
      <c r="B9" s="139">
        <v>2020</v>
      </c>
      <c r="C9" s="141" t="s">
        <v>222</v>
      </c>
      <c r="D9" s="140" t="s">
        <v>223</v>
      </c>
      <c r="E9" s="141" t="s">
        <v>224</v>
      </c>
    </row>
    <row r="10" spans="1:5" x14ac:dyDescent="0.25">
      <c r="A10" s="138" t="s">
        <v>143</v>
      </c>
      <c r="B10" s="139">
        <v>2019</v>
      </c>
      <c r="C10" s="141" t="s">
        <v>144</v>
      </c>
      <c r="D10" s="140" t="s">
        <v>151</v>
      </c>
      <c r="E10" s="141" t="s">
        <v>152</v>
      </c>
    </row>
    <row r="11" spans="1:5" x14ac:dyDescent="0.25">
      <c r="A11" s="138" t="s">
        <v>153</v>
      </c>
      <c r="B11" s="139">
        <v>2019</v>
      </c>
      <c r="C11" s="141" t="s">
        <v>133</v>
      </c>
      <c r="D11" s="140" t="s">
        <v>154</v>
      </c>
      <c r="E11" s="141" t="s">
        <v>155</v>
      </c>
    </row>
    <row r="12" spans="1:5" x14ac:dyDescent="0.25">
      <c r="A12" s="138" t="s">
        <v>213</v>
      </c>
      <c r="B12" s="139">
        <v>2019</v>
      </c>
      <c r="C12" s="141" t="s">
        <v>214</v>
      </c>
      <c r="D12" s="140" t="s">
        <v>215</v>
      </c>
      <c r="E12" s="141" t="s">
        <v>216</v>
      </c>
    </row>
    <row r="13" spans="1:5" x14ac:dyDescent="0.25">
      <c r="A13" s="138" t="s">
        <v>156</v>
      </c>
      <c r="B13" s="139">
        <v>2018</v>
      </c>
      <c r="C13" s="141" t="s">
        <v>148</v>
      </c>
      <c r="D13" s="140" t="s">
        <v>157</v>
      </c>
      <c r="E13" s="141" t="s">
        <v>158</v>
      </c>
    </row>
    <row r="14" spans="1:5" x14ac:dyDescent="0.25">
      <c r="A14" s="138" t="s">
        <v>159</v>
      </c>
      <c r="B14" s="139">
        <v>2017</v>
      </c>
      <c r="C14" s="141" t="s">
        <v>148</v>
      </c>
      <c r="D14" s="140" t="s">
        <v>160</v>
      </c>
      <c r="E14" s="141" t="s">
        <v>161</v>
      </c>
    </row>
    <row r="15" spans="1:5" x14ac:dyDescent="0.25">
      <c r="A15" s="138" t="s">
        <v>162</v>
      </c>
      <c r="B15" s="139">
        <v>2017</v>
      </c>
      <c r="C15" s="141" t="s">
        <v>133</v>
      </c>
      <c r="D15" s="140" t="s">
        <v>163</v>
      </c>
      <c r="E15" s="141" t="s">
        <v>164</v>
      </c>
    </row>
    <row r="16" spans="1:5" x14ac:dyDescent="0.25">
      <c r="A16" s="138" t="s">
        <v>165</v>
      </c>
      <c r="B16" s="139">
        <v>2017</v>
      </c>
      <c r="C16" s="141" t="s">
        <v>133</v>
      </c>
      <c r="D16" s="140" t="s">
        <v>166</v>
      </c>
      <c r="E16" s="141" t="s">
        <v>167</v>
      </c>
    </row>
    <row r="17" spans="1:5" x14ac:dyDescent="0.25">
      <c r="A17" s="138" t="s">
        <v>159</v>
      </c>
      <c r="B17" s="139">
        <v>2016</v>
      </c>
      <c r="C17" s="141" t="s">
        <v>148</v>
      </c>
      <c r="D17" s="140" t="s">
        <v>168</v>
      </c>
      <c r="E17" s="141" t="s">
        <v>169</v>
      </c>
    </row>
    <row r="18" spans="1:5" x14ac:dyDescent="0.25">
      <c r="A18" s="138" t="s">
        <v>170</v>
      </c>
      <c r="B18" s="139">
        <v>2016</v>
      </c>
      <c r="C18" s="141" t="s">
        <v>148</v>
      </c>
      <c r="D18" s="140" t="s">
        <v>171</v>
      </c>
      <c r="E18" s="141" t="s">
        <v>172</v>
      </c>
    </row>
    <row r="19" spans="1:5" x14ac:dyDescent="0.25">
      <c r="A19" s="138" t="s">
        <v>173</v>
      </c>
      <c r="B19" s="139">
        <v>2016</v>
      </c>
      <c r="C19" s="141" t="s">
        <v>148</v>
      </c>
      <c r="D19" s="140" t="s">
        <v>174</v>
      </c>
      <c r="E19" s="141" t="s">
        <v>175</v>
      </c>
    </row>
    <row r="20" spans="1:5" x14ac:dyDescent="0.25">
      <c r="A20" s="138" t="s">
        <v>176</v>
      </c>
      <c r="B20" s="139">
        <v>2016</v>
      </c>
      <c r="C20" s="141" t="s">
        <v>148</v>
      </c>
      <c r="D20" s="140" t="s">
        <v>177</v>
      </c>
      <c r="E20" s="141" t="s">
        <v>178</v>
      </c>
    </row>
    <row r="21" spans="1:5" x14ac:dyDescent="0.25">
      <c r="A21" s="138" t="s">
        <v>179</v>
      </c>
      <c r="B21" s="139">
        <v>2015</v>
      </c>
      <c r="C21" s="141" t="s">
        <v>148</v>
      </c>
      <c r="D21" s="140" t="s">
        <v>180</v>
      </c>
      <c r="E21" s="141" t="s">
        <v>181</v>
      </c>
    </row>
    <row r="22" spans="1:5" x14ac:dyDescent="0.25">
      <c r="A22" s="138" t="s">
        <v>182</v>
      </c>
      <c r="B22" s="139">
        <v>2015</v>
      </c>
      <c r="C22" s="141" t="s">
        <v>148</v>
      </c>
      <c r="D22" s="140" t="s">
        <v>183</v>
      </c>
      <c r="E22" s="141" t="s">
        <v>184</v>
      </c>
    </row>
    <row r="23" spans="1:5" x14ac:dyDescent="0.25">
      <c r="A23" s="138" t="s">
        <v>170</v>
      </c>
      <c r="B23" s="139">
        <v>2014</v>
      </c>
      <c r="C23" s="141" t="s">
        <v>148</v>
      </c>
      <c r="D23" s="140" t="s">
        <v>185</v>
      </c>
      <c r="E23" s="141" t="s">
        <v>186</v>
      </c>
    </row>
    <row r="24" spans="1:5" x14ac:dyDescent="0.25">
      <c r="A24" s="138" t="s">
        <v>187</v>
      </c>
      <c r="B24" s="139">
        <v>2014</v>
      </c>
      <c r="C24" s="141" t="s">
        <v>148</v>
      </c>
      <c r="D24" s="140" t="s">
        <v>188</v>
      </c>
      <c r="E24" s="141" t="s">
        <v>212</v>
      </c>
    </row>
    <row r="25" spans="1:5" x14ac:dyDescent="0.25">
      <c r="A25" s="138" t="s">
        <v>189</v>
      </c>
      <c r="B25" s="139">
        <v>2014</v>
      </c>
      <c r="C25" s="141" t="s">
        <v>148</v>
      </c>
      <c r="D25" s="140" t="s">
        <v>190</v>
      </c>
      <c r="E25" s="141" t="s">
        <v>191</v>
      </c>
    </row>
    <row r="26" spans="1:5" x14ac:dyDescent="0.25">
      <c r="A26" s="138" t="s">
        <v>192</v>
      </c>
      <c r="B26" s="139">
        <v>2013</v>
      </c>
      <c r="C26" s="141" t="s">
        <v>148</v>
      </c>
      <c r="D26" s="140" t="s">
        <v>193</v>
      </c>
      <c r="E26" s="141" t="s">
        <v>194</v>
      </c>
    </row>
    <row r="27" spans="1:5" x14ac:dyDescent="0.25">
      <c r="A27" s="138" t="s">
        <v>195</v>
      </c>
      <c r="B27" s="139">
        <v>2012</v>
      </c>
      <c r="C27" s="141" t="s">
        <v>148</v>
      </c>
      <c r="D27" s="140" t="s">
        <v>196</v>
      </c>
      <c r="E27" s="141" t="s">
        <v>197</v>
      </c>
    </row>
    <row r="28" spans="1:5" x14ac:dyDescent="0.25">
      <c r="A28" s="138" t="s">
        <v>198</v>
      </c>
      <c r="B28" s="139">
        <v>2010</v>
      </c>
      <c r="C28" s="141" t="s">
        <v>148</v>
      </c>
      <c r="D28" s="140" t="s">
        <v>199</v>
      </c>
      <c r="E28" s="141" t="s">
        <v>200</v>
      </c>
    </row>
    <row r="29" spans="1:5" x14ac:dyDescent="0.25">
      <c r="A29" s="138" t="s">
        <v>201</v>
      </c>
      <c r="B29" s="139">
        <v>2010</v>
      </c>
      <c r="C29" s="141" t="s">
        <v>148</v>
      </c>
      <c r="D29" s="140" t="s">
        <v>202</v>
      </c>
      <c r="E29" s="141" t="s">
        <v>203</v>
      </c>
    </row>
    <row r="30" spans="1:5" x14ac:dyDescent="0.25">
      <c r="A30" s="138" t="s">
        <v>201</v>
      </c>
      <c r="B30" s="139">
        <v>2010</v>
      </c>
      <c r="C30" s="141" t="s">
        <v>148</v>
      </c>
      <c r="D30" s="140" t="s">
        <v>204</v>
      </c>
      <c r="E30" s="141" t="s">
        <v>205</v>
      </c>
    </row>
    <row r="31" spans="1:5" x14ac:dyDescent="0.25">
      <c r="A31" s="138" t="s">
        <v>206</v>
      </c>
      <c r="B31" s="139">
        <v>2008</v>
      </c>
      <c r="C31" s="141" t="s">
        <v>148</v>
      </c>
      <c r="D31" s="140" t="s">
        <v>207</v>
      </c>
      <c r="E31" s="141" t="s">
        <v>208</v>
      </c>
    </row>
    <row r="32" spans="1:5" x14ac:dyDescent="0.25">
      <c r="A32" s="138" t="s">
        <v>209</v>
      </c>
      <c r="B32" s="139">
        <v>2008</v>
      </c>
      <c r="C32" s="141" t="s">
        <v>144</v>
      </c>
      <c r="D32" s="140" t="s">
        <v>210</v>
      </c>
      <c r="E32" s="141" t="s">
        <v>211</v>
      </c>
    </row>
    <row r="33" spans="1:5" x14ac:dyDescent="0.25">
      <c r="A33" s="138" t="s">
        <v>227</v>
      </c>
      <c r="B33" s="139">
        <v>2007</v>
      </c>
      <c r="C33" s="141" t="s">
        <v>148</v>
      </c>
      <c r="D33" s="140" t="s">
        <v>228</v>
      </c>
      <c r="E33" s="141" t="s">
        <v>229</v>
      </c>
    </row>
    <row r="34" spans="1:5" x14ac:dyDescent="0.25">
      <c r="A34" s="138" t="s">
        <v>201</v>
      </c>
      <c r="B34" s="139">
        <v>2006</v>
      </c>
      <c r="C34" s="141" t="s">
        <v>148</v>
      </c>
      <c r="D34" s="140" t="s">
        <v>225</v>
      </c>
      <c r="E34" s="141" t="s">
        <v>226</v>
      </c>
    </row>
    <row r="35" spans="1:5" x14ac:dyDescent="0.25">
      <c r="A35" s="142" t="s">
        <v>230</v>
      </c>
      <c r="B35" s="143">
        <v>2005</v>
      </c>
      <c r="C35" s="145" t="s">
        <v>148</v>
      </c>
      <c r="D35" s="144" t="s">
        <v>231</v>
      </c>
      <c r="E35" s="145" t="s">
        <v>232</v>
      </c>
    </row>
  </sheetData>
  <sortState ref="A3:E35">
    <sortCondition descending="1" ref="B3:B35"/>
  </sortState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55" zoomScaleNormal="100" workbookViewId="0">
      <selection activeCell="I83" sqref="I83"/>
    </sheetView>
  </sheetViews>
  <sheetFormatPr defaultRowHeight="15" x14ac:dyDescent="0.25"/>
  <cols>
    <col min="1" max="1" width="23.140625" bestFit="1" customWidth="1"/>
    <col min="2" max="13" width="13.7109375" customWidth="1"/>
  </cols>
  <sheetData>
    <row r="1" spans="1:14" s="12" customFormat="1" ht="15.75" thickBot="1" x14ac:dyDescent="0.3">
      <c r="A1" s="161" t="s">
        <v>365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4" s="12" customFormat="1" x14ac:dyDescent="0.25">
      <c r="B2" s="163" t="s">
        <v>4</v>
      </c>
      <c r="C2" s="163"/>
      <c r="D2" s="163"/>
      <c r="E2" s="163" t="s">
        <v>25</v>
      </c>
      <c r="F2" s="163"/>
      <c r="G2" s="163"/>
      <c r="H2" s="163" t="s">
        <v>409</v>
      </c>
      <c r="I2" s="163"/>
      <c r="J2" s="163"/>
      <c r="K2" s="163" t="s">
        <v>415</v>
      </c>
      <c r="L2" s="163"/>
      <c r="M2" s="163"/>
      <c r="N2" s="17"/>
    </row>
    <row r="3" spans="1:14" s="8" customFormat="1" ht="30" x14ac:dyDescent="0.25">
      <c r="A3" s="28" t="s">
        <v>292</v>
      </c>
      <c r="B3" s="33" t="s">
        <v>410</v>
      </c>
      <c r="C3" s="33" t="s">
        <v>411</v>
      </c>
      <c r="D3" s="26" t="s">
        <v>412</v>
      </c>
      <c r="E3" s="33" t="s">
        <v>413</v>
      </c>
      <c r="F3" s="33" t="s">
        <v>414</v>
      </c>
      <c r="G3" s="26" t="s">
        <v>412</v>
      </c>
      <c r="H3" s="33" t="s">
        <v>410</v>
      </c>
      <c r="I3" s="33" t="s">
        <v>411</v>
      </c>
      <c r="J3" s="26" t="s">
        <v>412</v>
      </c>
      <c r="K3" s="33" t="s">
        <v>416</v>
      </c>
      <c r="L3" s="33" t="s">
        <v>417</v>
      </c>
      <c r="M3" s="27" t="s">
        <v>421</v>
      </c>
    </row>
    <row r="4" spans="1:14" x14ac:dyDescent="0.25">
      <c r="A4" s="29" t="s">
        <v>293</v>
      </c>
      <c r="B4" s="34" t="s">
        <v>129</v>
      </c>
      <c r="C4" s="35" t="s">
        <v>129</v>
      </c>
      <c r="D4" s="31" t="s">
        <v>129</v>
      </c>
      <c r="E4" s="34" t="s">
        <v>129</v>
      </c>
      <c r="F4" s="35" t="s">
        <v>129</v>
      </c>
      <c r="G4" s="31" t="s">
        <v>129</v>
      </c>
      <c r="H4" s="34">
        <v>7</v>
      </c>
      <c r="I4" s="35">
        <v>0</v>
      </c>
      <c r="J4" s="31">
        <v>0</v>
      </c>
      <c r="K4" s="34">
        <v>7</v>
      </c>
      <c r="L4" s="35">
        <v>0</v>
      </c>
      <c r="M4" s="40">
        <f>(L4/K4)*100</f>
        <v>0</v>
      </c>
      <c r="N4" s="17"/>
    </row>
    <row r="5" spans="1:14" x14ac:dyDescent="0.25">
      <c r="A5" s="29" t="s">
        <v>294</v>
      </c>
      <c r="B5" s="34" t="s">
        <v>129</v>
      </c>
      <c r="C5" s="35" t="s">
        <v>129</v>
      </c>
      <c r="D5" s="31" t="s">
        <v>129</v>
      </c>
      <c r="E5" s="34" t="s">
        <v>129</v>
      </c>
      <c r="F5" s="35" t="s">
        <v>129</v>
      </c>
      <c r="G5" s="31" t="s">
        <v>129</v>
      </c>
      <c r="H5" s="34">
        <v>7</v>
      </c>
      <c r="I5" s="35">
        <v>1</v>
      </c>
      <c r="J5" s="31">
        <v>14.3</v>
      </c>
      <c r="K5" s="34">
        <v>7</v>
      </c>
      <c r="L5" s="35">
        <v>1</v>
      </c>
      <c r="M5" s="40">
        <f t="shared" ref="M5:M68" si="0">(L5/K5)*100</f>
        <v>14.285714285714285</v>
      </c>
    </row>
    <row r="6" spans="1:14" x14ac:dyDescent="0.25">
      <c r="A6" s="29" t="s">
        <v>295</v>
      </c>
      <c r="B6" s="34">
        <v>2</v>
      </c>
      <c r="C6" s="35">
        <v>0</v>
      </c>
      <c r="D6" s="31">
        <v>0</v>
      </c>
      <c r="E6" s="34">
        <v>4</v>
      </c>
      <c r="F6" s="35">
        <v>0</v>
      </c>
      <c r="G6" s="31">
        <v>0</v>
      </c>
      <c r="H6" s="34">
        <v>3</v>
      </c>
      <c r="I6" s="35">
        <v>1</v>
      </c>
      <c r="J6" s="31">
        <v>33.299999999999997</v>
      </c>
      <c r="K6" s="34">
        <v>9</v>
      </c>
      <c r="L6" s="35">
        <v>1</v>
      </c>
      <c r="M6" s="40">
        <f t="shared" si="0"/>
        <v>11.111111111111111</v>
      </c>
    </row>
    <row r="7" spans="1:14" x14ac:dyDescent="0.25">
      <c r="A7" s="29" t="s">
        <v>296</v>
      </c>
      <c r="B7" s="34">
        <v>1</v>
      </c>
      <c r="C7" s="35">
        <v>0</v>
      </c>
      <c r="D7" s="31">
        <v>0</v>
      </c>
      <c r="E7" s="34">
        <v>2</v>
      </c>
      <c r="F7" s="35">
        <v>0</v>
      </c>
      <c r="G7" s="31">
        <v>0</v>
      </c>
      <c r="H7" s="34" t="s">
        <v>129</v>
      </c>
      <c r="I7" s="35" t="s">
        <v>129</v>
      </c>
      <c r="J7" s="31" t="s">
        <v>129</v>
      </c>
      <c r="K7" s="34">
        <v>3</v>
      </c>
      <c r="L7" s="35">
        <v>0</v>
      </c>
      <c r="M7" s="40">
        <f t="shared" si="0"/>
        <v>0</v>
      </c>
    </row>
    <row r="8" spans="1:14" x14ac:dyDescent="0.25">
      <c r="A8" s="29" t="s">
        <v>297</v>
      </c>
      <c r="B8" s="34">
        <v>2</v>
      </c>
      <c r="C8" s="35">
        <v>2</v>
      </c>
      <c r="D8" s="31">
        <v>100</v>
      </c>
      <c r="E8" s="34">
        <v>5</v>
      </c>
      <c r="F8" s="35">
        <v>3</v>
      </c>
      <c r="G8" s="31">
        <v>60</v>
      </c>
      <c r="H8" s="34">
        <v>8</v>
      </c>
      <c r="I8" s="35">
        <v>2</v>
      </c>
      <c r="J8" s="31">
        <v>25</v>
      </c>
      <c r="K8" s="34">
        <v>15</v>
      </c>
      <c r="L8" s="35">
        <v>7</v>
      </c>
      <c r="M8" s="40">
        <f t="shared" si="0"/>
        <v>46.666666666666664</v>
      </c>
    </row>
    <row r="9" spans="1:14" x14ac:dyDescent="0.25">
      <c r="A9" s="29" t="s">
        <v>298</v>
      </c>
      <c r="B9" s="34" t="s">
        <v>129</v>
      </c>
      <c r="C9" s="35" t="s">
        <v>129</v>
      </c>
      <c r="D9" s="31" t="s">
        <v>129</v>
      </c>
      <c r="E9" s="34" t="s">
        <v>129</v>
      </c>
      <c r="F9" s="35" t="s">
        <v>129</v>
      </c>
      <c r="G9" s="31" t="s">
        <v>129</v>
      </c>
      <c r="H9" s="34">
        <v>2</v>
      </c>
      <c r="I9" s="35">
        <v>0</v>
      </c>
      <c r="J9" s="31">
        <v>0</v>
      </c>
      <c r="K9" s="34">
        <v>2</v>
      </c>
      <c r="L9" s="35">
        <v>0</v>
      </c>
      <c r="M9" s="40">
        <f t="shared" si="0"/>
        <v>0</v>
      </c>
    </row>
    <row r="10" spans="1:14" x14ac:dyDescent="0.25">
      <c r="A10" s="29" t="s">
        <v>299</v>
      </c>
      <c r="B10" s="34" t="s">
        <v>129</v>
      </c>
      <c r="C10" s="35" t="s">
        <v>129</v>
      </c>
      <c r="D10" s="31" t="s">
        <v>129</v>
      </c>
      <c r="E10" s="34">
        <v>1</v>
      </c>
      <c r="F10" s="35">
        <v>0</v>
      </c>
      <c r="G10" s="31">
        <v>0</v>
      </c>
      <c r="H10" s="34">
        <v>2</v>
      </c>
      <c r="I10" s="35">
        <v>0</v>
      </c>
      <c r="J10" s="31">
        <v>0</v>
      </c>
      <c r="K10" s="34">
        <v>3</v>
      </c>
      <c r="L10" s="35">
        <v>0</v>
      </c>
      <c r="M10" s="40">
        <f t="shared" si="0"/>
        <v>0</v>
      </c>
    </row>
    <row r="11" spans="1:14" x14ac:dyDescent="0.25">
      <c r="A11" s="29" t="s">
        <v>300</v>
      </c>
      <c r="B11" s="34">
        <v>1</v>
      </c>
      <c r="C11" s="35">
        <v>1</v>
      </c>
      <c r="D11" s="31">
        <v>100</v>
      </c>
      <c r="E11" s="34">
        <v>1</v>
      </c>
      <c r="F11" s="35">
        <v>0</v>
      </c>
      <c r="G11" s="31">
        <v>0</v>
      </c>
      <c r="H11" s="34">
        <v>1</v>
      </c>
      <c r="I11" s="35">
        <v>1</v>
      </c>
      <c r="J11" s="31">
        <v>100</v>
      </c>
      <c r="K11" s="34">
        <v>3</v>
      </c>
      <c r="L11" s="35">
        <v>2</v>
      </c>
      <c r="M11" s="40">
        <f t="shared" si="0"/>
        <v>66.666666666666657</v>
      </c>
    </row>
    <row r="12" spans="1:14" x14ac:dyDescent="0.25">
      <c r="A12" s="29" t="s">
        <v>301</v>
      </c>
      <c r="B12" s="34">
        <v>1</v>
      </c>
      <c r="C12" s="35">
        <v>0</v>
      </c>
      <c r="D12" s="31">
        <v>0</v>
      </c>
      <c r="E12" s="34">
        <v>1</v>
      </c>
      <c r="F12" s="35">
        <v>0</v>
      </c>
      <c r="G12" s="31">
        <v>0</v>
      </c>
      <c r="H12" s="34">
        <v>1</v>
      </c>
      <c r="I12" s="35">
        <v>1</v>
      </c>
      <c r="J12" s="31">
        <v>100</v>
      </c>
      <c r="K12" s="34">
        <v>3</v>
      </c>
      <c r="L12" s="35">
        <v>1</v>
      </c>
      <c r="M12" s="40">
        <f t="shared" si="0"/>
        <v>33.333333333333329</v>
      </c>
    </row>
    <row r="13" spans="1:14" x14ac:dyDescent="0.25">
      <c r="A13" s="29" t="s">
        <v>302</v>
      </c>
      <c r="B13" s="34" t="s">
        <v>129</v>
      </c>
      <c r="C13" s="35" t="s">
        <v>129</v>
      </c>
      <c r="D13" s="31" t="s">
        <v>129</v>
      </c>
      <c r="E13" s="34">
        <v>1</v>
      </c>
      <c r="F13" s="35">
        <v>0</v>
      </c>
      <c r="G13" s="31">
        <v>0</v>
      </c>
      <c r="H13" s="34" t="s">
        <v>129</v>
      </c>
      <c r="I13" s="35" t="s">
        <v>129</v>
      </c>
      <c r="J13" s="31" t="s">
        <v>129</v>
      </c>
      <c r="K13" s="34">
        <v>1</v>
      </c>
      <c r="L13" s="35">
        <v>0</v>
      </c>
      <c r="M13" s="40">
        <f t="shared" si="0"/>
        <v>0</v>
      </c>
    </row>
    <row r="14" spans="1:14" x14ac:dyDescent="0.25">
      <c r="A14" s="29" t="s">
        <v>303</v>
      </c>
      <c r="B14" s="34">
        <v>1</v>
      </c>
      <c r="C14" s="35">
        <v>0</v>
      </c>
      <c r="D14" s="31">
        <v>0</v>
      </c>
      <c r="E14" s="34">
        <v>1</v>
      </c>
      <c r="F14" s="35">
        <v>0</v>
      </c>
      <c r="G14" s="31">
        <v>0</v>
      </c>
      <c r="H14" s="34">
        <v>1</v>
      </c>
      <c r="I14" s="35">
        <v>1</v>
      </c>
      <c r="J14" s="31">
        <v>100</v>
      </c>
      <c r="K14" s="34">
        <v>3</v>
      </c>
      <c r="L14" s="35">
        <v>1</v>
      </c>
      <c r="M14" s="40">
        <f t="shared" si="0"/>
        <v>33.333333333333329</v>
      </c>
    </row>
    <row r="15" spans="1:14" x14ac:dyDescent="0.25">
      <c r="A15" s="29" t="s">
        <v>304</v>
      </c>
      <c r="B15" s="34">
        <v>1</v>
      </c>
      <c r="C15" s="35">
        <v>0</v>
      </c>
      <c r="D15" s="31">
        <v>0</v>
      </c>
      <c r="E15" s="34">
        <v>1</v>
      </c>
      <c r="F15" s="35">
        <v>0</v>
      </c>
      <c r="G15" s="31">
        <v>0</v>
      </c>
      <c r="H15" s="34" t="s">
        <v>129</v>
      </c>
      <c r="I15" s="35" t="s">
        <v>129</v>
      </c>
      <c r="J15" s="31" t="s">
        <v>129</v>
      </c>
      <c r="K15" s="34">
        <v>2</v>
      </c>
      <c r="L15" s="35">
        <v>0</v>
      </c>
      <c r="M15" s="40">
        <f t="shared" si="0"/>
        <v>0</v>
      </c>
    </row>
    <row r="16" spans="1:14" x14ac:dyDescent="0.25">
      <c r="A16" s="29" t="s">
        <v>305</v>
      </c>
      <c r="B16" s="34">
        <v>1</v>
      </c>
      <c r="C16" s="35">
        <v>0</v>
      </c>
      <c r="D16" s="31">
        <v>0</v>
      </c>
      <c r="E16" s="34">
        <v>2</v>
      </c>
      <c r="F16" s="35">
        <v>0</v>
      </c>
      <c r="G16" s="31">
        <v>0</v>
      </c>
      <c r="H16" s="34">
        <v>4</v>
      </c>
      <c r="I16" s="35">
        <v>0</v>
      </c>
      <c r="J16" s="31">
        <v>0</v>
      </c>
      <c r="K16" s="34">
        <v>7</v>
      </c>
      <c r="L16" s="35">
        <v>0</v>
      </c>
      <c r="M16" s="40">
        <f t="shared" si="0"/>
        <v>0</v>
      </c>
    </row>
    <row r="17" spans="1:13" x14ac:dyDescent="0.25">
      <c r="A17" s="29" t="s">
        <v>306</v>
      </c>
      <c r="B17" s="34" t="s">
        <v>129</v>
      </c>
      <c r="C17" s="35" t="s">
        <v>129</v>
      </c>
      <c r="D17" s="31" t="s">
        <v>129</v>
      </c>
      <c r="E17" s="34">
        <v>2</v>
      </c>
      <c r="F17" s="35">
        <v>0</v>
      </c>
      <c r="G17" s="31">
        <v>0</v>
      </c>
      <c r="H17" s="34">
        <v>4</v>
      </c>
      <c r="I17" s="35">
        <v>0</v>
      </c>
      <c r="J17" s="31">
        <v>0</v>
      </c>
      <c r="K17" s="34">
        <v>6</v>
      </c>
      <c r="L17" s="35">
        <v>0</v>
      </c>
      <c r="M17" s="40">
        <f t="shared" si="0"/>
        <v>0</v>
      </c>
    </row>
    <row r="18" spans="1:13" x14ac:dyDescent="0.25">
      <c r="A18" s="29" t="s">
        <v>307</v>
      </c>
      <c r="B18" s="34">
        <v>1</v>
      </c>
      <c r="C18" s="35">
        <v>1</v>
      </c>
      <c r="D18" s="31">
        <v>100</v>
      </c>
      <c r="E18" s="34">
        <v>4</v>
      </c>
      <c r="F18" s="35">
        <v>1</v>
      </c>
      <c r="G18" s="31">
        <v>25</v>
      </c>
      <c r="H18" s="34">
        <v>8</v>
      </c>
      <c r="I18" s="35">
        <v>2</v>
      </c>
      <c r="J18" s="31">
        <v>25</v>
      </c>
      <c r="K18" s="34">
        <v>13</v>
      </c>
      <c r="L18" s="35">
        <v>4</v>
      </c>
      <c r="M18" s="40">
        <f t="shared" si="0"/>
        <v>30.76923076923077</v>
      </c>
    </row>
    <row r="19" spans="1:13" x14ac:dyDescent="0.25">
      <c r="A19" s="29" t="s">
        <v>308</v>
      </c>
      <c r="B19" s="34">
        <v>4</v>
      </c>
      <c r="C19" s="35">
        <v>2</v>
      </c>
      <c r="D19" s="31">
        <v>50</v>
      </c>
      <c r="E19" s="34">
        <v>5</v>
      </c>
      <c r="F19" s="35">
        <v>3</v>
      </c>
      <c r="G19" s="31">
        <v>60</v>
      </c>
      <c r="H19" s="34">
        <v>4</v>
      </c>
      <c r="I19" s="35">
        <v>2</v>
      </c>
      <c r="J19" s="31">
        <v>50</v>
      </c>
      <c r="K19" s="34">
        <v>13</v>
      </c>
      <c r="L19" s="35">
        <v>7</v>
      </c>
      <c r="M19" s="40">
        <f t="shared" si="0"/>
        <v>53.846153846153847</v>
      </c>
    </row>
    <row r="20" spans="1:13" x14ac:dyDescent="0.25">
      <c r="A20" s="29" t="s">
        <v>309</v>
      </c>
      <c r="B20" s="34">
        <v>1</v>
      </c>
      <c r="C20" s="35">
        <v>1</v>
      </c>
      <c r="D20" s="31">
        <v>100</v>
      </c>
      <c r="E20" s="34">
        <v>2</v>
      </c>
      <c r="F20" s="35">
        <v>2</v>
      </c>
      <c r="G20" s="31">
        <v>100</v>
      </c>
      <c r="H20" s="34">
        <v>2</v>
      </c>
      <c r="I20" s="35">
        <v>1</v>
      </c>
      <c r="J20" s="31">
        <v>50</v>
      </c>
      <c r="K20" s="34">
        <v>5</v>
      </c>
      <c r="L20" s="35">
        <v>4</v>
      </c>
      <c r="M20" s="40">
        <f t="shared" si="0"/>
        <v>80</v>
      </c>
    </row>
    <row r="21" spans="1:13" x14ac:dyDescent="0.25">
      <c r="A21" s="29" t="s">
        <v>310</v>
      </c>
      <c r="B21" s="34" t="s">
        <v>129</v>
      </c>
      <c r="C21" s="35" t="s">
        <v>129</v>
      </c>
      <c r="D21" s="31" t="s">
        <v>129</v>
      </c>
      <c r="E21" s="34">
        <v>1</v>
      </c>
      <c r="F21" s="35">
        <v>0</v>
      </c>
      <c r="G21" s="31">
        <v>0</v>
      </c>
      <c r="H21" s="34" t="s">
        <v>129</v>
      </c>
      <c r="I21" s="35" t="s">
        <v>129</v>
      </c>
      <c r="J21" s="31" t="s">
        <v>129</v>
      </c>
      <c r="K21" s="34">
        <v>1</v>
      </c>
      <c r="L21" s="35">
        <v>0</v>
      </c>
      <c r="M21" s="40">
        <f t="shared" si="0"/>
        <v>0</v>
      </c>
    </row>
    <row r="22" spans="1:13" x14ac:dyDescent="0.25">
      <c r="A22" s="29" t="s">
        <v>311</v>
      </c>
      <c r="B22" s="34">
        <v>1</v>
      </c>
      <c r="C22" s="35">
        <v>1</v>
      </c>
      <c r="D22" s="31">
        <v>100</v>
      </c>
      <c r="E22" s="34">
        <v>1</v>
      </c>
      <c r="F22" s="35">
        <v>1</v>
      </c>
      <c r="G22" s="31">
        <v>100</v>
      </c>
      <c r="H22" s="34">
        <v>1</v>
      </c>
      <c r="I22" s="35">
        <v>1</v>
      </c>
      <c r="J22" s="31">
        <v>100</v>
      </c>
      <c r="K22" s="34">
        <v>3</v>
      </c>
      <c r="L22" s="35">
        <v>3</v>
      </c>
      <c r="M22" s="40">
        <f t="shared" si="0"/>
        <v>100</v>
      </c>
    </row>
    <row r="23" spans="1:13" x14ac:dyDescent="0.25">
      <c r="A23" s="29" t="s">
        <v>312</v>
      </c>
      <c r="B23" s="34" t="s">
        <v>129</v>
      </c>
      <c r="C23" s="35" t="s">
        <v>129</v>
      </c>
      <c r="D23" s="31" t="s">
        <v>129</v>
      </c>
      <c r="E23" s="34">
        <v>1</v>
      </c>
      <c r="F23" s="35">
        <v>0</v>
      </c>
      <c r="G23" s="31">
        <v>0</v>
      </c>
      <c r="H23" s="34" t="s">
        <v>129</v>
      </c>
      <c r="I23" s="35" t="s">
        <v>129</v>
      </c>
      <c r="J23" s="31" t="s">
        <v>129</v>
      </c>
      <c r="K23" s="34">
        <v>1</v>
      </c>
      <c r="L23" s="35">
        <v>0</v>
      </c>
      <c r="M23" s="40">
        <f t="shared" si="0"/>
        <v>0</v>
      </c>
    </row>
    <row r="24" spans="1:13" x14ac:dyDescent="0.25">
      <c r="A24" s="29" t="s">
        <v>313</v>
      </c>
      <c r="B24" s="34" t="s">
        <v>129</v>
      </c>
      <c r="C24" s="35" t="s">
        <v>129</v>
      </c>
      <c r="D24" s="31" t="s">
        <v>129</v>
      </c>
      <c r="E24" s="34">
        <v>1</v>
      </c>
      <c r="F24" s="35">
        <v>0</v>
      </c>
      <c r="G24" s="31">
        <v>0</v>
      </c>
      <c r="H24" s="34" t="s">
        <v>129</v>
      </c>
      <c r="I24" s="35" t="s">
        <v>129</v>
      </c>
      <c r="J24" s="31" t="s">
        <v>129</v>
      </c>
      <c r="K24" s="34">
        <v>1</v>
      </c>
      <c r="L24" s="35">
        <v>0</v>
      </c>
      <c r="M24" s="40">
        <f t="shared" si="0"/>
        <v>0</v>
      </c>
    </row>
    <row r="25" spans="1:13" x14ac:dyDescent="0.25">
      <c r="A25" s="29" t="s">
        <v>314</v>
      </c>
      <c r="B25" s="34">
        <v>1</v>
      </c>
      <c r="C25" s="35">
        <v>1</v>
      </c>
      <c r="D25" s="31">
        <v>100</v>
      </c>
      <c r="E25" s="34">
        <v>3</v>
      </c>
      <c r="F25" s="35">
        <v>1</v>
      </c>
      <c r="G25" s="31">
        <v>33.299999999999997</v>
      </c>
      <c r="H25" s="34">
        <v>4</v>
      </c>
      <c r="I25" s="35">
        <v>0</v>
      </c>
      <c r="J25" s="31">
        <v>0</v>
      </c>
      <c r="K25" s="34">
        <v>8</v>
      </c>
      <c r="L25" s="35">
        <v>2</v>
      </c>
      <c r="M25" s="40">
        <f t="shared" si="0"/>
        <v>25</v>
      </c>
    </row>
    <row r="26" spans="1:13" x14ac:dyDescent="0.25">
      <c r="A26" s="29" t="s">
        <v>315</v>
      </c>
      <c r="B26" s="34" t="s">
        <v>129</v>
      </c>
      <c r="C26" s="35" t="s">
        <v>129</v>
      </c>
      <c r="D26" s="31" t="s">
        <v>129</v>
      </c>
      <c r="E26" s="34">
        <v>1</v>
      </c>
      <c r="F26" s="35">
        <v>0</v>
      </c>
      <c r="G26" s="31">
        <v>0</v>
      </c>
      <c r="H26" s="34">
        <v>5</v>
      </c>
      <c r="I26" s="35">
        <v>0</v>
      </c>
      <c r="J26" s="31">
        <v>0</v>
      </c>
      <c r="K26" s="34">
        <v>6</v>
      </c>
      <c r="L26" s="35">
        <v>0</v>
      </c>
      <c r="M26" s="40">
        <f t="shared" si="0"/>
        <v>0</v>
      </c>
    </row>
    <row r="27" spans="1:13" x14ac:dyDescent="0.25">
      <c r="A27" s="29" t="s">
        <v>316</v>
      </c>
      <c r="B27" s="34" t="s">
        <v>129</v>
      </c>
      <c r="C27" s="35" t="s">
        <v>129</v>
      </c>
      <c r="D27" s="31" t="s">
        <v>129</v>
      </c>
      <c r="E27" s="34">
        <v>1</v>
      </c>
      <c r="F27" s="35">
        <v>0</v>
      </c>
      <c r="G27" s="31">
        <v>0</v>
      </c>
      <c r="H27" s="34">
        <v>2</v>
      </c>
      <c r="I27" s="35">
        <v>0</v>
      </c>
      <c r="J27" s="31">
        <v>0</v>
      </c>
      <c r="K27" s="34">
        <v>3</v>
      </c>
      <c r="L27" s="35">
        <v>0</v>
      </c>
      <c r="M27" s="40">
        <f t="shared" si="0"/>
        <v>0</v>
      </c>
    </row>
    <row r="28" spans="1:13" x14ac:dyDescent="0.25">
      <c r="A28" s="29" t="s">
        <v>317</v>
      </c>
      <c r="B28" s="34" t="s">
        <v>129</v>
      </c>
      <c r="C28" s="35" t="s">
        <v>129</v>
      </c>
      <c r="D28" s="31" t="s">
        <v>129</v>
      </c>
      <c r="E28" s="34">
        <v>1</v>
      </c>
      <c r="F28" s="35">
        <v>0</v>
      </c>
      <c r="G28" s="31">
        <v>0</v>
      </c>
      <c r="H28" s="34">
        <v>1</v>
      </c>
      <c r="I28" s="35">
        <v>0</v>
      </c>
      <c r="J28" s="31">
        <v>0</v>
      </c>
      <c r="K28" s="34">
        <v>2</v>
      </c>
      <c r="L28" s="35">
        <v>0</v>
      </c>
      <c r="M28" s="40">
        <f t="shared" si="0"/>
        <v>0</v>
      </c>
    </row>
    <row r="29" spans="1:13" x14ac:dyDescent="0.25">
      <c r="A29" s="29" t="s">
        <v>318</v>
      </c>
      <c r="B29" s="34" t="s">
        <v>129</v>
      </c>
      <c r="C29" s="35" t="s">
        <v>129</v>
      </c>
      <c r="D29" s="31" t="s">
        <v>129</v>
      </c>
      <c r="E29" s="34">
        <v>1</v>
      </c>
      <c r="F29" s="35">
        <v>0</v>
      </c>
      <c r="G29" s="31">
        <v>0</v>
      </c>
      <c r="H29" s="34">
        <v>2</v>
      </c>
      <c r="I29" s="35">
        <v>0</v>
      </c>
      <c r="J29" s="31">
        <v>0</v>
      </c>
      <c r="K29" s="34">
        <v>3</v>
      </c>
      <c r="L29" s="35">
        <v>0</v>
      </c>
      <c r="M29" s="40">
        <f t="shared" si="0"/>
        <v>0</v>
      </c>
    </row>
    <row r="30" spans="1:13" x14ac:dyDescent="0.25">
      <c r="A30" s="29" t="s">
        <v>319</v>
      </c>
      <c r="B30" s="34" t="s">
        <v>129</v>
      </c>
      <c r="C30" s="35" t="s">
        <v>129</v>
      </c>
      <c r="D30" s="31" t="s">
        <v>129</v>
      </c>
      <c r="E30" s="34">
        <v>1</v>
      </c>
      <c r="F30" s="35">
        <v>0</v>
      </c>
      <c r="G30" s="31">
        <v>0</v>
      </c>
      <c r="H30" s="34">
        <v>2</v>
      </c>
      <c r="I30" s="35">
        <v>0</v>
      </c>
      <c r="J30" s="31">
        <v>0</v>
      </c>
      <c r="K30" s="34">
        <v>3</v>
      </c>
      <c r="L30" s="35">
        <v>0</v>
      </c>
      <c r="M30" s="40">
        <f t="shared" si="0"/>
        <v>0</v>
      </c>
    </row>
    <row r="31" spans="1:13" x14ac:dyDescent="0.25">
      <c r="A31" s="29" t="s">
        <v>320</v>
      </c>
      <c r="B31" s="34">
        <v>3</v>
      </c>
      <c r="C31" s="35">
        <v>2</v>
      </c>
      <c r="D31" s="31">
        <v>66.7</v>
      </c>
      <c r="E31" s="34">
        <v>7</v>
      </c>
      <c r="F31" s="35">
        <v>5</v>
      </c>
      <c r="G31" s="31">
        <v>71.400000000000006</v>
      </c>
      <c r="H31" s="34">
        <v>16</v>
      </c>
      <c r="I31" s="35">
        <v>3</v>
      </c>
      <c r="J31" s="31">
        <v>18.8</v>
      </c>
      <c r="K31" s="34">
        <v>26</v>
      </c>
      <c r="L31" s="35">
        <v>10</v>
      </c>
      <c r="M31" s="40">
        <f t="shared" si="0"/>
        <v>38.461538461538467</v>
      </c>
    </row>
    <row r="32" spans="1:13" x14ac:dyDescent="0.25">
      <c r="A32" s="29" t="s">
        <v>484</v>
      </c>
      <c r="B32" s="34" t="s">
        <v>129</v>
      </c>
      <c r="C32" s="35" t="s">
        <v>129</v>
      </c>
      <c r="D32" s="31" t="s">
        <v>129</v>
      </c>
      <c r="E32" s="34">
        <v>1</v>
      </c>
      <c r="F32" s="35">
        <v>1</v>
      </c>
      <c r="G32" s="31">
        <v>100</v>
      </c>
      <c r="H32" s="34">
        <v>3</v>
      </c>
      <c r="I32" s="35">
        <v>1</v>
      </c>
      <c r="J32" s="31">
        <v>33.299999999999997</v>
      </c>
      <c r="K32" s="34">
        <v>4</v>
      </c>
      <c r="L32" s="35">
        <v>2</v>
      </c>
      <c r="M32" s="40">
        <f t="shared" si="0"/>
        <v>50</v>
      </c>
    </row>
    <row r="33" spans="1:13" x14ac:dyDescent="0.25">
      <c r="A33" s="29" t="s">
        <v>321</v>
      </c>
      <c r="B33" s="34">
        <v>2</v>
      </c>
      <c r="C33" s="35">
        <v>0</v>
      </c>
      <c r="D33" s="31">
        <v>0</v>
      </c>
      <c r="E33" s="34">
        <v>2</v>
      </c>
      <c r="F33" s="35">
        <v>0</v>
      </c>
      <c r="G33" s="31">
        <v>0</v>
      </c>
      <c r="H33" s="34" t="s">
        <v>129</v>
      </c>
      <c r="I33" s="35" t="s">
        <v>129</v>
      </c>
      <c r="J33" s="31" t="s">
        <v>129</v>
      </c>
      <c r="K33" s="34">
        <v>4</v>
      </c>
      <c r="L33" s="35">
        <v>0</v>
      </c>
      <c r="M33" s="40">
        <f t="shared" si="0"/>
        <v>0</v>
      </c>
    </row>
    <row r="34" spans="1:13" x14ac:dyDescent="0.25">
      <c r="A34" s="29" t="s">
        <v>322</v>
      </c>
      <c r="B34" s="34">
        <v>3</v>
      </c>
      <c r="C34" s="35">
        <v>1</v>
      </c>
      <c r="D34" s="31">
        <v>33.299999999999997</v>
      </c>
      <c r="E34" s="34">
        <v>4</v>
      </c>
      <c r="F34" s="35">
        <v>2</v>
      </c>
      <c r="G34" s="31">
        <v>50</v>
      </c>
      <c r="H34" s="34">
        <v>10</v>
      </c>
      <c r="I34" s="35">
        <v>10</v>
      </c>
      <c r="J34" s="31">
        <v>100</v>
      </c>
      <c r="K34" s="34">
        <v>17</v>
      </c>
      <c r="L34" s="35">
        <v>13</v>
      </c>
      <c r="M34" s="40">
        <f t="shared" si="0"/>
        <v>76.470588235294116</v>
      </c>
    </row>
    <row r="35" spans="1:13" x14ac:dyDescent="0.25">
      <c r="A35" s="29" t="s">
        <v>323</v>
      </c>
      <c r="B35" s="34" t="s">
        <v>129</v>
      </c>
      <c r="C35" s="35" t="s">
        <v>129</v>
      </c>
      <c r="D35" s="31" t="s">
        <v>129</v>
      </c>
      <c r="E35" s="34">
        <v>1</v>
      </c>
      <c r="F35" s="35">
        <v>0</v>
      </c>
      <c r="G35" s="31">
        <v>0</v>
      </c>
      <c r="H35" s="34">
        <v>2</v>
      </c>
      <c r="I35" s="35">
        <v>0</v>
      </c>
      <c r="J35" s="31">
        <v>0</v>
      </c>
      <c r="K35" s="34">
        <v>3</v>
      </c>
      <c r="L35" s="35">
        <v>0</v>
      </c>
      <c r="M35" s="40">
        <f t="shared" si="0"/>
        <v>0</v>
      </c>
    </row>
    <row r="36" spans="1:13" x14ac:dyDescent="0.25">
      <c r="A36" s="29" t="s">
        <v>324</v>
      </c>
      <c r="B36" s="34" t="s">
        <v>129</v>
      </c>
      <c r="C36" s="35" t="s">
        <v>129</v>
      </c>
      <c r="D36" s="31" t="s">
        <v>129</v>
      </c>
      <c r="E36" s="34" t="s">
        <v>129</v>
      </c>
      <c r="F36" s="35" t="s">
        <v>129</v>
      </c>
      <c r="G36" s="31" t="s">
        <v>129</v>
      </c>
      <c r="H36" s="34">
        <v>7</v>
      </c>
      <c r="I36" s="35">
        <v>0</v>
      </c>
      <c r="J36" s="31">
        <v>0</v>
      </c>
      <c r="K36" s="34">
        <v>7</v>
      </c>
      <c r="L36" s="35">
        <v>0</v>
      </c>
      <c r="M36" s="40">
        <f t="shared" si="0"/>
        <v>0</v>
      </c>
    </row>
    <row r="37" spans="1:13" x14ac:dyDescent="0.25">
      <c r="A37" s="29" t="s">
        <v>325</v>
      </c>
      <c r="B37" s="34" t="s">
        <v>129</v>
      </c>
      <c r="C37" s="35" t="s">
        <v>129</v>
      </c>
      <c r="D37" s="31" t="s">
        <v>129</v>
      </c>
      <c r="E37" s="34" t="s">
        <v>129</v>
      </c>
      <c r="F37" s="35" t="s">
        <v>129</v>
      </c>
      <c r="G37" s="31" t="s">
        <v>129</v>
      </c>
      <c r="H37" s="34">
        <v>5</v>
      </c>
      <c r="I37" s="35">
        <v>0</v>
      </c>
      <c r="J37" s="31">
        <v>0</v>
      </c>
      <c r="K37" s="34">
        <v>5</v>
      </c>
      <c r="L37" s="35">
        <v>0</v>
      </c>
      <c r="M37" s="40">
        <f t="shared" si="0"/>
        <v>0</v>
      </c>
    </row>
    <row r="38" spans="1:13" x14ac:dyDescent="0.25">
      <c r="A38" s="29" t="s">
        <v>326</v>
      </c>
      <c r="B38" s="34" t="s">
        <v>129</v>
      </c>
      <c r="C38" s="35" t="s">
        <v>129</v>
      </c>
      <c r="D38" s="31" t="s">
        <v>129</v>
      </c>
      <c r="E38" s="34" t="s">
        <v>129</v>
      </c>
      <c r="F38" s="35" t="s">
        <v>129</v>
      </c>
      <c r="G38" s="31" t="s">
        <v>129</v>
      </c>
      <c r="H38" s="34">
        <v>2</v>
      </c>
      <c r="I38" s="35">
        <v>0</v>
      </c>
      <c r="J38" s="31">
        <v>0</v>
      </c>
      <c r="K38" s="34">
        <v>2</v>
      </c>
      <c r="L38" s="35">
        <v>0</v>
      </c>
      <c r="M38" s="40">
        <f t="shared" si="0"/>
        <v>0</v>
      </c>
    </row>
    <row r="39" spans="1:13" x14ac:dyDescent="0.25">
      <c r="A39" s="29" t="s">
        <v>327</v>
      </c>
      <c r="B39" s="34">
        <v>1</v>
      </c>
      <c r="C39" s="35">
        <v>0</v>
      </c>
      <c r="D39" s="31">
        <v>0</v>
      </c>
      <c r="E39" s="34">
        <v>1</v>
      </c>
      <c r="F39" s="35">
        <v>0</v>
      </c>
      <c r="G39" s="31">
        <v>0</v>
      </c>
      <c r="H39" s="34">
        <v>1</v>
      </c>
      <c r="I39" s="35">
        <v>1</v>
      </c>
      <c r="J39" s="31">
        <v>100</v>
      </c>
      <c r="K39" s="34">
        <v>3</v>
      </c>
      <c r="L39" s="35">
        <v>1</v>
      </c>
      <c r="M39" s="40">
        <f t="shared" si="0"/>
        <v>33.333333333333329</v>
      </c>
    </row>
    <row r="40" spans="1:13" x14ac:dyDescent="0.25">
      <c r="A40" s="29" t="s">
        <v>328</v>
      </c>
      <c r="B40" s="34" t="s">
        <v>129</v>
      </c>
      <c r="C40" s="35" t="s">
        <v>129</v>
      </c>
      <c r="D40" s="31" t="s">
        <v>129</v>
      </c>
      <c r="E40" s="34">
        <v>2</v>
      </c>
      <c r="F40" s="35">
        <v>0</v>
      </c>
      <c r="G40" s="31">
        <v>0</v>
      </c>
      <c r="H40" s="34">
        <v>4</v>
      </c>
      <c r="I40" s="35">
        <v>0</v>
      </c>
      <c r="J40" s="31">
        <v>0</v>
      </c>
      <c r="K40" s="34">
        <v>6</v>
      </c>
      <c r="L40" s="35">
        <v>0</v>
      </c>
      <c r="M40" s="40">
        <f t="shared" si="0"/>
        <v>0</v>
      </c>
    </row>
    <row r="41" spans="1:13" x14ac:dyDescent="0.25">
      <c r="A41" s="29" t="s">
        <v>329</v>
      </c>
      <c r="B41" s="34" t="s">
        <v>129</v>
      </c>
      <c r="C41" s="35" t="s">
        <v>129</v>
      </c>
      <c r="D41" s="31" t="s">
        <v>129</v>
      </c>
      <c r="E41" s="34">
        <v>2</v>
      </c>
      <c r="F41" s="35">
        <v>0</v>
      </c>
      <c r="G41" s="31">
        <v>0</v>
      </c>
      <c r="H41" s="34">
        <v>2</v>
      </c>
      <c r="I41" s="35">
        <v>0</v>
      </c>
      <c r="J41" s="31">
        <v>0</v>
      </c>
      <c r="K41" s="34">
        <v>4</v>
      </c>
      <c r="L41" s="35">
        <v>0</v>
      </c>
      <c r="M41" s="40">
        <f t="shared" si="0"/>
        <v>0</v>
      </c>
    </row>
    <row r="42" spans="1:13" x14ac:dyDescent="0.25">
      <c r="A42" s="29" t="s">
        <v>330</v>
      </c>
      <c r="B42" s="34">
        <v>1</v>
      </c>
      <c r="C42" s="35">
        <v>1</v>
      </c>
      <c r="D42" s="31">
        <v>100</v>
      </c>
      <c r="E42" s="34">
        <v>2</v>
      </c>
      <c r="F42" s="35">
        <v>2</v>
      </c>
      <c r="G42" s="31">
        <v>100</v>
      </c>
      <c r="H42" s="34">
        <v>2</v>
      </c>
      <c r="I42" s="35">
        <v>1</v>
      </c>
      <c r="J42" s="31">
        <v>50</v>
      </c>
      <c r="K42" s="34">
        <v>5</v>
      </c>
      <c r="L42" s="35">
        <v>4</v>
      </c>
      <c r="M42" s="40">
        <f t="shared" si="0"/>
        <v>80</v>
      </c>
    </row>
    <row r="43" spans="1:13" x14ac:dyDescent="0.25">
      <c r="A43" s="29" t="s">
        <v>331</v>
      </c>
      <c r="B43" s="34" t="s">
        <v>129</v>
      </c>
      <c r="C43" s="35" t="s">
        <v>129</v>
      </c>
      <c r="D43" s="31" t="s">
        <v>129</v>
      </c>
      <c r="E43" s="34">
        <v>1</v>
      </c>
      <c r="F43" s="35">
        <v>0</v>
      </c>
      <c r="G43" s="31">
        <v>0</v>
      </c>
      <c r="H43" s="34" t="s">
        <v>129</v>
      </c>
      <c r="I43" s="35" t="s">
        <v>129</v>
      </c>
      <c r="J43" s="31" t="s">
        <v>129</v>
      </c>
      <c r="K43" s="34">
        <v>1</v>
      </c>
      <c r="L43" s="35">
        <v>0</v>
      </c>
      <c r="M43" s="40">
        <f t="shared" si="0"/>
        <v>0</v>
      </c>
    </row>
    <row r="44" spans="1:13" x14ac:dyDescent="0.25">
      <c r="A44" s="29" t="s">
        <v>332</v>
      </c>
      <c r="B44" s="34" t="s">
        <v>129</v>
      </c>
      <c r="C44" s="35" t="s">
        <v>129</v>
      </c>
      <c r="D44" s="31" t="s">
        <v>129</v>
      </c>
      <c r="E44" s="34">
        <v>1</v>
      </c>
      <c r="F44" s="35">
        <v>0</v>
      </c>
      <c r="G44" s="31">
        <v>0</v>
      </c>
      <c r="H44" s="34" t="s">
        <v>129</v>
      </c>
      <c r="I44" s="35" t="s">
        <v>129</v>
      </c>
      <c r="J44" s="31" t="s">
        <v>129</v>
      </c>
      <c r="K44" s="34">
        <v>1</v>
      </c>
      <c r="L44" s="35">
        <v>0</v>
      </c>
      <c r="M44" s="40">
        <f t="shared" si="0"/>
        <v>0</v>
      </c>
    </row>
    <row r="45" spans="1:13" x14ac:dyDescent="0.25">
      <c r="A45" s="29" t="s">
        <v>333</v>
      </c>
      <c r="B45" s="34" t="s">
        <v>129</v>
      </c>
      <c r="C45" s="35" t="s">
        <v>129</v>
      </c>
      <c r="D45" s="31" t="s">
        <v>129</v>
      </c>
      <c r="E45" s="34" t="s">
        <v>129</v>
      </c>
      <c r="F45" s="35" t="s">
        <v>129</v>
      </c>
      <c r="G45" s="31" t="s">
        <v>129</v>
      </c>
      <c r="H45" s="34">
        <v>2</v>
      </c>
      <c r="I45" s="35">
        <v>1</v>
      </c>
      <c r="J45" s="31">
        <v>50</v>
      </c>
      <c r="K45" s="34">
        <v>2</v>
      </c>
      <c r="L45" s="35">
        <v>1</v>
      </c>
      <c r="M45" s="40">
        <f t="shared" si="0"/>
        <v>50</v>
      </c>
    </row>
    <row r="46" spans="1:13" x14ac:dyDescent="0.25">
      <c r="A46" s="29" t="s">
        <v>334</v>
      </c>
      <c r="B46" s="34" t="s">
        <v>129</v>
      </c>
      <c r="C46" s="35" t="s">
        <v>129</v>
      </c>
      <c r="D46" s="31" t="s">
        <v>129</v>
      </c>
      <c r="E46" s="34" t="s">
        <v>129</v>
      </c>
      <c r="F46" s="35" t="s">
        <v>129</v>
      </c>
      <c r="G46" s="31" t="s">
        <v>129</v>
      </c>
      <c r="H46" s="34">
        <v>2</v>
      </c>
      <c r="I46" s="35">
        <v>0</v>
      </c>
      <c r="J46" s="31">
        <v>0</v>
      </c>
      <c r="K46" s="34">
        <v>2</v>
      </c>
      <c r="L46" s="35">
        <v>0</v>
      </c>
      <c r="M46" s="40">
        <f t="shared" si="0"/>
        <v>0</v>
      </c>
    </row>
    <row r="47" spans="1:13" x14ac:dyDescent="0.25">
      <c r="A47" s="29" t="s">
        <v>335</v>
      </c>
      <c r="B47" s="34" t="s">
        <v>129</v>
      </c>
      <c r="C47" s="35" t="s">
        <v>129</v>
      </c>
      <c r="D47" s="31" t="s">
        <v>129</v>
      </c>
      <c r="E47" s="34" t="s">
        <v>129</v>
      </c>
      <c r="F47" s="35" t="s">
        <v>129</v>
      </c>
      <c r="G47" s="31" t="s">
        <v>129</v>
      </c>
      <c r="H47" s="34">
        <v>7</v>
      </c>
      <c r="I47" s="35">
        <v>1</v>
      </c>
      <c r="J47" s="31">
        <v>14.3</v>
      </c>
      <c r="K47" s="34">
        <v>7</v>
      </c>
      <c r="L47" s="35">
        <v>1</v>
      </c>
      <c r="M47" s="40">
        <f t="shared" si="0"/>
        <v>14.285714285714285</v>
      </c>
    </row>
    <row r="48" spans="1:13" x14ac:dyDescent="0.25">
      <c r="A48" s="29" t="s">
        <v>336</v>
      </c>
      <c r="B48" s="34" t="s">
        <v>129</v>
      </c>
      <c r="C48" s="35" t="s">
        <v>129</v>
      </c>
      <c r="D48" s="31" t="s">
        <v>129</v>
      </c>
      <c r="E48" s="34">
        <v>2</v>
      </c>
      <c r="F48" s="35">
        <v>0</v>
      </c>
      <c r="G48" s="31">
        <v>0</v>
      </c>
      <c r="H48" s="34">
        <v>5</v>
      </c>
      <c r="I48" s="35">
        <v>0</v>
      </c>
      <c r="J48" s="31">
        <v>0</v>
      </c>
      <c r="K48" s="34">
        <v>7</v>
      </c>
      <c r="L48" s="35">
        <v>0</v>
      </c>
      <c r="M48" s="40">
        <f t="shared" si="0"/>
        <v>0</v>
      </c>
    </row>
    <row r="49" spans="1:13" x14ac:dyDescent="0.25">
      <c r="A49" s="29" t="s">
        <v>337</v>
      </c>
      <c r="B49" s="34" t="s">
        <v>129</v>
      </c>
      <c r="C49" s="35" t="s">
        <v>129</v>
      </c>
      <c r="D49" s="31" t="s">
        <v>129</v>
      </c>
      <c r="E49" s="34">
        <v>2</v>
      </c>
      <c r="F49" s="35">
        <v>0</v>
      </c>
      <c r="G49" s="31">
        <v>0</v>
      </c>
      <c r="H49" s="34">
        <v>3</v>
      </c>
      <c r="I49" s="35">
        <v>0</v>
      </c>
      <c r="J49" s="31">
        <v>0</v>
      </c>
      <c r="K49" s="34">
        <v>5</v>
      </c>
      <c r="L49" s="35">
        <v>0</v>
      </c>
      <c r="M49" s="40">
        <f t="shared" si="0"/>
        <v>0</v>
      </c>
    </row>
    <row r="50" spans="1:13" x14ac:dyDescent="0.25">
      <c r="A50" s="29" t="s">
        <v>338</v>
      </c>
      <c r="B50" s="34" t="s">
        <v>129</v>
      </c>
      <c r="C50" s="35" t="s">
        <v>129</v>
      </c>
      <c r="D50" s="31" t="s">
        <v>129</v>
      </c>
      <c r="E50" s="34" t="s">
        <v>129</v>
      </c>
      <c r="F50" s="35" t="s">
        <v>129</v>
      </c>
      <c r="G50" s="31" t="s">
        <v>129</v>
      </c>
      <c r="H50" s="34">
        <v>2</v>
      </c>
      <c r="I50" s="35">
        <v>0</v>
      </c>
      <c r="J50" s="31">
        <v>0</v>
      </c>
      <c r="K50" s="34">
        <v>2</v>
      </c>
      <c r="L50" s="35">
        <v>0</v>
      </c>
      <c r="M50" s="40">
        <f t="shared" si="0"/>
        <v>0</v>
      </c>
    </row>
    <row r="51" spans="1:13" x14ac:dyDescent="0.25">
      <c r="A51" s="29" t="s">
        <v>339</v>
      </c>
      <c r="B51" s="34" t="s">
        <v>129</v>
      </c>
      <c r="C51" s="35" t="s">
        <v>129</v>
      </c>
      <c r="D51" s="31" t="s">
        <v>129</v>
      </c>
      <c r="E51" s="34">
        <v>1</v>
      </c>
      <c r="F51" s="35">
        <v>0</v>
      </c>
      <c r="G51" s="31">
        <v>0</v>
      </c>
      <c r="H51" s="34">
        <v>1</v>
      </c>
      <c r="I51" s="35">
        <v>0</v>
      </c>
      <c r="J51" s="31">
        <v>0</v>
      </c>
      <c r="K51" s="34">
        <v>2</v>
      </c>
      <c r="L51" s="35">
        <v>0</v>
      </c>
      <c r="M51" s="40">
        <f t="shared" si="0"/>
        <v>0</v>
      </c>
    </row>
    <row r="52" spans="1:13" x14ac:dyDescent="0.25">
      <c r="A52" s="29" t="s">
        <v>340</v>
      </c>
      <c r="B52" s="34" t="s">
        <v>129</v>
      </c>
      <c r="C52" s="35" t="s">
        <v>129</v>
      </c>
      <c r="D52" s="31" t="s">
        <v>129</v>
      </c>
      <c r="E52" s="34" t="s">
        <v>129</v>
      </c>
      <c r="F52" s="35" t="s">
        <v>129</v>
      </c>
      <c r="G52" s="31" t="s">
        <v>129</v>
      </c>
      <c r="H52" s="34">
        <v>7</v>
      </c>
      <c r="I52" s="35">
        <v>1</v>
      </c>
      <c r="J52" s="31">
        <v>14.3</v>
      </c>
      <c r="K52" s="34">
        <v>7</v>
      </c>
      <c r="L52" s="35">
        <v>1</v>
      </c>
      <c r="M52" s="40">
        <f t="shared" si="0"/>
        <v>14.285714285714285</v>
      </c>
    </row>
    <row r="53" spans="1:13" x14ac:dyDescent="0.25">
      <c r="A53" s="29" t="s">
        <v>341</v>
      </c>
      <c r="B53" s="34" t="s">
        <v>129</v>
      </c>
      <c r="C53" s="35" t="s">
        <v>129</v>
      </c>
      <c r="D53" s="31" t="s">
        <v>129</v>
      </c>
      <c r="E53" s="34">
        <v>1</v>
      </c>
      <c r="F53" s="35">
        <v>0</v>
      </c>
      <c r="G53" s="31">
        <v>0</v>
      </c>
      <c r="H53" s="34" t="s">
        <v>129</v>
      </c>
      <c r="I53" s="35" t="s">
        <v>129</v>
      </c>
      <c r="J53" s="31" t="s">
        <v>129</v>
      </c>
      <c r="K53" s="34">
        <v>1</v>
      </c>
      <c r="L53" s="35">
        <v>0</v>
      </c>
      <c r="M53" s="40">
        <f t="shared" si="0"/>
        <v>0</v>
      </c>
    </row>
    <row r="54" spans="1:13" x14ac:dyDescent="0.25">
      <c r="A54" s="29" t="s">
        <v>342</v>
      </c>
      <c r="B54" s="34" t="s">
        <v>129</v>
      </c>
      <c r="C54" s="35" t="s">
        <v>129</v>
      </c>
      <c r="D54" s="31" t="s">
        <v>129</v>
      </c>
      <c r="E54" s="34">
        <v>1</v>
      </c>
      <c r="F54" s="35">
        <v>0</v>
      </c>
      <c r="G54" s="31">
        <v>0</v>
      </c>
      <c r="H54" s="34" t="s">
        <v>129</v>
      </c>
      <c r="I54" s="35" t="s">
        <v>129</v>
      </c>
      <c r="J54" s="31" t="s">
        <v>129</v>
      </c>
      <c r="K54" s="34">
        <v>1</v>
      </c>
      <c r="L54" s="35">
        <v>0</v>
      </c>
      <c r="M54" s="40">
        <f t="shared" si="0"/>
        <v>0</v>
      </c>
    </row>
    <row r="55" spans="1:13" x14ac:dyDescent="0.25">
      <c r="A55" s="29" t="s">
        <v>343</v>
      </c>
      <c r="B55" s="34">
        <v>1</v>
      </c>
      <c r="C55" s="35">
        <v>0</v>
      </c>
      <c r="D55" s="31">
        <v>0</v>
      </c>
      <c r="E55" s="34">
        <v>3</v>
      </c>
      <c r="F55" s="35">
        <v>0</v>
      </c>
      <c r="G55" s="31">
        <v>0</v>
      </c>
      <c r="H55" s="34">
        <v>4</v>
      </c>
      <c r="I55" s="35">
        <v>0</v>
      </c>
      <c r="J55" s="31">
        <v>0</v>
      </c>
      <c r="K55" s="34">
        <v>8</v>
      </c>
      <c r="L55" s="35">
        <v>0</v>
      </c>
      <c r="M55" s="40">
        <f t="shared" si="0"/>
        <v>0</v>
      </c>
    </row>
    <row r="56" spans="1:13" x14ac:dyDescent="0.25">
      <c r="A56" s="29" t="s">
        <v>344</v>
      </c>
      <c r="B56" s="34" t="s">
        <v>129</v>
      </c>
      <c r="C56" s="35" t="s">
        <v>129</v>
      </c>
      <c r="D56" s="31" t="s">
        <v>129</v>
      </c>
      <c r="E56" s="34" t="s">
        <v>129</v>
      </c>
      <c r="F56" s="35" t="s">
        <v>129</v>
      </c>
      <c r="G56" s="31" t="s">
        <v>129</v>
      </c>
      <c r="H56" s="34">
        <v>7</v>
      </c>
      <c r="I56" s="35">
        <v>0</v>
      </c>
      <c r="J56" s="31">
        <v>0</v>
      </c>
      <c r="K56" s="34">
        <v>7</v>
      </c>
      <c r="L56" s="35">
        <v>0</v>
      </c>
      <c r="M56" s="40">
        <f t="shared" si="0"/>
        <v>0</v>
      </c>
    </row>
    <row r="57" spans="1:13" x14ac:dyDescent="0.25">
      <c r="A57" s="29" t="s">
        <v>345</v>
      </c>
      <c r="B57" s="34" t="s">
        <v>129</v>
      </c>
      <c r="C57" s="35" t="s">
        <v>129</v>
      </c>
      <c r="D57" s="31" t="s">
        <v>129</v>
      </c>
      <c r="E57" s="34">
        <v>1</v>
      </c>
      <c r="F57" s="35">
        <v>0</v>
      </c>
      <c r="G57" s="31">
        <v>0</v>
      </c>
      <c r="H57" s="34">
        <v>2</v>
      </c>
      <c r="I57" s="35">
        <v>0</v>
      </c>
      <c r="J57" s="31">
        <v>0</v>
      </c>
      <c r="K57" s="34">
        <v>3</v>
      </c>
      <c r="L57" s="35">
        <v>0</v>
      </c>
      <c r="M57" s="40">
        <f t="shared" si="0"/>
        <v>0</v>
      </c>
    </row>
    <row r="58" spans="1:13" x14ac:dyDescent="0.25">
      <c r="A58" s="29" t="s">
        <v>346</v>
      </c>
      <c r="B58" s="34" t="s">
        <v>129</v>
      </c>
      <c r="C58" s="35" t="s">
        <v>129</v>
      </c>
      <c r="D58" s="31" t="s">
        <v>129</v>
      </c>
      <c r="E58" s="34">
        <v>1</v>
      </c>
      <c r="F58" s="35">
        <v>0</v>
      </c>
      <c r="G58" s="31">
        <v>0</v>
      </c>
      <c r="H58" s="34">
        <v>2</v>
      </c>
      <c r="I58" s="35">
        <v>0</v>
      </c>
      <c r="J58" s="31">
        <v>0</v>
      </c>
      <c r="K58" s="34">
        <v>3</v>
      </c>
      <c r="L58" s="35">
        <v>0</v>
      </c>
      <c r="M58" s="40">
        <f t="shared" si="0"/>
        <v>0</v>
      </c>
    </row>
    <row r="59" spans="1:13" x14ac:dyDescent="0.25">
      <c r="A59" s="29" t="s">
        <v>347</v>
      </c>
      <c r="B59" s="34">
        <v>1</v>
      </c>
      <c r="C59" s="35">
        <v>0</v>
      </c>
      <c r="D59" s="31">
        <v>0</v>
      </c>
      <c r="E59" s="34">
        <v>4</v>
      </c>
      <c r="F59" s="35">
        <v>1</v>
      </c>
      <c r="G59" s="31">
        <v>25</v>
      </c>
      <c r="H59" s="34">
        <v>7</v>
      </c>
      <c r="I59" s="35">
        <v>0</v>
      </c>
      <c r="J59" s="31">
        <v>0</v>
      </c>
      <c r="K59" s="34">
        <v>12</v>
      </c>
      <c r="L59" s="35">
        <v>1</v>
      </c>
      <c r="M59" s="40">
        <f t="shared" si="0"/>
        <v>8.3333333333333321</v>
      </c>
    </row>
    <row r="60" spans="1:13" x14ac:dyDescent="0.25">
      <c r="A60" s="29" t="s">
        <v>348</v>
      </c>
      <c r="B60" s="34" t="s">
        <v>129</v>
      </c>
      <c r="C60" s="35" t="s">
        <v>129</v>
      </c>
      <c r="D60" s="31" t="s">
        <v>129</v>
      </c>
      <c r="E60" s="34" t="s">
        <v>129</v>
      </c>
      <c r="F60" s="35" t="s">
        <v>129</v>
      </c>
      <c r="G60" s="31" t="s">
        <v>129</v>
      </c>
      <c r="H60" s="34">
        <v>2</v>
      </c>
      <c r="I60" s="35">
        <v>0</v>
      </c>
      <c r="J60" s="31">
        <v>0</v>
      </c>
      <c r="K60" s="34">
        <v>2</v>
      </c>
      <c r="L60" s="35">
        <v>0</v>
      </c>
      <c r="M60" s="40">
        <f t="shared" si="0"/>
        <v>0</v>
      </c>
    </row>
    <row r="61" spans="1:13" x14ac:dyDescent="0.25">
      <c r="A61" s="29" t="s">
        <v>349</v>
      </c>
      <c r="B61" s="34" t="s">
        <v>129</v>
      </c>
      <c r="C61" s="35" t="s">
        <v>129</v>
      </c>
      <c r="D61" s="31" t="s">
        <v>129</v>
      </c>
      <c r="E61" s="34">
        <v>2</v>
      </c>
      <c r="F61" s="35">
        <v>0</v>
      </c>
      <c r="G61" s="31">
        <v>0</v>
      </c>
      <c r="H61" s="34">
        <v>3</v>
      </c>
      <c r="I61" s="35">
        <v>0</v>
      </c>
      <c r="J61" s="31">
        <v>0</v>
      </c>
      <c r="K61" s="34">
        <v>5</v>
      </c>
      <c r="L61" s="35">
        <v>0</v>
      </c>
      <c r="M61" s="40">
        <f t="shared" si="0"/>
        <v>0</v>
      </c>
    </row>
    <row r="62" spans="1:13" x14ac:dyDescent="0.25">
      <c r="A62" s="29" t="s">
        <v>350</v>
      </c>
      <c r="B62" s="34" t="s">
        <v>129</v>
      </c>
      <c r="C62" s="35" t="s">
        <v>129</v>
      </c>
      <c r="D62" s="31" t="s">
        <v>129</v>
      </c>
      <c r="E62" s="34">
        <v>1</v>
      </c>
      <c r="F62" s="35">
        <v>0</v>
      </c>
      <c r="G62" s="31">
        <v>0</v>
      </c>
      <c r="H62" s="34">
        <v>3</v>
      </c>
      <c r="I62" s="35">
        <v>1</v>
      </c>
      <c r="J62" s="31">
        <v>33.299999999999997</v>
      </c>
      <c r="K62" s="34">
        <v>4</v>
      </c>
      <c r="L62" s="35">
        <v>1</v>
      </c>
      <c r="M62" s="40">
        <f t="shared" si="0"/>
        <v>25</v>
      </c>
    </row>
    <row r="63" spans="1:13" x14ac:dyDescent="0.25">
      <c r="A63" s="29" t="s">
        <v>351</v>
      </c>
      <c r="B63" s="34" t="s">
        <v>129</v>
      </c>
      <c r="C63" s="35" t="s">
        <v>129</v>
      </c>
      <c r="D63" s="31" t="s">
        <v>129</v>
      </c>
      <c r="E63" s="34">
        <v>2</v>
      </c>
      <c r="F63" s="35">
        <v>0</v>
      </c>
      <c r="G63" s="31">
        <v>0</v>
      </c>
      <c r="H63" s="34">
        <v>4</v>
      </c>
      <c r="I63" s="35">
        <v>0</v>
      </c>
      <c r="J63" s="31">
        <v>0</v>
      </c>
      <c r="K63" s="34">
        <v>6</v>
      </c>
      <c r="L63" s="35">
        <v>0</v>
      </c>
      <c r="M63" s="40">
        <f t="shared" si="0"/>
        <v>0</v>
      </c>
    </row>
    <row r="64" spans="1:13" x14ac:dyDescent="0.25">
      <c r="A64" s="29" t="s">
        <v>352</v>
      </c>
      <c r="B64" s="34" t="s">
        <v>129</v>
      </c>
      <c r="C64" s="35" t="s">
        <v>129</v>
      </c>
      <c r="D64" s="31" t="s">
        <v>129</v>
      </c>
      <c r="E64" s="34">
        <v>2</v>
      </c>
      <c r="F64" s="35">
        <v>0</v>
      </c>
      <c r="G64" s="31">
        <v>0</v>
      </c>
      <c r="H64" s="34">
        <v>11</v>
      </c>
      <c r="I64" s="35">
        <v>0</v>
      </c>
      <c r="J64" s="31">
        <v>0</v>
      </c>
      <c r="K64" s="34">
        <v>13</v>
      </c>
      <c r="L64" s="35">
        <v>0</v>
      </c>
      <c r="M64" s="40">
        <f t="shared" si="0"/>
        <v>0</v>
      </c>
    </row>
    <row r="65" spans="1:13" x14ac:dyDescent="0.25">
      <c r="A65" s="29" t="s">
        <v>353</v>
      </c>
      <c r="B65" s="34" t="s">
        <v>129</v>
      </c>
      <c r="C65" s="35" t="s">
        <v>129</v>
      </c>
      <c r="D65" s="31" t="s">
        <v>129</v>
      </c>
      <c r="E65" s="34">
        <v>1</v>
      </c>
      <c r="F65" s="35">
        <v>0</v>
      </c>
      <c r="G65" s="31">
        <v>0</v>
      </c>
      <c r="H65" s="34">
        <v>2</v>
      </c>
      <c r="I65" s="35">
        <v>0</v>
      </c>
      <c r="J65" s="31">
        <v>0</v>
      </c>
      <c r="K65" s="34">
        <v>3</v>
      </c>
      <c r="L65" s="35">
        <v>0</v>
      </c>
      <c r="M65" s="40">
        <f t="shared" si="0"/>
        <v>0</v>
      </c>
    </row>
    <row r="66" spans="1:13" x14ac:dyDescent="0.25">
      <c r="A66" s="29" t="s">
        <v>354</v>
      </c>
      <c r="B66" s="34">
        <v>2</v>
      </c>
      <c r="C66" s="35">
        <v>1</v>
      </c>
      <c r="D66" s="31">
        <v>50</v>
      </c>
      <c r="E66" s="34">
        <v>4</v>
      </c>
      <c r="F66" s="35">
        <v>1</v>
      </c>
      <c r="G66" s="31">
        <v>25</v>
      </c>
      <c r="H66" s="34">
        <v>6</v>
      </c>
      <c r="I66" s="35">
        <v>1</v>
      </c>
      <c r="J66" s="31">
        <v>16.7</v>
      </c>
      <c r="K66" s="34">
        <v>12</v>
      </c>
      <c r="L66" s="35">
        <v>3</v>
      </c>
      <c r="M66" s="40">
        <f t="shared" si="0"/>
        <v>25</v>
      </c>
    </row>
    <row r="67" spans="1:13" x14ac:dyDescent="0.25">
      <c r="A67" s="29" t="s">
        <v>355</v>
      </c>
      <c r="B67" s="34" t="s">
        <v>129</v>
      </c>
      <c r="C67" s="35" t="s">
        <v>129</v>
      </c>
      <c r="D67" s="31" t="s">
        <v>129</v>
      </c>
      <c r="E67" s="34" t="s">
        <v>129</v>
      </c>
      <c r="F67" s="35" t="s">
        <v>129</v>
      </c>
      <c r="G67" s="31" t="s">
        <v>129</v>
      </c>
      <c r="H67" s="34">
        <v>9</v>
      </c>
      <c r="I67" s="35">
        <v>1</v>
      </c>
      <c r="J67" s="31">
        <v>11.1</v>
      </c>
      <c r="K67" s="34">
        <v>9</v>
      </c>
      <c r="L67" s="35">
        <v>1</v>
      </c>
      <c r="M67" s="40">
        <f t="shared" si="0"/>
        <v>11.111111111111111</v>
      </c>
    </row>
    <row r="68" spans="1:13" x14ac:dyDescent="0.25">
      <c r="A68" s="29" t="s">
        <v>116</v>
      </c>
      <c r="B68" s="34">
        <v>6</v>
      </c>
      <c r="C68" s="35">
        <v>6</v>
      </c>
      <c r="D68" s="31">
        <v>100</v>
      </c>
      <c r="E68" s="34">
        <v>16</v>
      </c>
      <c r="F68" s="35">
        <v>12</v>
      </c>
      <c r="G68" s="31">
        <v>75</v>
      </c>
      <c r="H68" s="34">
        <v>28</v>
      </c>
      <c r="I68" s="35">
        <v>25</v>
      </c>
      <c r="J68" s="31">
        <v>89.3</v>
      </c>
      <c r="K68" s="34">
        <v>50</v>
      </c>
      <c r="L68" s="35">
        <v>43</v>
      </c>
      <c r="M68" s="40">
        <f t="shared" si="0"/>
        <v>86</v>
      </c>
    </row>
    <row r="69" spans="1:13" x14ac:dyDescent="0.25">
      <c r="A69" s="29" t="s">
        <v>356</v>
      </c>
      <c r="B69" s="34" t="s">
        <v>129</v>
      </c>
      <c r="C69" s="35" t="s">
        <v>129</v>
      </c>
      <c r="D69" s="31" t="s">
        <v>129</v>
      </c>
      <c r="E69" s="34" t="s">
        <v>129</v>
      </c>
      <c r="F69" s="35" t="s">
        <v>129</v>
      </c>
      <c r="G69" s="31" t="s">
        <v>129</v>
      </c>
      <c r="H69" s="34">
        <v>1</v>
      </c>
      <c r="I69" s="35">
        <v>0</v>
      </c>
      <c r="J69" s="31">
        <v>0</v>
      </c>
      <c r="K69" s="34">
        <v>1</v>
      </c>
      <c r="L69" s="35">
        <v>0</v>
      </c>
      <c r="M69" s="40">
        <f t="shared" ref="M69:M77" si="1">(L69/K69)*100</f>
        <v>0</v>
      </c>
    </row>
    <row r="70" spans="1:13" x14ac:dyDescent="0.25">
      <c r="A70" s="29" t="s">
        <v>357</v>
      </c>
      <c r="B70" s="34" t="s">
        <v>129</v>
      </c>
      <c r="C70" s="35" t="s">
        <v>129</v>
      </c>
      <c r="D70" s="31" t="s">
        <v>129</v>
      </c>
      <c r="E70" s="34">
        <v>2</v>
      </c>
      <c r="F70" s="35">
        <v>0</v>
      </c>
      <c r="G70" s="31">
        <v>0</v>
      </c>
      <c r="H70" s="34">
        <v>4</v>
      </c>
      <c r="I70" s="35">
        <v>1</v>
      </c>
      <c r="J70" s="31">
        <v>25</v>
      </c>
      <c r="K70" s="34">
        <v>6</v>
      </c>
      <c r="L70" s="35">
        <v>1</v>
      </c>
      <c r="M70" s="40">
        <f t="shared" si="1"/>
        <v>16.666666666666664</v>
      </c>
    </row>
    <row r="71" spans="1:13" x14ac:dyDescent="0.25">
      <c r="A71" s="29" t="s">
        <v>358</v>
      </c>
      <c r="B71" s="34">
        <v>1</v>
      </c>
      <c r="C71" s="35">
        <v>1</v>
      </c>
      <c r="D71" s="31">
        <v>100</v>
      </c>
      <c r="E71" s="34">
        <v>4</v>
      </c>
      <c r="F71" s="35">
        <v>3</v>
      </c>
      <c r="G71" s="31">
        <v>75</v>
      </c>
      <c r="H71" s="34">
        <v>4</v>
      </c>
      <c r="I71" s="35">
        <v>1</v>
      </c>
      <c r="J71" s="31">
        <v>25</v>
      </c>
      <c r="K71" s="34">
        <v>9</v>
      </c>
      <c r="L71" s="35">
        <v>5</v>
      </c>
      <c r="M71" s="40">
        <f t="shared" si="1"/>
        <v>55.555555555555557</v>
      </c>
    </row>
    <row r="72" spans="1:13" x14ac:dyDescent="0.25">
      <c r="A72" s="29" t="s">
        <v>359</v>
      </c>
      <c r="B72" s="34">
        <v>4</v>
      </c>
      <c r="C72" s="35">
        <v>4</v>
      </c>
      <c r="D72" s="31">
        <v>100</v>
      </c>
      <c r="E72" s="34">
        <v>6</v>
      </c>
      <c r="F72" s="35">
        <v>4</v>
      </c>
      <c r="G72" s="31">
        <v>66.7</v>
      </c>
      <c r="H72" s="34">
        <v>6</v>
      </c>
      <c r="I72" s="35">
        <v>6</v>
      </c>
      <c r="J72" s="31">
        <v>100</v>
      </c>
      <c r="K72" s="34">
        <v>16</v>
      </c>
      <c r="L72" s="35">
        <v>14</v>
      </c>
      <c r="M72" s="40">
        <f t="shared" si="1"/>
        <v>87.5</v>
      </c>
    </row>
    <row r="73" spans="1:13" x14ac:dyDescent="0.25">
      <c r="A73" s="29" t="s">
        <v>360</v>
      </c>
      <c r="B73" s="34">
        <v>4</v>
      </c>
      <c r="C73" s="35">
        <v>4</v>
      </c>
      <c r="D73" s="31">
        <v>100</v>
      </c>
      <c r="E73" s="34">
        <v>12</v>
      </c>
      <c r="F73" s="35">
        <v>9</v>
      </c>
      <c r="G73" s="31">
        <v>75</v>
      </c>
      <c r="H73" s="34">
        <v>12</v>
      </c>
      <c r="I73" s="35">
        <v>4</v>
      </c>
      <c r="J73" s="31">
        <v>33.299999999999997</v>
      </c>
      <c r="K73" s="34">
        <v>28</v>
      </c>
      <c r="L73" s="35">
        <v>17</v>
      </c>
      <c r="M73" s="40">
        <f t="shared" si="1"/>
        <v>60.714285714285708</v>
      </c>
    </row>
    <row r="74" spans="1:13" x14ac:dyDescent="0.25">
      <c r="A74" s="29" t="s">
        <v>361</v>
      </c>
      <c r="B74" s="34">
        <v>5</v>
      </c>
      <c r="C74" s="35">
        <v>5</v>
      </c>
      <c r="D74" s="31">
        <v>100</v>
      </c>
      <c r="E74" s="34">
        <v>11</v>
      </c>
      <c r="F74" s="35">
        <v>7</v>
      </c>
      <c r="G74" s="31">
        <v>63.6</v>
      </c>
      <c r="H74" s="34">
        <v>23</v>
      </c>
      <c r="I74" s="35">
        <v>11</v>
      </c>
      <c r="J74" s="31">
        <v>47.8</v>
      </c>
      <c r="K74" s="34">
        <v>39</v>
      </c>
      <c r="L74" s="35">
        <v>23</v>
      </c>
      <c r="M74" s="40">
        <f t="shared" si="1"/>
        <v>58.974358974358978</v>
      </c>
    </row>
    <row r="75" spans="1:13" x14ac:dyDescent="0.25">
      <c r="A75" s="29" t="s">
        <v>362</v>
      </c>
      <c r="B75" s="34" t="s">
        <v>129</v>
      </c>
      <c r="C75" s="35" t="s">
        <v>129</v>
      </c>
      <c r="D75" s="31" t="s">
        <v>129</v>
      </c>
      <c r="E75" s="34">
        <v>2</v>
      </c>
      <c r="F75" s="35">
        <v>0</v>
      </c>
      <c r="G75" s="31">
        <v>0</v>
      </c>
      <c r="H75" s="34">
        <v>4</v>
      </c>
      <c r="I75" s="35">
        <v>1</v>
      </c>
      <c r="J75" s="31">
        <v>25</v>
      </c>
      <c r="K75" s="34">
        <v>6</v>
      </c>
      <c r="L75" s="35">
        <v>1</v>
      </c>
      <c r="M75" s="40">
        <f t="shared" si="1"/>
        <v>16.666666666666664</v>
      </c>
    </row>
    <row r="76" spans="1:13" x14ac:dyDescent="0.25">
      <c r="A76" s="29" t="s">
        <v>363</v>
      </c>
      <c r="B76" s="34" t="s">
        <v>129</v>
      </c>
      <c r="C76" s="35" t="s">
        <v>129</v>
      </c>
      <c r="D76" s="31" t="s">
        <v>129</v>
      </c>
      <c r="E76" s="34" t="s">
        <v>129</v>
      </c>
      <c r="F76" s="35" t="s">
        <v>129</v>
      </c>
      <c r="G76" s="31" t="s">
        <v>129</v>
      </c>
      <c r="H76" s="34">
        <v>7</v>
      </c>
      <c r="I76" s="35">
        <v>0</v>
      </c>
      <c r="J76" s="31">
        <v>0</v>
      </c>
      <c r="K76" s="34">
        <v>7</v>
      </c>
      <c r="L76" s="35">
        <v>0</v>
      </c>
      <c r="M76" s="40">
        <f t="shared" si="1"/>
        <v>0</v>
      </c>
    </row>
    <row r="77" spans="1:13" x14ac:dyDescent="0.25">
      <c r="A77" s="30" t="s">
        <v>364</v>
      </c>
      <c r="B77" s="37" t="s">
        <v>129</v>
      </c>
      <c r="C77" s="38" t="s">
        <v>129</v>
      </c>
      <c r="D77" s="32" t="s">
        <v>129</v>
      </c>
      <c r="E77" s="37">
        <v>1</v>
      </c>
      <c r="F77" s="38">
        <v>0</v>
      </c>
      <c r="G77" s="32">
        <v>0</v>
      </c>
      <c r="H77" s="37">
        <v>3</v>
      </c>
      <c r="I77" s="38">
        <v>0</v>
      </c>
      <c r="J77" s="32">
        <v>0</v>
      </c>
      <c r="K77" s="37">
        <v>4</v>
      </c>
      <c r="L77" s="38">
        <v>0</v>
      </c>
      <c r="M77" s="41">
        <f t="shared" si="1"/>
        <v>0</v>
      </c>
    </row>
    <row r="78" spans="1:13" x14ac:dyDescent="0.25">
      <c r="A78" s="162" t="s">
        <v>422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</row>
  </sheetData>
  <mergeCells count="6">
    <mergeCell ref="A1:M1"/>
    <mergeCell ref="A78:M78"/>
    <mergeCell ref="B2:D2"/>
    <mergeCell ref="E2:G2"/>
    <mergeCell ref="H2:J2"/>
    <mergeCell ref="K2:M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E19" sqref="E19"/>
    </sheetView>
  </sheetViews>
  <sheetFormatPr defaultRowHeight="15" x14ac:dyDescent="0.25"/>
  <cols>
    <col min="1" max="1" width="32" customWidth="1"/>
    <col min="2" max="2" width="22" style="2" customWidth="1"/>
  </cols>
  <sheetData>
    <row r="1" spans="1:2" s="12" customFormat="1" ht="32.25" customHeight="1" thickBot="1" x14ac:dyDescent="0.3">
      <c r="A1" s="164" t="s">
        <v>476</v>
      </c>
      <c r="B1" s="164"/>
    </row>
    <row r="2" spans="1:2" s="6" customFormat="1" x14ac:dyDescent="0.25">
      <c r="A2" s="118" t="s">
        <v>292</v>
      </c>
      <c r="B2" s="98" t="s">
        <v>41</v>
      </c>
    </row>
    <row r="3" spans="1:2" x14ac:dyDescent="0.25">
      <c r="A3" s="72" t="s">
        <v>294</v>
      </c>
      <c r="B3" s="45" t="s">
        <v>247</v>
      </c>
    </row>
    <row r="4" spans="1:2" x14ac:dyDescent="0.25">
      <c r="A4" s="72" t="s">
        <v>295</v>
      </c>
      <c r="B4" s="45">
        <v>250</v>
      </c>
    </row>
    <row r="5" spans="1:2" x14ac:dyDescent="0.25">
      <c r="A5" s="72" t="s">
        <v>297</v>
      </c>
      <c r="B5" s="45">
        <v>250</v>
      </c>
    </row>
    <row r="6" spans="1:2" x14ac:dyDescent="0.25">
      <c r="A6" s="72" t="s">
        <v>300</v>
      </c>
      <c r="B6" s="45">
        <v>500</v>
      </c>
    </row>
    <row r="7" spans="1:2" x14ac:dyDescent="0.25">
      <c r="A7" s="72" t="s">
        <v>301</v>
      </c>
      <c r="B7" s="45">
        <v>250</v>
      </c>
    </row>
    <row r="8" spans="1:2" x14ac:dyDescent="0.25">
      <c r="A8" s="72" t="s">
        <v>303</v>
      </c>
      <c r="B8" s="45" t="s">
        <v>247</v>
      </c>
    </row>
    <row r="9" spans="1:2" x14ac:dyDescent="0.25">
      <c r="A9" s="72" t="s">
        <v>307</v>
      </c>
      <c r="B9" s="45">
        <v>64</v>
      </c>
    </row>
    <row r="10" spans="1:2" x14ac:dyDescent="0.25">
      <c r="A10" s="72" t="s">
        <v>308</v>
      </c>
      <c r="B10" s="45">
        <v>250</v>
      </c>
    </row>
    <row r="11" spans="1:2" ht="17.25" x14ac:dyDescent="0.25">
      <c r="A11" s="72" t="s">
        <v>309</v>
      </c>
      <c r="B11" s="45" t="s">
        <v>247</v>
      </c>
    </row>
    <row r="12" spans="1:2" x14ac:dyDescent="0.25">
      <c r="A12" s="72" t="s">
        <v>311</v>
      </c>
      <c r="B12" s="45">
        <v>1000</v>
      </c>
    </row>
    <row r="13" spans="1:2" x14ac:dyDescent="0.25">
      <c r="A13" s="72" t="s">
        <v>314</v>
      </c>
      <c r="B13" s="45">
        <v>2000</v>
      </c>
    </row>
    <row r="14" spans="1:2" x14ac:dyDescent="0.25">
      <c r="A14" s="72" t="s">
        <v>320</v>
      </c>
      <c r="B14" s="45">
        <v>1000</v>
      </c>
    </row>
    <row r="15" spans="1:2" x14ac:dyDescent="0.25">
      <c r="A15" s="72" t="s">
        <v>366</v>
      </c>
      <c r="B15" s="45" t="s">
        <v>247</v>
      </c>
    </row>
    <row r="16" spans="1:2" x14ac:dyDescent="0.25">
      <c r="A16" s="72" t="s">
        <v>322</v>
      </c>
      <c r="B16" s="45">
        <v>250</v>
      </c>
    </row>
    <row r="17" spans="1:2" x14ac:dyDescent="0.25">
      <c r="A17" s="72" t="s">
        <v>327</v>
      </c>
      <c r="B17" s="45">
        <v>250</v>
      </c>
    </row>
    <row r="18" spans="1:2" x14ac:dyDescent="0.25">
      <c r="A18" s="72" t="s">
        <v>330</v>
      </c>
      <c r="B18" s="45">
        <v>125</v>
      </c>
    </row>
    <row r="19" spans="1:2" x14ac:dyDescent="0.25">
      <c r="A19" s="72" t="s">
        <v>333</v>
      </c>
      <c r="B19" s="45" t="s">
        <v>247</v>
      </c>
    </row>
    <row r="20" spans="1:2" x14ac:dyDescent="0.25">
      <c r="A20" s="72" t="s">
        <v>335</v>
      </c>
      <c r="B20" s="45" t="s">
        <v>247</v>
      </c>
    </row>
    <row r="21" spans="1:2" x14ac:dyDescent="0.25">
      <c r="A21" s="72" t="s">
        <v>340</v>
      </c>
      <c r="B21" s="45" t="s">
        <v>247</v>
      </c>
    </row>
    <row r="22" spans="1:2" x14ac:dyDescent="0.25">
      <c r="A22" s="72" t="s">
        <v>347</v>
      </c>
      <c r="B22" s="45">
        <v>1000</v>
      </c>
    </row>
    <row r="23" spans="1:2" x14ac:dyDescent="0.25">
      <c r="A23" s="72" t="s">
        <v>350</v>
      </c>
      <c r="B23" s="45" t="s">
        <v>247</v>
      </c>
    </row>
    <row r="24" spans="1:2" x14ac:dyDescent="0.25">
      <c r="A24" s="72" t="s">
        <v>354</v>
      </c>
      <c r="B24" s="45" t="s">
        <v>247</v>
      </c>
    </row>
    <row r="25" spans="1:2" x14ac:dyDescent="0.25">
      <c r="A25" s="72" t="s">
        <v>355</v>
      </c>
      <c r="B25" s="45" t="s">
        <v>247</v>
      </c>
    </row>
    <row r="26" spans="1:2" x14ac:dyDescent="0.25">
      <c r="A26" s="72" t="s">
        <v>116</v>
      </c>
      <c r="B26" s="45">
        <v>16000</v>
      </c>
    </row>
    <row r="27" spans="1:2" x14ac:dyDescent="0.25">
      <c r="A27" s="72" t="s">
        <v>357</v>
      </c>
      <c r="B27" s="45" t="s">
        <v>247</v>
      </c>
    </row>
    <row r="28" spans="1:2" x14ac:dyDescent="0.25">
      <c r="A28" s="72" t="s">
        <v>358</v>
      </c>
      <c r="B28" s="45">
        <v>1000</v>
      </c>
    </row>
    <row r="29" spans="1:2" ht="17.25" x14ac:dyDescent="0.25">
      <c r="A29" s="72" t="s">
        <v>359</v>
      </c>
      <c r="B29" s="45" t="s">
        <v>247</v>
      </c>
    </row>
    <row r="30" spans="1:2" ht="17.25" x14ac:dyDescent="0.25">
      <c r="A30" s="72" t="s">
        <v>360</v>
      </c>
      <c r="B30" s="45" t="s">
        <v>247</v>
      </c>
    </row>
    <row r="31" spans="1:2" x14ac:dyDescent="0.25">
      <c r="A31" s="72" t="s">
        <v>361</v>
      </c>
      <c r="B31" s="45">
        <v>500</v>
      </c>
    </row>
    <row r="32" spans="1:2" x14ac:dyDescent="0.25">
      <c r="A32" s="74" t="s">
        <v>362</v>
      </c>
      <c r="B32" s="57">
        <v>4000</v>
      </c>
    </row>
  </sheetData>
  <sortState ref="A3:B32">
    <sortCondition ref="A3:A32"/>
  </sortState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zoomScaleNormal="100" workbookViewId="0">
      <selection activeCell="N31" sqref="N31"/>
    </sheetView>
  </sheetViews>
  <sheetFormatPr defaultRowHeight="15" x14ac:dyDescent="0.25"/>
  <cols>
    <col min="1" max="1" width="13.5703125" bestFit="1" customWidth="1"/>
    <col min="2" max="2" width="23.5703125" bestFit="1" customWidth="1"/>
    <col min="3" max="3" width="32" bestFit="1" customWidth="1"/>
    <col min="4" max="4" width="19.85546875" bestFit="1" customWidth="1"/>
    <col min="6" max="6" width="27.140625" bestFit="1" customWidth="1"/>
    <col min="7" max="9" width="9.140625" style="2"/>
    <col min="10" max="10" width="11" style="2" bestFit="1" customWidth="1"/>
    <col min="11" max="11" width="17.5703125" customWidth="1"/>
    <col min="12" max="12" width="11" style="2" customWidth="1"/>
    <col min="13" max="13" width="11" customWidth="1"/>
  </cols>
  <sheetData>
    <row r="1" spans="1:13" s="12" customFormat="1" ht="15.75" thickBot="1" x14ac:dyDescent="0.3">
      <c r="A1" s="161" t="s">
        <v>457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/>
    </row>
    <row r="2" spans="1:13" s="1" customFormat="1" ht="45" x14ac:dyDescent="0.25">
      <c r="A2" s="69" t="s">
        <v>44</v>
      </c>
      <c r="B2" s="69" t="s">
        <v>292</v>
      </c>
      <c r="C2" s="69" t="s">
        <v>458</v>
      </c>
      <c r="D2" s="70" t="s">
        <v>459</v>
      </c>
      <c r="E2" s="69" t="s">
        <v>367</v>
      </c>
      <c r="F2" s="70" t="s">
        <v>45</v>
      </c>
      <c r="G2" s="69" t="s">
        <v>46</v>
      </c>
      <c r="H2" s="70" t="s">
        <v>47</v>
      </c>
      <c r="I2" s="69" t="s">
        <v>48</v>
      </c>
      <c r="J2" s="71" t="s">
        <v>425</v>
      </c>
      <c r="K2" s="69" t="s">
        <v>49</v>
      </c>
      <c r="L2" s="69" t="s">
        <v>427</v>
      </c>
    </row>
    <row r="3" spans="1:13" x14ac:dyDescent="0.25">
      <c r="A3" s="29" t="s">
        <v>50</v>
      </c>
      <c r="B3" s="29" t="s">
        <v>294</v>
      </c>
      <c r="C3" s="42" t="s">
        <v>51</v>
      </c>
      <c r="D3" s="43" t="s">
        <v>52</v>
      </c>
      <c r="E3" s="29" t="s">
        <v>53</v>
      </c>
      <c r="F3" s="44" t="s">
        <v>54</v>
      </c>
      <c r="G3" s="45">
        <v>7</v>
      </c>
      <c r="H3" s="35">
        <v>10000</v>
      </c>
      <c r="I3" s="45">
        <v>50</v>
      </c>
      <c r="J3" s="61">
        <v>200</v>
      </c>
      <c r="K3" s="29"/>
      <c r="L3" s="45">
        <v>1</v>
      </c>
    </row>
    <row r="4" spans="1:13" x14ac:dyDescent="0.25">
      <c r="A4" s="29" t="s">
        <v>55</v>
      </c>
      <c r="B4" s="29" t="s">
        <v>295</v>
      </c>
      <c r="C4" s="46" t="s">
        <v>56</v>
      </c>
      <c r="D4" s="44" t="s">
        <v>57</v>
      </c>
      <c r="E4" s="29" t="s">
        <v>58</v>
      </c>
      <c r="F4" s="44" t="s">
        <v>59</v>
      </c>
      <c r="G4" s="45">
        <v>7</v>
      </c>
      <c r="H4" s="35">
        <v>3.7</v>
      </c>
      <c r="I4" s="45">
        <v>1000</v>
      </c>
      <c r="J4" s="62">
        <v>3.7000000000000002E-3</v>
      </c>
      <c r="K4" s="29"/>
      <c r="L4" s="45">
        <v>2</v>
      </c>
    </row>
    <row r="5" spans="1:13" x14ac:dyDescent="0.25">
      <c r="A5" s="29" t="s">
        <v>60</v>
      </c>
      <c r="B5" s="29" t="s">
        <v>297</v>
      </c>
      <c r="C5" s="42" t="s">
        <v>56</v>
      </c>
      <c r="D5" s="44" t="s">
        <v>57</v>
      </c>
      <c r="E5" s="29" t="s">
        <v>53</v>
      </c>
      <c r="F5" s="44" t="s">
        <v>61</v>
      </c>
      <c r="G5" s="45">
        <v>4</v>
      </c>
      <c r="H5" s="35">
        <v>0.19</v>
      </c>
      <c r="I5" s="45">
        <v>10</v>
      </c>
      <c r="J5" s="61">
        <v>1.9E-2</v>
      </c>
      <c r="K5" s="29" t="s">
        <v>62</v>
      </c>
      <c r="L5" s="45">
        <v>3</v>
      </c>
    </row>
    <row r="6" spans="1:13" x14ac:dyDescent="0.25">
      <c r="A6" s="29" t="s">
        <v>63</v>
      </c>
      <c r="B6" s="29" t="s">
        <v>300</v>
      </c>
      <c r="C6" s="29" t="s">
        <v>64</v>
      </c>
      <c r="D6" s="44" t="s">
        <v>65</v>
      </c>
      <c r="E6" s="29" t="s">
        <v>58</v>
      </c>
      <c r="F6" s="47" t="s">
        <v>66</v>
      </c>
      <c r="G6" s="45">
        <v>1</v>
      </c>
      <c r="H6" s="35">
        <v>1184</v>
      </c>
      <c r="I6" s="45">
        <v>1000</v>
      </c>
      <c r="J6" s="63">
        <v>1.1839999999999999</v>
      </c>
      <c r="K6" s="29" t="s">
        <v>67</v>
      </c>
      <c r="L6" s="45">
        <v>4</v>
      </c>
    </row>
    <row r="7" spans="1:13" s="3" customFormat="1" x14ac:dyDescent="0.25">
      <c r="A7" s="29" t="s">
        <v>68</v>
      </c>
      <c r="B7" s="29" t="s">
        <v>301</v>
      </c>
      <c r="C7" s="29" t="s">
        <v>64</v>
      </c>
      <c r="D7" s="44" t="s">
        <v>65</v>
      </c>
      <c r="E7" s="29" t="s">
        <v>58</v>
      </c>
      <c r="F7" s="47" t="s">
        <v>66</v>
      </c>
      <c r="G7" s="45">
        <v>1</v>
      </c>
      <c r="H7" s="35">
        <v>2967</v>
      </c>
      <c r="I7" s="45">
        <v>1000</v>
      </c>
      <c r="J7" s="63">
        <v>2.9670000000000001</v>
      </c>
      <c r="K7" s="29" t="s">
        <v>67</v>
      </c>
      <c r="L7" s="45">
        <v>5</v>
      </c>
    </row>
    <row r="8" spans="1:13" x14ac:dyDescent="0.25">
      <c r="A8" s="29" t="s">
        <v>69</v>
      </c>
      <c r="B8" s="29" t="s">
        <v>303</v>
      </c>
      <c r="C8" s="29" t="s">
        <v>70</v>
      </c>
      <c r="D8" s="44" t="s">
        <v>52</v>
      </c>
      <c r="E8" s="29" t="s">
        <v>58</v>
      </c>
      <c r="F8" s="47" t="s">
        <v>66</v>
      </c>
      <c r="G8" s="45">
        <v>4</v>
      </c>
      <c r="H8" s="35">
        <v>4318</v>
      </c>
      <c r="I8" s="45">
        <v>1000</v>
      </c>
      <c r="J8" s="63">
        <v>4.3179999999999996</v>
      </c>
      <c r="K8" s="29" t="s">
        <v>67</v>
      </c>
      <c r="L8" s="45">
        <v>6</v>
      </c>
    </row>
    <row r="9" spans="1:13" x14ac:dyDescent="0.25">
      <c r="A9" s="29" t="s">
        <v>71</v>
      </c>
      <c r="B9" s="29" t="s">
        <v>307</v>
      </c>
      <c r="C9" s="42" t="s">
        <v>72</v>
      </c>
      <c r="D9" s="48" t="s">
        <v>73</v>
      </c>
      <c r="E9" s="29" t="s">
        <v>53</v>
      </c>
      <c r="F9" s="44" t="s">
        <v>74</v>
      </c>
      <c r="G9" s="45">
        <v>29</v>
      </c>
      <c r="H9" s="35">
        <v>0.89</v>
      </c>
      <c r="I9" s="45">
        <v>10</v>
      </c>
      <c r="J9" s="61">
        <v>8.8999999999999996E-2</v>
      </c>
      <c r="K9" s="29" t="s">
        <v>75</v>
      </c>
      <c r="L9" s="45">
        <v>7</v>
      </c>
    </row>
    <row r="10" spans="1:13" x14ac:dyDescent="0.25">
      <c r="A10" s="29" t="s">
        <v>76</v>
      </c>
      <c r="B10" s="29" t="s">
        <v>308</v>
      </c>
      <c r="C10" s="46" t="s">
        <v>77</v>
      </c>
      <c r="D10" s="44" t="s">
        <v>78</v>
      </c>
      <c r="E10" s="29" t="s">
        <v>58</v>
      </c>
      <c r="F10" s="44" t="s">
        <v>79</v>
      </c>
      <c r="G10" s="45">
        <v>3</v>
      </c>
      <c r="H10" s="35">
        <v>2</v>
      </c>
      <c r="I10" s="45">
        <v>1000</v>
      </c>
      <c r="J10" s="62">
        <v>2E-3</v>
      </c>
      <c r="K10" s="29"/>
      <c r="L10" s="45">
        <v>8</v>
      </c>
    </row>
    <row r="11" spans="1:13" x14ac:dyDescent="0.25">
      <c r="A11" s="49" t="s">
        <v>80</v>
      </c>
      <c r="B11" s="49" t="s">
        <v>311</v>
      </c>
      <c r="C11" s="29" t="s">
        <v>64</v>
      </c>
      <c r="D11" s="44" t="s">
        <v>65</v>
      </c>
      <c r="E11" s="29" t="s">
        <v>58</v>
      </c>
      <c r="F11" s="47" t="s">
        <v>66</v>
      </c>
      <c r="G11" s="45">
        <v>1</v>
      </c>
      <c r="H11" s="50">
        <v>72.900000000000006</v>
      </c>
      <c r="I11" s="51">
        <v>1000</v>
      </c>
      <c r="J11" s="64">
        <v>7.2900000000000006E-2</v>
      </c>
      <c r="K11" s="29" t="s">
        <v>67</v>
      </c>
      <c r="L11" s="45">
        <v>9</v>
      </c>
    </row>
    <row r="12" spans="1:13" x14ac:dyDescent="0.25">
      <c r="A12" s="29" t="s">
        <v>81</v>
      </c>
      <c r="B12" s="29" t="s">
        <v>314</v>
      </c>
      <c r="C12" s="46" t="s">
        <v>82</v>
      </c>
      <c r="D12" s="44" t="s">
        <v>83</v>
      </c>
      <c r="E12" s="29" t="s">
        <v>84</v>
      </c>
      <c r="F12" s="44" t="s">
        <v>85</v>
      </c>
      <c r="G12" s="45">
        <v>7</v>
      </c>
      <c r="H12" s="35">
        <v>54</v>
      </c>
      <c r="I12" s="45">
        <v>100</v>
      </c>
      <c r="J12" s="62">
        <v>0.54</v>
      </c>
      <c r="K12" s="29"/>
      <c r="L12" s="45">
        <v>10</v>
      </c>
    </row>
    <row r="13" spans="1:13" x14ac:dyDescent="0.25">
      <c r="A13" s="29" t="s">
        <v>86</v>
      </c>
      <c r="B13" s="29" t="s">
        <v>320</v>
      </c>
      <c r="C13" s="46" t="s">
        <v>87</v>
      </c>
      <c r="D13" s="44" t="s">
        <v>57</v>
      </c>
      <c r="E13" s="29" t="s">
        <v>53</v>
      </c>
      <c r="F13" s="44" t="s">
        <v>79</v>
      </c>
      <c r="G13" s="45">
        <v>6</v>
      </c>
      <c r="H13" s="35">
        <v>2</v>
      </c>
      <c r="I13" s="45">
        <v>10</v>
      </c>
      <c r="J13" s="62">
        <v>0.2</v>
      </c>
      <c r="K13" s="29"/>
      <c r="L13" s="45">
        <v>11</v>
      </c>
    </row>
    <row r="14" spans="1:13" x14ac:dyDescent="0.25">
      <c r="A14" s="29" t="s">
        <v>88</v>
      </c>
      <c r="B14" s="29" t="s">
        <v>366</v>
      </c>
      <c r="C14" s="29" t="s">
        <v>64</v>
      </c>
      <c r="D14" s="44" t="s">
        <v>65</v>
      </c>
      <c r="E14" s="29" t="s">
        <v>58</v>
      </c>
      <c r="F14" s="47" t="s">
        <v>66</v>
      </c>
      <c r="G14" s="45">
        <v>1</v>
      </c>
      <c r="H14" s="35">
        <v>41</v>
      </c>
      <c r="I14" s="45">
        <v>1000</v>
      </c>
      <c r="J14" s="61">
        <v>4.1000000000000002E-2</v>
      </c>
      <c r="K14" s="29" t="s">
        <v>67</v>
      </c>
      <c r="L14" s="45">
        <v>12</v>
      </c>
    </row>
    <row r="15" spans="1:13" x14ac:dyDescent="0.25">
      <c r="A15" s="29" t="s">
        <v>89</v>
      </c>
      <c r="B15" s="29" t="s">
        <v>322</v>
      </c>
      <c r="C15" s="46" t="s">
        <v>77</v>
      </c>
      <c r="D15" s="44" t="s">
        <v>78</v>
      </c>
      <c r="E15" s="29" t="s">
        <v>53</v>
      </c>
      <c r="F15" s="44" t="s">
        <v>66</v>
      </c>
      <c r="G15" s="45">
        <v>3</v>
      </c>
      <c r="H15" s="35">
        <v>3063</v>
      </c>
      <c r="I15" s="45">
        <v>100</v>
      </c>
      <c r="J15" s="65">
        <v>30.63</v>
      </c>
      <c r="K15" s="29"/>
      <c r="L15" s="45">
        <v>13</v>
      </c>
    </row>
    <row r="16" spans="1:13" x14ac:dyDescent="0.25">
      <c r="A16" s="29" t="s">
        <v>90</v>
      </c>
      <c r="B16" s="29" t="s">
        <v>327</v>
      </c>
      <c r="C16" s="42" t="s">
        <v>91</v>
      </c>
      <c r="D16" s="44" t="s">
        <v>92</v>
      </c>
      <c r="E16" s="29" t="s">
        <v>93</v>
      </c>
      <c r="F16" s="44" t="s">
        <v>94</v>
      </c>
      <c r="G16" s="45">
        <v>3</v>
      </c>
      <c r="H16" s="35">
        <v>44</v>
      </c>
      <c r="I16" s="45">
        <v>10</v>
      </c>
      <c r="J16" s="65">
        <v>4.4000000000000004</v>
      </c>
      <c r="K16" s="29" t="s">
        <v>62</v>
      </c>
      <c r="L16" s="45">
        <v>14</v>
      </c>
    </row>
    <row r="17" spans="1:12" x14ac:dyDescent="0.25">
      <c r="A17" s="49" t="s">
        <v>95</v>
      </c>
      <c r="B17" s="49" t="s">
        <v>309</v>
      </c>
      <c r="C17" s="52" t="s">
        <v>82</v>
      </c>
      <c r="D17" s="47" t="s">
        <v>96</v>
      </c>
      <c r="E17" s="49" t="s">
        <v>93</v>
      </c>
      <c r="F17" s="47" t="s">
        <v>97</v>
      </c>
      <c r="G17" s="51">
        <v>7</v>
      </c>
      <c r="H17" s="53">
        <v>7.9</v>
      </c>
      <c r="I17" s="51">
        <v>10</v>
      </c>
      <c r="J17" s="66">
        <v>0.79</v>
      </c>
      <c r="K17" s="49"/>
      <c r="L17" s="51">
        <v>15</v>
      </c>
    </row>
    <row r="18" spans="1:12" x14ac:dyDescent="0.25">
      <c r="A18" s="29" t="s">
        <v>98</v>
      </c>
      <c r="B18" s="29" t="s">
        <v>330</v>
      </c>
      <c r="C18" s="46" t="s">
        <v>99</v>
      </c>
      <c r="D18" s="44" t="s">
        <v>100</v>
      </c>
      <c r="E18" s="29" t="s">
        <v>101</v>
      </c>
      <c r="F18" s="44" t="s">
        <v>102</v>
      </c>
      <c r="G18" s="45">
        <v>4</v>
      </c>
      <c r="H18" s="35">
        <v>182000</v>
      </c>
      <c r="I18" s="45">
        <v>1000</v>
      </c>
      <c r="J18" s="67">
        <v>182</v>
      </c>
      <c r="K18" s="29"/>
      <c r="L18" s="45">
        <v>16</v>
      </c>
    </row>
    <row r="19" spans="1:12" x14ac:dyDescent="0.25">
      <c r="A19" s="29" t="s">
        <v>103</v>
      </c>
      <c r="B19" s="29" t="s">
        <v>333</v>
      </c>
      <c r="C19" s="29" t="s">
        <v>64</v>
      </c>
      <c r="D19" s="44" t="s">
        <v>65</v>
      </c>
      <c r="E19" s="29" t="s">
        <v>58</v>
      </c>
      <c r="F19" s="47" t="s">
        <v>66</v>
      </c>
      <c r="G19" s="45">
        <v>1</v>
      </c>
      <c r="H19" s="35">
        <v>343</v>
      </c>
      <c r="I19" s="45">
        <v>1000</v>
      </c>
      <c r="J19" s="61">
        <v>0.34300000000000003</v>
      </c>
      <c r="K19" s="29" t="s">
        <v>67</v>
      </c>
      <c r="L19" s="45">
        <v>17</v>
      </c>
    </row>
    <row r="20" spans="1:12" x14ac:dyDescent="0.25">
      <c r="A20" s="29" t="s">
        <v>104</v>
      </c>
      <c r="B20" s="29" t="s">
        <v>335</v>
      </c>
      <c r="C20" s="42" t="s">
        <v>105</v>
      </c>
      <c r="D20" s="54" t="s">
        <v>106</v>
      </c>
      <c r="E20" s="29" t="s">
        <v>53</v>
      </c>
      <c r="F20" s="47" t="s">
        <v>97</v>
      </c>
      <c r="G20" s="45">
        <v>10</v>
      </c>
      <c r="H20" s="35">
        <v>43000</v>
      </c>
      <c r="I20" s="45">
        <v>1000</v>
      </c>
      <c r="J20" s="61">
        <v>43</v>
      </c>
      <c r="K20" s="29"/>
      <c r="L20" s="45">
        <v>18</v>
      </c>
    </row>
    <row r="21" spans="1:12" x14ac:dyDescent="0.25">
      <c r="A21" s="29" t="s">
        <v>107</v>
      </c>
      <c r="B21" s="29" t="s">
        <v>340</v>
      </c>
      <c r="C21" s="42" t="s">
        <v>108</v>
      </c>
      <c r="D21" s="54" t="s">
        <v>109</v>
      </c>
      <c r="E21" s="29" t="s">
        <v>53</v>
      </c>
      <c r="F21" s="44" t="s">
        <v>110</v>
      </c>
      <c r="G21" s="45">
        <v>32</v>
      </c>
      <c r="H21" s="35">
        <v>1000</v>
      </c>
      <c r="I21" s="45">
        <v>10</v>
      </c>
      <c r="J21" s="61">
        <v>100</v>
      </c>
      <c r="K21" s="29" t="s">
        <v>75</v>
      </c>
      <c r="L21" s="45">
        <v>19</v>
      </c>
    </row>
    <row r="22" spans="1:12" s="3" customFormat="1" x14ac:dyDescent="0.25">
      <c r="A22" s="29" t="s">
        <v>111</v>
      </c>
      <c r="B22" s="29" t="s">
        <v>347</v>
      </c>
      <c r="C22" s="46" t="s">
        <v>77</v>
      </c>
      <c r="D22" s="44" t="s">
        <v>78</v>
      </c>
      <c r="E22" s="29" t="s">
        <v>53</v>
      </c>
      <c r="F22" s="44" t="s">
        <v>85</v>
      </c>
      <c r="G22" s="45">
        <v>3</v>
      </c>
      <c r="H22" s="35">
        <v>10</v>
      </c>
      <c r="I22" s="45">
        <v>100</v>
      </c>
      <c r="J22" s="63">
        <v>0.1</v>
      </c>
      <c r="K22" s="29"/>
      <c r="L22" s="45">
        <v>20</v>
      </c>
    </row>
    <row r="23" spans="1:12" x14ac:dyDescent="0.25">
      <c r="A23" s="29" t="s">
        <v>112</v>
      </c>
      <c r="B23" s="29" t="s">
        <v>350</v>
      </c>
      <c r="C23" s="46" t="s">
        <v>113</v>
      </c>
      <c r="D23" s="44" t="s">
        <v>78</v>
      </c>
      <c r="E23" s="29" t="s">
        <v>58</v>
      </c>
      <c r="F23" s="44" t="s">
        <v>66</v>
      </c>
      <c r="G23" s="45">
        <v>1</v>
      </c>
      <c r="H23" s="35">
        <v>32250</v>
      </c>
      <c r="I23" s="45">
        <v>1000</v>
      </c>
      <c r="J23" s="63">
        <v>32.25</v>
      </c>
      <c r="K23" s="29"/>
      <c r="L23" s="45">
        <v>21</v>
      </c>
    </row>
    <row r="24" spans="1:12" x14ac:dyDescent="0.25">
      <c r="A24" s="148" t="s">
        <v>408</v>
      </c>
      <c r="B24" s="149" t="s">
        <v>354</v>
      </c>
      <c r="C24" s="150" t="s">
        <v>77</v>
      </c>
      <c r="D24" s="149" t="s">
        <v>78</v>
      </c>
      <c r="E24" s="149" t="s">
        <v>53</v>
      </c>
      <c r="F24" s="149" t="s">
        <v>85</v>
      </c>
      <c r="G24" s="151">
        <v>3</v>
      </c>
      <c r="H24" s="151">
        <v>1000</v>
      </c>
      <c r="I24" s="151">
        <v>50</v>
      </c>
      <c r="J24" s="152">
        <v>20</v>
      </c>
      <c r="K24" s="36"/>
      <c r="L24" s="45">
        <v>22</v>
      </c>
    </row>
    <row r="25" spans="1:12" x14ac:dyDescent="0.25">
      <c r="A25" s="29" t="s">
        <v>114</v>
      </c>
      <c r="B25" s="29" t="s">
        <v>355</v>
      </c>
      <c r="C25" s="46" t="s">
        <v>113</v>
      </c>
      <c r="D25" s="44" t="s">
        <v>78</v>
      </c>
      <c r="E25" s="29" t="s">
        <v>58</v>
      </c>
      <c r="F25" s="44" t="s">
        <v>66</v>
      </c>
      <c r="G25" s="45">
        <v>1</v>
      </c>
      <c r="H25" s="35">
        <v>24940</v>
      </c>
      <c r="I25" s="45">
        <v>1000</v>
      </c>
      <c r="J25" s="61">
        <v>24.94</v>
      </c>
      <c r="K25" s="29"/>
      <c r="L25" s="45">
        <v>23</v>
      </c>
    </row>
    <row r="26" spans="1:12" x14ac:dyDescent="0.25">
      <c r="A26" s="29" t="s">
        <v>115</v>
      </c>
      <c r="B26" s="29" t="s">
        <v>116</v>
      </c>
      <c r="C26" s="46" t="s">
        <v>117</v>
      </c>
      <c r="D26" s="44" t="s">
        <v>57</v>
      </c>
      <c r="E26" s="29" t="s">
        <v>53</v>
      </c>
      <c r="F26" s="44" t="s">
        <v>118</v>
      </c>
      <c r="G26" s="45">
        <v>4</v>
      </c>
      <c r="H26" s="35">
        <v>5.9</v>
      </c>
      <c r="I26" s="45">
        <v>10</v>
      </c>
      <c r="J26" s="63">
        <v>0.59</v>
      </c>
      <c r="K26" s="29"/>
      <c r="L26" s="45">
        <v>24</v>
      </c>
    </row>
    <row r="27" spans="1:12" s="3" customFormat="1" x14ac:dyDescent="0.25">
      <c r="A27" s="29" t="s">
        <v>119</v>
      </c>
      <c r="B27" s="29" t="s">
        <v>357</v>
      </c>
      <c r="C27" s="46" t="s">
        <v>120</v>
      </c>
      <c r="D27" s="44" t="s">
        <v>121</v>
      </c>
      <c r="E27" s="29" t="s">
        <v>53</v>
      </c>
      <c r="F27" s="44" t="s">
        <v>122</v>
      </c>
      <c r="G27" s="45">
        <v>21</v>
      </c>
      <c r="H27" s="35">
        <v>11000</v>
      </c>
      <c r="I27" s="45">
        <v>100</v>
      </c>
      <c r="J27" s="61">
        <v>110</v>
      </c>
      <c r="K27" s="29"/>
      <c r="L27" s="45">
        <v>25</v>
      </c>
    </row>
    <row r="28" spans="1:12" x14ac:dyDescent="0.25">
      <c r="A28" s="29" t="s">
        <v>123</v>
      </c>
      <c r="B28" s="29" t="s">
        <v>358</v>
      </c>
      <c r="C28" s="46" t="s">
        <v>77</v>
      </c>
      <c r="D28" s="44" t="s">
        <v>78</v>
      </c>
      <c r="E28" s="29" t="s">
        <v>93</v>
      </c>
      <c r="F28" s="44" t="s">
        <v>66</v>
      </c>
      <c r="G28" s="45">
        <v>3</v>
      </c>
      <c r="H28" s="35">
        <v>32</v>
      </c>
      <c r="I28" s="45">
        <v>10</v>
      </c>
      <c r="J28" s="63">
        <v>3.2</v>
      </c>
      <c r="K28" s="29"/>
      <c r="L28" s="45">
        <v>26</v>
      </c>
    </row>
    <row r="29" spans="1:12" x14ac:dyDescent="0.25">
      <c r="A29" s="29" t="s">
        <v>124</v>
      </c>
      <c r="B29" s="29" t="s">
        <v>359</v>
      </c>
      <c r="C29" s="46" t="s">
        <v>120</v>
      </c>
      <c r="D29" s="44" t="s">
        <v>52</v>
      </c>
      <c r="E29" s="29" t="s">
        <v>53</v>
      </c>
      <c r="F29" s="44" t="s">
        <v>122</v>
      </c>
      <c r="G29" s="45">
        <v>42</v>
      </c>
      <c r="H29" s="35">
        <v>0.25</v>
      </c>
      <c r="I29" s="45">
        <v>100</v>
      </c>
      <c r="J29" s="62">
        <v>2.5000000000000001E-3</v>
      </c>
      <c r="K29" s="29"/>
      <c r="L29" s="45">
        <v>27</v>
      </c>
    </row>
    <row r="30" spans="1:12" x14ac:dyDescent="0.25">
      <c r="A30" s="29" t="s">
        <v>125</v>
      </c>
      <c r="B30" s="29" t="s">
        <v>360</v>
      </c>
      <c r="C30" s="46" t="s">
        <v>77</v>
      </c>
      <c r="D30" s="44" t="s">
        <v>78</v>
      </c>
      <c r="E30" s="29" t="s">
        <v>53</v>
      </c>
      <c r="F30" s="44" t="s">
        <v>85</v>
      </c>
      <c r="G30" s="45">
        <v>3</v>
      </c>
      <c r="H30" s="35">
        <v>0.2</v>
      </c>
      <c r="I30" s="45">
        <v>10</v>
      </c>
      <c r="J30" s="63">
        <v>0.02</v>
      </c>
      <c r="K30" s="29"/>
      <c r="L30" s="45">
        <v>28</v>
      </c>
    </row>
    <row r="31" spans="1:12" x14ac:dyDescent="0.25">
      <c r="A31" s="29" t="s">
        <v>126</v>
      </c>
      <c r="B31" s="29" t="s">
        <v>361</v>
      </c>
      <c r="C31" s="46" t="s">
        <v>127</v>
      </c>
      <c r="D31" s="44" t="s">
        <v>57</v>
      </c>
      <c r="E31" s="29" t="s">
        <v>53</v>
      </c>
      <c r="F31" s="44" t="s">
        <v>79</v>
      </c>
      <c r="G31" s="45">
        <v>6</v>
      </c>
      <c r="H31" s="35">
        <v>3100</v>
      </c>
      <c r="I31" s="45">
        <v>10</v>
      </c>
      <c r="J31" s="67">
        <v>310</v>
      </c>
      <c r="K31" s="29"/>
      <c r="L31" s="45">
        <v>29</v>
      </c>
    </row>
    <row r="32" spans="1:12" x14ac:dyDescent="0.25">
      <c r="A32" s="30" t="s">
        <v>128</v>
      </c>
      <c r="B32" s="30" t="s">
        <v>362</v>
      </c>
      <c r="C32" s="30" t="s">
        <v>64</v>
      </c>
      <c r="D32" s="55" t="s">
        <v>65</v>
      </c>
      <c r="E32" s="30" t="s">
        <v>58</v>
      </c>
      <c r="F32" s="56" t="s">
        <v>66</v>
      </c>
      <c r="G32" s="57">
        <v>1</v>
      </c>
      <c r="H32" s="38">
        <v>698</v>
      </c>
      <c r="I32" s="57">
        <v>1000</v>
      </c>
      <c r="J32" s="68">
        <v>0.69799999999999995</v>
      </c>
      <c r="K32" s="30" t="s">
        <v>67</v>
      </c>
      <c r="L32" s="57">
        <v>30</v>
      </c>
    </row>
    <row r="34" spans="1:1" x14ac:dyDescent="0.25">
      <c r="A34" s="58" t="s">
        <v>426</v>
      </c>
    </row>
    <row r="35" spans="1:1" x14ac:dyDescent="0.25">
      <c r="A35" s="59" t="s">
        <v>428</v>
      </c>
    </row>
    <row r="36" spans="1:1" x14ac:dyDescent="0.25">
      <c r="A36" s="59" t="s">
        <v>429</v>
      </c>
    </row>
    <row r="37" spans="1:1" x14ac:dyDescent="0.25">
      <c r="A37" s="59" t="s">
        <v>430</v>
      </c>
    </row>
    <row r="38" spans="1:1" x14ac:dyDescent="0.25">
      <c r="A38" s="59" t="s">
        <v>431</v>
      </c>
    </row>
    <row r="39" spans="1:1" x14ac:dyDescent="0.25">
      <c r="A39" s="59" t="s">
        <v>432</v>
      </c>
    </row>
    <row r="40" spans="1:1" x14ac:dyDescent="0.25">
      <c r="A40" s="59" t="s">
        <v>433</v>
      </c>
    </row>
    <row r="41" spans="1:1" x14ac:dyDescent="0.25">
      <c r="A41" s="59" t="s">
        <v>434</v>
      </c>
    </row>
    <row r="42" spans="1:1" x14ac:dyDescent="0.25">
      <c r="A42" s="59" t="s">
        <v>435</v>
      </c>
    </row>
    <row r="43" spans="1:1" x14ac:dyDescent="0.25">
      <c r="A43" s="59" t="s">
        <v>436</v>
      </c>
    </row>
    <row r="44" spans="1:1" x14ac:dyDescent="0.25">
      <c r="A44" s="59" t="s">
        <v>437</v>
      </c>
    </row>
    <row r="45" spans="1:1" x14ac:dyDescent="0.25">
      <c r="A45" s="59" t="s">
        <v>438</v>
      </c>
    </row>
    <row r="46" spans="1:1" x14ac:dyDescent="0.25">
      <c r="A46" s="59" t="s">
        <v>439</v>
      </c>
    </row>
    <row r="47" spans="1:1" x14ac:dyDescent="0.25">
      <c r="A47" s="59" t="s">
        <v>440</v>
      </c>
    </row>
    <row r="48" spans="1:1" x14ac:dyDescent="0.25">
      <c r="A48" s="59" t="s">
        <v>441</v>
      </c>
    </row>
    <row r="49" spans="1:1" x14ac:dyDescent="0.25">
      <c r="A49" s="60" t="s">
        <v>442</v>
      </c>
    </row>
    <row r="50" spans="1:1" x14ac:dyDescent="0.25">
      <c r="A50" s="59" t="s">
        <v>443</v>
      </c>
    </row>
    <row r="51" spans="1:1" x14ac:dyDescent="0.25">
      <c r="A51" s="59" t="s">
        <v>444</v>
      </c>
    </row>
    <row r="52" spans="1:1" x14ac:dyDescent="0.25">
      <c r="A52" s="59" t="s">
        <v>445</v>
      </c>
    </row>
    <row r="53" spans="1:1" x14ac:dyDescent="0.25">
      <c r="A53" s="59" t="s">
        <v>446</v>
      </c>
    </row>
    <row r="54" spans="1:1" x14ac:dyDescent="0.25">
      <c r="A54" s="59" t="s">
        <v>447</v>
      </c>
    </row>
    <row r="55" spans="1:1" x14ac:dyDescent="0.25">
      <c r="A55" s="59" t="s">
        <v>448</v>
      </c>
    </row>
    <row r="56" spans="1:1" x14ac:dyDescent="0.25">
      <c r="A56" s="146" t="s">
        <v>485</v>
      </c>
    </row>
    <row r="57" spans="1:1" x14ac:dyDescent="0.25">
      <c r="A57" s="59" t="s">
        <v>449</v>
      </c>
    </row>
    <row r="58" spans="1:1" x14ac:dyDescent="0.25">
      <c r="A58" s="59" t="s">
        <v>450</v>
      </c>
    </row>
    <row r="59" spans="1:1" x14ac:dyDescent="0.25">
      <c r="A59" s="59" t="s">
        <v>451</v>
      </c>
    </row>
    <row r="60" spans="1:1" x14ac:dyDescent="0.25">
      <c r="A60" s="59" t="s">
        <v>452</v>
      </c>
    </row>
    <row r="61" spans="1:1" x14ac:dyDescent="0.25">
      <c r="A61" s="59" t="s">
        <v>453</v>
      </c>
    </row>
    <row r="62" spans="1:1" x14ac:dyDescent="0.25">
      <c r="A62" s="59" t="s">
        <v>454</v>
      </c>
    </row>
    <row r="63" spans="1:1" x14ac:dyDescent="0.25">
      <c r="A63" s="59" t="s">
        <v>455</v>
      </c>
    </row>
    <row r="64" spans="1:1" x14ac:dyDescent="0.25">
      <c r="A64" s="147" t="s">
        <v>456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4"/>
  <sheetViews>
    <sheetView zoomScaleNormal="100" workbookViewId="0">
      <pane ySplit="2" topLeftCell="A33" activePane="bottomLeft" state="frozen"/>
      <selection pane="bottomLeft" activeCell="A121" sqref="A121:G121"/>
    </sheetView>
  </sheetViews>
  <sheetFormatPr defaultRowHeight="15" x14ac:dyDescent="0.25"/>
  <cols>
    <col min="1" max="1" width="17.7109375" customWidth="1"/>
    <col min="2" max="2" width="13.28515625" customWidth="1"/>
    <col min="4" max="7" width="20.140625" customWidth="1"/>
  </cols>
  <sheetData>
    <row r="1" spans="1:8" s="10" customFormat="1" ht="31.35" customHeight="1" x14ac:dyDescent="0.25">
      <c r="A1" s="165" t="s">
        <v>483</v>
      </c>
      <c r="B1" s="165"/>
      <c r="C1" s="165"/>
      <c r="D1" s="165"/>
      <c r="E1" s="165"/>
      <c r="F1" s="165"/>
      <c r="G1" s="165"/>
      <c r="H1" s="17"/>
    </row>
    <row r="2" spans="1:8" ht="30" x14ac:dyDescent="0.25">
      <c r="A2" s="22" t="s">
        <v>0</v>
      </c>
      <c r="B2" s="22" t="s">
        <v>406</v>
      </c>
      <c r="C2" s="22" t="s">
        <v>471</v>
      </c>
      <c r="D2" s="22" t="s">
        <v>1</v>
      </c>
      <c r="E2" s="22" t="s">
        <v>41</v>
      </c>
      <c r="F2" s="22" t="s">
        <v>460</v>
      </c>
      <c r="G2" s="22" t="s">
        <v>43</v>
      </c>
    </row>
    <row r="3" spans="1:8" x14ac:dyDescent="0.25">
      <c r="A3" s="166" t="s">
        <v>4</v>
      </c>
      <c r="B3" s="167"/>
      <c r="C3" s="167"/>
      <c r="D3" s="167"/>
      <c r="E3" s="167"/>
      <c r="F3" s="167"/>
      <c r="G3" s="168"/>
    </row>
    <row r="4" spans="1:8" x14ac:dyDescent="0.25">
      <c r="A4" s="72" t="s">
        <v>7</v>
      </c>
      <c r="B4" s="45">
        <v>26</v>
      </c>
      <c r="C4" s="45">
        <v>26</v>
      </c>
      <c r="D4" s="45">
        <v>180</v>
      </c>
      <c r="E4" s="45">
        <v>64</v>
      </c>
      <c r="F4" s="76">
        <v>2.8125</v>
      </c>
      <c r="G4" s="36" t="s">
        <v>6</v>
      </c>
    </row>
    <row r="5" spans="1:8" x14ac:dyDescent="0.25">
      <c r="A5" s="72" t="s">
        <v>10</v>
      </c>
      <c r="B5" s="45">
        <v>30</v>
      </c>
      <c r="C5" s="45">
        <v>34</v>
      </c>
      <c r="D5" s="45">
        <v>3160</v>
      </c>
      <c r="E5" s="45">
        <v>2000</v>
      </c>
      <c r="F5" s="76">
        <v>1.58</v>
      </c>
      <c r="G5" s="36" t="s">
        <v>6</v>
      </c>
    </row>
    <row r="6" spans="1:8" x14ac:dyDescent="0.25">
      <c r="A6" s="72" t="s">
        <v>21</v>
      </c>
      <c r="B6" s="45">
        <v>25</v>
      </c>
      <c r="C6" s="45">
        <v>24</v>
      </c>
      <c r="D6" s="45">
        <v>250</v>
      </c>
      <c r="E6" s="45">
        <v>250</v>
      </c>
      <c r="F6" s="76">
        <v>1</v>
      </c>
      <c r="G6" s="36" t="s">
        <v>6</v>
      </c>
    </row>
    <row r="7" spans="1:8" x14ac:dyDescent="0.25">
      <c r="A7" s="72" t="s">
        <v>24</v>
      </c>
      <c r="B7" s="45">
        <v>10</v>
      </c>
      <c r="C7" s="45">
        <v>20</v>
      </c>
      <c r="D7" s="45">
        <v>5690</v>
      </c>
      <c r="E7" s="45">
        <v>500</v>
      </c>
      <c r="F7" s="77">
        <v>11.38</v>
      </c>
      <c r="G7" s="36" t="s">
        <v>6</v>
      </c>
    </row>
    <row r="8" spans="1:8" x14ac:dyDescent="0.25">
      <c r="A8" s="72" t="s">
        <v>24</v>
      </c>
      <c r="B8" s="45">
        <v>11</v>
      </c>
      <c r="C8" s="45">
        <v>22</v>
      </c>
      <c r="D8" s="45">
        <v>696.5</v>
      </c>
      <c r="E8" s="45">
        <v>500</v>
      </c>
      <c r="F8" s="76">
        <v>1.393</v>
      </c>
      <c r="G8" s="36" t="s">
        <v>6</v>
      </c>
    </row>
    <row r="9" spans="1:8" x14ac:dyDescent="0.25">
      <c r="A9" s="72" t="s">
        <v>5</v>
      </c>
      <c r="B9" s="45">
        <v>25</v>
      </c>
      <c r="C9" s="45">
        <v>24</v>
      </c>
      <c r="D9" s="45">
        <v>160</v>
      </c>
      <c r="E9" s="45">
        <v>250</v>
      </c>
      <c r="F9" s="75">
        <v>0.64</v>
      </c>
      <c r="G9" s="36" t="s">
        <v>17</v>
      </c>
    </row>
    <row r="10" spans="1:8" x14ac:dyDescent="0.25">
      <c r="A10" s="72" t="s">
        <v>5</v>
      </c>
      <c r="B10" s="45">
        <v>26</v>
      </c>
      <c r="C10" s="45">
        <v>26</v>
      </c>
      <c r="D10" s="45">
        <v>181</v>
      </c>
      <c r="E10" s="45">
        <v>250</v>
      </c>
      <c r="F10" s="75">
        <v>0.72399999999999998</v>
      </c>
      <c r="G10" s="36" t="s">
        <v>17</v>
      </c>
    </row>
    <row r="11" spans="1:8" x14ac:dyDescent="0.25">
      <c r="A11" s="72" t="s">
        <v>18</v>
      </c>
      <c r="B11" s="45">
        <v>26</v>
      </c>
      <c r="C11" s="45">
        <v>26</v>
      </c>
      <c r="D11" s="45">
        <v>90</v>
      </c>
      <c r="E11" s="45">
        <v>500</v>
      </c>
      <c r="F11" s="75">
        <v>0.18</v>
      </c>
      <c r="G11" s="36" t="s">
        <v>17</v>
      </c>
    </row>
    <row r="12" spans="1:8" x14ac:dyDescent="0.25">
      <c r="A12" s="72" t="s">
        <v>8</v>
      </c>
      <c r="B12" s="45">
        <v>26</v>
      </c>
      <c r="C12" s="45">
        <v>26</v>
      </c>
      <c r="D12" s="45">
        <v>140</v>
      </c>
      <c r="E12" s="45">
        <v>250</v>
      </c>
      <c r="F12" s="75">
        <v>0.56000000000000005</v>
      </c>
      <c r="G12" s="36" t="s">
        <v>17</v>
      </c>
    </row>
    <row r="13" spans="1:8" x14ac:dyDescent="0.25">
      <c r="A13" s="72" t="s">
        <v>9</v>
      </c>
      <c r="B13" s="45">
        <v>26</v>
      </c>
      <c r="C13" s="45">
        <v>26</v>
      </c>
      <c r="D13" s="45">
        <v>137</v>
      </c>
      <c r="E13" s="45">
        <v>1000</v>
      </c>
      <c r="F13" s="75">
        <v>0.13700000000000001</v>
      </c>
      <c r="G13" s="36" t="s">
        <v>17</v>
      </c>
    </row>
    <row r="14" spans="1:8" x14ac:dyDescent="0.25">
      <c r="A14" s="72" t="s">
        <v>16</v>
      </c>
      <c r="B14" s="45">
        <v>12</v>
      </c>
      <c r="C14" s="45">
        <v>9</v>
      </c>
      <c r="D14" s="45">
        <v>140</v>
      </c>
      <c r="E14" s="45">
        <v>1000</v>
      </c>
      <c r="F14" s="75">
        <v>0.14000000000000001</v>
      </c>
      <c r="G14" s="36" t="s">
        <v>17</v>
      </c>
    </row>
    <row r="15" spans="1:8" x14ac:dyDescent="0.25">
      <c r="A15" s="72" t="s">
        <v>11</v>
      </c>
      <c r="B15" s="45">
        <v>12</v>
      </c>
      <c r="C15" s="45">
        <v>9</v>
      </c>
      <c r="D15" s="45">
        <v>2625</v>
      </c>
      <c r="E15" s="45">
        <v>16000</v>
      </c>
      <c r="F15" s="75">
        <v>0.1640625</v>
      </c>
      <c r="G15" s="36" t="s">
        <v>17</v>
      </c>
    </row>
    <row r="16" spans="1:8" x14ac:dyDescent="0.25">
      <c r="A16" s="72" t="s">
        <v>11</v>
      </c>
      <c r="B16" s="45">
        <v>10</v>
      </c>
      <c r="C16" s="45">
        <v>20</v>
      </c>
      <c r="D16" s="45">
        <v>11200</v>
      </c>
      <c r="E16" s="45">
        <v>16000</v>
      </c>
      <c r="F16" s="75">
        <v>0.7</v>
      </c>
      <c r="G16" s="36" t="s">
        <v>17</v>
      </c>
    </row>
    <row r="17" spans="1:7" x14ac:dyDescent="0.25">
      <c r="A17" s="72" t="s">
        <v>11</v>
      </c>
      <c r="B17" s="45">
        <v>11</v>
      </c>
      <c r="C17" s="45">
        <v>22</v>
      </c>
      <c r="D17" s="45">
        <v>2364</v>
      </c>
      <c r="E17" s="45">
        <v>16000</v>
      </c>
      <c r="F17" s="75">
        <v>0.14774999999999999</v>
      </c>
      <c r="G17" s="36" t="s">
        <v>17</v>
      </c>
    </row>
    <row r="18" spans="1:7" x14ac:dyDescent="0.25">
      <c r="A18" s="72" t="s">
        <v>23</v>
      </c>
      <c r="B18" s="45">
        <v>25</v>
      </c>
      <c r="C18" s="45">
        <v>24</v>
      </c>
      <c r="D18" s="45">
        <v>100</v>
      </c>
      <c r="E18" s="45">
        <v>1000</v>
      </c>
      <c r="F18" s="75">
        <v>0.1</v>
      </c>
      <c r="G18" s="36" t="s">
        <v>17</v>
      </c>
    </row>
    <row r="19" spans="1:7" x14ac:dyDescent="0.25">
      <c r="A19" s="72" t="s">
        <v>24</v>
      </c>
      <c r="B19" s="45">
        <v>12</v>
      </c>
      <c r="C19" s="45">
        <v>9</v>
      </c>
      <c r="D19" s="45">
        <v>417.5</v>
      </c>
      <c r="E19" s="45">
        <v>500</v>
      </c>
      <c r="F19" s="75">
        <v>0.83499999999999996</v>
      </c>
      <c r="G19" s="36" t="s">
        <v>17</v>
      </c>
    </row>
    <row r="20" spans="1:7" x14ac:dyDescent="0.25">
      <c r="A20" s="72" t="s">
        <v>8</v>
      </c>
      <c r="B20" s="45">
        <v>25</v>
      </c>
      <c r="C20" s="45">
        <v>24</v>
      </c>
      <c r="D20" s="45">
        <v>7.5999999999999998E-2</v>
      </c>
      <c r="E20" s="45">
        <v>250</v>
      </c>
      <c r="F20" s="78">
        <v>3.0400000000000002E-4</v>
      </c>
      <c r="G20" s="36" t="s">
        <v>19</v>
      </c>
    </row>
    <row r="21" spans="1:7" x14ac:dyDescent="0.25">
      <c r="A21" s="72" t="s">
        <v>16</v>
      </c>
      <c r="B21" s="45">
        <v>25</v>
      </c>
      <c r="C21" s="45">
        <v>24</v>
      </c>
      <c r="D21" s="45">
        <v>0.31</v>
      </c>
      <c r="E21" s="45">
        <v>1000</v>
      </c>
      <c r="F21" s="78">
        <v>3.1E-4</v>
      </c>
      <c r="G21" s="36" t="s">
        <v>19</v>
      </c>
    </row>
    <row r="22" spans="1:7" x14ac:dyDescent="0.25">
      <c r="A22" s="72" t="s">
        <v>22</v>
      </c>
      <c r="B22" s="45">
        <v>25</v>
      </c>
      <c r="C22" s="45">
        <v>24</v>
      </c>
      <c r="D22" s="45">
        <v>6.9</v>
      </c>
      <c r="E22" s="45">
        <v>125</v>
      </c>
      <c r="F22" s="78">
        <v>5.5199999999999999E-2</v>
      </c>
      <c r="G22" s="36" t="s">
        <v>19</v>
      </c>
    </row>
    <row r="23" spans="1:7" x14ac:dyDescent="0.25">
      <c r="A23" s="72" t="s">
        <v>11</v>
      </c>
      <c r="B23" s="45">
        <v>10</v>
      </c>
      <c r="C23" s="45">
        <v>8</v>
      </c>
      <c r="D23" s="45">
        <v>110</v>
      </c>
      <c r="E23" s="45">
        <v>16000</v>
      </c>
      <c r="F23" s="78">
        <v>6.875E-3</v>
      </c>
      <c r="G23" s="36" t="s">
        <v>19</v>
      </c>
    </row>
    <row r="24" spans="1:7" x14ac:dyDescent="0.25">
      <c r="A24" s="72" t="s">
        <v>11</v>
      </c>
      <c r="B24" s="45">
        <v>25</v>
      </c>
      <c r="C24" s="45">
        <v>24</v>
      </c>
      <c r="D24" s="45">
        <v>0.28000000000000003</v>
      </c>
      <c r="E24" s="45">
        <v>16000</v>
      </c>
      <c r="F24" s="78">
        <v>1.7499999999999998E-5</v>
      </c>
      <c r="G24" s="36" t="s">
        <v>19</v>
      </c>
    </row>
    <row r="25" spans="1:7" x14ac:dyDescent="0.25">
      <c r="A25" s="72" t="s">
        <v>11</v>
      </c>
      <c r="B25" s="45">
        <v>28</v>
      </c>
      <c r="C25" s="45">
        <v>32</v>
      </c>
      <c r="D25" s="45">
        <v>115</v>
      </c>
      <c r="E25" s="45">
        <v>16000</v>
      </c>
      <c r="F25" s="78">
        <v>7.1875000000000003E-3</v>
      </c>
      <c r="G25" s="36" t="s">
        <v>19</v>
      </c>
    </row>
    <row r="26" spans="1:7" x14ac:dyDescent="0.25">
      <c r="A26" s="72" t="s">
        <v>24</v>
      </c>
      <c r="B26" s="45">
        <v>10</v>
      </c>
      <c r="C26" s="45">
        <v>8</v>
      </c>
      <c r="D26" s="45">
        <v>12</v>
      </c>
      <c r="E26" s="45">
        <v>500</v>
      </c>
      <c r="F26" s="78">
        <v>2.4E-2</v>
      </c>
      <c r="G26" s="36" t="s">
        <v>19</v>
      </c>
    </row>
    <row r="27" spans="1:7" x14ac:dyDescent="0.25">
      <c r="A27" s="72" t="s">
        <v>24</v>
      </c>
      <c r="B27" s="45">
        <v>25</v>
      </c>
      <c r="C27" s="45">
        <v>24</v>
      </c>
      <c r="D27" s="45">
        <v>1.5</v>
      </c>
      <c r="E27" s="45">
        <v>500</v>
      </c>
      <c r="F27" s="78">
        <v>3.0000000000000001E-3</v>
      </c>
      <c r="G27" s="36" t="s">
        <v>19</v>
      </c>
    </row>
    <row r="28" spans="1:7" x14ac:dyDescent="0.25">
      <c r="A28" s="169" t="s">
        <v>25</v>
      </c>
      <c r="B28" s="170"/>
      <c r="C28" s="170"/>
      <c r="D28" s="170"/>
      <c r="E28" s="170"/>
      <c r="F28" s="170"/>
      <c r="G28" s="171"/>
    </row>
    <row r="29" spans="1:7" x14ac:dyDescent="0.25">
      <c r="A29" s="72" t="s">
        <v>7</v>
      </c>
      <c r="B29" s="45">
        <v>27</v>
      </c>
      <c r="C29" s="45">
        <v>23</v>
      </c>
      <c r="D29" s="45">
        <v>540</v>
      </c>
      <c r="E29" s="45">
        <v>64</v>
      </c>
      <c r="F29" s="76">
        <v>8.4375</v>
      </c>
      <c r="G29" s="45" t="s">
        <v>6</v>
      </c>
    </row>
    <row r="30" spans="1:7" x14ac:dyDescent="0.25">
      <c r="A30" s="72" t="s">
        <v>11</v>
      </c>
      <c r="B30" s="45">
        <v>16</v>
      </c>
      <c r="C30" s="45">
        <v>2</v>
      </c>
      <c r="D30" s="45">
        <v>37700</v>
      </c>
      <c r="E30" s="45">
        <v>16000</v>
      </c>
      <c r="F30" s="76">
        <v>2.3562500000000002</v>
      </c>
      <c r="G30" s="45" t="s">
        <v>6</v>
      </c>
    </row>
    <row r="31" spans="1:7" x14ac:dyDescent="0.25">
      <c r="A31" s="72" t="s">
        <v>11</v>
      </c>
      <c r="B31" s="45">
        <v>32</v>
      </c>
      <c r="C31" s="45">
        <v>36</v>
      </c>
      <c r="D31" s="45">
        <v>29000</v>
      </c>
      <c r="E31" s="45">
        <v>16000</v>
      </c>
      <c r="F31" s="76">
        <v>1.8125</v>
      </c>
      <c r="G31" s="45" t="s">
        <v>6</v>
      </c>
    </row>
    <row r="32" spans="1:7" x14ac:dyDescent="0.25">
      <c r="A32" s="72" t="s">
        <v>23</v>
      </c>
      <c r="B32" s="45">
        <v>31</v>
      </c>
      <c r="C32" s="45">
        <v>35</v>
      </c>
      <c r="D32" s="45">
        <v>20000</v>
      </c>
      <c r="E32" s="45">
        <v>1000</v>
      </c>
      <c r="F32" s="45">
        <v>20</v>
      </c>
      <c r="G32" s="45" t="s">
        <v>6</v>
      </c>
    </row>
    <row r="33" spans="1:7" x14ac:dyDescent="0.25">
      <c r="A33" s="72" t="s">
        <v>24</v>
      </c>
      <c r="B33" s="45">
        <v>27</v>
      </c>
      <c r="C33" s="45">
        <v>23</v>
      </c>
      <c r="D33" s="45">
        <v>2900</v>
      </c>
      <c r="E33" s="45">
        <v>500</v>
      </c>
      <c r="F33" s="45">
        <v>5.8</v>
      </c>
      <c r="G33" s="45" t="s">
        <v>6</v>
      </c>
    </row>
    <row r="34" spans="1:7" x14ac:dyDescent="0.25">
      <c r="A34" s="72" t="s">
        <v>5</v>
      </c>
      <c r="B34" s="45">
        <v>26</v>
      </c>
      <c r="C34" s="45">
        <v>26</v>
      </c>
      <c r="D34" s="45">
        <v>57</v>
      </c>
      <c r="E34" s="45">
        <v>250</v>
      </c>
      <c r="F34" s="75">
        <v>0.22800000000000001</v>
      </c>
      <c r="G34" s="45" t="s">
        <v>17</v>
      </c>
    </row>
    <row r="35" spans="1:7" x14ac:dyDescent="0.25">
      <c r="A35" s="72" t="s">
        <v>8</v>
      </c>
      <c r="B35" s="45">
        <v>26</v>
      </c>
      <c r="C35" s="45">
        <v>26</v>
      </c>
      <c r="D35" s="45">
        <v>104</v>
      </c>
      <c r="E35" s="45">
        <v>250</v>
      </c>
      <c r="F35" s="75">
        <v>0.41599999999999998</v>
      </c>
      <c r="G35" s="45" t="s">
        <v>17</v>
      </c>
    </row>
    <row r="36" spans="1:7" x14ac:dyDescent="0.25">
      <c r="A36" s="72" t="s">
        <v>9</v>
      </c>
      <c r="B36" s="45">
        <v>26</v>
      </c>
      <c r="C36" s="45">
        <v>26</v>
      </c>
      <c r="D36" s="45">
        <v>138</v>
      </c>
      <c r="E36" s="45">
        <v>1000</v>
      </c>
      <c r="F36" s="75">
        <v>0.13800000000000001</v>
      </c>
      <c r="G36" s="45" t="s">
        <v>17</v>
      </c>
    </row>
    <row r="37" spans="1:7" x14ac:dyDescent="0.25">
      <c r="A37" s="72" t="s">
        <v>10</v>
      </c>
      <c r="B37" s="45">
        <v>30</v>
      </c>
      <c r="C37" s="45">
        <v>34</v>
      </c>
      <c r="D37" s="45">
        <v>1849</v>
      </c>
      <c r="E37" s="45">
        <v>2000</v>
      </c>
      <c r="F37" s="75">
        <v>0.92449999999999999</v>
      </c>
      <c r="G37" s="45" t="s">
        <v>17</v>
      </c>
    </row>
    <row r="38" spans="1:7" x14ac:dyDescent="0.25">
      <c r="A38" s="72" t="s">
        <v>16</v>
      </c>
      <c r="B38" s="45">
        <v>12</v>
      </c>
      <c r="C38" s="45" t="s">
        <v>13</v>
      </c>
      <c r="D38" s="45">
        <v>107.8</v>
      </c>
      <c r="E38" s="45">
        <v>1000</v>
      </c>
      <c r="F38" s="75">
        <v>0.10780000000000001</v>
      </c>
      <c r="G38" s="45" t="s">
        <v>17</v>
      </c>
    </row>
    <row r="39" spans="1:7" x14ac:dyDescent="0.25">
      <c r="A39" s="72" t="s">
        <v>16</v>
      </c>
      <c r="B39" s="45">
        <v>31</v>
      </c>
      <c r="C39" s="45">
        <v>35</v>
      </c>
      <c r="D39" s="45">
        <v>137</v>
      </c>
      <c r="E39" s="45">
        <v>1000</v>
      </c>
      <c r="F39" s="75">
        <v>0.13700000000000001</v>
      </c>
      <c r="G39" s="45" t="s">
        <v>17</v>
      </c>
    </row>
    <row r="40" spans="1:7" x14ac:dyDescent="0.25">
      <c r="A40" s="72" t="s">
        <v>22</v>
      </c>
      <c r="B40" s="45">
        <v>25</v>
      </c>
      <c r="C40" s="45">
        <v>19</v>
      </c>
      <c r="D40" s="45">
        <v>33.799999999999997</v>
      </c>
      <c r="E40" s="45">
        <v>125</v>
      </c>
      <c r="F40" s="75">
        <v>0.27039999999999997</v>
      </c>
      <c r="G40" s="45" t="s">
        <v>17</v>
      </c>
    </row>
    <row r="41" spans="1:7" x14ac:dyDescent="0.25">
      <c r="A41" s="72" t="s">
        <v>11</v>
      </c>
      <c r="B41" s="45">
        <v>12</v>
      </c>
      <c r="C41" s="45" t="s">
        <v>12</v>
      </c>
      <c r="D41" s="45">
        <v>1995</v>
      </c>
      <c r="E41" s="45">
        <v>16000</v>
      </c>
      <c r="F41" s="75">
        <v>0.12468750000000001</v>
      </c>
      <c r="G41" s="45" t="s">
        <v>17</v>
      </c>
    </row>
    <row r="42" spans="1:7" x14ac:dyDescent="0.25">
      <c r="A42" s="72" t="s">
        <v>11</v>
      </c>
      <c r="B42" s="45">
        <v>12</v>
      </c>
      <c r="C42" s="45" t="s">
        <v>13</v>
      </c>
      <c r="D42" s="45">
        <v>2379.5625</v>
      </c>
      <c r="E42" s="45">
        <v>16000</v>
      </c>
      <c r="F42" s="75">
        <v>0.14872265625</v>
      </c>
      <c r="G42" s="45" t="s">
        <v>17</v>
      </c>
    </row>
    <row r="43" spans="1:7" x14ac:dyDescent="0.25">
      <c r="A43" s="72" t="s">
        <v>11</v>
      </c>
      <c r="B43" s="45">
        <v>20</v>
      </c>
      <c r="C43" s="45">
        <v>10</v>
      </c>
      <c r="D43" s="45">
        <v>1852</v>
      </c>
      <c r="E43" s="45">
        <v>16000</v>
      </c>
      <c r="F43" s="75">
        <v>0.11575000000000001</v>
      </c>
      <c r="G43" s="45" t="s">
        <v>17</v>
      </c>
    </row>
    <row r="44" spans="1:7" x14ac:dyDescent="0.25">
      <c r="A44" s="72" t="s">
        <v>11</v>
      </c>
      <c r="B44" s="45">
        <v>23</v>
      </c>
      <c r="C44" s="45">
        <v>11</v>
      </c>
      <c r="D44" s="45">
        <v>1900</v>
      </c>
      <c r="E44" s="45">
        <v>16000</v>
      </c>
      <c r="F44" s="75">
        <v>0.11874999999999999</v>
      </c>
      <c r="G44" s="45" t="s">
        <v>17</v>
      </c>
    </row>
    <row r="45" spans="1:7" x14ac:dyDescent="0.25">
      <c r="A45" s="72" t="s">
        <v>11</v>
      </c>
      <c r="B45" s="45">
        <v>27</v>
      </c>
      <c r="C45" s="45">
        <v>23</v>
      </c>
      <c r="D45" s="45">
        <v>12000</v>
      </c>
      <c r="E45" s="45">
        <v>16000</v>
      </c>
      <c r="F45" s="45">
        <v>0.75</v>
      </c>
      <c r="G45" s="45" t="s">
        <v>17</v>
      </c>
    </row>
    <row r="46" spans="1:7" x14ac:dyDescent="0.25">
      <c r="A46" s="72" t="s">
        <v>24</v>
      </c>
      <c r="B46" s="45">
        <v>12</v>
      </c>
      <c r="C46" s="45" t="s">
        <v>12</v>
      </c>
      <c r="D46" s="45">
        <v>141.94999999999999</v>
      </c>
      <c r="E46" s="45">
        <v>500</v>
      </c>
      <c r="F46" s="75">
        <v>0.28389999999999999</v>
      </c>
      <c r="G46" s="45" t="s">
        <v>17</v>
      </c>
    </row>
    <row r="47" spans="1:7" x14ac:dyDescent="0.25">
      <c r="A47" s="72" t="s">
        <v>24</v>
      </c>
      <c r="B47" s="45">
        <v>12</v>
      </c>
      <c r="C47" s="45" t="s">
        <v>13</v>
      </c>
      <c r="D47" s="45">
        <v>350.7</v>
      </c>
      <c r="E47" s="45">
        <v>500</v>
      </c>
      <c r="F47" s="75">
        <v>0.70140000000000002</v>
      </c>
      <c r="G47" s="45" t="s">
        <v>17</v>
      </c>
    </row>
    <row r="48" spans="1:7" x14ac:dyDescent="0.25">
      <c r="A48" s="72" t="s">
        <v>24</v>
      </c>
      <c r="B48" s="45">
        <v>11</v>
      </c>
      <c r="C48" s="45">
        <v>22</v>
      </c>
      <c r="D48" s="45">
        <v>308</v>
      </c>
      <c r="E48" s="45">
        <v>500</v>
      </c>
      <c r="F48" s="75">
        <v>0.61599999999999999</v>
      </c>
      <c r="G48" s="45" t="s">
        <v>17</v>
      </c>
    </row>
    <row r="49" spans="1:7" x14ac:dyDescent="0.25">
      <c r="A49" s="72" t="s">
        <v>5</v>
      </c>
      <c r="B49" s="45">
        <v>25</v>
      </c>
      <c r="C49" s="45">
        <v>19</v>
      </c>
      <c r="D49" s="45">
        <v>1.2</v>
      </c>
      <c r="E49" s="45">
        <v>250</v>
      </c>
      <c r="F49" s="78">
        <v>4.7999999999999996E-3</v>
      </c>
      <c r="G49" s="45" t="s">
        <v>19</v>
      </c>
    </row>
    <row r="50" spans="1:7" x14ac:dyDescent="0.25">
      <c r="A50" s="72" t="s">
        <v>5</v>
      </c>
      <c r="B50" s="45">
        <v>25</v>
      </c>
      <c r="C50" s="45">
        <v>24</v>
      </c>
      <c r="D50" s="45">
        <v>3.3</v>
      </c>
      <c r="E50" s="45">
        <v>250</v>
      </c>
      <c r="F50" s="78">
        <v>1.32E-2</v>
      </c>
      <c r="G50" s="45" t="s">
        <v>19</v>
      </c>
    </row>
    <row r="51" spans="1:7" x14ac:dyDescent="0.25">
      <c r="A51" s="72" t="s">
        <v>8</v>
      </c>
      <c r="B51" s="45">
        <v>25</v>
      </c>
      <c r="C51" s="45">
        <v>19</v>
      </c>
      <c r="D51" s="45">
        <v>1.6</v>
      </c>
      <c r="E51" s="45">
        <v>250</v>
      </c>
      <c r="F51" s="78">
        <v>6.4000000000000003E-3</v>
      </c>
      <c r="G51" s="45" t="s">
        <v>19</v>
      </c>
    </row>
    <row r="52" spans="1:7" x14ac:dyDescent="0.25">
      <c r="A52" s="72" t="s">
        <v>8</v>
      </c>
      <c r="B52" s="45">
        <v>25</v>
      </c>
      <c r="C52" s="45">
        <v>24</v>
      </c>
      <c r="D52" s="45">
        <v>4.5999999999999996</v>
      </c>
      <c r="E52" s="45">
        <v>250</v>
      </c>
      <c r="F52" s="78">
        <v>1.84E-2</v>
      </c>
      <c r="G52" s="45" t="s">
        <v>19</v>
      </c>
    </row>
    <row r="53" spans="1:7" x14ac:dyDescent="0.25">
      <c r="A53" s="72" t="s">
        <v>16</v>
      </c>
      <c r="B53" s="45">
        <v>12</v>
      </c>
      <c r="C53" s="45" t="s">
        <v>12</v>
      </c>
      <c r="D53" s="45">
        <v>70.7</v>
      </c>
      <c r="E53" s="45">
        <v>1000</v>
      </c>
      <c r="F53" s="78">
        <v>7.0699999999999999E-2</v>
      </c>
      <c r="G53" s="45" t="s">
        <v>19</v>
      </c>
    </row>
    <row r="54" spans="1:7" x14ac:dyDescent="0.25">
      <c r="A54" s="72" t="s">
        <v>16</v>
      </c>
      <c r="B54" s="45">
        <v>25</v>
      </c>
      <c r="C54" s="45">
        <v>19</v>
      </c>
      <c r="D54" s="45">
        <v>0.4</v>
      </c>
      <c r="E54" s="45">
        <v>1000</v>
      </c>
      <c r="F54" s="78">
        <v>4.0000000000000002E-4</v>
      </c>
      <c r="G54" s="45" t="s">
        <v>19</v>
      </c>
    </row>
    <row r="55" spans="1:7" x14ac:dyDescent="0.25">
      <c r="A55" s="72" t="s">
        <v>16</v>
      </c>
      <c r="B55" s="45">
        <v>25</v>
      </c>
      <c r="C55" s="45">
        <v>24</v>
      </c>
      <c r="D55" s="45">
        <v>24</v>
      </c>
      <c r="E55" s="45">
        <v>1000</v>
      </c>
      <c r="F55" s="78">
        <v>2.4E-2</v>
      </c>
      <c r="G55" s="45" t="s">
        <v>19</v>
      </c>
    </row>
    <row r="56" spans="1:7" x14ac:dyDescent="0.25">
      <c r="A56" s="72" t="s">
        <v>21</v>
      </c>
      <c r="B56" s="45">
        <v>25</v>
      </c>
      <c r="C56" s="45">
        <v>19</v>
      </c>
      <c r="D56" s="45">
        <v>19</v>
      </c>
      <c r="E56" s="45">
        <v>250</v>
      </c>
      <c r="F56" s="78">
        <v>7.5999999999999998E-2</v>
      </c>
      <c r="G56" s="45" t="s">
        <v>19</v>
      </c>
    </row>
    <row r="57" spans="1:7" x14ac:dyDescent="0.25">
      <c r="A57" s="72" t="s">
        <v>21</v>
      </c>
      <c r="B57" s="45">
        <v>25</v>
      </c>
      <c r="C57" s="45">
        <v>24</v>
      </c>
      <c r="D57" s="45">
        <v>17</v>
      </c>
      <c r="E57" s="45">
        <v>250</v>
      </c>
      <c r="F57" s="78">
        <v>6.8000000000000005E-2</v>
      </c>
      <c r="G57" s="45" t="s">
        <v>19</v>
      </c>
    </row>
    <row r="58" spans="1:7" x14ac:dyDescent="0.25">
      <c r="A58" s="72" t="s">
        <v>22</v>
      </c>
      <c r="B58" s="45">
        <v>25</v>
      </c>
      <c r="C58" s="45">
        <v>24</v>
      </c>
      <c r="D58" s="45">
        <v>2.6</v>
      </c>
      <c r="E58" s="45">
        <v>125</v>
      </c>
      <c r="F58" s="78">
        <v>2.0799999999999999E-2</v>
      </c>
      <c r="G58" s="45" t="s">
        <v>19</v>
      </c>
    </row>
    <row r="59" spans="1:7" x14ac:dyDescent="0.25">
      <c r="A59" s="72" t="s">
        <v>27</v>
      </c>
      <c r="B59" s="45">
        <v>25</v>
      </c>
      <c r="C59" s="45">
        <v>19</v>
      </c>
      <c r="D59" s="45">
        <v>0.1</v>
      </c>
      <c r="E59" s="45">
        <v>1000</v>
      </c>
      <c r="F59" s="78">
        <v>1E-4</v>
      </c>
      <c r="G59" s="45" t="s">
        <v>19</v>
      </c>
    </row>
    <row r="60" spans="1:7" x14ac:dyDescent="0.25">
      <c r="A60" s="72" t="s">
        <v>11</v>
      </c>
      <c r="B60" s="45">
        <v>9</v>
      </c>
      <c r="C60" s="45">
        <v>1</v>
      </c>
      <c r="D60" s="45">
        <v>40</v>
      </c>
      <c r="E60" s="45">
        <v>16000</v>
      </c>
      <c r="F60" s="78">
        <v>2.5000000000000001E-3</v>
      </c>
      <c r="G60" s="45" t="s">
        <v>19</v>
      </c>
    </row>
    <row r="61" spans="1:7" x14ac:dyDescent="0.25">
      <c r="A61" s="72" t="s">
        <v>11</v>
      </c>
      <c r="B61" s="45">
        <v>25</v>
      </c>
      <c r="C61" s="45">
        <v>19</v>
      </c>
      <c r="D61" s="45">
        <v>2.8</v>
      </c>
      <c r="E61" s="45">
        <v>16000</v>
      </c>
      <c r="F61" s="78">
        <v>1.75E-4</v>
      </c>
      <c r="G61" s="45" t="s">
        <v>19</v>
      </c>
    </row>
    <row r="62" spans="1:7" x14ac:dyDescent="0.25">
      <c r="A62" s="72" t="s">
        <v>11</v>
      </c>
      <c r="B62" s="45">
        <v>11</v>
      </c>
      <c r="C62" s="45">
        <v>22</v>
      </c>
      <c r="D62" s="45">
        <v>108.1</v>
      </c>
      <c r="E62" s="45">
        <v>16000</v>
      </c>
      <c r="F62" s="78">
        <v>6.7562500000000001E-3</v>
      </c>
      <c r="G62" s="45" t="s">
        <v>19</v>
      </c>
    </row>
    <row r="63" spans="1:7" x14ac:dyDescent="0.25">
      <c r="A63" s="72" t="s">
        <v>11</v>
      </c>
      <c r="B63" s="45">
        <v>25</v>
      </c>
      <c r="C63" s="45">
        <v>24</v>
      </c>
      <c r="D63" s="45">
        <v>8.5</v>
      </c>
      <c r="E63" s="45">
        <v>16000</v>
      </c>
      <c r="F63" s="78">
        <v>5.3125000000000004E-4</v>
      </c>
      <c r="G63" s="45" t="s">
        <v>19</v>
      </c>
    </row>
    <row r="64" spans="1:7" x14ac:dyDescent="0.25">
      <c r="A64" s="72" t="s">
        <v>11</v>
      </c>
      <c r="B64" s="45">
        <v>28</v>
      </c>
      <c r="C64" s="45">
        <v>32</v>
      </c>
      <c r="D64" s="45">
        <v>52</v>
      </c>
      <c r="E64" s="45">
        <v>16000</v>
      </c>
      <c r="F64" s="78">
        <v>3.2499999999999999E-3</v>
      </c>
      <c r="G64" s="45" t="s">
        <v>19</v>
      </c>
    </row>
    <row r="65" spans="1:7" x14ac:dyDescent="0.25">
      <c r="A65" s="72" t="s">
        <v>23</v>
      </c>
      <c r="B65" s="45">
        <v>25</v>
      </c>
      <c r="C65" s="45">
        <v>19</v>
      </c>
      <c r="D65" s="45">
        <v>5.0999999999999996</v>
      </c>
      <c r="E65" s="45">
        <v>1000</v>
      </c>
      <c r="F65" s="78">
        <v>5.1000000000000004E-3</v>
      </c>
      <c r="G65" s="45" t="s">
        <v>19</v>
      </c>
    </row>
    <row r="66" spans="1:7" x14ac:dyDescent="0.25">
      <c r="A66" s="72" t="s">
        <v>23</v>
      </c>
      <c r="B66" s="45">
        <v>25</v>
      </c>
      <c r="C66" s="45">
        <v>24</v>
      </c>
      <c r="D66" s="45">
        <v>27</v>
      </c>
      <c r="E66" s="45">
        <v>1000</v>
      </c>
      <c r="F66" s="78">
        <v>2.7E-2</v>
      </c>
      <c r="G66" s="45" t="s">
        <v>19</v>
      </c>
    </row>
    <row r="67" spans="1:7" x14ac:dyDescent="0.25">
      <c r="A67" s="72" t="s">
        <v>24</v>
      </c>
      <c r="B67" s="45">
        <v>16</v>
      </c>
      <c r="C67" s="45">
        <v>2</v>
      </c>
      <c r="D67" s="45">
        <v>4.7699999999999996</v>
      </c>
      <c r="E67" s="45">
        <v>500</v>
      </c>
      <c r="F67" s="78">
        <v>9.5399999999999999E-3</v>
      </c>
      <c r="G67" s="45" t="s">
        <v>19</v>
      </c>
    </row>
    <row r="68" spans="1:7" x14ac:dyDescent="0.25">
      <c r="A68" s="72" t="s">
        <v>24</v>
      </c>
      <c r="B68" s="45">
        <v>25</v>
      </c>
      <c r="C68" s="45">
        <v>19</v>
      </c>
      <c r="D68" s="45">
        <v>1.1000000000000001</v>
      </c>
      <c r="E68" s="45">
        <v>500</v>
      </c>
      <c r="F68" s="78">
        <v>2.2000000000000001E-3</v>
      </c>
      <c r="G68" s="45" t="s">
        <v>19</v>
      </c>
    </row>
    <row r="69" spans="1:7" x14ac:dyDescent="0.25">
      <c r="A69" s="72" t="s">
        <v>24</v>
      </c>
      <c r="B69" s="45">
        <v>25</v>
      </c>
      <c r="C69" s="45">
        <v>24</v>
      </c>
      <c r="D69" s="45">
        <v>2.9</v>
      </c>
      <c r="E69" s="45">
        <v>500</v>
      </c>
      <c r="F69" s="78">
        <v>5.7999999999999996E-3</v>
      </c>
      <c r="G69" s="45" t="s">
        <v>19</v>
      </c>
    </row>
    <row r="70" spans="1:7" x14ac:dyDescent="0.25">
      <c r="A70" s="169" t="s">
        <v>28</v>
      </c>
      <c r="B70" s="170"/>
      <c r="C70" s="170"/>
      <c r="D70" s="170"/>
      <c r="E70" s="170"/>
      <c r="F70" s="170"/>
      <c r="G70" s="171"/>
    </row>
    <row r="71" spans="1:7" x14ac:dyDescent="0.25">
      <c r="A71" s="72" t="s">
        <v>7</v>
      </c>
      <c r="B71" s="45">
        <v>27</v>
      </c>
      <c r="C71" s="45">
        <v>23</v>
      </c>
      <c r="D71" s="45">
        <v>280.8</v>
      </c>
      <c r="E71" s="45">
        <v>64</v>
      </c>
      <c r="F71" s="76">
        <v>4.3875000000000002</v>
      </c>
      <c r="G71" s="45" t="s">
        <v>6</v>
      </c>
    </row>
    <row r="72" spans="1:7" x14ac:dyDescent="0.25">
      <c r="A72" s="72" t="s">
        <v>7</v>
      </c>
      <c r="B72" s="45">
        <v>26</v>
      </c>
      <c r="C72" s="45">
        <v>26</v>
      </c>
      <c r="D72" s="45">
        <v>699</v>
      </c>
      <c r="E72" s="45">
        <v>64</v>
      </c>
      <c r="F72" s="77">
        <v>10.921875</v>
      </c>
      <c r="G72" s="45" t="s">
        <v>6</v>
      </c>
    </row>
    <row r="73" spans="1:7" x14ac:dyDescent="0.25">
      <c r="A73" s="72" t="s">
        <v>21</v>
      </c>
      <c r="B73" s="45">
        <v>15</v>
      </c>
      <c r="C73" s="45">
        <v>14</v>
      </c>
      <c r="D73" s="45">
        <v>640</v>
      </c>
      <c r="E73" s="45">
        <v>250</v>
      </c>
      <c r="F73" s="76">
        <v>2.56</v>
      </c>
      <c r="G73" s="45" t="s">
        <v>6</v>
      </c>
    </row>
    <row r="74" spans="1:7" x14ac:dyDescent="0.25">
      <c r="A74" s="72" t="s">
        <v>24</v>
      </c>
      <c r="B74" s="45">
        <v>33</v>
      </c>
      <c r="C74" s="45">
        <v>37</v>
      </c>
      <c r="D74" s="45">
        <v>580</v>
      </c>
      <c r="E74" s="45">
        <v>500</v>
      </c>
      <c r="F74" s="76">
        <v>1.1599999999999999</v>
      </c>
      <c r="G74" s="45" t="s">
        <v>6</v>
      </c>
    </row>
    <row r="75" spans="1:7" x14ac:dyDescent="0.25">
      <c r="A75" s="72" t="s">
        <v>29</v>
      </c>
      <c r="B75" s="45">
        <v>26</v>
      </c>
      <c r="C75" s="45">
        <v>26</v>
      </c>
      <c r="D75" s="45">
        <v>74</v>
      </c>
      <c r="E75" s="45">
        <v>250</v>
      </c>
      <c r="F75" s="75">
        <v>0.29599999999999999</v>
      </c>
      <c r="G75" s="45" t="s">
        <v>17</v>
      </c>
    </row>
    <row r="76" spans="1:7" x14ac:dyDescent="0.25">
      <c r="A76" s="72" t="s">
        <v>18</v>
      </c>
      <c r="B76" s="45">
        <v>26</v>
      </c>
      <c r="C76" s="45">
        <v>26</v>
      </c>
      <c r="D76" s="45">
        <v>166</v>
      </c>
      <c r="E76" s="45">
        <v>500</v>
      </c>
      <c r="F76" s="75">
        <v>0.33200000000000002</v>
      </c>
      <c r="G76" s="45" t="s">
        <v>17</v>
      </c>
    </row>
    <row r="77" spans="1:7" x14ac:dyDescent="0.25">
      <c r="A77" s="72" t="s">
        <v>31</v>
      </c>
      <c r="B77" s="45">
        <v>26</v>
      </c>
      <c r="C77" s="45">
        <v>26</v>
      </c>
      <c r="D77" s="45">
        <v>120</v>
      </c>
      <c r="E77" s="45">
        <v>250</v>
      </c>
      <c r="F77" s="45">
        <v>0.48</v>
      </c>
      <c r="G77" s="45" t="s">
        <v>17</v>
      </c>
    </row>
    <row r="78" spans="1:7" x14ac:dyDescent="0.25">
      <c r="A78" s="72" t="s">
        <v>8</v>
      </c>
      <c r="B78" s="45">
        <v>26</v>
      </c>
      <c r="C78" s="45">
        <v>26</v>
      </c>
      <c r="D78" s="45">
        <v>89</v>
      </c>
      <c r="E78" s="45">
        <v>250</v>
      </c>
      <c r="F78" s="75">
        <v>0.35599999999999998</v>
      </c>
      <c r="G78" s="45" t="s">
        <v>17</v>
      </c>
    </row>
    <row r="79" spans="1:7" x14ac:dyDescent="0.25">
      <c r="A79" s="72" t="s">
        <v>9</v>
      </c>
      <c r="B79" s="45">
        <v>26</v>
      </c>
      <c r="C79" s="45">
        <v>26</v>
      </c>
      <c r="D79" s="45">
        <v>191</v>
      </c>
      <c r="E79" s="45">
        <v>1000</v>
      </c>
      <c r="F79" s="75">
        <v>0.191</v>
      </c>
      <c r="G79" s="45" t="s">
        <v>17</v>
      </c>
    </row>
    <row r="80" spans="1:7" x14ac:dyDescent="0.25">
      <c r="A80" s="72" t="s">
        <v>21</v>
      </c>
      <c r="B80" s="45">
        <v>24</v>
      </c>
      <c r="C80" s="45">
        <v>12</v>
      </c>
      <c r="D80" s="45">
        <v>46.1</v>
      </c>
      <c r="E80" s="45">
        <v>250</v>
      </c>
      <c r="F80" s="75">
        <v>0.18440000000000001</v>
      </c>
      <c r="G80" s="45" t="s">
        <v>17</v>
      </c>
    </row>
    <row r="81" spans="1:7" x14ac:dyDescent="0.25">
      <c r="A81" s="72" t="s">
        <v>21</v>
      </c>
      <c r="B81" s="45">
        <v>24</v>
      </c>
      <c r="C81" s="45">
        <v>13</v>
      </c>
      <c r="D81" s="45">
        <v>35.700000000000003</v>
      </c>
      <c r="E81" s="45">
        <v>250</v>
      </c>
      <c r="F81" s="75">
        <v>0.14280000000000001</v>
      </c>
      <c r="G81" s="45" t="s">
        <v>17</v>
      </c>
    </row>
    <row r="82" spans="1:7" x14ac:dyDescent="0.25">
      <c r="A82" s="72" t="s">
        <v>21</v>
      </c>
      <c r="B82" s="45">
        <v>24</v>
      </c>
      <c r="C82" s="45">
        <v>15</v>
      </c>
      <c r="D82" s="45">
        <v>41.3</v>
      </c>
      <c r="E82" s="45">
        <v>250</v>
      </c>
      <c r="F82" s="75">
        <v>0.16520000000000001</v>
      </c>
      <c r="G82" s="45" t="s">
        <v>17</v>
      </c>
    </row>
    <row r="83" spans="1:7" x14ac:dyDescent="0.25">
      <c r="A83" s="72" t="s">
        <v>21</v>
      </c>
      <c r="B83" s="45">
        <v>24</v>
      </c>
      <c r="C83" s="45">
        <v>21</v>
      </c>
      <c r="D83" s="45">
        <v>124</v>
      </c>
      <c r="E83" s="45">
        <v>250</v>
      </c>
      <c r="F83" s="75">
        <v>0.496</v>
      </c>
      <c r="G83" s="45" t="s">
        <v>17</v>
      </c>
    </row>
    <row r="84" spans="1:7" x14ac:dyDescent="0.25">
      <c r="A84" s="72" t="s">
        <v>21</v>
      </c>
      <c r="B84" s="45">
        <v>25</v>
      </c>
      <c r="C84" s="45">
        <v>24</v>
      </c>
      <c r="D84" s="45">
        <v>48</v>
      </c>
      <c r="E84" s="45">
        <v>250</v>
      </c>
      <c r="F84" s="75">
        <v>0.192</v>
      </c>
      <c r="G84" s="45" t="s">
        <v>17</v>
      </c>
    </row>
    <row r="85" spans="1:7" x14ac:dyDescent="0.25">
      <c r="A85" s="72" t="s">
        <v>21</v>
      </c>
      <c r="B85" s="45">
        <v>17</v>
      </c>
      <c r="C85" s="45">
        <v>29</v>
      </c>
      <c r="D85" s="45">
        <v>83.8</v>
      </c>
      <c r="E85" s="45">
        <v>250</v>
      </c>
      <c r="F85" s="75">
        <v>0.3352</v>
      </c>
      <c r="G85" s="45" t="s">
        <v>17</v>
      </c>
    </row>
    <row r="86" spans="1:7" x14ac:dyDescent="0.25">
      <c r="A86" s="72" t="s">
        <v>33</v>
      </c>
      <c r="B86" s="45">
        <v>26</v>
      </c>
      <c r="C86" s="45">
        <v>26</v>
      </c>
      <c r="D86" s="45">
        <v>144</v>
      </c>
      <c r="E86" s="45">
        <v>250</v>
      </c>
      <c r="F86" s="75">
        <v>0.57599999999999996</v>
      </c>
      <c r="G86" s="45" t="s">
        <v>17</v>
      </c>
    </row>
    <row r="87" spans="1:7" x14ac:dyDescent="0.25">
      <c r="A87" s="72" t="s">
        <v>11</v>
      </c>
      <c r="B87" s="45">
        <v>8</v>
      </c>
      <c r="C87" s="45">
        <v>5</v>
      </c>
      <c r="D87" s="45">
        <v>1800</v>
      </c>
      <c r="E87" s="45">
        <v>16000</v>
      </c>
      <c r="F87" s="75">
        <v>0.1125</v>
      </c>
      <c r="G87" s="45" t="s">
        <v>17</v>
      </c>
    </row>
    <row r="88" spans="1:7" x14ac:dyDescent="0.25">
      <c r="A88" s="72" t="s">
        <v>11</v>
      </c>
      <c r="B88" s="45">
        <v>12</v>
      </c>
      <c r="C88" s="45" t="s">
        <v>13</v>
      </c>
      <c r="D88" s="45">
        <v>1640.625</v>
      </c>
      <c r="E88" s="45">
        <v>16000</v>
      </c>
      <c r="F88" s="75">
        <v>0.1025390625</v>
      </c>
      <c r="G88" s="45" t="s">
        <v>17</v>
      </c>
    </row>
    <row r="89" spans="1:7" x14ac:dyDescent="0.25">
      <c r="A89" s="72" t="s">
        <v>24</v>
      </c>
      <c r="B89" s="45">
        <v>27</v>
      </c>
      <c r="C89" s="45">
        <v>23</v>
      </c>
      <c r="D89" s="45">
        <v>232</v>
      </c>
      <c r="E89" s="45">
        <v>500</v>
      </c>
      <c r="F89" s="75">
        <v>0.46400000000000002</v>
      </c>
      <c r="G89" s="45" t="s">
        <v>17</v>
      </c>
    </row>
    <row r="90" spans="1:7" x14ac:dyDescent="0.25">
      <c r="A90" s="72" t="s">
        <v>5</v>
      </c>
      <c r="B90" s="45">
        <v>13</v>
      </c>
      <c r="C90" s="45">
        <v>18</v>
      </c>
      <c r="D90" s="45">
        <v>8</v>
      </c>
      <c r="E90" s="45">
        <v>250</v>
      </c>
      <c r="F90" s="78">
        <v>3.2000000000000001E-2</v>
      </c>
      <c r="G90" s="45" t="s">
        <v>19</v>
      </c>
    </row>
    <row r="91" spans="1:7" x14ac:dyDescent="0.25">
      <c r="A91" s="72" t="s">
        <v>5</v>
      </c>
      <c r="B91" s="45">
        <v>25</v>
      </c>
      <c r="C91" s="45">
        <v>24</v>
      </c>
      <c r="D91" s="45">
        <v>3</v>
      </c>
      <c r="E91" s="45">
        <v>250</v>
      </c>
      <c r="F91" s="78">
        <v>1.2E-2</v>
      </c>
      <c r="G91" s="45" t="s">
        <v>19</v>
      </c>
    </row>
    <row r="92" spans="1:7" x14ac:dyDescent="0.25">
      <c r="A92" s="72" t="s">
        <v>8</v>
      </c>
      <c r="B92" s="45">
        <v>25</v>
      </c>
      <c r="C92" s="45">
        <v>24</v>
      </c>
      <c r="D92" s="45">
        <v>5</v>
      </c>
      <c r="E92" s="45">
        <v>250</v>
      </c>
      <c r="F92" s="78">
        <v>0.02</v>
      </c>
      <c r="G92" s="45" t="s">
        <v>19</v>
      </c>
    </row>
    <row r="93" spans="1:7" x14ac:dyDescent="0.25">
      <c r="A93" s="72" t="s">
        <v>16</v>
      </c>
      <c r="B93" s="45">
        <v>12</v>
      </c>
      <c r="C93" s="45" t="s">
        <v>13</v>
      </c>
      <c r="D93" s="45">
        <v>30.1</v>
      </c>
      <c r="E93" s="45">
        <v>1000</v>
      </c>
      <c r="F93" s="78">
        <v>3.0099999999999998E-2</v>
      </c>
      <c r="G93" s="45" t="s">
        <v>19</v>
      </c>
    </row>
    <row r="94" spans="1:7" x14ac:dyDescent="0.25">
      <c r="A94" s="72" t="s">
        <v>16</v>
      </c>
      <c r="B94" s="45">
        <v>25</v>
      </c>
      <c r="C94" s="45">
        <v>19</v>
      </c>
      <c r="D94" s="45">
        <v>0.1</v>
      </c>
      <c r="E94" s="45">
        <v>1000</v>
      </c>
      <c r="F94" s="78">
        <v>1E-4</v>
      </c>
      <c r="G94" s="45" t="s">
        <v>19</v>
      </c>
    </row>
    <row r="95" spans="1:7" x14ac:dyDescent="0.25">
      <c r="A95" s="72" t="s">
        <v>16</v>
      </c>
      <c r="B95" s="45">
        <v>25</v>
      </c>
      <c r="C95" s="45">
        <v>24</v>
      </c>
      <c r="D95" s="45">
        <v>5.4</v>
      </c>
      <c r="E95" s="45">
        <v>1000</v>
      </c>
      <c r="F95" s="78">
        <v>5.4000000000000003E-3</v>
      </c>
      <c r="G95" s="45" t="s">
        <v>19</v>
      </c>
    </row>
    <row r="96" spans="1:7" x14ac:dyDescent="0.25">
      <c r="A96" s="72" t="s">
        <v>21</v>
      </c>
      <c r="B96" s="45">
        <v>24</v>
      </c>
      <c r="C96" s="45">
        <v>16</v>
      </c>
      <c r="D96" s="45">
        <v>8.5500000000000007</v>
      </c>
      <c r="E96" s="45">
        <v>250</v>
      </c>
      <c r="F96" s="78">
        <v>3.4200000000000001E-2</v>
      </c>
      <c r="G96" s="45" t="s">
        <v>19</v>
      </c>
    </row>
    <row r="97" spans="1:7" x14ac:dyDescent="0.25">
      <c r="A97" s="72" t="s">
        <v>21</v>
      </c>
      <c r="B97" s="45">
        <v>25</v>
      </c>
      <c r="C97" s="45">
        <v>19</v>
      </c>
      <c r="D97" s="45">
        <v>0.7</v>
      </c>
      <c r="E97" s="45">
        <v>250</v>
      </c>
      <c r="F97" s="78">
        <v>2.8E-3</v>
      </c>
      <c r="G97" s="45" t="s">
        <v>19</v>
      </c>
    </row>
    <row r="98" spans="1:7" x14ac:dyDescent="0.25">
      <c r="A98" s="72" t="s">
        <v>21</v>
      </c>
      <c r="B98" s="45">
        <v>22</v>
      </c>
      <c r="C98" s="45">
        <v>31</v>
      </c>
      <c r="D98" s="45">
        <v>20</v>
      </c>
      <c r="E98" s="45">
        <v>250</v>
      </c>
      <c r="F98" s="78">
        <v>0.08</v>
      </c>
      <c r="G98" s="45" t="s">
        <v>19</v>
      </c>
    </row>
    <row r="99" spans="1:7" x14ac:dyDescent="0.25">
      <c r="A99" s="72" t="s">
        <v>22</v>
      </c>
      <c r="B99" s="45">
        <v>25</v>
      </c>
      <c r="C99" s="45">
        <v>24</v>
      </c>
      <c r="D99" s="45">
        <v>0.1</v>
      </c>
      <c r="E99" s="45">
        <v>125</v>
      </c>
      <c r="F99" s="78">
        <v>8.0000000000000004E-4</v>
      </c>
      <c r="G99" s="45" t="s">
        <v>19</v>
      </c>
    </row>
    <row r="100" spans="1:7" x14ac:dyDescent="0.25">
      <c r="A100" s="72" t="s">
        <v>11</v>
      </c>
      <c r="B100" s="45">
        <v>9</v>
      </c>
      <c r="C100" s="45">
        <v>1</v>
      </c>
      <c r="D100" s="45">
        <v>40</v>
      </c>
      <c r="E100" s="45">
        <v>16000</v>
      </c>
      <c r="F100" s="78">
        <v>2.5000000000000001E-3</v>
      </c>
      <c r="G100" s="45" t="s">
        <v>19</v>
      </c>
    </row>
    <row r="101" spans="1:7" x14ac:dyDescent="0.25">
      <c r="A101" s="72" t="s">
        <v>11</v>
      </c>
      <c r="B101" s="45">
        <v>16</v>
      </c>
      <c r="C101" s="45">
        <v>2</v>
      </c>
      <c r="D101" s="45">
        <v>3.21</v>
      </c>
      <c r="E101" s="45">
        <v>16000</v>
      </c>
      <c r="F101" s="78">
        <v>2.0062500000000001E-4</v>
      </c>
      <c r="G101" s="45" t="s">
        <v>19</v>
      </c>
    </row>
    <row r="102" spans="1:7" x14ac:dyDescent="0.25">
      <c r="A102" s="72" t="s">
        <v>11</v>
      </c>
      <c r="B102" s="45">
        <v>20</v>
      </c>
      <c r="C102" s="45">
        <v>10</v>
      </c>
      <c r="D102" s="45">
        <v>42.9</v>
      </c>
      <c r="E102" s="45">
        <v>16000</v>
      </c>
      <c r="F102" s="78">
        <v>2.68125E-3</v>
      </c>
      <c r="G102" s="45" t="s">
        <v>19</v>
      </c>
    </row>
    <row r="103" spans="1:7" x14ac:dyDescent="0.25">
      <c r="A103" s="72" t="s">
        <v>11</v>
      </c>
      <c r="B103" s="45">
        <v>23</v>
      </c>
      <c r="C103" s="45">
        <v>11</v>
      </c>
      <c r="D103" s="45">
        <v>615</v>
      </c>
      <c r="E103" s="45">
        <v>16000</v>
      </c>
      <c r="F103" s="78">
        <v>3.8437499999999999E-2</v>
      </c>
      <c r="G103" s="45" t="s">
        <v>19</v>
      </c>
    </row>
    <row r="104" spans="1:7" x14ac:dyDescent="0.25">
      <c r="A104" s="72" t="s">
        <v>11</v>
      </c>
      <c r="B104" s="45">
        <v>23</v>
      </c>
      <c r="C104" s="45">
        <v>11</v>
      </c>
      <c r="D104" s="45">
        <v>154</v>
      </c>
      <c r="E104" s="45">
        <v>16000</v>
      </c>
      <c r="F104" s="78">
        <v>9.6249999999999999E-3</v>
      </c>
      <c r="G104" s="45" t="s">
        <v>19</v>
      </c>
    </row>
    <row r="105" spans="1:7" x14ac:dyDescent="0.25">
      <c r="A105" s="72" t="s">
        <v>11</v>
      </c>
      <c r="B105" s="45">
        <v>24</v>
      </c>
      <c r="C105" s="45">
        <v>12</v>
      </c>
      <c r="D105" s="45">
        <v>243</v>
      </c>
      <c r="E105" s="45">
        <v>16000</v>
      </c>
      <c r="F105" s="78">
        <v>1.51875E-2</v>
      </c>
      <c r="G105" s="45" t="s">
        <v>19</v>
      </c>
    </row>
    <row r="106" spans="1:7" x14ac:dyDescent="0.25">
      <c r="A106" s="72" t="s">
        <v>11</v>
      </c>
      <c r="B106" s="45">
        <v>24</v>
      </c>
      <c r="C106" s="45">
        <v>13</v>
      </c>
      <c r="D106" s="45">
        <v>81.400000000000006</v>
      </c>
      <c r="E106" s="45">
        <v>16000</v>
      </c>
      <c r="F106" s="78">
        <v>5.0875E-3</v>
      </c>
      <c r="G106" s="45" t="s">
        <v>19</v>
      </c>
    </row>
    <row r="107" spans="1:7" x14ac:dyDescent="0.25">
      <c r="A107" s="72" t="s">
        <v>11</v>
      </c>
      <c r="B107" s="45">
        <v>15</v>
      </c>
      <c r="C107" s="45">
        <v>14</v>
      </c>
      <c r="D107" s="45">
        <v>1300</v>
      </c>
      <c r="E107" s="45">
        <v>16000</v>
      </c>
      <c r="F107" s="78">
        <v>8.1250000000000003E-2</v>
      </c>
      <c r="G107" s="45" t="s">
        <v>19</v>
      </c>
    </row>
    <row r="108" spans="1:7" x14ac:dyDescent="0.25">
      <c r="A108" s="72" t="s">
        <v>11</v>
      </c>
      <c r="B108" s="45">
        <v>24</v>
      </c>
      <c r="C108" s="45">
        <v>15</v>
      </c>
      <c r="D108" s="45">
        <v>222</v>
      </c>
      <c r="E108" s="45">
        <v>16000</v>
      </c>
      <c r="F108" s="78">
        <v>1.3875E-2</v>
      </c>
      <c r="G108" s="45" t="s">
        <v>19</v>
      </c>
    </row>
    <row r="109" spans="1:7" x14ac:dyDescent="0.25">
      <c r="A109" s="72" t="s">
        <v>11</v>
      </c>
      <c r="B109" s="45">
        <v>24</v>
      </c>
      <c r="C109" s="45">
        <v>16</v>
      </c>
      <c r="D109" s="45">
        <v>8.56</v>
      </c>
      <c r="E109" s="45">
        <v>16000</v>
      </c>
      <c r="F109" s="78">
        <v>5.3499999999999999E-4</v>
      </c>
      <c r="G109" s="45" t="s">
        <v>19</v>
      </c>
    </row>
    <row r="110" spans="1:7" x14ac:dyDescent="0.25">
      <c r="A110" s="72" t="s">
        <v>11</v>
      </c>
      <c r="B110" s="45">
        <v>25</v>
      </c>
      <c r="C110" s="45">
        <v>19</v>
      </c>
      <c r="D110" s="45">
        <v>0.1</v>
      </c>
      <c r="E110" s="45">
        <v>16000</v>
      </c>
      <c r="F110" s="78">
        <v>6.2500000000000003E-6</v>
      </c>
      <c r="G110" s="45" t="s">
        <v>19</v>
      </c>
    </row>
    <row r="111" spans="1:7" x14ac:dyDescent="0.25">
      <c r="A111" s="72" t="s">
        <v>11</v>
      </c>
      <c r="B111" s="45">
        <v>24</v>
      </c>
      <c r="C111" s="45">
        <v>21</v>
      </c>
      <c r="D111" s="45">
        <v>170</v>
      </c>
      <c r="E111" s="45">
        <v>16000</v>
      </c>
      <c r="F111" s="78">
        <v>1.0625000000000001E-2</v>
      </c>
      <c r="G111" s="45" t="s">
        <v>19</v>
      </c>
    </row>
    <row r="112" spans="1:7" x14ac:dyDescent="0.25">
      <c r="A112" s="72" t="s">
        <v>11</v>
      </c>
      <c r="B112" s="45">
        <v>11</v>
      </c>
      <c r="C112" s="45">
        <v>22</v>
      </c>
      <c r="D112" s="45">
        <v>50.15</v>
      </c>
      <c r="E112" s="45">
        <v>16000</v>
      </c>
      <c r="F112" s="78">
        <v>3.134375E-3</v>
      </c>
      <c r="G112" s="45" t="s">
        <v>19</v>
      </c>
    </row>
    <row r="113" spans="1:7" x14ac:dyDescent="0.25">
      <c r="A113" s="72" t="s">
        <v>11</v>
      </c>
      <c r="B113" s="45">
        <v>27</v>
      </c>
      <c r="C113" s="45">
        <v>23</v>
      </c>
      <c r="D113" s="45">
        <v>840</v>
      </c>
      <c r="E113" s="45">
        <v>16000</v>
      </c>
      <c r="F113" s="78">
        <v>5.2499999999999998E-2</v>
      </c>
      <c r="G113" s="45" t="s">
        <v>19</v>
      </c>
    </row>
    <row r="114" spans="1:7" x14ac:dyDescent="0.25">
      <c r="A114" s="72" t="s">
        <v>11</v>
      </c>
      <c r="B114" s="45">
        <v>25</v>
      </c>
      <c r="C114" s="45">
        <v>24</v>
      </c>
      <c r="D114" s="45">
        <v>4.8</v>
      </c>
      <c r="E114" s="45">
        <v>16000</v>
      </c>
      <c r="F114" s="78">
        <v>2.9999999999999997E-4</v>
      </c>
      <c r="G114" s="45" t="s">
        <v>19</v>
      </c>
    </row>
    <row r="115" spans="1:7" x14ac:dyDescent="0.25">
      <c r="A115" s="72" t="s">
        <v>11</v>
      </c>
      <c r="B115" s="45">
        <v>6</v>
      </c>
      <c r="C115" s="45">
        <v>27</v>
      </c>
      <c r="D115" s="45">
        <v>2.2000000000000002</v>
      </c>
      <c r="E115" s="45">
        <v>16000</v>
      </c>
      <c r="F115" s="78">
        <v>1.3750000000000001E-4</v>
      </c>
      <c r="G115" s="45" t="s">
        <v>19</v>
      </c>
    </row>
    <row r="116" spans="1:7" x14ac:dyDescent="0.25">
      <c r="A116" s="72" t="s">
        <v>11</v>
      </c>
      <c r="B116" s="45">
        <v>14</v>
      </c>
      <c r="C116" s="45">
        <v>28</v>
      </c>
      <c r="D116" s="45">
        <v>113</v>
      </c>
      <c r="E116" s="45">
        <v>16000</v>
      </c>
      <c r="F116" s="78">
        <v>7.0625000000000002E-3</v>
      </c>
      <c r="G116" s="45" t="s">
        <v>19</v>
      </c>
    </row>
    <row r="117" spans="1:7" x14ac:dyDescent="0.25">
      <c r="A117" s="72" t="s">
        <v>11</v>
      </c>
      <c r="B117" s="45">
        <v>19</v>
      </c>
      <c r="C117" s="45">
        <v>30</v>
      </c>
      <c r="D117" s="45">
        <v>60</v>
      </c>
      <c r="E117" s="45">
        <v>16000</v>
      </c>
      <c r="F117" s="78">
        <v>3.7499999999999999E-3</v>
      </c>
      <c r="G117" s="45" t="s">
        <v>19</v>
      </c>
    </row>
    <row r="118" spans="1:7" x14ac:dyDescent="0.25">
      <c r="A118" s="72" t="s">
        <v>11</v>
      </c>
      <c r="B118" s="45">
        <v>22</v>
      </c>
      <c r="C118" s="45">
        <v>31</v>
      </c>
      <c r="D118" s="45">
        <v>46</v>
      </c>
      <c r="E118" s="45">
        <v>16000</v>
      </c>
      <c r="F118" s="78">
        <v>2.875E-3</v>
      </c>
      <c r="G118" s="45" t="s">
        <v>19</v>
      </c>
    </row>
    <row r="119" spans="1:7" x14ac:dyDescent="0.25">
      <c r="A119" s="72" t="s">
        <v>11</v>
      </c>
      <c r="B119" s="45">
        <v>28</v>
      </c>
      <c r="C119" s="45">
        <v>32</v>
      </c>
      <c r="D119" s="45">
        <v>28</v>
      </c>
      <c r="E119" s="45">
        <v>16000</v>
      </c>
      <c r="F119" s="78">
        <v>1.75E-3</v>
      </c>
      <c r="G119" s="45" t="s">
        <v>19</v>
      </c>
    </row>
    <row r="120" spans="1:7" x14ac:dyDescent="0.25">
      <c r="A120" s="72" t="s">
        <v>11</v>
      </c>
      <c r="B120" s="45">
        <v>29</v>
      </c>
      <c r="C120" s="45">
        <v>33</v>
      </c>
      <c r="D120" s="45">
        <v>258</v>
      </c>
      <c r="E120" s="45">
        <v>16000</v>
      </c>
      <c r="F120" s="78">
        <v>1.6125E-2</v>
      </c>
      <c r="G120" s="45" t="s">
        <v>19</v>
      </c>
    </row>
    <row r="121" spans="1:7" x14ac:dyDescent="0.25">
      <c r="A121" s="72" t="s">
        <v>11</v>
      </c>
      <c r="B121" s="45">
        <v>32</v>
      </c>
      <c r="C121" s="45">
        <v>36</v>
      </c>
      <c r="D121" s="45">
        <v>450</v>
      </c>
      <c r="E121" s="45">
        <v>16000</v>
      </c>
      <c r="F121" s="78">
        <v>2.8125000000000001E-2</v>
      </c>
      <c r="G121" s="45" t="s">
        <v>19</v>
      </c>
    </row>
    <row r="122" spans="1:7" x14ac:dyDescent="0.25">
      <c r="A122" s="72" t="s">
        <v>11</v>
      </c>
      <c r="B122" s="45">
        <v>33</v>
      </c>
      <c r="C122" s="45">
        <v>37</v>
      </c>
      <c r="D122" s="45">
        <v>150</v>
      </c>
      <c r="E122" s="45">
        <v>16000</v>
      </c>
      <c r="F122" s="78">
        <v>9.3749999999999997E-3</v>
      </c>
      <c r="G122" s="45" t="s">
        <v>19</v>
      </c>
    </row>
    <row r="123" spans="1:7" x14ac:dyDescent="0.25">
      <c r="A123" s="72" t="s">
        <v>23</v>
      </c>
      <c r="B123" s="45">
        <v>25</v>
      </c>
      <c r="C123" s="45">
        <v>24</v>
      </c>
      <c r="D123" s="45">
        <v>3.9</v>
      </c>
      <c r="E123" s="45">
        <v>1000</v>
      </c>
      <c r="F123" s="78">
        <v>3.8999999999999998E-3</v>
      </c>
      <c r="G123" s="45" t="s">
        <v>19</v>
      </c>
    </row>
    <row r="124" spans="1:7" x14ac:dyDescent="0.25">
      <c r="A124" s="72" t="s">
        <v>24</v>
      </c>
      <c r="B124" s="45">
        <v>16</v>
      </c>
      <c r="C124" s="45">
        <v>2</v>
      </c>
      <c r="D124" s="45">
        <v>0.68</v>
      </c>
      <c r="E124" s="45">
        <v>500</v>
      </c>
      <c r="F124" s="78">
        <v>1.3600000000000001E-3</v>
      </c>
      <c r="G124" s="45" t="s">
        <v>19</v>
      </c>
    </row>
    <row r="125" spans="1:7" x14ac:dyDescent="0.25">
      <c r="A125" s="72" t="s">
        <v>24</v>
      </c>
      <c r="B125" s="45">
        <v>12</v>
      </c>
      <c r="C125" s="45" t="s">
        <v>13</v>
      </c>
      <c r="D125" s="45">
        <v>14.612500000000001</v>
      </c>
      <c r="E125" s="45">
        <v>500</v>
      </c>
      <c r="F125" s="78">
        <v>2.9225000000000001E-2</v>
      </c>
      <c r="G125" s="45" t="s">
        <v>19</v>
      </c>
    </row>
    <row r="126" spans="1:7" x14ac:dyDescent="0.25">
      <c r="A126" s="72" t="s">
        <v>24</v>
      </c>
      <c r="B126" s="45">
        <v>15</v>
      </c>
      <c r="C126" s="45">
        <v>14</v>
      </c>
      <c r="D126" s="45">
        <v>5.6</v>
      </c>
      <c r="E126" s="45">
        <v>500</v>
      </c>
      <c r="F126" s="78">
        <v>1.12E-2</v>
      </c>
      <c r="G126" s="45" t="s">
        <v>19</v>
      </c>
    </row>
    <row r="127" spans="1:7" x14ac:dyDescent="0.25">
      <c r="A127" s="72" t="s">
        <v>24</v>
      </c>
      <c r="B127" s="45">
        <v>11</v>
      </c>
      <c r="C127" s="45">
        <v>22</v>
      </c>
      <c r="D127" s="45">
        <v>8.8800000000000008</v>
      </c>
      <c r="E127" s="45">
        <v>500</v>
      </c>
      <c r="F127" s="78">
        <v>1.7760000000000001E-2</v>
      </c>
      <c r="G127" s="45" t="s">
        <v>19</v>
      </c>
    </row>
    <row r="128" spans="1:7" x14ac:dyDescent="0.25">
      <c r="A128" s="72" t="s">
        <v>24</v>
      </c>
      <c r="B128" s="45">
        <v>25</v>
      </c>
      <c r="C128" s="45">
        <v>24</v>
      </c>
      <c r="D128" s="45">
        <v>1.2</v>
      </c>
      <c r="E128" s="45">
        <v>500</v>
      </c>
      <c r="F128" s="78">
        <v>2.3999999999999998E-3</v>
      </c>
      <c r="G128" s="45" t="s">
        <v>19</v>
      </c>
    </row>
    <row r="129" spans="1:7" x14ac:dyDescent="0.25">
      <c r="A129" s="72" t="s">
        <v>24</v>
      </c>
      <c r="B129" s="45">
        <v>6</v>
      </c>
      <c r="C129" s="45">
        <v>27</v>
      </c>
      <c r="D129" s="45">
        <v>11</v>
      </c>
      <c r="E129" s="45">
        <v>500</v>
      </c>
      <c r="F129" s="78">
        <v>2.1999999999999999E-2</v>
      </c>
      <c r="G129" s="45" t="s">
        <v>19</v>
      </c>
    </row>
    <row r="130" spans="1:7" x14ac:dyDescent="0.25">
      <c r="A130" s="72" t="s">
        <v>24</v>
      </c>
      <c r="B130" s="45">
        <v>14</v>
      </c>
      <c r="C130" s="45">
        <v>28</v>
      </c>
      <c r="D130" s="45">
        <v>0.7</v>
      </c>
      <c r="E130" s="45">
        <v>500</v>
      </c>
      <c r="F130" s="78">
        <v>1.4E-3</v>
      </c>
      <c r="G130" s="45" t="s">
        <v>19</v>
      </c>
    </row>
    <row r="131" spans="1:7" x14ac:dyDescent="0.25">
      <c r="A131" s="72" t="s">
        <v>24</v>
      </c>
      <c r="B131" s="45">
        <v>19</v>
      </c>
      <c r="C131" s="45">
        <v>30</v>
      </c>
      <c r="D131" s="45">
        <v>1</v>
      </c>
      <c r="E131" s="45">
        <v>500</v>
      </c>
      <c r="F131" s="78">
        <v>2E-3</v>
      </c>
      <c r="G131" s="45" t="s">
        <v>19</v>
      </c>
    </row>
    <row r="132" spans="1:7" x14ac:dyDescent="0.25">
      <c r="A132" s="72" t="s">
        <v>24</v>
      </c>
      <c r="B132" s="45">
        <v>22</v>
      </c>
      <c r="C132" s="45">
        <v>31</v>
      </c>
      <c r="D132" s="45">
        <v>9</v>
      </c>
      <c r="E132" s="45">
        <v>500</v>
      </c>
      <c r="F132" s="78">
        <v>1.7999999999999999E-2</v>
      </c>
      <c r="G132" s="45" t="s">
        <v>19</v>
      </c>
    </row>
    <row r="133" spans="1:7" x14ac:dyDescent="0.25">
      <c r="A133" s="74" t="s">
        <v>40</v>
      </c>
      <c r="B133" s="57">
        <v>13</v>
      </c>
      <c r="C133" s="57">
        <v>18</v>
      </c>
      <c r="D133" s="57">
        <v>25</v>
      </c>
      <c r="E133" s="57">
        <v>4000</v>
      </c>
      <c r="F133" s="79">
        <v>6.2500000000000003E-3</v>
      </c>
      <c r="G133" s="57" t="s">
        <v>19</v>
      </c>
    </row>
    <row r="134" spans="1:7" x14ac:dyDescent="0.25">
      <c r="A134" s="72" t="s">
        <v>470</v>
      </c>
    </row>
  </sheetData>
  <mergeCells count="4">
    <mergeCell ref="A1:G1"/>
    <mergeCell ref="A3:G3"/>
    <mergeCell ref="A28:G28"/>
    <mergeCell ref="A70:G70"/>
  </mergeCells>
  <pageMargins left="0.25" right="0.25" top="0.75" bottom="0.75" header="0.3" footer="0.3"/>
  <pageSetup paperSize="9" scale="8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1"/>
  <sheetViews>
    <sheetView topLeftCell="A47" zoomScaleNormal="100" workbookViewId="0">
      <selection activeCell="I57" sqref="I57"/>
    </sheetView>
  </sheetViews>
  <sheetFormatPr defaultRowHeight="15" x14ac:dyDescent="0.25"/>
  <cols>
    <col min="1" max="1" width="24.7109375" customWidth="1"/>
    <col min="2" max="2" width="12.28515625" customWidth="1"/>
    <col min="3" max="3" width="7.140625" customWidth="1"/>
    <col min="4" max="4" width="15.140625" customWidth="1"/>
    <col min="5" max="5" width="13.5703125" customWidth="1"/>
    <col min="6" max="6" width="14.7109375" bestFit="1" customWidth="1"/>
    <col min="7" max="7" width="14.85546875" customWidth="1"/>
  </cols>
  <sheetData>
    <row r="1" spans="1:7" s="10" customFormat="1" ht="36.75" customHeight="1" thickBot="1" x14ac:dyDescent="0.3">
      <c r="A1" s="160" t="s">
        <v>290</v>
      </c>
      <c r="B1" s="160"/>
      <c r="C1" s="160"/>
      <c r="D1" s="160"/>
      <c r="E1" s="160"/>
      <c r="F1" s="160"/>
      <c r="G1" s="160"/>
    </row>
    <row r="2" spans="1:7" ht="30" x14ac:dyDescent="0.25">
      <c r="A2" s="22" t="s">
        <v>0</v>
      </c>
      <c r="B2" s="22" t="s">
        <v>406</v>
      </c>
      <c r="C2" s="22" t="s">
        <v>471</v>
      </c>
      <c r="D2" s="22" t="s">
        <v>1</v>
      </c>
      <c r="E2" s="22" t="s">
        <v>2</v>
      </c>
      <c r="F2" s="22" t="s">
        <v>3</v>
      </c>
      <c r="G2" s="22" t="s">
        <v>42</v>
      </c>
    </row>
    <row r="3" spans="1:7" x14ac:dyDescent="0.25">
      <c r="A3" s="166" t="s">
        <v>4</v>
      </c>
      <c r="B3" s="167"/>
      <c r="C3" s="167"/>
      <c r="D3" s="167"/>
      <c r="E3" s="167"/>
      <c r="F3" s="167"/>
      <c r="G3" s="168"/>
    </row>
    <row r="4" spans="1:7" x14ac:dyDescent="0.25">
      <c r="A4" s="29" t="s">
        <v>5</v>
      </c>
      <c r="B4" s="45">
        <v>25</v>
      </c>
      <c r="C4" s="45">
        <v>24</v>
      </c>
      <c r="D4" s="45">
        <v>160</v>
      </c>
      <c r="E4" s="45">
        <v>19</v>
      </c>
      <c r="F4" s="76">
        <v>8.4210526315789505</v>
      </c>
      <c r="G4" s="36" t="s">
        <v>6</v>
      </c>
    </row>
    <row r="5" spans="1:7" x14ac:dyDescent="0.25">
      <c r="A5" s="29" t="s">
        <v>5</v>
      </c>
      <c r="B5" s="45">
        <v>26</v>
      </c>
      <c r="C5" s="45">
        <v>26</v>
      </c>
      <c r="D5" s="45">
        <v>181</v>
      </c>
      <c r="E5" s="45">
        <v>19</v>
      </c>
      <c r="F5" s="76">
        <v>9.5263157894736796</v>
      </c>
      <c r="G5" s="36" t="s">
        <v>6</v>
      </c>
    </row>
    <row r="6" spans="1:7" x14ac:dyDescent="0.25">
      <c r="A6" s="29" t="s">
        <v>7</v>
      </c>
      <c r="B6" s="45">
        <v>26</v>
      </c>
      <c r="C6" s="45">
        <v>26</v>
      </c>
      <c r="D6" s="45">
        <v>180</v>
      </c>
      <c r="E6" s="45">
        <v>89</v>
      </c>
      <c r="F6" s="76">
        <v>2.02247191011236</v>
      </c>
      <c r="G6" s="36" t="s">
        <v>6</v>
      </c>
    </row>
    <row r="7" spans="1:7" x14ac:dyDescent="0.25">
      <c r="A7" s="29" t="s">
        <v>8</v>
      </c>
      <c r="B7" s="45">
        <v>26</v>
      </c>
      <c r="C7" s="45">
        <v>26</v>
      </c>
      <c r="D7" s="45">
        <v>140</v>
      </c>
      <c r="E7" s="45">
        <v>2</v>
      </c>
      <c r="F7" s="77">
        <v>70</v>
      </c>
      <c r="G7" s="36" t="s">
        <v>6</v>
      </c>
    </row>
    <row r="8" spans="1:7" x14ac:dyDescent="0.25">
      <c r="A8" s="29" t="s">
        <v>9</v>
      </c>
      <c r="B8" s="45">
        <v>26</v>
      </c>
      <c r="C8" s="45">
        <v>26</v>
      </c>
      <c r="D8" s="45">
        <v>137</v>
      </c>
      <c r="E8" s="45">
        <v>72.900000000000006</v>
      </c>
      <c r="F8" s="76">
        <v>1.8792866941015101</v>
      </c>
      <c r="G8" s="36" t="s">
        <v>6</v>
      </c>
    </row>
    <row r="9" spans="1:7" x14ac:dyDescent="0.25">
      <c r="A9" s="29" t="s">
        <v>10</v>
      </c>
      <c r="B9" s="45">
        <v>30</v>
      </c>
      <c r="C9" s="45">
        <v>34</v>
      </c>
      <c r="D9" s="45">
        <v>3160</v>
      </c>
      <c r="E9" s="45">
        <v>540</v>
      </c>
      <c r="F9" s="76">
        <v>5.8518518518518503</v>
      </c>
      <c r="G9" s="36" t="s">
        <v>6</v>
      </c>
    </row>
    <row r="10" spans="1:7" x14ac:dyDescent="0.25">
      <c r="A10" s="29" t="s">
        <v>11</v>
      </c>
      <c r="B10" s="45">
        <v>12</v>
      </c>
      <c r="C10" s="45">
        <v>9</v>
      </c>
      <c r="D10" s="45">
        <v>2625</v>
      </c>
      <c r="E10" s="45">
        <v>590</v>
      </c>
      <c r="F10" s="76">
        <v>4.4491525423728797</v>
      </c>
      <c r="G10" s="36" t="s">
        <v>6</v>
      </c>
    </row>
    <row r="11" spans="1:7" x14ac:dyDescent="0.25">
      <c r="A11" s="29" t="s">
        <v>11</v>
      </c>
      <c r="B11" s="45">
        <v>10</v>
      </c>
      <c r="C11" s="45">
        <v>20</v>
      </c>
      <c r="D11" s="45">
        <v>11200</v>
      </c>
      <c r="E11" s="45">
        <v>590</v>
      </c>
      <c r="F11" s="77">
        <v>18.983050847457601</v>
      </c>
      <c r="G11" s="36" t="s">
        <v>6</v>
      </c>
    </row>
    <row r="12" spans="1:7" x14ac:dyDescent="0.25">
      <c r="A12" s="29" t="s">
        <v>11</v>
      </c>
      <c r="B12" s="45">
        <v>11</v>
      </c>
      <c r="C12" s="45">
        <v>22</v>
      </c>
      <c r="D12" s="45">
        <v>2364</v>
      </c>
      <c r="E12" s="45">
        <v>590</v>
      </c>
      <c r="F12" s="76">
        <v>4.0067796610169504</v>
      </c>
      <c r="G12" s="36" t="s">
        <v>6</v>
      </c>
    </row>
    <row r="13" spans="1:7" x14ac:dyDescent="0.25">
      <c r="A13" s="29" t="s">
        <v>14</v>
      </c>
      <c r="B13" s="45">
        <v>10</v>
      </c>
      <c r="C13" s="45">
        <v>8</v>
      </c>
      <c r="D13" s="45">
        <v>14800</v>
      </c>
      <c r="E13" s="45">
        <v>2.5</v>
      </c>
      <c r="F13" s="77">
        <v>5920</v>
      </c>
      <c r="G13" s="36" t="s">
        <v>6</v>
      </c>
    </row>
    <row r="14" spans="1:7" x14ac:dyDescent="0.25">
      <c r="A14" s="29" t="s">
        <v>14</v>
      </c>
      <c r="B14" s="45">
        <v>10</v>
      </c>
      <c r="C14" s="45">
        <v>20</v>
      </c>
      <c r="D14" s="45">
        <v>6320</v>
      </c>
      <c r="E14" s="45">
        <v>2.5</v>
      </c>
      <c r="F14" s="77">
        <v>2528</v>
      </c>
      <c r="G14" s="36" t="s">
        <v>6</v>
      </c>
    </row>
    <row r="15" spans="1:7" x14ac:dyDescent="0.25">
      <c r="A15" s="29" t="s">
        <v>14</v>
      </c>
      <c r="B15" s="45">
        <v>11</v>
      </c>
      <c r="C15" s="45">
        <v>22</v>
      </c>
      <c r="D15" s="45">
        <v>974.5</v>
      </c>
      <c r="E15" s="45">
        <v>2.5</v>
      </c>
      <c r="F15" s="77">
        <v>389.8</v>
      </c>
      <c r="G15" s="36" t="s">
        <v>6</v>
      </c>
    </row>
    <row r="16" spans="1:7" x14ac:dyDescent="0.25">
      <c r="A16" s="29" t="s">
        <v>14</v>
      </c>
      <c r="B16" s="45">
        <v>26</v>
      </c>
      <c r="C16" s="45">
        <v>26</v>
      </c>
      <c r="D16" s="45">
        <v>198</v>
      </c>
      <c r="E16" s="45">
        <v>2.5</v>
      </c>
      <c r="F16" s="77">
        <v>79.2</v>
      </c>
      <c r="G16" s="36" t="s">
        <v>6</v>
      </c>
    </row>
    <row r="17" spans="1:7" x14ac:dyDescent="0.25">
      <c r="A17" s="29" t="s">
        <v>15</v>
      </c>
      <c r="B17" s="45">
        <v>7</v>
      </c>
      <c r="C17" s="45">
        <v>3</v>
      </c>
      <c r="D17" s="45">
        <v>230000</v>
      </c>
      <c r="E17" s="45">
        <v>20</v>
      </c>
      <c r="F17" s="77">
        <v>11500</v>
      </c>
      <c r="G17" s="36" t="s">
        <v>6</v>
      </c>
    </row>
    <row r="18" spans="1:7" x14ac:dyDescent="0.25">
      <c r="A18" s="29" t="s">
        <v>15</v>
      </c>
      <c r="B18" s="45">
        <v>10</v>
      </c>
      <c r="C18" s="45">
        <v>8</v>
      </c>
      <c r="D18" s="45">
        <v>20700</v>
      </c>
      <c r="E18" s="45">
        <v>20</v>
      </c>
      <c r="F18" s="77">
        <v>1035</v>
      </c>
      <c r="G18" s="36" t="s">
        <v>6</v>
      </c>
    </row>
    <row r="19" spans="1:7" x14ac:dyDescent="0.25">
      <c r="A19" s="29" t="s">
        <v>15</v>
      </c>
      <c r="B19" s="45">
        <v>10</v>
      </c>
      <c r="C19" s="45">
        <v>20</v>
      </c>
      <c r="D19" s="45">
        <v>12900</v>
      </c>
      <c r="E19" s="45">
        <v>20</v>
      </c>
      <c r="F19" s="77">
        <v>645</v>
      </c>
      <c r="G19" s="36" t="s">
        <v>6</v>
      </c>
    </row>
    <row r="20" spans="1:7" x14ac:dyDescent="0.25">
      <c r="A20" s="29" t="s">
        <v>15</v>
      </c>
      <c r="B20" s="45">
        <v>11</v>
      </c>
      <c r="C20" s="45">
        <v>22</v>
      </c>
      <c r="D20" s="45">
        <v>5045</v>
      </c>
      <c r="E20" s="45">
        <v>20</v>
      </c>
      <c r="F20" s="77">
        <v>252.25</v>
      </c>
      <c r="G20" s="36" t="s">
        <v>6</v>
      </c>
    </row>
    <row r="21" spans="1:7" x14ac:dyDescent="0.25">
      <c r="A21" s="29" t="s">
        <v>16</v>
      </c>
      <c r="B21" s="45">
        <v>12</v>
      </c>
      <c r="C21" s="45">
        <v>9</v>
      </c>
      <c r="D21" s="45">
        <v>140</v>
      </c>
      <c r="E21" s="45">
        <v>200</v>
      </c>
      <c r="F21" s="75">
        <v>0.7</v>
      </c>
      <c r="G21" s="36" t="s">
        <v>17</v>
      </c>
    </row>
    <row r="22" spans="1:7" x14ac:dyDescent="0.25">
      <c r="A22" s="29" t="s">
        <v>11</v>
      </c>
      <c r="B22" s="45">
        <v>10</v>
      </c>
      <c r="C22" s="45">
        <v>8</v>
      </c>
      <c r="D22" s="45">
        <v>110</v>
      </c>
      <c r="E22" s="45">
        <v>590</v>
      </c>
      <c r="F22" s="75">
        <v>0.186440677966102</v>
      </c>
      <c r="G22" s="36" t="s">
        <v>17</v>
      </c>
    </row>
    <row r="23" spans="1:7" x14ac:dyDescent="0.25">
      <c r="A23" s="29" t="s">
        <v>11</v>
      </c>
      <c r="B23" s="45">
        <v>28</v>
      </c>
      <c r="C23" s="45">
        <v>32</v>
      </c>
      <c r="D23" s="45">
        <v>115</v>
      </c>
      <c r="E23" s="45">
        <v>590</v>
      </c>
      <c r="F23" s="75">
        <v>0.194915254237288</v>
      </c>
      <c r="G23" s="36" t="s">
        <v>17</v>
      </c>
    </row>
    <row r="24" spans="1:7" x14ac:dyDescent="0.25">
      <c r="A24" s="29" t="s">
        <v>18</v>
      </c>
      <c r="B24" s="45">
        <v>26</v>
      </c>
      <c r="C24" s="45">
        <v>26</v>
      </c>
      <c r="D24" s="45">
        <v>90</v>
      </c>
      <c r="E24" s="45">
        <v>1184</v>
      </c>
      <c r="F24" s="73">
        <v>7.60135135135135E-2</v>
      </c>
      <c r="G24" s="36" t="s">
        <v>19</v>
      </c>
    </row>
    <row r="25" spans="1:7" x14ac:dyDescent="0.25">
      <c r="A25" s="29" t="s">
        <v>8</v>
      </c>
      <c r="B25" s="45">
        <v>25</v>
      </c>
      <c r="C25" s="45">
        <v>24</v>
      </c>
      <c r="D25" s="45">
        <v>7.5999999999999998E-2</v>
      </c>
      <c r="E25" s="45">
        <v>2</v>
      </c>
      <c r="F25" s="73">
        <v>3.7999999999999999E-2</v>
      </c>
      <c r="G25" s="36" t="s">
        <v>19</v>
      </c>
    </row>
    <row r="26" spans="1:7" x14ac:dyDescent="0.25">
      <c r="A26" s="29" t="s">
        <v>20</v>
      </c>
      <c r="B26" s="45">
        <v>25</v>
      </c>
      <c r="C26" s="45">
        <v>24</v>
      </c>
      <c r="D26" s="45">
        <v>1.8</v>
      </c>
      <c r="E26" s="45">
        <v>790</v>
      </c>
      <c r="F26" s="73">
        <v>2.2784810126582301E-3</v>
      </c>
      <c r="G26" s="36" t="s">
        <v>19</v>
      </c>
    </row>
    <row r="27" spans="1:7" x14ac:dyDescent="0.25">
      <c r="A27" s="29" t="s">
        <v>16</v>
      </c>
      <c r="B27" s="45">
        <v>25</v>
      </c>
      <c r="C27" s="45">
        <v>24</v>
      </c>
      <c r="D27" s="45">
        <v>0.31</v>
      </c>
      <c r="E27" s="45">
        <v>200</v>
      </c>
      <c r="F27" s="73">
        <v>1.5499999999999999E-3</v>
      </c>
      <c r="G27" s="36" t="s">
        <v>19</v>
      </c>
    </row>
    <row r="28" spans="1:7" x14ac:dyDescent="0.25">
      <c r="A28" s="29" t="s">
        <v>21</v>
      </c>
      <c r="B28" s="45">
        <v>25</v>
      </c>
      <c r="C28" s="45">
        <v>24</v>
      </c>
      <c r="D28" s="45">
        <v>250</v>
      </c>
      <c r="E28" s="45">
        <v>30630</v>
      </c>
      <c r="F28" s="73">
        <v>8.1619327456741806E-3</v>
      </c>
      <c r="G28" s="36" t="s">
        <v>19</v>
      </c>
    </row>
    <row r="29" spans="1:7" x14ac:dyDescent="0.25">
      <c r="A29" s="29" t="s">
        <v>22</v>
      </c>
      <c r="B29" s="45">
        <v>25</v>
      </c>
      <c r="C29" s="45">
        <v>24</v>
      </c>
      <c r="D29" s="45">
        <v>6.9</v>
      </c>
      <c r="E29" s="45">
        <v>182000</v>
      </c>
      <c r="F29" s="73">
        <v>3.79120879120879E-5</v>
      </c>
      <c r="G29" s="36" t="s">
        <v>19</v>
      </c>
    </row>
    <row r="30" spans="1:7" x14ac:dyDescent="0.25">
      <c r="A30" s="29" t="s">
        <v>486</v>
      </c>
      <c r="B30" s="45">
        <v>28</v>
      </c>
      <c r="C30" s="45">
        <v>32</v>
      </c>
      <c r="D30" s="45">
        <v>45</v>
      </c>
      <c r="E30" s="45">
        <v>20000</v>
      </c>
      <c r="F30" s="73">
        <v>2.2499999999999998E-3</v>
      </c>
      <c r="G30" s="36" t="s">
        <v>19</v>
      </c>
    </row>
    <row r="31" spans="1:7" x14ac:dyDescent="0.25">
      <c r="A31" s="29" t="s">
        <v>11</v>
      </c>
      <c r="B31" s="45">
        <v>25</v>
      </c>
      <c r="C31" s="45">
        <v>24</v>
      </c>
      <c r="D31" s="45">
        <v>0.28000000000000003</v>
      </c>
      <c r="E31" s="45">
        <v>590</v>
      </c>
      <c r="F31" s="73">
        <v>4.7457627118644102E-4</v>
      </c>
      <c r="G31" s="36" t="s">
        <v>19</v>
      </c>
    </row>
    <row r="32" spans="1:7" x14ac:dyDescent="0.25">
      <c r="A32" s="29" t="s">
        <v>23</v>
      </c>
      <c r="B32" s="45">
        <v>25</v>
      </c>
      <c r="C32" s="45">
        <v>24</v>
      </c>
      <c r="D32" s="45">
        <v>100</v>
      </c>
      <c r="E32" s="45">
        <v>3200</v>
      </c>
      <c r="F32" s="73">
        <v>3.125E-2</v>
      </c>
      <c r="G32" s="36" t="s">
        <v>19</v>
      </c>
    </row>
    <row r="33" spans="1:7" x14ac:dyDescent="0.25">
      <c r="A33" s="29" t="s">
        <v>24</v>
      </c>
      <c r="B33" s="45">
        <v>10</v>
      </c>
      <c r="C33" s="45">
        <v>8</v>
      </c>
      <c r="D33" s="45">
        <v>12</v>
      </c>
      <c r="E33" s="45">
        <v>310000</v>
      </c>
      <c r="F33" s="73">
        <v>3.8709677419354801E-5</v>
      </c>
      <c r="G33" s="36" t="s">
        <v>19</v>
      </c>
    </row>
    <row r="34" spans="1:7" x14ac:dyDescent="0.25">
      <c r="A34" s="29" t="s">
        <v>24</v>
      </c>
      <c r="B34" s="45">
        <v>12</v>
      </c>
      <c r="C34" s="45">
        <v>9</v>
      </c>
      <c r="D34" s="45">
        <v>417.5</v>
      </c>
      <c r="E34" s="45">
        <v>310000</v>
      </c>
      <c r="F34" s="73">
        <v>1.34677419354839E-3</v>
      </c>
      <c r="G34" s="36" t="s">
        <v>19</v>
      </c>
    </row>
    <row r="35" spans="1:7" x14ac:dyDescent="0.25">
      <c r="A35" s="29" t="s">
        <v>24</v>
      </c>
      <c r="B35" s="45">
        <v>10</v>
      </c>
      <c r="C35" s="45">
        <v>20</v>
      </c>
      <c r="D35" s="45">
        <v>5690</v>
      </c>
      <c r="E35" s="45">
        <v>310000</v>
      </c>
      <c r="F35" s="73">
        <v>1.8354838709677399E-2</v>
      </c>
      <c r="G35" s="36" t="s">
        <v>19</v>
      </c>
    </row>
    <row r="36" spans="1:7" x14ac:dyDescent="0.25">
      <c r="A36" s="29" t="s">
        <v>24</v>
      </c>
      <c r="B36" s="45">
        <v>11</v>
      </c>
      <c r="C36" s="45">
        <v>22</v>
      </c>
      <c r="D36" s="45">
        <v>696.5</v>
      </c>
      <c r="E36" s="45">
        <v>310000</v>
      </c>
      <c r="F36" s="73">
        <v>2.24677419354839E-3</v>
      </c>
      <c r="G36" s="36" t="s">
        <v>19</v>
      </c>
    </row>
    <row r="37" spans="1:7" x14ac:dyDescent="0.25">
      <c r="A37" s="29" t="s">
        <v>24</v>
      </c>
      <c r="B37" s="45">
        <v>25</v>
      </c>
      <c r="C37" s="45">
        <v>24</v>
      </c>
      <c r="D37" s="45">
        <v>1.5</v>
      </c>
      <c r="E37" s="45">
        <v>310000</v>
      </c>
      <c r="F37" s="73">
        <v>4.8387096774193603E-6</v>
      </c>
      <c r="G37" s="36" t="s">
        <v>19</v>
      </c>
    </row>
    <row r="38" spans="1:7" x14ac:dyDescent="0.25">
      <c r="A38" s="169" t="s">
        <v>25</v>
      </c>
      <c r="B38" s="170"/>
      <c r="C38" s="170"/>
      <c r="D38" s="170"/>
      <c r="E38" s="170"/>
      <c r="F38" s="170"/>
      <c r="G38" s="171"/>
    </row>
    <row r="39" spans="1:7" x14ac:dyDescent="0.25">
      <c r="A39" s="29" t="s">
        <v>5</v>
      </c>
      <c r="B39" s="45">
        <v>26</v>
      </c>
      <c r="C39" s="45">
        <v>26</v>
      </c>
      <c r="D39" s="45">
        <v>57</v>
      </c>
      <c r="E39" s="45">
        <v>19</v>
      </c>
      <c r="F39" s="76">
        <v>3</v>
      </c>
      <c r="G39" s="36" t="s">
        <v>6</v>
      </c>
    </row>
    <row r="40" spans="1:7" x14ac:dyDescent="0.25">
      <c r="A40" s="29" t="s">
        <v>7</v>
      </c>
      <c r="B40" s="45">
        <v>27</v>
      </c>
      <c r="C40" s="45">
        <v>23</v>
      </c>
      <c r="D40" s="45">
        <v>540</v>
      </c>
      <c r="E40" s="45">
        <v>89</v>
      </c>
      <c r="F40" s="76">
        <v>6.0674157303370801</v>
      </c>
      <c r="G40" s="36" t="s">
        <v>6</v>
      </c>
    </row>
    <row r="41" spans="1:7" x14ac:dyDescent="0.25">
      <c r="A41" s="29" t="s">
        <v>8</v>
      </c>
      <c r="B41" s="45">
        <v>25</v>
      </c>
      <c r="C41" s="45">
        <v>24</v>
      </c>
      <c r="D41" s="45">
        <v>4.5999999999999996</v>
      </c>
      <c r="E41" s="45">
        <v>2</v>
      </c>
      <c r="F41" s="76">
        <v>2.2999999999999998</v>
      </c>
      <c r="G41" s="36" t="s">
        <v>6</v>
      </c>
    </row>
    <row r="42" spans="1:7" x14ac:dyDescent="0.25">
      <c r="A42" s="29" t="s">
        <v>8</v>
      </c>
      <c r="B42" s="45">
        <v>26</v>
      </c>
      <c r="C42" s="45">
        <v>26</v>
      </c>
      <c r="D42" s="45">
        <v>104</v>
      </c>
      <c r="E42" s="45">
        <v>2</v>
      </c>
      <c r="F42" s="77">
        <v>52</v>
      </c>
      <c r="G42" s="36" t="s">
        <v>6</v>
      </c>
    </row>
    <row r="43" spans="1:7" x14ac:dyDescent="0.25">
      <c r="A43" s="29" t="s">
        <v>9</v>
      </c>
      <c r="B43" s="45">
        <v>26</v>
      </c>
      <c r="C43" s="45">
        <v>26</v>
      </c>
      <c r="D43" s="45">
        <v>138</v>
      </c>
      <c r="E43" s="45">
        <v>72.900000000000006</v>
      </c>
      <c r="F43" s="76">
        <v>1.8930041152263399</v>
      </c>
      <c r="G43" s="36" t="s">
        <v>6</v>
      </c>
    </row>
    <row r="44" spans="1:7" x14ac:dyDescent="0.25">
      <c r="A44" s="29" t="s">
        <v>10</v>
      </c>
      <c r="B44" s="45">
        <v>30</v>
      </c>
      <c r="C44" s="45">
        <v>34</v>
      </c>
      <c r="D44" s="45">
        <v>1849</v>
      </c>
      <c r="E44" s="45">
        <v>540</v>
      </c>
      <c r="F44" s="76">
        <v>3.4240740740740701</v>
      </c>
      <c r="G44" s="36" t="s">
        <v>6</v>
      </c>
    </row>
    <row r="45" spans="1:7" x14ac:dyDescent="0.25">
      <c r="A45" s="29" t="s">
        <v>26</v>
      </c>
      <c r="B45" s="45">
        <v>32</v>
      </c>
      <c r="C45" s="45">
        <v>36</v>
      </c>
      <c r="D45" s="45">
        <v>18000</v>
      </c>
      <c r="E45" s="45">
        <v>41</v>
      </c>
      <c r="F45" s="77">
        <v>439.02439024390202</v>
      </c>
      <c r="G45" s="36" t="s">
        <v>6</v>
      </c>
    </row>
    <row r="46" spans="1:7" x14ac:dyDescent="0.25">
      <c r="A46" s="29" t="s">
        <v>11</v>
      </c>
      <c r="B46" s="45">
        <v>16</v>
      </c>
      <c r="C46" s="45">
        <v>2</v>
      </c>
      <c r="D46" s="45">
        <v>37700</v>
      </c>
      <c r="E46" s="45">
        <v>590</v>
      </c>
      <c r="F46" s="77">
        <v>63.8983050847458</v>
      </c>
      <c r="G46" s="36" t="s">
        <v>6</v>
      </c>
    </row>
    <row r="47" spans="1:7" x14ac:dyDescent="0.25">
      <c r="A47" s="29" t="s">
        <v>11</v>
      </c>
      <c r="B47" s="45">
        <v>12</v>
      </c>
      <c r="C47" s="45" t="s">
        <v>12</v>
      </c>
      <c r="D47" s="45">
        <v>1995</v>
      </c>
      <c r="E47" s="45">
        <v>590</v>
      </c>
      <c r="F47" s="76">
        <v>3.3813559322033901</v>
      </c>
      <c r="G47" s="36" t="s">
        <v>6</v>
      </c>
    </row>
    <row r="48" spans="1:7" x14ac:dyDescent="0.25">
      <c r="A48" s="29" t="s">
        <v>11</v>
      </c>
      <c r="B48" s="45">
        <v>12</v>
      </c>
      <c r="C48" s="45" t="s">
        <v>13</v>
      </c>
      <c r="D48" s="45">
        <v>2379.5625</v>
      </c>
      <c r="E48" s="45">
        <v>590</v>
      </c>
      <c r="F48" s="76">
        <v>4.0331567796610202</v>
      </c>
      <c r="G48" s="36" t="s">
        <v>6</v>
      </c>
    </row>
    <row r="49" spans="1:7" x14ac:dyDescent="0.25">
      <c r="A49" s="29" t="s">
        <v>11</v>
      </c>
      <c r="B49" s="45">
        <v>20</v>
      </c>
      <c r="C49" s="45">
        <v>10</v>
      </c>
      <c r="D49" s="45">
        <v>1852</v>
      </c>
      <c r="E49" s="45">
        <v>590</v>
      </c>
      <c r="F49" s="76">
        <v>3.1389830508474601</v>
      </c>
      <c r="G49" s="36" t="s">
        <v>6</v>
      </c>
    </row>
    <row r="50" spans="1:7" x14ac:dyDescent="0.25">
      <c r="A50" s="29" t="s">
        <v>11</v>
      </c>
      <c r="B50" s="45">
        <v>23</v>
      </c>
      <c r="C50" s="45">
        <v>11</v>
      </c>
      <c r="D50" s="45">
        <v>1900</v>
      </c>
      <c r="E50" s="45">
        <v>590</v>
      </c>
      <c r="F50" s="76">
        <v>3.22033898305085</v>
      </c>
      <c r="G50" s="36" t="s">
        <v>6</v>
      </c>
    </row>
    <row r="51" spans="1:7" x14ac:dyDescent="0.25">
      <c r="A51" s="29" t="s">
        <v>11</v>
      </c>
      <c r="B51" s="45">
        <v>27</v>
      </c>
      <c r="C51" s="45">
        <v>23</v>
      </c>
      <c r="D51" s="45">
        <v>12000</v>
      </c>
      <c r="E51" s="45">
        <v>590</v>
      </c>
      <c r="F51" s="77">
        <v>20.338983050847499</v>
      </c>
      <c r="G51" s="36" t="s">
        <v>6</v>
      </c>
    </row>
    <row r="52" spans="1:7" x14ac:dyDescent="0.25">
      <c r="A52" s="29" t="s">
        <v>11</v>
      </c>
      <c r="B52" s="45">
        <v>32</v>
      </c>
      <c r="C52" s="45">
        <v>36</v>
      </c>
      <c r="D52" s="45">
        <v>29000</v>
      </c>
      <c r="E52" s="45">
        <v>590</v>
      </c>
      <c r="F52" s="77">
        <v>49.152542372881399</v>
      </c>
      <c r="G52" s="36" t="s">
        <v>6</v>
      </c>
    </row>
    <row r="53" spans="1:7" x14ac:dyDescent="0.25">
      <c r="A53" s="29" t="s">
        <v>23</v>
      </c>
      <c r="B53" s="45">
        <v>31</v>
      </c>
      <c r="C53" s="45">
        <v>35</v>
      </c>
      <c r="D53" s="45">
        <v>20000</v>
      </c>
      <c r="E53" s="45">
        <v>3200</v>
      </c>
      <c r="F53" s="76">
        <v>6.25</v>
      </c>
      <c r="G53" s="36" t="s">
        <v>6</v>
      </c>
    </row>
    <row r="54" spans="1:7" x14ac:dyDescent="0.25">
      <c r="A54" s="29" t="s">
        <v>14</v>
      </c>
      <c r="B54" s="45">
        <v>16</v>
      </c>
      <c r="C54" s="45">
        <v>2</v>
      </c>
      <c r="D54" s="45">
        <v>270</v>
      </c>
      <c r="E54" s="45">
        <v>2.5</v>
      </c>
      <c r="F54" s="77">
        <v>108</v>
      </c>
      <c r="G54" s="36" t="s">
        <v>6</v>
      </c>
    </row>
    <row r="55" spans="1:7" x14ac:dyDescent="0.25">
      <c r="A55" s="29" t="s">
        <v>14</v>
      </c>
      <c r="B55" s="45">
        <v>20</v>
      </c>
      <c r="C55" s="45">
        <v>10</v>
      </c>
      <c r="D55" s="45">
        <v>37.299999999999997</v>
      </c>
      <c r="E55" s="45">
        <v>2.5</v>
      </c>
      <c r="F55" s="77">
        <v>14.92</v>
      </c>
      <c r="G55" s="36" t="s">
        <v>6</v>
      </c>
    </row>
    <row r="56" spans="1:7" x14ac:dyDescent="0.25">
      <c r="A56" s="29" t="s">
        <v>14</v>
      </c>
      <c r="B56" s="45">
        <v>23</v>
      </c>
      <c r="C56" s="45">
        <v>11</v>
      </c>
      <c r="D56" s="45">
        <v>457</v>
      </c>
      <c r="E56" s="45">
        <v>2.5</v>
      </c>
      <c r="F56" s="77">
        <v>182.8</v>
      </c>
      <c r="G56" s="36" t="s">
        <v>6</v>
      </c>
    </row>
    <row r="57" spans="1:7" x14ac:dyDescent="0.25">
      <c r="A57" s="29" t="s">
        <v>14</v>
      </c>
      <c r="B57" s="45">
        <v>11</v>
      </c>
      <c r="C57" s="45">
        <v>22</v>
      </c>
      <c r="D57" s="45">
        <v>189</v>
      </c>
      <c r="E57" s="45">
        <v>2.5</v>
      </c>
      <c r="F57" s="77">
        <v>75.599999999999994</v>
      </c>
      <c r="G57" s="36" t="s">
        <v>6</v>
      </c>
    </row>
    <row r="58" spans="1:7" x14ac:dyDescent="0.25">
      <c r="A58" s="29" t="s">
        <v>15</v>
      </c>
      <c r="B58" s="45">
        <v>16</v>
      </c>
      <c r="C58" s="45">
        <v>2</v>
      </c>
      <c r="D58" s="45">
        <v>4640</v>
      </c>
      <c r="E58" s="45">
        <v>20</v>
      </c>
      <c r="F58" s="77">
        <v>232</v>
      </c>
      <c r="G58" s="36" t="s">
        <v>6</v>
      </c>
    </row>
    <row r="59" spans="1:7" x14ac:dyDescent="0.25">
      <c r="A59" s="29" t="s">
        <v>15</v>
      </c>
      <c r="B59" s="45">
        <v>7</v>
      </c>
      <c r="C59" s="45">
        <v>3</v>
      </c>
      <c r="D59" s="45">
        <v>57000</v>
      </c>
      <c r="E59" s="45">
        <v>20</v>
      </c>
      <c r="F59" s="77">
        <v>2850</v>
      </c>
      <c r="G59" s="36" t="s">
        <v>6</v>
      </c>
    </row>
    <row r="60" spans="1:7" x14ac:dyDescent="0.25">
      <c r="A60" s="29" t="s">
        <v>15</v>
      </c>
      <c r="B60" s="45">
        <v>8</v>
      </c>
      <c r="C60" s="45">
        <v>5</v>
      </c>
      <c r="D60" s="45">
        <v>14000</v>
      </c>
      <c r="E60" s="45">
        <v>20</v>
      </c>
      <c r="F60" s="77">
        <v>700</v>
      </c>
      <c r="G60" s="36" t="s">
        <v>6</v>
      </c>
    </row>
    <row r="61" spans="1:7" x14ac:dyDescent="0.25">
      <c r="A61" s="29" t="s">
        <v>15</v>
      </c>
      <c r="B61" s="45">
        <v>21</v>
      </c>
      <c r="C61" s="45">
        <v>6</v>
      </c>
      <c r="D61" s="45">
        <v>233.33333329999999</v>
      </c>
      <c r="E61" s="45">
        <v>20</v>
      </c>
      <c r="F61" s="76">
        <v>11.666666664999999</v>
      </c>
      <c r="G61" s="36" t="s">
        <v>6</v>
      </c>
    </row>
    <row r="62" spans="1:7" x14ac:dyDescent="0.25">
      <c r="A62" s="29" t="s">
        <v>15</v>
      </c>
      <c r="B62" s="45">
        <v>20</v>
      </c>
      <c r="C62" s="45">
        <v>10</v>
      </c>
      <c r="D62" s="45">
        <v>208</v>
      </c>
      <c r="E62" s="45">
        <v>20</v>
      </c>
      <c r="F62" s="76">
        <v>10.4</v>
      </c>
      <c r="G62" s="36" t="s">
        <v>6</v>
      </c>
    </row>
    <row r="63" spans="1:7" x14ac:dyDescent="0.25">
      <c r="A63" s="29" t="s">
        <v>15</v>
      </c>
      <c r="B63" s="45">
        <v>23</v>
      </c>
      <c r="C63" s="45">
        <v>11</v>
      </c>
      <c r="D63" s="45">
        <v>7200</v>
      </c>
      <c r="E63" s="45">
        <v>20</v>
      </c>
      <c r="F63" s="77">
        <v>360</v>
      </c>
      <c r="G63" s="36" t="s">
        <v>6</v>
      </c>
    </row>
    <row r="64" spans="1:7" x14ac:dyDescent="0.25">
      <c r="A64" s="29" t="s">
        <v>15</v>
      </c>
      <c r="B64" s="45">
        <v>5</v>
      </c>
      <c r="C64" s="45">
        <v>17</v>
      </c>
      <c r="D64" s="45">
        <v>70</v>
      </c>
      <c r="E64" s="45">
        <v>20</v>
      </c>
      <c r="F64" s="76">
        <v>3.5</v>
      </c>
      <c r="G64" s="36" t="s">
        <v>6</v>
      </c>
    </row>
    <row r="65" spans="1:7" x14ac:dyDescent="0.25">
      <c r="A65" s="29" t="s">
        <v>15</v>
      </c>
      <c r="B65" s="45">
        <v>11</v>
      </c>
      <c r="C65" s="45">
        <v>22</v>
      </c>
      <c r="D65" s="45">
        <v>118.75</v>
      </c>
      <c r="E65" s="45">
        <v>20</v>
      </c>
      <c r="F65" s="76">
        <v>5.9375</v>
      </c>
      <c r="G65" s="36" t="s">
        <v>6</v>
      </c>
    </row>
    <row r="66" spans="1:7" x14ac:dyDescent="0.25">
      <c r="A66" s="29" t="s">
        <v>15</v>
      </c>
      <c r="B66" s="45">
        <v>31</v>
      </c>
      <c r="C66" s="45">
        <v>35</v>
      </c>
      <c r="D66" s="45">
        <v>9300</v>
      </c>
      <c r="E66" s="45">
        <v>20</v>
      </c>
      <c r="F66" s="77">
        <v>465</v>
      </c>
      <c r="G66" s="36" t="s">
        <v>6</v>
      </c>
    </row>
    <row r="67" spans="1:7" x14ac:dyDescent="0.25">
      <c r="A67" s="29" t="s">
        <v>5</v>
      </c>
      <c r="B67" s="45">
        <v>25</v>
      </c>
      <c r="C67" s="45">
        <v>24</v>
      </c>
      <c r="D67" s="45">
        <v>3.3</v>
      </c>
      <c r="E67" s="45">
        <v>19</v>
      </c>
      <c r="F67" s="75">
        <v>0.173684210526316</v>
      </c>
      <c r="G67" s="36" t="s">
        <v>17</v>
      </c>
    </row>
    <row r="68" spans="1:7" x14ac:dyDescent="0.25">
      <c r="A68" s="29" t="s">
        <v>8</v>
      </c>
      <c r="B68" s="45">
        <v>25</v>
      </c>
      <c r="C68" s="45">
        <v>19</v>
      </c>
      <c r="D68" s="45">
        <v>1.6</v>
      </c>
      <c r="E68" s="45">
        <v>2</v>
      </c>
      <c r="F68" s="75">
        <v>0.8</v>
      </c>
      <c r="G68" s="36" t="s">
        <v>17</v>
      </c>
    </row>
    <row r="69" spans="1:7" x14ac:dyDescent="0.25">
      <c r="A69" s="29" t="s">
        <v>16</v>
      </c>
      <c r="B69" s="45">
        <v>12</v>
      </c>
      <c r="C69" s="45" t="s">
        <v>12</v>
      </c>
      <c r="D69" s="45">
        <v>70.7</v>
      </c>
      <c r="E69" s="45">
        <v>200</v>
      </c>
      <c r="F69" s="75">
        <v>0.35349999999999998</v>
      </c>
      <c r="G69" s="36" t="s">
        <v>17</v>
      </c>
    </row>
    <row r="70" spans="1:7" x14ac:dyDescent="0.25">
      <c r="A70" s="29" t="s">
        <v>16</v>
      </c>
      <c r="B70" s="45">
        <v>12</v>
      </c>
      <c r="C70" s="45" t="s">
        <v>13</v>
      </c>
      <c r="D70" s="45">
        <v>107.8</v>
      </c>
      <c r="E70" s="45">
        <v>200</v>
      </c>
      <c r="F70" s="75">
        <v>0.53900000000000003</v>
      </c>
      <c r="G70" s="36" t="s">
        <v>17</v>
      </c>
    </row>
    <row r="71" spans="1:7" x14ac:dyDescent="0.25">
      <c r="A71" s="29" t="s">
        <v>16</v>
      </c>
      <c r="B71" s="45">
        <v>25</v>
      </c>
      <c r="C71" s="45">
        <v>24</v>
      </c>
      <c r="D71" s="45">
        <v>24</v>
      </c>
      <c r="E71" s="45">
        <v>200</v>
      </c>
      <c r="F71" s="75">
        <v>0.12</v>
      </c>
      <c r="G71" s="36" t="s">
        <v>17</v>
      </c>
    </row>
    <row r="72" spans="1:7" x14ac:dyDescent="0.25">
      <c r="A72" s="29" t="s">
        <v>16</v>
      </c>
      <c r="B72" s="45">
        <v>31</v>
      </c>
      <c r="C72" s="45">
        <v>35</v>
      </c>
      <c r="D72" s="45">
        <v>137</v>
      </c>
      <c r="E72" s="45">
        <v>200</v>
      </c>
      <c r="F72" s="75">
        <v>0.68500000000000005</v>
      </c>
      <c r="G72" s="36" t="s">
        <v>17</v>
      </c>
    </row>
    <row r="73" spans="1:7" x14ac:dyDescent="0.25">
      <c r="A73" s="29" t="s">
        <v>11</v>
      </c>
      <c r="B73" s="45">
        <v>11</v>
      </c>
      <c r="C73" s="45">
        <v>22</v>
      </c>
      <c r="D73" s="45">
        <v>108.1</v>
      </c>
      <c r="E73" s="45">
        <v>590</v>
      </c>
      <c r="F73" s="75">
        <v>0.18322033898305101</v>
      </c>
      <c r="G73" s="36" t="s">
        <v>17</v>
      </c>
    </row>
    <row r="74" spans="1:7" x14ac:dyDescent="0.25">
      <c r="A74" s="29" t="s">
        <v>5</v>
      </c>
      <c r="B74" s="45">
        <v>25</v>
      </c>
      <c r="C74" s="45">
        <v>19</v>
      </c>
      <c r="D74" s="45">
        <v>1.2</v>
      </c>
      <c r="E74" s="45">
        <v>19</v>
      </c>
      <c r="F74" s="73">
        <v>6.3157894736842093E-2</v>
      </c>
      <c r="G74" s="36" t="s">
        <v>19</v>
      </c>
    </row>
    <row r="75" spans="1:7" x14ac:dyDescent="0.25">
      <c r="A75" s="29" t="s">
        <v>20</v>
      </c>
      <c r="B75" s="45">
        <v>25</v>
      </c>
      <c r="C75" s="45">
        <v>19</v>
      </c>
      <c r="D75" s="45">
        <v>2.1</v>
      </c>
      <c r="E75" s="45">
        <v>790</v>
      </c>
      <c r="F75" s="73">
        <v>2.6582278481012702E-3</v>
      </c>
      <c r="G75" s="36" t="s">
        <v>19</v>
      </c>
    </row>
    <row r="76" spans="1:7" x14ac:dyDescent="0.25">
      <c r="A76" s="29" t="s">
        <v>20</v>
      </c>
      <c r="B76" s="45">
        <v>25</v>
      </c>
      <c r="C76" s="45">
        <v>24</v>
      </c>
      <c r="D76" s="45">
        <v>9.3000000000000007</v>
      </c>
      <c r="E76" s="45">
        <v>790</v>
      </c>
      <c r="F76" s="73">
        <v>1.17721518987342E-2</v>
      </c>
      <c r="G76" s="36" t="s">
        <v>19</v>
      </c>
    </row>
    <row r="77" spans="1:7" x14ac:dyDescent="0.25">
      <c r="A77" s="29" t="s">
        <v>16</v>
      </c>
      <c r="B77" s="45">
        <v>25</v>
      </c>
      <c r="C77" s="45">
        <v>19</v>
      </c>
      <c r="D77" s="45">
        <v>0.4</v>
      </c>
      <c r="E77" s="45">
        <v>200</v>
      </c>
      <c r="F77" s="73">
        <v>2E-3</v>
      </c>
      <c r="G77" s="36" t="s">
        <v>19</v>
      </c>
    </row>
    <row r="78" spans="1:7" x14ac:dyDescent="0.25">
      <c r="A78" s="29" t="s">
        <v>21</v>
      </c>
      <c r="B78" s="45">
        <v>25</v>
      </c>
      <c r="C78" s="45">
        <v>19</v>
      </c>
      <c r="D78" s="45">
        <v>19</v>
      </c>
      <c r="E78" s="45">
        <v>30630</v>
      </c>
      <c r="F78" s="73">
        <v>6.2030688867123701E-4</v>
      </c>
      <c r="G78" s="36" t="s">
        <v>19</v>
      </c>
    </row>
    <row r="79" spans="1:7" x14ac:dyDescent="0.25">
      <c r="A79" s="29" t="s">
        <v>21</v>
      </c>
      <c r="B79" s="45">
        <v>25</v>
      </c>
      <c r="C79" s="45">
        <v>24</v>
      </c>
      <c r="D79" s="45">
        <v>17</v>
      </c>
      <c r="E79" s="45">
        <v>30630</v>
      </c>
      <c r="F79" s="73">
        <v>5.5501142670584395E-4</v>
      </c>
      <c r="G79" s="36" t="s">
        <v>19</v>
      </c>
    </row>
    <row r="80" spans="1:7" x14ac:dyDescent="0.25">
      <c r="A80" s="29" t="s">
        <v>22</v>
      </c>
      <c r="B80" s="45">
        <v>25</v>
      </c>
      <c r="C80" s="45">
        <v>19</v>
      </c>
      <c r="D80" s="45">
        <v>33.799999999999997</v>
      </c>
      <c r="E80" s="45">
        <v>182000</v>
      </c>
      <c r="F80" s="73">
        <v>1.8571428571428599E-4</v>
      </c>
      <c r="G80" s="36" t="s">
        <v>19</v>
      </c>
    </row>
    <row r="81" spans="1:7" x14ac:dyDescent="0.25">
      <c r="A81" s="29" t="s">
        <v>22</v>
      </c>
      <c r="B81" s="45">
        <v>25</v>
      </c>
      <c r="C81" s="45">
        <v>24</v>
      </c>
      <c r="D81" s="45">
        <v>2.6</v>
      </c>
      <c r="E81" s="45">
        <v>182000</v>
      </c>
      <c r="F81" s="73">
        <v>1.4285714285714301E-5</v>
      </c>
      <c r="G81" s="36" t="s">
        <v>19</v>
      </c>
    </row>
    <row r="82" spans="1:7" x14ac:dyDescent="0.25">
      <c r="A82" s="29" t="s">
        <v>27</v>
      </c>
      <c r="B82" s="45">
        <v>25</v>
      </c>
      <c r="C82" s="45">
        <v>19</v>
      </c>
      <c r="D82" s="45">
        <v>0.1</v>
      </c>
      <c r="E82" s="45">
        <v>100</v>
      </c>
      <c r="F82" s="73">
        <v>1E-3</v>
      </c>
      <c r="G82" s="36" t="s">
        <v>19</v>
      </c>
    </row>
    <row r="83" spans="1:7" x14ac:dyDescent="0.25">
      <c r="A83" s="29" t="s">
        <v>486</v>
      </c>
      <c r="B83" s="45">
        <v>28</v>
      </c>
      <c r="C83" s="45">
        <v>32</v>
      </c>
      <c r="D83" s="45">
        <v>36</v>
      </c>
      <c r="E83" s="45">
        <v>20000</v>
      </c>
      <c r="F83" s="73">
        <v>1.8E-3</v>
      </c>
      <c r="G83" s="36" t="s">
        <v>19</v>
      </c>
    </row>
    <row r="84" spans="1:7" x14ac:dyDescent="0.25">
      <c r="A84" s="29" t="s">
        <v>11</v>
      </c>
      <c r="B84" s="45">
        <v>9</v>
      </c>
      <c r="C84" s="45">
        <v>1</v>
      </c>
      <c r="D84" s="45">
        <v>40</v>
      </c>
      <c r="E84" s="45">
        <v>590</v>
      </c>
      <c r="F84" s="73">
        <v>6.7796610169491497E-2</v>
      </c>
      <c r="G84" s="36" t="s">
        <v>19</v>
      </c>
    </row>
    <row r="85" spans="1:7" x14ac:dyDescent="0.25">
      <c r="A85" s="29" t="s">
        <v>11</v>
      </c>
      <c r="B85" s="45">
        <v>25</v>
      </c>
      <c r="C85" s="45">
        <v>19</v>
      </c>
      <c r="D85" s="45">
        <v>2.8</v>
      </c>
      <c r="E85" s="45">
        <v>590</v>
      </c>
      <c r="F85" s="73">
        <v>4.74576271186441E-3</v>
      </c>
      <c r="G85" s="36" t="s">
        <v>19</v>
      </c>
    </row>
    <row r="86" spans="1:7" x14ac:dyDescent="0.25">
      <c r="A86" s="29" t="s">
        <v>11</v>
      </c>
      <c r="B86" s="45">
        <v>25</v>
      </c>
      <c r="C86" s="45">
        <v>24</v>
      </c>
      <c r="D86" s="45">
        <v>8.5</v>
      </c>
      <c r="E86" s="45">
        <v>590</v>
      </c>
      <c r="F86" s="73">
        <v>1.4406779661016901E-2</v>
      </c>
      <c r="G86" s="36" t="s">
        <v>19</v>
      </c>
    </row>
    <row r="87" spans="1:7" x14ac:dyDescent="0.25">
      <c r="A87" s="29" t="s">
        <v>11</v>
      </c>
      <c r="B87" s="45">
        <v>28</v>
      </c>
      <c r="C87" s="45">
        <v>32</v>
      </c>
      <c r="D87" s="45">
        <v>52</v>
      </c>
      <c r="E87" s="45">
        <v>590</v>
      </c>
      <c r="F87" s="73">
        <v>8.8135593220338995E-2</v>
      </c>
      <c r="G87" s="36" t="s">
        <v>19</v>
      </c>
    </row>
    <row r="88" spans="1:7" x14ac:dyDescent="0.25">
      <c r="A88" s="29" t="s">
        <v>23</v>
      </c>
      <c r="B88" s="45">
        <v>25</v>
      </c>
      <c r="C88" s="45">
        <v>19</v>
      </c>
      <c r="D88" s="45">
        <v>5.0999999999999996</v>
      </c>
      <c r="E88" s="45">
        <v>3200</v>
      </c>
      <c r="F88" s="73">
        <v>1.5937499999999999E-3</v>
      </c>
      <c r="G88" s="36" t="s">
        <v>19</v>
      </c>
    </row>
    <row r="89" spans="1:7" x14ac:dyDescent="0.25">
      <c r="A89" s="29" t="s">
        <v>23</v>
      </c>
      <c r="B89" s="45">
        <v>25</v>
      </c>
      <c r="C89" s="45">
        <v>24</v>
      </c>
      <c r="D89" s="45">
        <v>27</v>
      </c>
      <c r="E89" s="45">
        <v>3200</v>
      </c>
      <c r="F89" s="73">
        <v>8.4375000000000006E-3</v>
      </c>
      <c r="G89" s="36" t="s">
        <v>19</v>
      </c>
    </row>
    <row r="90" spans="1:7" x14ac:dyDescent="0.25">
      <c r="A90" s="29" t="s">
        <v>24</v>
      </c>
      <c r="B90" s="45">
        <v>16</v>
      </c>
      <c r="C90" s="45">
        <v>2</v>
      </c>
      <c r="D90" s="45">
        <v>4.7699999999999996</v>
      </c>
      <c r="E90" s="45">
        <v>310000</v>
      </c>
      <c r="F90" s="73">
        <v>1.53870967741935E-5</v>
      </c>
      <c r="G90" s="36" t="s">
        <v>19</v>
      </c>
    </row>
    <row r="91" spans="1:7" x14ac:dyDescent="0.25">
      <c r="A91" s="29" t="s">
        <v>24</v>
      </c>
      <c r="B91" s="45">
        <v>12</v>
      </c>
      <c r="C91" s="45" t="s">
        <v>12</v>
      </c>
      <c r="D91" s="45">
        <v>141.94999999999999</v>
      </c>
      <c r="E91" s="45">
        <v>310000</v>
      </c>
      <c r="F91" s="73">
        <v>4.57903225806452E-4</v>
      </c>
      <c r="G91" s="36" t="s">
        <v>19</v>
      </c>
    </row>
    <row r="92" spans="1:7" x14ac:dyDescent="0.25">
      <c r="A92" s="29" t="s">
        <v>24</v>
      </c>
      <c r="B92" s="45">
        <v>12</v>
      </c>
      <c r="C92" s="45" t="s">
        <v>13</v>
      </c>
      <c r="D92" s="45">
        <v>350.7</v>
      </c>
      <c r="E92" s="45">
        <v>310000</v>
      </c>
      <c r="F92" s="73">
        <v>1.13129032258065E-3</v>
      </c>
      <c r="G92" s="36" t="s">
        <v>19</v>
      </c>
    </row>
    <row r="93" spans="1:7" x14ac:dyDescent="0.25">
      <c r="A93" s="29" t="s">
        <v>24</v>
      </c>
      <c r="B93" s="45">
        <v>25</v>
      </c>
      <c r="C93" s="45">
        <v>19</v>
      </c>
      <c r="D93" s="45">
        <v>1.1000000000000001</v>
      </c>
      <c r="E93" s="45">
        <v>310000</v>
      </c>
      <c r="F93" s="73">
        <v>3.5483870967741902E-6</v>
      </c>
      <c r="G93" s="36" t="s">
        <v>19</v>
      </c>
    </row>
    <row r="94" spans="1:7" x14ac:dyDescent="0.25">
      <c r="A94" s="29" t="s">
        <v>24</v>
      </c>
      <c r="B94" s="45">
        <v>11</v>
      </c>
      <c r="C94" s="45">
        <v>22</v>
      </c>
      <c r="D94" s="45">
        <v>308</v>
      </c>
      <c r="E94" s="45">
        <v>310000</v>
      </c>
      <c r="F94" s="73">
        <v>9.9354838709677404E-4</v>
      </c>
      <c r="G94" s="36" t="s">
        <v>19</v>
      </c>
    </row>
    <row r="95" spans="1:7" x14ac:dyDescent="0.25">
      <c r="A95" s="29" t="s">
        <v>24</v>
      </c>
      <c r="B95" s="45">
        <v>27</v>
      </c>
      <c r="C95" s="45">
        <v>23</v>
      </c>
      <c r="D95" s="45">
        <v>2900</v>
      </c>
      <c r="E95" s="45">
        <v>310000</v>
      </c>
      <c r="F95" s="73">
        <v>9.35483870967742E-3</v>
      </c>
      <c r="G95" s="36" t="s">
        <v>19</v>
      </c>
    </row>
    <row r="96" spans="1:7" x14ac:dyDescent="0.25">
      <c r="A96" s="29" t="s">
        <v>24</v>
      </c>
      <c r="B96" s="45">
        <v>25</v>
      </c>
      <c r="C96" s="45">
        <v>24</v>
      </c>
      <c r="D96" s="45">
        <v>2.9</v>
      </c>
      <c r="E96" s="45">
        <v>310000</v>
      </c>
      <c r="F96" s="73">
        <v>9.35483870967742E-6</v>
      </c>
      <c r="G96" s="36" t="s">
        <v>19</v>
      </c>
    </row>
    <row r="97" spans="1:7" x14ac:dyDescent="0.25">
      <c r="A97" s="169" t="s">
        <v>28</v>
      </c>
      <c r="B97" s="170"/>
      <c r="C97" s="170"/>
      <c r="D97" s="170"/>
      <c r="E97" s="170"/>
      <c r="F97" s="170"/>
      <c r="G97" s="171"/>
    </row>
    <row r="98" spans="1:7" x14ac:dyDescent="0.25">
      <c r="A98" s="72" t="s">
        <v>29</v>
      </c>
      <c r="B98" s="34">
        <v>26</v>
      </c>
      <c r="C98" s="34">
        <v>26</v>
      </c>
      <c r="D98" s="34">
        <v>74</v>
      </c>
      <c r="E98" s="34">
        <v>3.7</v>
      </c>
      <c r="F98" s="34">
        <v>20</v>
      </c>
      <c r="G98" s="45" t="s">
        <v>6</v>
      </c>
    </row>
    <row r="99" spans="1:7" x14ac:dyDescent="0.25">
      <c r="A99" s="72" t="s">
        <v>7</v>
      </c>
      <c r="B99" s="34">
        <v>27</v>
      </c>
      <c r="C99" s="34">
        <v>23</v>
      </c>
      <c r="D99" s="34">
        <v>280.8</v>
      </c>
      <c r="E99" s="34">
        <v>89</v>
      </c>
      <c r="F99" s="91">
        <v>3.1550561797752801</v>
      </c>
      <c r="G99" s="45" t="s">
        <v>6</v>
      </c>
    </row>
    <row r="100" spans="1:7" x14ac:dyDescent="0.25">
      <c r="A100" s="72" t="s">
        <v>7</v>
      </c>
      <c r="B100" s="34">
        <v>26</v>
      </c>
      <c r="C100" s="34">
        <v>26</v>
      </c>
      <c r="D100" s="34">
        <v>699</v>
      </c>
      <c r="E100" s="34">
        <v>89</v>
      </c>
      <c r="F100" s="91">
        <v>7.8539325842696597</v>
      </c>
      <c r="G100" s="45" t="s">
        <v>6</v>
      </c>
    </row>
    <row r="101" spans="1:7" x14ac:dyDescent="0.25">
      <c r="A101" s="72" t="s">
        <v>8</v>
      </c>
      <c r="B101" s="34">
        <v>25</v>
      </c>
      <c r="C101" s="34">
        <v>24</v>
      </c>
      <c r="D101" s="34">
        <v>5</v>
      </c>
      <c r="E101" s="34">
        <v>2</v>
      </c>
      <c r="F101" s="91">
        <v>2.5</v>
      </c>
      <c r="G101" s="45" t="s">
        <v>6</v>
      </c>
    </row>
    <row r="102" spans="1:7" x14ac:dyDescent="0.25">
      <c r="A102" s="72" t="s">
        <v>8</v>
      </c>
      <c r="B102" s="34">
        <v>26</v>
      </c>
      <c r="C102" s="34">
        <v>26</v>
      </c>
      <c r="D102" s="34">
        <v>89</v>
      </c>
      <c r="E102" s="34">
        <v>2</v>
      </c>
      <c r="F102" s="156">
        <v>44.5</v>
      </c>
      <c r="G102" s="45" t="s">
        <v>6</v>
      </c>
    </row>
    <row r="103" spans="1:7" x14ac:dyDescent="0.25">
      <c r="A103" s="72" t="s">
        <v>9</v>
      </c>
      <c r="B103" s="34">
        <v>26</v>
      </c>
      <c r="C103" s="34">
        <v>26</v>
      </c>
      <c r="D103" s="34">
        <v>191</v>
      </c>
      <c r="E103" s="34">
        <v>72.900000000000006</v>
      </c>
      <c r="F103" s="91">
        <v>2.6200274348422501</v>
      </c>
      <c r="G103" s="45" t="s">
        <v>6</v>
      </c>
    </row>
    <row r="104" spans="1:7" x14ac:dyDescent="0.25">
      <c r="A104" s="72" t="s">
        <v>26</v>
      </c>
      <c r="B104" s="34">
        <v>33</v>
      </c>
      <c r="C104" s="34">
        <v>37</v>
      </c>
      <c r="D104" s="34">
        <v>750</v>
      </c>
      <c r="E104" s="34">
        <v>41</v>
      </c>
      <c r="F104" s="156">
        <v>18.292682926829301</v>
      </c>
      <c r="G104" s="45" t="s">
        <v>6</v>
      </c>
    </row>
    <row r="105" spans="1:7" x14ac:dyDescent="0.25">
      <c r="A105" s="72" t="s">
        <v>11</v>
      </c>
      <c r="B105" s="34">
        <v>8</v>
      </c>
      <c r="C105" s="34">
        <v>5</v>
      </c>
      <c r="D105" s="34">
        <v>1800</v>
      </c>
      <c r="E105" s="34">
        <v>590</v>
      </c>
      <c r="F105" s="91">
        <v>3.0508474576271198</v>
      </c>
      <c r="G105" s="45" t="s">
        <v>6</v>
      </c>
    </row>
    <row r="106" spans="1:7" x14ac:dyDescent="0.25">
      <c r="A106" s="72" t="s">
        <v>11</v>
      </c>
      <c r="B106" s="34">
        <v>12</v>
      </c>
      <c r="C106" s="34" t="s">
        <v>13</v>
      </c>
      <c r="D106" s="34">
        <v>1640.625</v>
      </c>
      <c r="E106" s="34">
        <v>590</v>
      </c>
      <c r="F106" s="91">
        <v>2.7807203389830502</v>
      </c>
      <c r="G106" s="45" t="s">
        <v>6</v>
      </c>
    </row>
    <row r="107" spans="1:7" x14ac:dyDescent="0.25">
      <c r="A107" s="72" t="s">
        <v>11</v>
      </c>
      <c r="B107" s="34">
        <v>23</v>
      </c>
      <c r="C107" s="34">
        <v>11</v>
      </c>
      <c r="D107" s="34">
        <v>615</v>
      </c>
      <c r="E107" s="34">
        <v>590</v>
      </c>
      <c r="F107" s="91">
        <v>1.0423728813559301</v>
      </c>
      <c r="G107" s="45" t="s">
        <v>6</v>
      </c>
    </row>
    <row r="108" spans="1:7" x14ac:dyDescent="0.25">
      <c r="A108" s="72" t="s">
        <v>11</v>
      </c>
      <c r="B108" s="34">
        <v>15</v>
      </c>
      <c r="C108" s="34">
        <v>14</v>
      </c>
      <c r="D108" s="34">
        <v>1300</v>
      </c>
      <c r="E108" s="34">
        <v>590</v>
      </c>
      <c r="F108" s="91">
        <v>2.20338983050847</v>
      </c>
      <c r="G108" s="45" t="s">
        <v>6</v>
      </c>
    </row>
    <row r="109" spans="1:7" x14ac:dyDescent="0.25">
      <c r="A109" s="72" t="s">
        <v>11</v>
      </c>
      <c r="B109" s="34">
        <v>27</v>
      </c>
      <c r="C109" s="34">
        <v>23</v>
      </c>
      <c r="D109" s="34">
        <v>840</v>
      </c>
      <c r="E109" s="34">
        <v>590</v>
      </c>
      <c r="F109" s="91">
        <v>1.42372881355932</v>
      </c>
      <c r="G109" s="45" t="s">
        <v>6</v>
      </c>
    </row>
    <row r="110" spans="1:7" x14ac:dyDescent="0.25">
      <c r="A110" s="72" t="s">
        <v>14</v>
      </c>
      <c r="B110" s="34">
        <v>16</v>
      </c>
      <c r="C110" s="34">
        <v>2</v>
      </c>
      <c r="D110" s="34">
        <v>22.5</v>
      </c>
      <c r="E110" s="34">
        <v>2.5</v>
      </c>
      <c r="F110" s="91">
        <v>9</v>
      </c>
      <c r="G110" s="45" t="s">
        <v>6</v>
      </c>
    </row>
    <row r="111" spans="1:7" x14ac:dyDescent="0.25">
      <c r="A111" s="72" t="s">
        <v>14</v>
      </c>
      <c r="B111" s="34">
        <v>23</v>
      </c>
      <c r="C111" s="34">
        <v>11</v>
      </c>
      <c r="D111" s="34">
        <v>12</v>
      </c>
      <c r="E111" s="34">
        <v>2.5</v>
      </c>
      <c r="F111" s="91">
        <v>4.8</v>
      </c>
      <c r="G111" s="45" t="s">
        <v>6</v>
      </c>
    </row>
    <row r="112" spans="1:7" x14ac:dyDescent="0.25">
      <c r="A112" s="72" t="s">
        <v>14</v>
      </c>
      <c r="B112" s="34">
        <v>23</v>
      </c>
      <c r="C112" s="34">
        <v>11</v>
      </c>
      <c r="D112" s="34">
        <v>3</v>
      </c>
      <c r="E112" s="34">
        <v>2.5</v>
      </c>
      <c r="F112" s="91">
        <v>1.2</v>
      </c>
      <c r="G112" s="45" t="s">
        <v>6</v>
      </c>
    </row>
    <row r="113" spans="1:7" x14ac:dyDescent="0.25">
      <c r="A113" s="72" t="s">
        <v>14</v>
      </c>
      <c r="B113" s="34">
        <v>11</v>
      </c>
      <c r="C113" s="34">
        <v>22</v>
      </c>
      <c r="D113" s="34">
        <v>17.2</v>
      </c>
      <c r="E113" s="34">
        <v>2.5</v>
      </c>
      <c r="F113" s="91">
        <v>6.88</v>
      </c>
      <c r="G113" s="45" t="s">
        <v>6</v>
      </c>
    </row>
    <row r="114" spans="1:7" x14ac:dyDescent="0.25">
      <c r="A114" s="72" t="s">
        <v>14</v>
      </c>
      <c r="B114" s="34">
        <v>26</v>
      </c>
      <c r="C114" s="34">
        <v>26</v>
      </c>
      <c r="D114" s="34">
        <v>124</v>
      </c>
      <c r="E114" s="34">
        <v>2.5</v>
      </c>
      <c r="F114" s="156">
        <v>49.6</v>
      </c>
      <c r="G114" s="45" t="s">
        <v>6</v>
      </c>
    </row>
    <row r="115" spans="1:7" x14ac:dyDescent="0.25">
      <c r="A115" s="72" t="s">
        <v>15</v>
      </c>
      <c r="B115" s="34">
        <v>21</v>
      </c>
      <c r="C115" s="34">
        <v>6</v>
      </c>
      <c r="D115" s="34">
        <v>21</v>
      </c>
      <c r="E115" s="34">
        <v>20</v>
      </c>
      <c r="F115" s="91">
        <v>1.05</v>
      </c>
      <c r="G115" s="45" t="s">
        <v>6</v>
      </c>
    </row>
    <row r="116" spans="1:7" x14ac:dyDescent="0.25">
      <c r="A116" s="72" t="s">
        <v>15</v>
      </c>
      <c r="B116" s="34">
        <v>11</v>
      </c>
      <c r="C116" s="34">
        <v>22</v>
      </c>
      <c r="D116" s="34">
        <v>35.450000000000003</v>
      </c>
      <c r="E116" s="34">
        <v>20</v>
      </c>
      <c r="F116" s="91">
        <v>1.7725</v>
      </c>
      <c r="G116" s="45" t="s">
        <v>6</v>
      </c>
    </row>
    <row r="117" spans="1:7" x14ac:dyDescent="0.25">
      <c r="A117" s="72" t="s">
        <v>5</v>
      </c>
      <c r="B117" s="34">
        <v>13</v>
      </c>
      <c r="C117" s="34">
        <v>18</v>
      </c>
      <c r="D117" s="34">
        <v>8</v>
      </c>
      <c r="E117" s="34">
        <v>19</v>
      </c>
      <c r="F117" s="155">
        <v>0.42105263157894701</v>
      </c>
      <c r="G117" s="45" t="s">
        <v>17</v>
      </c>
    </row>
    <row r="118" spans="1:7" x14ac:dyDescent="0.25">
      <c r="A118" s="72" t="s">
        <v>5</v>
      </c>
      <c r="B118" s="34">
        <v>25</v>
      </c>
      <c r="C118" s="34">
        <v>24</v>
      </c>
      <c r="D118" s="34">
        <v>3</v>
      </c>
      <c r="E118" s="34">
        <v>19</v>
      </c>
      <c r="F118" s="155">
        <v>0.157894736842105</v>
      </c>
      <c r="G118" s="45" t="s">
        <v>17</v>
      </c>
    </row>
    <row r="119" spans="1:7" x14ac:dyDescent="0.25">
      <c r="A119" s="72" t="s">
        <v>18</v>
      </c>
      <c r="B119" s="34">
        <v>26</v>
      </c>
      <c r="C119" s="34">
        <v>26</v>
      </c>
      <c r="D119" s="34">
        <v>166</v>
      </c>
      <c r="E119" s="34">
        <v>1184</v>
      </c>
      <c r="F119" s="155">
        <v>0.14020270270270299</v>
      </c>
      <c r="G119" s="45" t="s">
        <v>17</v>
      </c>
    </row>
    <row r="120" spans="1:7" x14ac:dyDescent="0.25">
      <c r="A120" s="72" t="s">
        <v>16</v>
      </c>
      <c r="B120" s="34">
        <v>12</v>
      </c>
      <c r="C120" s="34" t="s">
        <v>13</v>
      </c>
      <c r="D120" s="34">
        <v>30.1</v>
      </c>
      <c r="E120" s="34">
        <v>200</v>
      </c>
      <c r="F120" s="155">
        <v>0.15049999999999999</v>
      </c>
      <c r="G120" s="45" t="s">
        <v>17</v>
      </c>
    </row>
    <row r="121" spans="1:7" x14ac:dyDescent="0.25">
      <c r="A121" s="72" t="s">
        <v>11</v>
      </c>
      <c r="B121" s="34">
        <v>23</v>
      </c>
      <c r="C121" s="34">
        <v>11</v>
      </c>
      <c r="D121" s="34">
        <v>154</v>
      </c>
      <c r="E121" s="34">
        <v>590</v>
      </c>
      <c r="F121" s="155">
        <v>0.26101694915254198</v>
      </c>
      <c r="G121" s="45" t="s">
        <v>17</v>
      </c>
    </row>
    <row r="122" spans="1:7" x14ac:dyDescent="0.25">
      <c r="A122" s="72" t="s">
        <v>11</v>
      </c>
      <c r="B122" s="34">
        <v>24</v>
      </c>
      <c r="C122" s="34">
        <v>12</v>
      </c>
      <c r="D122" s="34">
        <v>243</v>
      </c>
      <c r="E122" s="34">
        <v>590</v>
      </c>
      <c r="F122" s="155">
        <v>0.41186440677966102</v>
      </c>
      <c r="G122" s="45" t="s">
        <v>17</v>
      </c>
    </row>
    <row r="123" spans="1:7" x14ac:dyDescent="0.25">
      <c r="A123" s="72" t="s">
        <v>11</v>
      </c>
      <c r="B123" s="34">
        <v>24</v>
      </c>
      <c r="C123" s="34">
        <v>13</v>
      </c>
      <c r="D123" s="34">
        <v>81.400000000000006</v>
      </c>
      <c r="E123" s="34">
        <v>590</v>
      </c>
      <c r="F123" s="155">
        <v>0.13796610169491499</v>
      </c>
      <c r="G123" s="45" t="s">
        <v>17</v>
      </c>
    </row>
    <row r="124" spans="1:7" x14ac:dyDescent="0.25">
      <c r="A124" s="72" t="s">
        <v>11</v>
      </c>
      <c r="B124" s="34">
        <v>24</v>
      </c>
      <c r="C124" s="34">
        <v>15</v>
      </c>
      <c r="D124" s="34">
        <v>222</v>
      </c>
      <c r="E124" s="34">
        <v>590</v>
      </c>
      <c r="F124" s="155">
        <v>0.37627118644067797</v>
      </c>
      <c r="G124" s="45" t="s">
        <v>17</v>
      </c>
    </row>
    <row r="125" spans="1:7" x14ac:dyDescent="0.25">
      <c r="A125" s="72" t="s">
        <v>11</v>
      </c>
      <c r="B125" s="34">
        <v>24</v>
      </c>
      <c r="C125" s="34">
        <v>21</v>
      </c>
      <c r="D125" s="34">
        <v>170</v>
      </c>
      <c r="E125" s="34">
        <v>590</v>
      </c>
      <c r="F125" s="155">
        <v>0.28813559322033899</v>
      </c>
      <c r="G125" s="45" t="s">
        <v>17</v>
      </c>
    </row>
    <row r="126" spans="1:7" x14ac:dyDescent="0.25">
      <c r="A126" s="72" t="s">
        <v>11</v>
      </c>
      <c r="B126" s="34">
        <v>14</v>
      </c>
      <c r="C126" s="34">
        <v>28</v>
      </c>
      <c r="D126" s="34">
        <v>113</v>
      </c>
      <c r="E126" s="34">
        <v>590</v>
      </c>
      <c r="F126" s="155">
        <v>0.19152542372881401</v>
      </c>
      <c r="G126" s="45" t="s">
        <v>17</v>
      </c>
    </row>
    <row r="127" spans="1:7" x14ac:dyDescent="0.25">
      <c r="A127" s="72" t="s">
        <v>11</v>
      </c>
      <c r="B127" s="34">
        <v>19</v>
      </c>
      <c r="C127" s="34">
        <v>30</v>
      </c>
      <c r="D127" s="34">
        <v>60</v>
      </c>
      <c r="E127" s="34">
        <v>590</v>
      </c>
      <c r="F127" s="155">
        <v>0.101694915254237</v>
      </c>
      <c r="G127" s="45" t="s">
        <v>17</v>
      </c>
    </row>
    <row r="128" spans="1:7" x14ac:dyDescent="0.25">
      <c r="A128" s="72" t="s">
        <v>11</v>
      </c>
      <c r="B128" s="34">
        <v>29</v>
      </c>
      <c r="C128" s="34">
        <v>33</v>
      </c>
      <c r="D128" s="34">
        <v>258</v>
      </c>
      <c r="E128" s="34">
        <v>590</v>
      </c>
      <c r="F128" s="155">
        <v>0.43728813559322</v>
      </c>
      <c r="G128" s="45" t="s">
        <v>17</v>
      </c>
    </row>
    <row r="129" spans="1:7" x14ac:dyDescent="0.25">
      <c r="A129" s="72" t="s">
        <v>11</v>
      </c>
      <c r="B129" s="34">
        <v>32</v>
      </c>
      <c r="C129" s="34">
        <v>36</v>
      </c>
      <c r="D129" s="34">
        <v>450</v>
      </c>
      <c r="E129" s="34">
        <v>590</v>
      </c>
      <c r="F129" s="155">
        <v>0.76271186440677996</v>
      </c>
      <c r="G129" s="45" t="s">
        <v>17</v>
      </c>
    </row>
    <row r="130" spans="1:7" x14ac:dyDescent="0.25">
      <c r="A130" s="72" t="s">
        <v>11</v>
      </c>
      <c r="B130" s="34">
        <v>33</v>
      </c>
      <c r="C130" s="34">
        <v>37</v>
      </c>
      <c r="D130" s="34">
        <v>150</v>
      </c>
      <c r="E130" s="34">
        <v>590</v>
      </c>
      <c r="F130" s="155">
        <v>0.25423728813559299</v>
      </c>
      <c r="G130" s="45" t="s">
        <v>17</v>
      </c>
    </row>
    <row r="131" spans="1:7" x14ac:dyDescent="0.25">
      <c r="A131" s="72" t="s">
        <v>14</v>
      </c>
      <c r="B131" s="34">
        <v>20</v>
      </c>
      <c r="C131" s="34">
        <v>10</v>
      </c>
      <c r="D131" s="34">
        <v>1</v>
      </c>
      <c r="E131" s="34">
        <v>2.5</v>
      </c>
      <c r="F131" s="155">
        <v>0.4</v>
      </c>
      <c r="G131" s="45" t="s">
        <v>17</v>
      </c>
    </row>
    <row r="132" spans="1:7" x14ac:dyDescent="0.25">
      <c r="A132" s="72" t="s">
        <v>15</v>
      </c>
      <c r="B132" s="34">
        <v>16</v>
      </c>
      <c r="C132" s="34">
        <v>2</v>
      </c>
      <c r="D132" s="34">
        <v>4.76</v>
      </c>
      <c r="E132" s="34">
        <v>20</v>
      </c>
      <c r="F132" s="155">
        <v>0.23799999999999999</v>
      </c>
      <c r="G132" s="45" t="s">
        <v>17</v>
      </c>
    </row>
    <row r="133" spans="1:7" x14ac:dyDescent="0.25">
      <c r="A133" s="72" t="s">
        <v>15</v>
      </c>
      <c r="B133" s="34">
        <v>5</v>
      </c>
      <c r="C133" s="34">
        <v>17</v>
      </c>
      <c r="D133" s="34">
        <v>6</v>
      </c>
      <c r="E133" s="34">
        <v>20</v>
      </c>
      <c r="F133" s="155">
        <v>0.3</v>
      </c>
      <c r="G133" s="45" t="s">
        <v>17</v>
      </c>
    </row>
    <row r="134" spans="1:7" x14ac:dyDescent="0.25">
      <c r="A134" s="72" t="s">
        <v>30</v>
      </c>
      <c r="B134" s="34">
        <v>17</v>
      </c>
      <c r="C134" s="34">
        <v>29</v>
      </c>
      <c r="D134" s="34">
        <v>284</v>
      </c>
      <c r="E134" s="153">
        <v>200000</v>
      </c>
      <c r="F134" s="153">
        <v>1.42E-3</v>
      </c>
      <c r="G134" s="45" t="s">
        <v>19</v>
      </c>
    </row>
    <row r="135" spans="1:7" x14ac:dyDescent="0.25">
      <c r="A135" s="72" t="s">
        <v>31</v>
      </c>
      <c r="B135" s="34">
        <v>26</v>
      </c>
      <c r="C135" s="34">
        <v>26</v>
      </c>
      <c r="D135" s="34">
        <v>120</v>
      </c>
      <c r="E135" s="34">
        <v>2967</v>
      </c>
      <c r="F135" s="153">
        <v>4.0444893832153703E-2</v>
      </c>
      <c r="G135" s="45" t="s">
        <v>19</v>
      </c>
    </row>
    <row r="136" spans="1:7" x14ac:dyDescent="0.25">
      <c r="A136" s="72" t="s">
        <v>32</v>
      </c>
      <c r="B136" s="34">
        <v>26</v>
      </c>
      <c r="C136" s="34">
        <v>26</v>
      </c>
      <c r="D136" s="34">
        <v>322</v>
      </c>
      <c r="E136" s="34">
        <v>4318</v>
      </c>
      <c r="F136" s="153">
        <v>7.4571560907827697E-2</v>
      </c>
      <c r="G136" s="45" t="s">
        <v>19</v>
      </c>
    </row>
    <row r="137" spans="1:7" x14ac:dyDescent="0.25">
      <c r="A137" s="72" t="s">
        <v>20</v>
      </c>
      <c r="B137" s="34">
        <v>25</v>
      </c>
      <c r="C137" s="34">
        <v>24</v>
      </c>
      <c r="D137" s="34">
        <v>2.6</v>
      </c>
      <c r="E137" s="34">
        <v>790</v>
      </c>
      <c r="F137" s="153">
        <v>3.2911392405063299E-3</v>
      </c>
      <c r="G137" s="45" t="s">
        <v>19</v>
      </c>
    </row>
    <row r="138" spans="1:7" x14ac:dyDescent="0.25">
      <c r="A138" s="72" t="s">
        <v>16</v>
      </c>
      <c r="B138" s="34">
        <v>25</v>
      </c>
      <c r="C138" s="34">
        <v>19</v>
      </c>
      <c r="D138" s="34">
        <v>0.1</v>
      </c>
      <c r="E138" s="34">
        <v>200</v>
      </c>
      <c r="F138" s="153">
        <v>5.0000000000000001E-4</v>
      </c>
      <c r="G138" s="45" t="s">
        <v>19</v>
      </c>
    </row>
    <row r="139" spans="1:7" x14ac:dyDescent="0.25">
      <c r="A139" s="72" t="s">
        <v>16</v>
      </c>
      <c r="B139" s="34">
        <v>25</v>
      </c>
      <c r="C139" s="34">
        <v>24</v>
      </c>
      <c r="D139" s="34">
        <v>5.4</v>
      </c>
      <c r="E139" s="34">
        <v>200</v>
      </c>
      <c r="F139" s="153">
        <v>2.7E-2</v>
      </c>
      <c r="G139" s="45" t="s">
        <v>19</v>
      </c>
    </row>
    <row r="140" spans="1:7" x14ac:dyDescent="0.25">
      <c r="A140" s="72" t="s">
        <v>21</v>
      </c>
      <c r="B140" s="34">
        <v>24</v>
      </c>
      <c r="C140" s="34">
        <v>12</v>
      </c>
      <c r="D140" s="34">
        <v>46.1</v>
      </c>
      <c r="E140" s="34">
        <v>30630</v>
      </c>
      <c r="F140" s="153">
        <v>1.5050603983023201E-3</v>
      </c>
      <c r="G140" s="45" t="s">
        <v>19</v>
      </c>
    </row>
    <row r="141" spans="1:7" x14ac:dyDescent="0.25">
      <c r="A141" s="72" t="s">
        <v>21</v>
      </c>
      <c r="B141" s="34">
        <v>24</v>
      </c>
      <c r="C141" s="34">
        <v>13</v>
      </c>
      <c r="D141" s="34">
        <v>35.700000000000003</v>
      </c>
      <c r="E141" s="34">
        <v>30630</v>
      </c>
      <c r="F141" s="153">
        <v>1.16552399608227E-3</v>
      </c>
      <c r="G141" s="45" t="s">
        <v>19</v>
      </c>
    </row>
    <row r="142" spans="1:7" x14ac:dyDescent="0.25">
      <c r="A142" s="72" t="s">
        <v>21</v>
      </c>
      <c r="B142" s="34">
        <v>15</v>
      </c>
      <c r="C142" s="34">
        <v>14</v>
      </c>
      <c r="D142" s="34">
        <v>640</v>
      </c>
      <c r="E142" s="34">
        <v>30630</v>
      </c>
      <c r="F142" s="153">
        <v>2.08945478289259E-2</v>
      </c>
      <c r="G142" s="45" t="s">
        <v>19</v>
      </c>
    </row>
    <row r="143" spans="1:7" x14ac:dyDescent="0.25">
      <c r="A143" s="72" t="s">
        <v>21</v>
      </c>
      <c r="B143" s="34">
        <v>24</v>
      </c>
      <c r="C143" s="34">
        <v>15</v>
      </c>
      <c r="D143" s="34">
        <v>41.3</v>
      </c>
      <c r="E143" s="34">
        <v>30630</v>
      </c>
      <c r="F143" s="153">
        <v>1.34835128958537E-3</v>
      </c>
      <c r="G143" s="45" t="s">
        <v>19</v>
      </c>
    </row>
    <row r="144" spans="1:7" x14ac:dyDescent="0.25">
      <c r="A144" s="72" t="s">
        <v>21</v>
      </c>
      <c r="B144" s="34">
        <v>24</v>
      </c>
      <c r="C144" s="34">
        <v>16</v>
      </c>
      <c r="D144" s="34">
        <v>8.5500000000000007</v>
      </c>
      <c r="E144" s="34">
        <v>30630</v>
      </c>
      <c r="F144" s="153">
        <v>2.7913809990205701E-4</v>
      </c>
      <c r="G144" s="45" t="s">
        <v>19</v>
      </c>
    </row>
    <row r="145" spans="1:7" x14ac:dyDescent="0.25">
      <c r="A145" s="72" t="s">
        <v>21</v>
      </c>
      <c r="B145" s="34">
        <v>25</v>
      </c>
      <c r="C145" s="34">
        <v>19</v>
      </c>
      <c r="D145" s="34">
        <v>0.7</v>
      </c>
      <c r="E145" s="34">
        <v>30630</v>
      </c>
      <c r="F145" s="153">
        <v>2.2853411687887698E-5</v>
      </c>
      <c r="G145" s="45" t="s">
        <v>19</v>
      </c>
    </row>
    <row r="146" spans="1:7" x14ac:dyDescent="0.25">
      <c r="A146" s="72" t="s">
        <v>21</v>
      </c>
      <c r="B146" s="34">
        <v>24</v>
      </c>
      <c r="C146" s="34">
        <v>21</v>
      </c>
      <c r="D146" s="34">
        <v>124</v>
      </c>
      <c r="E146" s="34">
        <v>30630</v>
      </c>
      <c r="F146" s="153">
        <v>4.0483186418543904E-3</v>
      </c>
      <c r="G146" s="45" t="s">
        <v>19</v>
      </c>
    </row>
    <row r="147" spans="1:7" x14ac:dyDescent="0.25">
      <c r="A147" s="72" t="s">
        <v>21</v>
      </c>
      <c r="B147" s="34">
        <v>25</v>
      </c>
      <c r="C147" s="34">
        <v>24</v>
      </c>
      <c r="D147" s="34">
        <v>48</v>
      </c>
      <c r="E147" s="34">
        <v>30630</v>
      </c>
      <c r="F147" s="153">
        <v>1.5670910871694399E-3</v>
      </c>
      <c r="G147" s="45" t="s">
        <v>19</v>
      </c>
    </row>
    <row r="148" spans="1:7" x14ac:dyDescent="0.25">
      <c r="A148" s="72" t="s">
        <v>21</v>
      </c>
      <c r="B148" s="34">
        <v>17</v>
      </c>
      <c r="C148" s="34">
        <v>29</v>
      </c>
      <c r="D148" s="34">
        <v>83.8</v>
      </c>
      <c r="E148" s="34">
        <v>30630</v>
      </c>
      <c r="F148" s="153">
        <v>2.7358798563499802E-3</v>
      </c>
      <c r="G148" s="45" t="s">
        <v>19</v>
      </c>
    </row>
    <row r="149" spans="1:7" x14ac:dyDescent="0.25">
      <c r="A149" s="72" t="s">
        <v>21</v>
      </c>
      <c r="B149" s="34">
        <v>22</v>
      </c>
      <c r="C149" s="34">
        <v>31</v>
      </c>
      <c r="D149" s="34">
        <v>20</v>
      </c>
      <c r="E149" s="34">
        <v>30630</v>
      </c>
      <c r="F149" s="153">
        <v>6.5295461965393404E-4</v>
      </c>
      <c r="G149" s="45" t="s">
        <v>19</v>
      </c>
    </row>
    <row r="150" spans="1:7" x14ac:dyDescent="0.25">
      <c r="A150" s="72" t="s">
        <v>33</v>
      </c>
      <c r="B150" s="34">
        <v>26</v>
      </c>
      <c r="C150" s="34">
        <v>26</v>
      </c>
      <c r="D150" s="34">
        <v>144</v>
      </c>
      <c r="E150" s="34">
        <v>4400</v>
      </c>
      <c r="F150" s="153">
        <v>3.2727272727272702E-2</v>
      </c>
      <c r="G150" s="45" t="s">
        <v>19</v>
      </c>
    </row>
    <row r="151" spans="1:7" x14ac:dyDescent="0.25">
      <c r="A151" s="72" t="s">
        <v>22</v>
      </c>
      <c r="B151" s="34">
        <v>25</v>
      </c>
      <c r="C151" s="34">
        <v>24</v>
      </c>
      <c r="D151" s="34">
        <v>0.1</v>
      </c>
      <c r="E151" s="34">
        <v>182000</v>
      </c>
      <c r="F151" s="153">
        <v>5.4945054945054897E-7</v>
      </c>
      <c r="G151" s="45" t="s">
        <v>19</v>
      </c>
    </row>
    <row r="152" spans="1:7" x14ac:dyDescent="0.25">
      <c r="A152" s="72" t="s">
        <v>34</v>
      </c>
      <c r="B152" s="34">
        <v>19</v>
      </c>
      <c r="C152" s="34">
        <v>30</v>
      </c>
      <c r="D152" s="34">
        <v>0.8</v>
      </c>
      <c r="E152" s="34">
        <v>343</v>
      </c>
      <c r="F152" s="153">
        <v>2.3323615160349902E-3</v>
      </c>
      <c r="G152" s="45" t="s">
        <v>19</v>
      </c>
    </row>
    <row r="153" spans="1:7" x14ac:dyDescent="0.25">
      <c r="A153" s="72" t="s">
        <v>35</v>
      </c>
      <c r="B153" s="34">
        <v>17</v>
      </c>
      <c r="C153" s="34">
        <v>29</v>
      </c>
      <c r="D153" s="34">
        <v>25.2</v>
      </c>
      <c r="E153" s="34">
        <v>43000</v>
      </c>
      <c r="F153" s="153">
        <v>5.8604651162790704E-4</v>
      </c>
      <c r="G153" s="45" t="s">
        <v>19</v>
      </c>
    </row>
    <row r="154" spans="1:7" x14ac:dyDescent="0.25">
      <c r="A154" s="72" t="s">
        <v>36</v>
      </c>
      <c r="B154" s="34">
        <v>17</v>
      </c>
      <c r="C154" s="34">
        <v>29</v>
      </c>
      <c r="D154" s="34">
        <v>3.65</v>
      </c>
      <c r="E154" s="153">
        <v>100000</v>
      </c>
      <c r="F154" s="153">
        <v>3.65E-5</v>
      </c>
      <c r="G154" s="45" t="s">
        <v>19</v>
      </c>
    </row>
    <row r="155" spans="1:7" x14ac:dyDescent="0.25">
      <c r="A155" s="72" t="s">
        <v>37</v>
      </c>
      <c r="B155" s="34">
        <v>19</v>
      </c>
      <c r="C155" s="34">
        <v>30</v>
      </c>
      <c r="D155" s="34">
        <v>0.7</v>
      </c>
      <c r="E155" s="34">
        <v>32250</v>
      </c>
      <c r="F155" s="153">
        <v>2.1705426356589099E-5</v>
      </c>
      <c r="G155" s="45" t="s">
        <v>19</v>
      </c>
    </row>
    <row r="156" spans="1:7" x14ac:dyDescent="0.25">
      <c r="A156" s="72" t="s">
        <v>486</v>
      </c>
      <c r="B156" s="34">
        <v>28</v>
      </c>
      <c r="C156" s="34">
        <v>32</v>
      </c>
      <c r="D156" s="34">
        <v>21</v>
      </c>
      <c r="E156" s="34">
        <v>20000</v>
      </c>
      <c r="F156" s="153">
        <v>1.0499999999999999E-3</v>
      </c>
      <c r="G156" s="45" t="s">
        <v>19</v>
      </c>
    </row>
    <row r="157" spans="1:7" x14ac:dyDescent="0.25">
      <c r="A157" s="72" t="s">
        <v>38</v>
      </c>
      <c r="B157" s="34">
        <v>14</v>
      </c>
      <c r="C157" s="34">
        <v>28</v>
      </c>
      <c r="D157" s="34">
        <v>1</v>
      </c>
      <c r="E157" s="34">
        <v>24940</v>
      </c>
      <c r="F157" s="153">
        <v>4.0096230954290303E-5</v>
      </c>
      <c r="G157" s="45" t="s">
        <v>19</v>
      </c>
    </row>
    <row r="158" spans="1:7" x14ac:dyDescent="0.25">
      <c r="A158" s="72" t="s">
        <v>11</v>
      </c>
      <c r="B158" s="34">
        <v>9</v>
      </c>
      <c r="C158" s="34">
        <v>1</v>
      </c>
      <c r="D158" s="34">
        <v>40</v>
      </c>
      <c r="E158" s="34">
        <v>590</v>
      </c>
      <c r="F158" s="153">
        <v>6.7796610169491497E-2</v>
      </c>
      <c r="G158" s="45" t="s">
        <v>19</v>
      </c>
    </row>
    <row r="159" spans="1:7" x14ac:dyDescent="0.25">
      <c r="A159" s="72" t="s">
        <v>11</v>
      </c>
      <c r="B159" s="34">
        <v>16</v>
      </c>
      <c r="C159" s="34">
        <v>2</v>
      </c>
      <c r="D159" s="34">
        <v>3.21</v>
      </c>
      <c r="E159" s="34">
        <v>590</v>
      </c>
      <c r="F159" s="153">
        <v>5.4406779661016896E-3</v>
      </c>
      <c r="G159" s="45" t="s">
        <v>19</v>
      </c>
    </row>
    <row r="160" spans="1:7" x14ac:dyDescent="0.25">
      <c r="A160" s="72" t="s">
        <v>11</v>
      </c>
      <c r="B160" s="34">
        <v>20</v>
      </c>
      <c r="C160" s="34">
        <v>10</v>
      </c>
      <c r="D160" s="34">
        <v>42.9</v>
      </c>
      <c r="E160" s="34">
        <v>590</v>
      </c>
      <c r="F160" s="153">
        <v>7.2711864406779694E-2</v>
      </c>
      <c r="G160" s="45" t="s">
        <v>19</v>
      </c>
    </row>
    <row r="161" spans="1:7" x14ac:dyDescent="0.25">
      <c r="A161" s="72" t="s">
        <v>11</v>
      </c>
      <c r="B161" s="34">
        <v>24</v>
      </c>
      <c r="C161" s="34">
        <v>16</v>
      </c>
      <c r="D161" s="34">
        <v>8.56</v>
      </c>
      <c r="E161" s="34">
        <v>590</v>
      </c>
      <c r="F161" s="153">
        <v>1.45084745762712E-2</v>
      </c>
      <c r="G161" s="45" t="s">
        <v>19</v>
      </c>
    </row>
    <row r="162" spans="1:7" x14ac:dyDescent="0.25">
      <c r="A162" s="72" t="s">
        <v>11</v>
      </c>
      <c r="B162" s="34">
        <v>25</v>
      </c>
      <c r="C162" s="34">
        <v>19</v>
      </c>
      <c r="D162" s="34">
        <v>0.1</v>
      </c>
      <c r="E162" s="34">
        <v>590</v>
      </c>
      <c r="F162" s="153">
        <v>1.6949152542372899E-4</v>
      </c>
      <c r="G162" s="45" t="s">
        <v>19</v>
      </c>
    </row>
    <row r="163" spans="1:7" x14ac:dyDescent="0.25">
      <c r="A163" s="72" t="s">
        <v>11</v>
      </c>
      <c r="B163" s="34">
        <v>11</v>
      </c>
      <c r="C163" s="34">
        <v>22</v>
      </c>
      <c r="D163" s="34">
        <v>50.15</v>
      </c>
      <c r="E163" s="34">
        <v>590</v>
      </c>
      <c r="F163" s="153">
        <v>8.5000000000000006E-2</v>
      </c>
      <c r="G163" s="45" t="s">
        <v>19</v>
      </c>
    </row>
    <row r="164" spans="1:7" x14ac:dyDescent="0.25">
      <c r="A164" s="72" t="s">
        <v>11</v>
      </c>
      <c r="B164" s="34">
        <v>25</v>
      </c>
      <c r="C164" s="34">
        <v>24</v>
      </c>
      <c r="D164" s="34">
        <v>4.8</v>
      </c>
      <c r="E164" s="34">
        <v>590</v>
      </c>
      <c r="F164" s="153">
        <v>8.1355932203389797E-3</v>
      </c>
      <c r="G164" s="45" t="s">
        <v>19</v>
      </c>
    </row>
    <row r="165" spans="1:7" x14ac:dyDescent="0.25">
      <c r="A165" s="72" t="s">
        <v>11</v>
      </c>
      <c r="B165" s="34">
        <v>6</v>
      </c>
      <c r="C165" s="34">
        <v>27</v>
      </c>
      <c r="D165" s="34">
        <v>2.2000000000000002</v>
      </c>
      <c r="E165" s="34">
        <v>590</v>
      </c>
      <c r="F165" s="153">
        <v>3.7288135593220302E-3</v>
      </c>
      <c r="G165" s="45" t="s">
        <v>19</v>
      </c>
    </row>
    <row r="166" spans="1:7" x14ac:dyDescent="0.25">
      <c r="A166" s="72" t="s">
        <v>11</v>
      </c>
      <c r="B166" s="34">
        <v>22</v>
      </c>
      <c r="C166" s="34">
        <v>31</v>
      </c>
      <c r="D166" s="34">
        <v>46</v>
      </c>
      <c r="E166" s="34">
        <v>590</v>
      </c>
      <c r="F166" s="153">
        <v>7.7966101694915302E-2</v>
      </c>
      <c r="G166" s="45" t="s">
        <v>19</v>
      </c>
    </row>
    <row r="167" spans="1:7" x14ac:dyDescent="0.25">
      <c r="A167" s="72" t="s">
        <v>11</v>
      </c>
      <c r="B167" s="34">
        <v>28</v>
      </c>
      <c r="C167" s="34">
        <v>32</v>
      </c>
      <c r="D167" s="34">
        <v>28</v>
      </c>
      <c r="E167" s="34">
        <v>590</v>
      </c>
      <c r="F167" s="153">
        <v>4.7457627118644097E-2</v>
      </c>
      <c r="G167" s="45" t="s">
        <v>19</v>
      </c>
    </row>
    <row r="168" spans="1:7" x14ac:dyDescent="0.25">
      <c r="A168" s="72" t="s">
        <v>39</v>
      </c>
      <c r="B168" s="34">
        <v>19</v>
      </c>
      <c r="C168" s="34">
        <v>30</v>
      </c>
      <c r="D168" s="34">
        <v>0.2</v>
      </c>
      <c r="E168" s="34">
        <v>110000</v>
      </c>
      <c r="F168" s="153">
        <v>1.81818181818182E-6</v>
      </c>
      <c r="G168" s="45" t="s">
        <v>19</v>
      </c>
    </row>
    <row r="169" spans="1:7" x14ac:dyDescent="0.25">
      <c r="A169" s="72" t="s">
        <v>23</v>
      </c>
      <c r="B169" s="34">
        <v>25</v>
      </c>
      <c r="C169" s="34">
        <v>24</v>
      </c>
      <c r="D169" s="34">
        <v>3.9</v>
      </c>
      <c r="E169" s="34">
        <v>3200</v>
      </c>
      <c r="F169" s="153">
        <v>1.21875E-3</v>
      </c>
      <c r="G169" s="45" t="s">
        <v>19</v>
      </c>
    </row>
    <row r="170" spans="1:7" x14ac:dyDescent="0.25">
      <c r="A170" s="72" t="s">
        <v>24</v>
      </c>
      <c r="B170" s="34">
        <v>16</v>
      </c>
      <c r="C170" s="34">
        <v>2</v>
      </c>
      <c r="D170" s="34">
        <v>0.68</v>
      </c>
      <c r="E170" s="34">
        <v>310000</v>
      </c>
      <c r="F170" s="153">
        <v>2.1935483870967698E-6</v>
      </c>
      <c r="G170" s="45" t="s">
        <v>19</v>
      </c>
    </row>
    <row r="171" spans="1:7" x14ac:dyDescent="0.25">
      <c r="A171" s="72" t="s">
        <v>24</v>
      </c>
      <c r="B171" s="34">
        <v>12</v>
      </c>
      <c r="C171" s="34" t="s">
        <v>13</v>
      </c>
      <c r="D171" s="34">
        <v>14.612500000000001</v>
      </c>
      <c r="E171" s="34">
        <v>310000</v>
      </c>
      <c r="F171" s="153">
        <v>4.7137096774193598E-5</v>
      </c>
      <c r="G171" s="45" t="s">
        <v>19</v>
      </c>
    </row>
    <row r="172" spans="1:7" x14ac:dyDescent="0.25">
      <c r="A172" s="72" t="s">
        <v>24</v>
      </c>
      <c r="B172" s="34">
        <v>15</v>
      </c>
      <c r="C172" s="34">
        <v>14</v>
      </c>
      <c r="D172" s="34">
        <v>5.6</v>
      </c>
      <c r="E172" s="34">
        <v>310000</v>
      </c>
      <c r="F172" s="153">
        <v>1.80645161290323E-5</v>
      </c>
      <c r="G172" s="45" t="s">
        <v>19</v>
      </c>
    </row>
    <row r="173" spans="1:7" x14ac:dyDescent="0.25">
      <c r="A173" s="72" t="s">
        <v>24</v>
      </c>
      <c r="B173" s="34">
        <v>11</v>
      </c>
      <c r="C173" s="34">
        <v>22</v>
      </c>
      <c r="D173" s="34">
        <v>8.8800000000000008</v>
      </c>
      <c r="E173" s="34">
        <v>310000</v>
      </c>
      <c r="F173" s="153">
        <v>2.8645161290322601E-5</v>
      </c>
      <c r="G173" s="45" t="s">
        <v>19</v>
      </c>
    </row>
    <row r="174" spans="1:7" x14ac:dyDescent="0.25">
      <c r="A174" s="72" t="s">
        <v>24</v>
      </c>
      <c r="B174" s="34">
        <v>27</v>
      </c>
      <c r="C174" s="34">
        <v>23</v>
      </c>
      <c r="D174" s="34">
        <v>232</v>
      </c>
      <c r="E174" s="34">
        <v>310000</v>
      </c>
      <c r="F174" s="153">
        <v>7.4838709677419401E-4</v>
      </c>
      <c r="G174" s="45" t="s">
        <v>19</v>
      </c>
    </row>
    <row r="175" spans="1:7" x14ac:dyDescent="0.25">
      <c r="A175" s="72" t="s">
        <v>24</v>
      </c>
      <c r="B175" s="34">
        <v>25</v>
      </c>
      <c r="C175" s="34">
        <v>24</v>
      </c>
      <c r="D175" s="34">
        <v>1.2</v>
      </c>
      <c r="E175" s="34">
        <v>310000</v>
      </c>
      <c r="F175" s="153">
        <v>3.8709677419354798E-6</v>
      </c>
      <c r="G175" s="45" t="s">
        <v>19</v>
      </c>
    </row>
    <row r="176" spans="1:7" x14ac:dyDescent="0.25">
      <c r="A176" s="72" t="s">
        <v>24</v>
      </c>
      <c r="B176" s="34">
        <v>6</v>
      </c>
      <c r="C176" s="34">
        <v>27</v>
      </c>
      <c r="D176" s="34">
        <v>11</v>
      </c>
      <c r="E176" s="34">
        <v>310000</v>
      </c>
      <c r="F176" s="153">
        <v>3.5483870967741897E-5</v>
      </c>
      <c r="G176" s="45" t="s">
        <v>19</v>
      </c>
    </row>
    <row r="177" spans="1:7" x14ac:dyDescent="0.25">
      <c r="A177" s="72" t="s">
        <v>24</v>
      </c>
      <c r="B177" s="34">
        <v>14</v>
      </c>
      <c r="C177" s="34">
        <v>28</v>
      </c>
      <c r="D177" s="34">
        <v>0.7</v>
      </c>
      <c r="E177" s="34">
        <v>310000</v>
      </c>
      <c r="F177" s="153">
        <v>2.2580645161290299E-6</v>
      </c>
      <c r="G177" s="45" t="s">
        <v>19</v>
      </c>
    </row>
    <row r="178" spans="1:7" x14ac:dyDescent="0.25">
      <c r="A178" s="72" t="s">
        <v>24</v>
      </c>
      <c r="B178" s="34">
        <v>19</v>
      </c>
      <c r="C178" s="34">
        <v>30</v>
      </c>
      <c r="D178" s="34">
        <v>1</v>
      </c>
      <c r="E178" s="34">
        <v>310000</v>
      </c>
      <c r="F178" s="153">
        <v>3.2258064516128998E-6</v>
      </c>
      <c r="G178" s="45" t="s">
        <v>19</v>
      </c>
    </row>
    <row r="179" spans="1:7" x14ac:dyDescent="0.25">
      <c r="A179" s="72" t="s">
        <v>24</v>
      </c>
      <c r="B179" s="34">
        <v>22</v>
      </c>
      <c r="C179" s="34">
        <v>31</v>
      </c>
      <c r="D179" s="34">
        <v>9</v>
      </c>
      <c r="E179" s="34">
        <v>310000</v>
      </c>
      <c r="F179" s="153">
        <v>2.9032258064516099E-5</v>
      </c>
      <c r="G179" s="45" t="s">
        <v>19</v>
      </c>
    </row>
    <row r="180" spans="1:7" x14ac:dyDescent="0.25">
      <c r="A180" s="72" t="s">
        <v>24</v>
      </c>
      <c r="B180" s="34">
        <v>33</v>
      </c>
      <c r="C180" s="34">
        <v>37</v>
      </c>
      <c r="D180" s="34">
        <v>580</v>
      </c>
      <c r="E180" s="34">
        <v>310000</v>
      </c>
      <c r="F180" s="153">
        <v>1.8709677419354799E-3</v>
      </c>
      <c r="G180" s="45" t="s">
        <v>19</v>
      </c>
    </row>
    <row r="181" spans="1:7" x14ac:dyDescent="0.25">
      <c r="A181" s="74" t="s">
        <v>40</v>
      </c>
      <c r="B181" s="37">
        <v>13</v>
      </c>
      <c r="C181" s="37">
        <v>18</v>
      </c>
      <c r="D181" s="37">
        <v>25</v>
      </c>
      <c r="E181" s="37">
        <v>698</v>
      </c>
      <c r="F181" s="154">
        <v>3.5816618911174797E-2</v>
      </c>
      <c r="G181" s="57" t="s">
        <v>19</v>
      </c>
    </row>
  </sheetData>
  <mergeCells count="4">
    <mergeCell ref="A97:G97"/>
    <mergeCell ref="A1:G1"/>
    <mergeCell ref="A3:G3"/>
    <mergeCell ref="A38:G38"/>
  </mergeCells>
  <pageMargins left="0.25" right="0.25" top="0.75" bottom="0.75" header="0.3" footer="0.3"/>
  <pageSetup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2" zoomScaleNormal="100" workbookViewId="0">
      <selection activeCell="G21" sqref="G21"/>
    </sheetView>
  </sheetViews>
  <sheetFormatPr defaultRowHeight="15" x14ac:dyDescent="0.25"/>
  <cols>
    <col min="1" max="1" width="26.140625" customWidth="1"/>
    <col min="2" max="5" width="15.42578125" style="7" customWidth="1"/>
    <col min="6" max="6" width="15.85546875" style="7" customWidth="1"/>
    <col min="7" max="7" width="18.5703125" style="7" customWidth="1"/>
    <col min="8" max="8" width="17.140625" style="7" customWidth="1"/>
    <col min="9" max="9" width="22.42578125" style="7" customWidth="1"/>
    <col min="10" max="11" width="22.28515625" style="7" customWidth="1"/>
    <col min="12" max="12" width="22.42578125" style="7" customWidth="1"/>
    <col min="13" max="13" width="20.28515625" style="7" customWidth="1"/>
    <col min="14" max="14" width="21.85546875" style="7" customWidth="1"/>
    <col min="15" max="15" width="9.140625" style="7"/>
    <col min="16" max="16" width="12.140625" style="7" customWidth="1"/>
    <col min="17" max="17" width="13.140625" style="7" customWidth="1"/>
    <col min="18" max="20" width="9.140625" style="7"/>
  </cols>
  <sheetData>
    <row r="1" spans="1:21" s="12" customFormat="1" ht="17.25" customHeight="1" thickBot="1" x14ac:dyDescent="0.3">
      <c r="A1" s="176" t="s">
        <v>461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3"/>
      <c r="P1" s="13"/>
      <c r="Q1" s="13"/>
      <c r="R1" s="13"/>
      <c r="S1" s="13"/>
      <c r="T1" s="13"/>
    </row>
    <row r="2" spans="1:21" s="4" customFormat="1" x14ac:dyDescent="0.25">
      <c r="A2" s="173" t="s">
        <v>268</v>
      </c>
      <c r="B2" s="173" t="s">
        <v>269</v>
      </c>
      <c r="C2" s="172" t="s">
        <v>288</v>
      </c>
      <c r="D2" s="172"/>
      <c r="E2" s="172"/>
      <c r="F2" s="172"/>
      <c r="G2" s="172"/>
      <c r="H2" s="172"/>
      <c r="I2" s="175" t="s">
        <v>487</v>
      </c>
      <c r="J2" s="175"/>
      <c r="K2" s="175"/>
      <c r="L2" s="175"/>
      <c r="M2" s="175"/>
      <c r="N2" s="175"/>
      <c r="U2" s="17"/>
    </row>
    <row r="3" spans="1:21" s="1" customFormat="1" ht="45" x14ac:dyDescent="0.25">
      <c r="A3" s="174"/>
      <c r="B3" s="174"/>
      <c r="C3" s="80" t="s">
        <v>369</v>
      </c>
      <c r="D3" s="33" t="s">
        <v>370</v>
      </c>
      <c r="E3" s="115" t="s">
        <v>371</v>
      </c>
      <c r="F3" s="33" t="s">
        <v>372</v>
      </c>
      <c r="G3" s="115" t="s">
        <v>373</v>
      </c>
      <c r="H3" s="115" t="s">
        <v>368</v>
      </c>
      <c r="I3" s="80" t="s">
        <v>369</v>
      </c>
      <c r="J3" s="33" t="s">
        <v>370</v>
      </c>
      <c r="K3" s="115" t="s">
        <v>371</v>
      </c>
      <c r="L3" s="80" t="s">
        <v>372</v>
      </c>
      <c r="M3" s="33" t="s">
        <v>373</v>
      </c>
      <c r="N3" s="115" t="s">
        <v>368</v>
      </c>
      <c r="U3" s="17"/>
    </row>
    <row r="4" spans="1:21" x14ac:dyDescent="0.25">
      <c r="A4" s="29" t="s">
        <v>294</v>
      </c>
      <c r="B4" s="81" t="s">
        <v>279</v>
      </c>
      <c r="C4" s="90">
        <v>23</v>
      </c>
      <c r="D4" s="81">
        <v>34</v>
      </c>
      <c r="E4" s="113">
        <v>6</v>
      </c>
      <c r="F4" s="81">
        <v>1617.65</v>
      </c>
      <c r="G4" s="113">
        <v>1.5376000000000001</v>
      </c>
      <c r="H4" s="113">
        <v>0.5</v>
      </c>
      <c r="I4" s="34" t="s">
        <v>472</v>
      </c>
      <c r="J4" s="45" t="s">
        <v>472</v>
      </c>
      <c r="K4" s="36" t="s">
        <v>472</v>
      </c>
      <c r="L4" s="34" t="s">
        <v>473</v>
      </c>
      <c r="M4" s="45" t="s">
        <v>472</v>
      </c>
      <c r="N4" s="36" t="s">
        <v>472</v>
      </c>
    </row>
    <row r="5" spans="1:21" x14ac:dyDescent="0.25">
      <c r="A5" s="29" t="s">
        <v>295</v>
      </c>
      <c r="B5" s="81" t="s">
        <v>55</v>
      </c>
      <c r="C5" s="90">
        <v>49</v>
      </c>
      <c r="D5" s="81">
        <v>5</v>
      </c>
      <c r="E5" s="113">
        <v>10</v>
      </c>
      <c r="F5" s="81">
        <v>1681.47</v>
      </c>
      <c r="G5" s="113">
        <v>1.6840999999999999</v>
      </c>
      <c r="H5" s="113">
        <v>0.5</v>
      </c>
      <c r="I5" s="34" t="s">
        <v>472</v>
      </c>
      <c r="J5" s="45" t="s">
        <v>472</v>
      </c>
      <c r="K5" s="36" t="s">
        <v>472</v>
      </c>
      <c r="L5" s="34" t="s">
        <v>474</v>
      </c>
      <c r="M5" s="45" t="s">
        <v>472</v>
      </c>
      <c r="N5" s="36" t="s">
        <v>472</v>
      </c>
    </row>
    <row r="6" spans="1:21" x14ac:dyDescent="0.25">
      <c r="A6" s="29" t="s">
        <v>297</v>
      </c>
      <c r="B6" s="81" t="s">
        <v>281</v>
      </c>
      <c r="C6" s="90">
        <v>49</v>
      </c>
      <c r="D6" s="81">
        <v>8</v>
      </c>
      <c r="E6" s="113">
        <v>82</v>
      </c>
      <c r="F6" s="81">
        <v>1287.22</v>
      </c>
      <c r="G6" s="113">
        <v>4.6375000000000002</v>
      </c>
      <c r="H6" s="113">
        <v>2.3199999999999998</v>
      </c>
      <c r="I6" s="34" t="s">
        <v>472</v>
      </c>
      <c r="J6" s="45" t="s">
        <v>472</v>
      </c>
      <c r="K6" s="36" t="s">
        <v>472</v>
      </c>
      <c r="L6" s="34" t="s">
        <v>472</v>
      </c>
      <c r="M6" s="45" t="s">
        <v>472</v>
      </c>
      <c r="N6" s="36" t="s">
        <v>472</v>
      </c>
    </row>
    <row r="7" spans="1:21" x14ac:dyDescent="0.25">
      <c r="A7" s="29" t="s">
        <v>300</v>
      </c>
      <c r="B7" s="81" t="s">
        <v>277</v>
      </c>
      <c r="C7" s="90">
        <v>229</v>
      </c>
      <c r="D7" s="81">
        <v>117</v>
      </c>
      <c r="E7" s="113">
        <v>26</v>
      </c>
      <c r="F7" s="81">
        <v>3960.02</v>
      </c>
      <c r="G7" s="113">
        <v>1.9337</v>
      </c>
      <c r="H7" s="113">
        <v>0.5</v>
      </c>
      <c r="I7" s="34" t="s">
        <v>472</v>
      </c>
      <c r="J7" s="45" t="s">
        <v>472</v>
      </c>
      <c r="K7" s="36" t="s">
        <v>472</v>
      </c>
      <c r="L7" s="34" t="s">
        <v>474</v>
      </c>
      <c r="M7" s="45" t="s">
        <v>472</v>
      </c>
      <c r="N7" s="36" t="s">
        <v>472</v>
      </c>
    </row>
    <row r="8" spans="1:21" x14ac:dyDescent="0.25">
      <c r="A8" s="29" t="s">
        <v>301</v>
      </c>
      <c r="B8" s="81" t="s">
        <v>275</v>
      </c>
      <c r="C8" s="90">
        <v>23</v>
      </c>
      <c r="D8" s="81">
        <v>34</v>
      </c>
      <c r="E8" s="113">
        <v>26</v>
      </c>
      <c r="F8" s="81">
        <v>312.31</v>
      </c>
      <c r="G8" s="113">
        <v>1.7459</v>
      </c>
      <c r="H8" s="113">
        <v>0.5</v>
      </c>
      <c r="I8" s="34" t="s">
        <v>472</v>
      </c>
      <c r="J8" s="45" t="s">
        <v>472</v>
      </c>
      <c r="K8" s="36" t="s">
        <v>472</v>
      </c>
      <c r="L8" s="34" t="s">
        <v>474</v>
      </c>
      <c r="M8" s="45" t="s">
        <v>472</v>
      </c>
      <c r="N8" s="36" t="s">
        <v>472</v>
      </c>
    </row>
    <row r="9" spans="1:21" x14ac:dyDescent="0.25">
      <c r="A9" s="29" t="s">
        <v>303</v>
      </c>
      <c r="B9" s="81" t="s">
        <v>276</v>
      </c>
      <c r="C9" s="90">
        <v>49</v>
      </c>
      <c r="D9" s="81">
        <v>5</v>
      </c>
      <c r="E9" s="113">
        <v>10</v>
      </c>
      <c r="F9" s="81">
        <v>5518</v>
      </c>
      <c r="G9" s="113">
        <v>1.7867</v>
      </c>
      <c r="H9" s="113">
        <v>0.5</v>
      </c>
      <c r="I9" s="34" t="s">
        <v>472</v>
      </c>
      <c r="J9" s="45" t="s">
        <v>472</v>
      </c>
      <c r="K9" s="36" t="s">
        <v>472</v>
      </c>
      <c r="L9" s="34" t="s">
        <v>474</v>
      </c>
      <c r="M9" s="45" t="s">
        <v>472</v>
      </c>
      <c r="N9" s="36" t="s">
        <v>472</v>
      </c>
    </row>
    <row r="10" spans="1:21" x14ac:dyDescent="0.25">
      <c r="A10" s="29" t="s">
        <v>307</v>
      </c>
      <c r="B10" s="81" t="s">
        <v>273</v>
      </c>
      <c r="C10" s="90">
        <v>157</v>
      </c>
      <c r="D10" s="81">
        <v>34</v>
      </c>
      <c r="E10" s="113">
        <v>26</v>
      </c>
      <c r="F10" s="81">
        <v>29938.33</v>
      </c>
      <c r="G10" s="113">
        <v>2.4849000000000001</v>
      </c>
      <c r="H10" s="113">
        <v>0.5</v>
      </c>
      <c r="I10" s="34" t="s">
        <v>472</v>
      </c>
      <c r="J10" s="45" t="s">
        <v>472</v>
      </c>
      <c r="K10" s="36" t="s">
        <v>472</v>
      </c>
      <c r="L10" s="34" t="s">
        <v>473</v>
      </c>
      <c r="M10" s="45" t="s">
        <v>472</v>
      </c>
      <c r="N10" s="36" t="s">
        <v>472</v>
      </c>
    </row>
    <row r="11" spans="1:21" x14ac:dyDescent="0.25">
      <c r="A11" s="29" t="s">
        <v>308</v>
      </c>
      <c r="B11" s="81" t="s">
        <v>76</v>
      </c>
      <c r="C11" s="90">
        <v>49</v>
      </c>
      <c r="D11" s="81">
        <v>8</v>
      </c>
      <c r="E11" s="113">
        <v>82</v>
      </c>
      <c r="F11" s="81">
        <v>2458.6799999999998</v>
      </c>
      <c r="G11" s="113">
        <v>4.6565000000000003</v>
      </c>
      <c r="H11" s="113">
        <v>1.75</v>
      </c>
      <c r="I11" s="34" t="s">
        <v>472</v>
      </c>
      <c r="J11" s="45" t="s">
        <v>472</v>
      </c>
      <c r="K11" s="36" t="s">
        <v>472</v>
      </c>
      <c r="L11" s="34" t="s">
        <v>472</v>
      </c>
      <c r="M11" s="45" t="s">
        <v>472</v>
      </c>
      <c r="N11" s="36" t="s">
        <v>472</v>
      </c>
    </row>
    <row r="12" spans="1:21" x14ac:dyDescent="0.25">
      <c r="A12" s="29" t="s">
        <v>309</v>
      </c>
      <c r="B12" s="81" t="s">
        <v>95</v>
      </c>
      <c r="C12" s="90">
        <v>157</v>
      </c>
      <c r="D12" s="81">
        <v>753</v>
      </c>
      <c r="E12" s="113">
        <v>7</v>
      </c>
      <c r="F12" s="81">
        <v>41.85</v>
      </c>
      <c r="G12" s="113">
        <v>3.0720000000000001</v>
      </c>
      <c r="H12" s="113">
        <v>1.46</v>
      </c>
      <c r="I12" s="34" t="s">
        <v>472</v>
      </c>
      <c r="J12" s="45" t="s">
        <v>472</v>
      </c>
      <c r="K12" s="36" t="s">
        <v>472</v>
      </c>
      <c r="L12" s="34" t="s">
        <v>474</v>
      </c>
      <c r="M12" s="45" t="s">
        <v>474</v>
      </c>
      <c r="N12" s="36" t="s">
        <v>472</v>
      </c>
    </row>
    <row r="13" spans="1:21" x14ac:dyDescent="0.25">
      <c r="A13" s="29" t="s">
        <v>311</v>
      </c>
      <c r="B13" s="81" t="s">
        <v>80</v>
      </c>
      <c r="C13" s="90">
        <v>229</v>
      </c>
      <c r="D13" s="81">
        <v>71</v>
      </c>
      <c r="E13" s="113">
        <v>82</v>
      </c>
      <c r="F13" s="81">
        <v>6280.58</v>
      </c>
      <c r="G13" s="113">
        <v>2.2231000000000001</v>
      </c>
      <c r="H13" s="113">
        <v>1.0900000000000001</v>
      </c>
      <c r="I13" s="34" t="s">
        <v>472</v>
      </c>
      <c r="J13" s="45" t="s">
        <v>472</v>
      </c>
      <c r="K13" s="36" t="s">
        <v>472</v>
      </c>
      <c r="L13" s="34" t="s">
        <v>472</v>
      </c>
      <c r="M13" s="45" t="s">
        <v>472</v>
      </c>
      <c r="N13" s="36" t="s">
        <v>472</v>
      </c>
    </row>
    <row r="14" spans="1:21" x14ac:dyDescent="0.25">
      <c r="A14" s="29" t="s">
        <v>314</v>
      </c>
      <c r="B14" s="81" t="s">
        <v>81</v>
      </c>
      <c r="C14" s="90">
        <v>23</v>
      </c>
      <c r="D14" s="81">
        <v>8</v>
      </c>
      <c r="E14" s="113">
        <v>26</v>
      </c>
      <c r="F14" s="81">
        <v>2896.11</v>
      </c>
      <c r="G14" s="113">
        <v>3.1756000000000002</v>
      </c>
      <c r="H14" s="113">
        <v>0.5</v>
      </c>
      <c r="I14" s="34" t="s">
        <v>472</v>
      </c>
      <c r="J14" s="45" t="s">
        <v>472</v>
      </c>
      <c r="K14" s="36" t="s">
        <v>472</v>
      </c>
      <c r="L14" s="34" t="s">
        <v>474</v>
      </c>
      <c r="M14" s="45" t="s">
        <v>472</v>
      </c>
      <c r="N14" s="36" t="s">
        <v>472</v>
      </c>
    </row>
    <row r="15" spans="1:21" x14ac:dyDescent="0.25">
      <c r="A15" s="29" t="s">
        <v>320</v>
      </c>
      <c r="B15" s="81" t="s">
        <v>86</v>
      </c>
      <c r="C15" s="90">
        <v>49</v>
      </c>
      <c r="D15" s="81">
        <v>8</v>
      </c>
      <c r="E15" s="113">
        <v>82</v>
      </c>
      <c r="F15" s="81">
        <v>2146.11</v>
      </c>
      <c r="G15" s="113">
        <v>4.6464999999999996</v>
      </c>
      <c r="H15" s="113">
        <v>1.69</v>
      </c>
      <c r="I15" s="34" t="s">
        <v>472</v>
      </c>
      <c r="J15" s="45" t="s">
        <v>472</v>
      </c>
      <c r="K15" s="36" t="s">
        <v>472</v>
      </c>
      <c r="L15" s="34" t="s">
        <v>472</v>
      </c>
      <c r="M15" s="45" t="s">
        <v>472</v>
      </c>
      <c r="N15" s="36" t="s">
        <v>472</v>
      </c>
    </row>
    <row r="16" spans="1:21" x14ac:dyDescent="0.25">
      <c r="A16" s="29" t="s">
        <v>366</v>
      </c>
      <c r="B16" s="81" t="s">
        <v>282</v>
      </c>
      <c r="C16" s="90">
        <v>227</v>
      </c>
      <c r="D16" s="81">
        <v>8</v>
      </c>
      <c r="E16" s="113">
        <v>82</v>
      </c>
      <c r="F16" s="81">
        <v>422.35</v>
      </c>
      <c r="G16" s="113">
        <v>4.4710999999999999</v>
      </c>
      <c r="H16" s="113">
        <v>1.32</v>
      </c>
      <c r="I16" s="34" t="s">
        <v>472</v>
      </c>
      <c r="J16" s="45" t="s">
        <v>472</v>
      </c>
      <c r="K16" s="36" t="s">
        <v>472</v>
      </c>
      <c r="L16" s="34" t="s">
        <v>472</v>
      </c>
      <c r="M16" s="45" t="s">
        <v>472</v>
      </c>
      <c r="N16" s="36" t="s">
        <v>472</v>
      </c>
    </row>
    <row r="17" spans="1:14" x14ac:dyDescent="0.25">
      <c r="A17" s="29" t="s">
        <v>322</v>
      </c>
      <c r="B17" s="81" t="s">
        <v>89</v>
      </c>
      <c r="C17" s="90">
        <v>227</v>
      </c>
      <c r="D17" s="81">
        <v>34</v>
      </c>
      <c r="E17" s="113">
        <v>23</v>
      </c>
      <c r="F17" s="81">
        <v>1103.28</v>
      </c>
      <c r="G17" s="113">
        <v>1.905</v>
      </c>
      <c r="H17" s="113">
        <v>0.5</v>
      </c>
      <c r="I17" s="34" t="s">
        <v>472</v>
      </c>
      <c r="J17" s="45" t="s">
        <v>472</v>
      </c>
      <c r="K17" s="36" t="s">
        <v>472</v>
      </c>
      <c r="L17" s="34" t="s">
        <v>472</v>
      </c>
      <c r="M17" s="45" t="s">
        <v>474</v>
      </c>
      <c r="N17" s="36" t="s">
        <v>472</v>
      </c>
    </row>
    <row r="18" spans="1:14" x14ac:dyDescent="0.25">
      <c r="A18" s="29" t="s">
        <v>327</v>
      </c>
      <c r="B18" s="81" t="s">
        <v>274</v>
      </c>
      <c r="C18" s="90">
        <v>23</v>
      </c>
      <c r="D18" s="81">
        <v>26</v>
      </c>
      <c r="E18" s="113">
        <v>7</v>
      </c>
      <c r="F18" s="81">
        <v>96.76</v>
      </c>
      <c r="G18" s="113">
        <v>2.6829999999999998</v>
      </c>
      <c r="H18" s="113">
        <v>0.5</v>
      </c>
      <c r="I18" s="34" t="s">
        <v>472</v>
      </c>
      <c r="J18" s="45" t="s">
        <v>472</v>
      </c>
      <c r="K18" s="36" t="s">
        <v>472</v>
      </c>
      <c r="L18" s="34" t="s">
        <v>472</v>
      </c>
      <c r="M18" s="45" t="s">
        <v>472</v>
      </c>
      <c r="N18" s="36" t="s">
        <v>472</v>
      </c>
    </row>
    <row r="19" spans="1:14" x14ac:dyDescent="0.25">
      <c r="A19" s="29" t="s">
        <v>330</v>
      </c>
      <c r="B19" s="81" t="s">
        <v>98</v>
      </c>
      <c r="C19" s="90">
        <v>41</v>
      </c>
      <c r="D19" s="81">
        <v>11</v>
      </c>
      <c r="E19" s="113">
        <v>6</v>
      </c>
      <c r="F19" s="81">
        <v>9472.81</v>
      </c>
      <c r="G19" s="113">
        <v>1.7577</v>
      </c>
      <c r="H19" s="113">
        <v>0.5</v>
      </c>
      <c r="I19" s="34" t="s">
        <v>472</v>
      </c>
      <c r="J19" s="45" t="s">
        <v>472</v>
      </c>
      <c r="K19" s="36" t="s">
        <v>472</v>
      </c>
      <c r="L19" s="34" t="s">
        <v>473</v>
      </c>
      <c r="M19" s="45" t="s">
        <v>474</v>
      </c>
      <c r="N19" s="36" t="s">
        <v>472</v>
      </c>
    </row>
    <row r="20" spans="1:14" x14ac:dyDescent="0.25">
      <c r="A20" s="29" t="s">
        <v>333</v>
      </c>
      <c r="B20" s="81" t="s">
        <v>272</v>
      </c>
      <c r="C20" s="90">
        <v>13</v>
      </c>
      <c r="D20" s="81">
        <v>23</v>
      </c>
      <c r="E20" s="113">
        <v>82</v>
      </c>
      <c r="F20" s="81">
        <v>53.73</v>
      </c>
      <c r="G20" s="113">
        <v>4.9520999999999997</v>
      </c>
      <c r="H20" s="113">
        <v>0.75</v>
      </c>
      <c r="I20" s="34" t="s">
        <v>472</v>
      </c>
      <c r="J20" s="45" t="s">
        <v>472</v>
      </c>
      <c r="K20" s="36" t="s">
        <v>472</v>
      </c>
      <c r="L20" s="34" t="s">
        <v>472</v>
      </c>
      <c r="M20" s="45" t="s">
        <v>472</v>
      </c>
      <c r="N20" s="36" t="s">
        <v>472</v>
      </c>
    </row>
    <row r="21" spans="1:14" x14ac:dyDescent="0.25">
      <c r="A21" s="29" t="s">
        <v>335</v>
      </c>
      <c r="B21" s="81" t="s">
        <v>280</v>
      </c>
      <c r="C21" s="90">
        <v>227</v>
      </c>
      <c r="D21" s="81">
        <v>34</v>
      </c>
      <c r="E21" s="113">
        <v>26</v>
      </c>
      <c r="F21" s="81">
        <v>725.22</v>
      </c>
      <c r="G21" s="113">
        <v>2.8976999999999999</v>
      </c>
      <c r="H21" s="113">
        <v>0.65</v>
      </c>
      <c r="I21" s="34" t="s">
        <v>472</v>
      </c>
      <c r="J21" s="45" t="s">
        <v>472</v>
      </c>
      <c r="K21" s="36" t="s">
        <v>472</v>
      </c>
      <c r="L21" s="34" t="s">
        <v>472</v>
      </c>
      <c r="M21" s="45" t="s">
        <v>472</v>
      </c>
      <c r="N21" s="36" t="s">
        <v>472</v>
      </c>
    </row>
    <row r="22" spans="1:14" x14ac:dyDescent="0.25">
      <c r="A22" s="29" t="s">
        <v>340</v>
      </c>
      <c r="B22" s="81" t="s">
        <v>278</v>
      </c>
      <c r="C22" s="90">
        <v>13</v>
      </c>
      <c r="D22" s="81">
        <v>26</v>
      </c>
      <c r="E22" s="113">
        <v>82</v>
      </c>
      <c r="F22" s="81">
        <v>4674.8</v>
      </c>
      <c r="G22" s="113">
        <v>1.663</v>
      </c>
      <c r="H22" s="113">
        <v>0.5</v>
      </c>
      <c r="I22" s="34" t="s">
        <v>472</v>
      </c>
      <c r="J22" s="45" t="s">
        <v>472</v>
      </c>
      <c r="K22" s="36" t="s">
        <v>472</v>
      </c>
      <c r="L22" s="34" t="s">
        <v>472</v>
      </c>
      <c r="M22" s="45" t="s">
        <v>472</v>
      </c>
      <c r="N22" s="36" t="s">
        <v>472</v>
      </c>
    </row>
    <row r="23" spans="1:14" x14ac:dyDescent="0.25">
      <c r="A23" s="29" t="s">
        <v>347</v>
      </c>
      <c r="B23" s="81" t="s">
        <v>111</v>
      </c>
      <c r="C23" s="90">
        <v>49</v>
      </c>
      <c r="D23" s="81">
        <v>8</v>
      </c>
      <c r="E23" s="113">
        <v>82</v>
      </c>
      <c r="F23" s="81">
        <v>725.16</v>
      </c>
      <c r="G23" s="113">
        <v>4.4954999999999998</v>
      </c>
      <c r="H23" s="113">
        <v>1.48</v>
      </c>
      <c r="I23" s="34" t="s">
        <v>472</v>
      </c>
      <c r="J23" s="45" t="s">
        <v>472</v>
      </c>
      <c r="K23" s="36" t="s">
        <v>472</v>
      </c>
      <c r="L23" s="34" t="s">
        <v>472</v>
      </c>
      <c r="M23" s="45" t="s">
        <v>472</v>
      </c>
      <c r="N23" s="36" t="s">
        <v>472</v>
      </c>
    </row>
    <row r="24" spans="1:14" x14ac:dyDescent="0.25">
      <c r="A24" s="29" t="s">
        <v>350</v>
      </c>
      <c r="B24" s="81" t="s">
        <v>286</v>
      </c>
      <c r="C24" s="90">
        <v>49</v>
      </c>
      <c r="D24" s="81">
        <v>23</v>
      </c>
      <c r="E24" s="113">
        <v>4</v>
      </c>
      <c r="F24" s="81">
        <v>137.91</v>
      </c>
      <c r="G24" s="113">
        <v>2.1766000000000001</v>
      </c>
      <c r="H24" s="113">
        <v>0.5</v>
      </c>
      <c r="I24" s="34" t="s">
        <v>472</v>
      </c>
      <c r="J24" s="45" t="s">
        <v>472</v>
      </c>
      <c r="K24" s="36" t="s">
        <v>472</v>
      </c>
      <c r="L24" s="34" t="s">
        <v>475</v>
      </c>
      <c r="M24" s="45" t="s">
        <v>472</v>
      </c>
      <c r="N24" s="36" t="s">
        <v>472</v>
      </c>
    </row>
    <row r="25" spans="1:14" x14ac:dyDescent="0.25">
      <c r="A25" t="s">
        <v>354</v>
      </c>
      <c r="B25" s="81" t="s">
        <v>408</v>
      </c>
      <c r="C25" s="90">
        <v>23</v>
      </c>
      <c r="D25" s="81">
        <v>7</v>
      </c>
      <c r="E25" s="113">
        <v>4</v>
      </c>
      <c r="F25" s="45">
        <v>1501.84</v>
      </c>
      <c r="G25" s="36">
        <v>2.1638000000000002</v>
      </c>
      <c r="H25" s="36">
        <v>0.5</v>
      </c>
      <c r="I25" s="34" t="s">
        <v>472</v>
      </c>
      <c r="J25" s="45" t="s">
        <v>472</v>
      </c>
      <c r="K25" s="36" t="s">
        <v>472</v>
      </c>
      <c r="L25" s="45" t="s">
        <v>473</v>
      </c>
      <c r="M25" s="36" t="s">
        <v>475</v>
      </c>
      <c r="N25" s="36" t="s">
        <v>472</v>
      </c>
    </row>
    <row r="26" spans="1:14" x14ac:dyDescent="0.25">
      <c r="A26" s="29" t="s">
        <v>355</v>
      </c>
      <c r="B26" s="81" t="s">
        <v>285</v>
      </c>
      <c r="C26" s="90">
        <v>23</v>
      </c>
      <c r="D26" s="81">
        <v>7</v>
      </c>
      <c r="E26" s="113">
        <v>2</v>
      </c>
      <c r="F26" s="81">
        <v>336.84</v>
      </c>
      <c r="G26" s="113">
        <v>2.1739999999999999</v>
      </c>
      <c r="H26" s="113">
        <v>0.5</v>
      </c>
      <c r="I26" s="34" t="s">
        <v>472</v>
      </c>
      <c r="J26" s="45" t="s">
        <v>472</v>
      </c>
      <c r="K26" s="36" t="s">
        <v>472</v>
      </c>
      <c r="L26" s="34" t="s">
        <v>475</v>
      </c>
      <c r="M26" s="45" t="s">
        <v>472</v>
      </c>
      <c r="N26" s="36" t="s">
        <v>472</v>
      </c>
    </row>
    <row r="27" spans="1:14" x14ac:dyDescent="0.25">
      <c r="A27" s="29" t="s">
        <v>116</v>
      </c>
      <c r="B27" s="81" t="s">
        <v>115</v>
      </c>
      <c r="C27" s="90">
        <v>23</v>
      </c>
      <c r="D27" s="81">
        <v>5</v>
      </c>
      <c r="E27" s="113">
        <v>2</v>
      </c>
      <c r="F27" s="81">
        <v>426.78</v>
      </c>
      <c r="G27" s="113">
        <v>1.9616</v>
      </c>
      <c r="H27" s="113">
        <v>0.5</v>
      </c>
      <c r="I27" s="34" t="s">
        <v>472</v>
      </c>
      <c r="J27" s="45" t="s">
        <v>472</v>
      </c>
      <c r="K27" s="36" t="s">
        <v>472</v>
      </c>
      <c r="L27" s="34" t="s">
        <v>475</v>
      </c>
      <c r="M27" s="45" t="s">
        <v>472</v>
      </c>
      <c r="N27" s="36" t="s">
        <v>472</v>
      </c>
    </row>
    <row r="28" spans="1:14" x14ac:dyDescent="0.25">
      <c r="A28" s="29" t="s">
        <v>357</v>
      </c>
      <c r="B28" s="81" t="s">
        <v>284</v>
      </c>
      <c r="C28" s="90">
        <v>23</v>
      </c>
      <c r="D28" s="81">
        <v>7</v>
      </c>
      <c r="E28" s="113">
        <v>2</v>
      </c>
      <c r="F28" s="81">
        <v>372.85</v>
      </c>
      <c r="G28" s="113">
        <v>2.4245000000000001</v>
      </c>
      <c r="H28" s="113">
        <v>0.5</v>
      </c>
      <c r="I28" s="34" t="s">
        <v>472</v>
      </c>
      <c r="J28" s="45" t="s">
        <v>472</v>
      </c>
      <c r="K28" s="36" t="s">
        <v>472</v>
      </c>
      <c r="L28" s="34" t="s">
        <v>473</v>
      </c>
      <c r="M28" s="45" t="s">
        <v>472</v>
      </c>
      <c r="N28" s="36" t="s">
        <v>472</v>
      </c>
    </row>
    <row r="29" spans="1:14" x14ac:dyDescent="0.25">
      <c r="A29" s="29" t="s">
        <v>358</v>
      </c>
      <c r="B29" s="81" t="s">
        <v>123</v>
      </c>
      <c r="C29" s="90">
        <v>49</v>
      </c>
      <c r="D29" s="81">
        <v>8</v>
      </c>
      <c r="E29" s="113">
        <v>4</v>
      </c>
      <c r="F29" s="81">
        <v>5645.98</v>
      </c>
      <c r="G29" s="113">
        <v>2.7688999999999999</v>
      </c>
      <c r="H29" s="113">
        <v>0.5</v>
      </c>
      <c r="I29" s="34" t="s">
        <v>472</v>
      </c>
      <c r="J29" s="45" t="s">
        <v>472</v>
      </c>
      <c r="K29" s="36" t="s">
        <v>472</v>
      </c>
      <c r="L29" s="34" t="s">
        <v>474</v>
      </c>
      <c r="M29" s="45" t="s">
        <v>472</v>
      </c>
      <c r="N29" s="36" t="s">
        <v>472</v>
      </c>
    </row>
    <row r="30" spans="1:14" x14ac:dyDescent="0.25">
      <c r="A30" s="29" t="s">
        <v>359</v>
      </c>
      <c r="B30" s="81" t="s">
        <v>271</v>
      </c>
      <c r="C30" s="90">
        <v>156</v>
      </c>
      <c r="D30" s="81">
        <v>117</v>
      </c>
      <c r="E30" s="113">
        <v>22</v>
      </c>
      <c r="F30" s="81">
        <v>10.31</v>
      </c>
      <c r="G30" s="113">
        <v>3.6101000000000001</v>
      </c>
      <c r="H30" s="113">
        <v>2.9</v>
      </c>
      <c r="I30" s="34" t="s">
        <v>474</v>
      </c>
      <c r="J30" s="45" t="s">
        <v>474</v>
      </c>
      <c r="K30" s="36" t="s">
        <v>474</v>
      </c>
      <c r="L30" s="34" t="s">
        <v>474</v>
      </c>
      <c r="M30" s="45" t="s">
        <v>472</v>
      </c>
      <c r="N30" s="36" t="s">
        <v>472</v>
      </c>
    </row>
    <row r="31" spans="1:14" x14ac:dyDescent="0.25">
      <c r="A31" s="29" t="s">
        <v>360</v>
      </c>
      <c r="B31" s="81" t="s">
        <v>125</v>
      </c>
      <c r="C31" s="90">
        <v>229</v>
      </c>
      <c r="D31" s="81">
        <v>202</v>
      </c>
      <c r="E31" s="113">
        <v>19</v>
      </c>
      <c r="F31" s="81">
        <v>9.98</v>
      </c>
      <c r="G31" s="113">
        <v>4.5627000000000004</v>
      </c>
      <c r="H31" s="113">
        <v>1.72</v>
      </c>
      <c r="I31" s="34" t="s">
        <v>474</v>
      </c>
      <c r="J31" s="45" t="s">
        <v>475</v>
      </c>
      <c r="K31" s="36" t="s">
        <v>475</v>
      </c>
      <c r="L31" s="34" t="s">
        <v>473</v>
      </c>
      <c r="M31" s="45" t="s">
        <v>472</v>
      </c>
      <c r="N31" s="36" t="s">
        <v>473</v>
      </c>
    </row>
    <row r="32" spans="1:14" x14ac:dyDescent="0.25">
      <c r="A32" s="29" t="s">
        <v>361</v>
      </c>
      <c r="B32" s="81" t="s">
        <v>126</v>
      </c>
      <c r="C32" s="90">
        <v>72</v>
      </c>
      <c r="D32" s="81">
        <v>34</v>
      </c>
      <c r="E32" s="113">
        <v>5</v>
      </c>
      <c r="F32" s="81">
        <v>398.82</v>
      </c>
      <c r="G32" s="113">
        <v>2.0590999999999999</v>
      </c>
      <c r="H32" s="113">
        <v>0.5</v>
      </c>
      <c r="I32" s="34" t="s">
        <v>472</v>
      </c>
      <c r="J32" s="45" t="s">
        <v>472</v>
      </c>
      <c r="K32" s="36" t="s">
        <v>472</v>
      </c>
      <c r="L32" s="34" t="s">
        <v>473</v>
      </c>
      <c r="M32" s="45" t="s">
        <v>474</v>
      </c>
      <c r="N32" s="36" t="s">
        <v>472</v>
      </c>
    </row>
    <row r="33" spans="1:20" x14ac:dyDescent="0.25">
      <c r="A33" s="30" t="s">
        <v>362</v>
      </c>
      <c r="B33" s="25" t="s">
        <v>283</v>
      </c>
      <c r="C33" s="95">
        <v>13</v>
      </c>
      <c r="D33" s="25">
        <v>23</v>
      </c>
      <c r="E33" s="114">
        <v>82</v>
      </c>
      <c r="F33" s="25">
        <v>5.43</v>
      </c>
      <c r="G33" s="114">
        <v>4.4981999999999998</v>
      </c>
      <c r="H33" s="114">
        <v>0.74</v>
      </c>
      <c r="I33" s="37" t="s">
        <v>472</v>
      </c>
      <c r="J33" s="57" t="s">
        <v>472</v>
      </c>
      <c r="K33" s="39" t="s">
        <v>472</v>
      </c>
      <c r="L33" s="37" t="s">
        <v>473</v>
      </c>
      <c r="M33" s="57" t="s">
        <v>472</v>
      </c>
      <c r="N33" s="39" t="s">
        <v>472</v>
      </c>
    </row>
    <row r="36" spans="1:20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</sheetData>
  <sortState ref="A3:Q31">
    <sortCondition ref="A3:A31"/>
  </sortState>
  <mergeCells count="5">
    <mergeCell ref="C2:H2"/>
    <mergeCell ref="A2:A3"/>
    <mergeCell ref="B2:B3"/>
    <mergeCell ref="I2:N2"/>
    <mergeCell ref="A1:N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" zoomScaleNormal="100" workbookViewId="0">
      <selection activeCell="L20" sqref="L20"/>
    </sheetView>
  </sheetViews>
  <sheetFormatPr defaultRowHeight="15" x14ac:dyDescent="0.25"/>
  <cols>
    <col min="1" max="1" width="25" customWidth="1"/>
    <col min="2" max="2" width="13.5703125" customWidth="1"/>
    <col min="3" max="3" width="10.28515625" customWidth="1"/>
    <col min="4" max="4" width="11" customWidth="1"/>
    <col min="5" max="5" width="10" customWidth="1"/>
    <col min="6" max="6" width="13.5703125" customWidth="1"/>
    <col min="7" max="7" width="11.42578125" customWidth="1"/>
    <col min="8" max="8" width="16.28515625" customWidth="1"/>
    <col min="9" max="9" width="9.5703125" customWidth="1"/>
  </cols>
  <sheetData>
    <row r="1" spans="1:10" s="11" customFormat="1" ht="15.75" thickBot="1" x14ac:dyDescent="0.3">
      <c r="A1" s="178" t="s">
        <v>467</v>
      </c>
      <c r="B1" s="178"/>
      <c r="C1" s="178"/>
      <c r="D1" s="178"/>
      <c r="E1" s="178"/>
      <c r="F1" s="178"/>
      <c r="G1" s="178"/>
      <c r="H1" s="178"/>
      <c r="I1" s="178"/>
      <c r="J1" s="178"/>
    </row>
    <row r="2" spans="1:10" ht="30" x14ac:dyDescent="0.25">
      <c r="A2" s="97" t="s">
        <v>268</v>
      </c>
      <c r="B2" s="98" t="s">
        <v>418</v>
      </c>
      <c r="C2" s="121" t="s">
        <v>462</v>
      </c>
      <c r="D2" s="97" t="s">
        <v>287</v>
      </c>
      <c r="E2" s="121" t="s">
        <v>463</v>
      </c>
      <c r="F2" s="97" t="s">
        <v>374</v>
      </c>
      <c r="G2" s="15" t="s">
        <v>375</v>
      </c>
      <c r="H2" s="15" t="s">
        <v>465</v>
      </c>
      <c r="I2" s="121" t="s">
        <v>464</v>
      </c>
      <c r="J2" s="129" t="s">
        <v>270</v>
      </c>
    </row>
    <row r="3" spans="1:10" x14ac:dyDescent="0.25">
      <c r="A3" s="72" t="s">
        <v>366</v>
      </c>
      <c r="B3" s="81" t="s">
        <v>129</v>
      </c>
      <c r="C3" s="122">
        <v>1</v>
      </c>
      <c r="D3" s="87">
        <v>18.292682926829301</v>
      </c>
      <c r="E3" s="124">
        <v>1</v>
      </c>
      <c r="F3" s="90">
        <v>1</v>
      </c>
      <c r="G3" s="94">
        <v>1</v>
      </c>
      <c r="H3" s="94">
        <v>0</v>
      </c>
      <c r="I3" s="126">
        <v>0.66666666666666663</v>
      </c>
      <c r="J3" s="130">
        <f t="shared" ref="J3:J32" si="0">SUM(I3+C3+E3)</f>
        <v>2.6666666666666665</v>
      </c>
    </row>
    <row r="4" spans="1:10" x14ac:dyDescent="0.25">
      <c r="A4" s="72" t="s">
        <v>307</v>
      </c>
      <c r="B4" s="82">
        <v>10.921875</v>
      </c>
      <c r="C4" s="122">
        <v>1</v>
      </c>
      <c r="D4" s="88">
        <v>7.8539325842696597</v>
      </c>
      <c r="E4" s="124">
        <v>1</v>
      </c>
      <c r="F4" s="90">
        <v>0</v>
      </c>
      <c r="G4" s="94">
        <v>1</v>
      </c>
      <c r="H4" s="94">
        <v>0</v>
      </c>
      <c r="I4" s="126">
        <v>0.33333333333333331</v>
      </c>
      <c r="J4" s="131">
        <f t="shared" si="0"/>
        <v>2.333333333333333</v>
      </c>
    </row>
    <row r="5" spans="1:10" x14ac:dyDescent="0.25">
      <c r="A5" s="72" t="s">
        <v>359</v>
      </c>
      <c r="B5" s="83" t="s">
        <v>129</v>
      </c>
      <c r="C5" s="122">
        <v>1</v>
      </c>
      <c r="D5" s="87">
        <v>49.6</v>
      </c>
      <c r="E5" s="124">
        <v>1</v>
      </c>
      <c r="F5" s="90">
        <v>0</v>
      </c>
      <c r="G5" s="94">
        <v>1</v>
      </c>
      <c r="H5" s="94">
        <v>0</v>
      </c>
      <c r="I5" s="126">
        <v>0.33333333333333331</v>
      </c>
      <c r="J5" s="131">
        <f t="shared" si="0"/>
        <v>2.333333333333333</v>
      </c>
    </row>
    <row r="6" spans="1:10" x14ac:dyDescent="0.25">
      <c r="A6" s="72" t="s">
        <v>360</v>
      </c>
      <c r="B6" s="83" t="s">
        <v>129</v>
      </c>
      <c r="C6" s="122">
        <v>1</v>
      </c>
      <c r="D6" s="88">
        <v>1.7725</v>
      </c>
      <c r="E6" s="124">
        <v>1</v>
      </c>
      <c r="F6" s="90">
        <v>0</v>
      </c>
      <c r="G6" s="94">
        <v>0</v>
      </c>
      <c r="H6" s="94">
        <v>0</v>
      </c>
      <c r="I6" s="127">
        <v>0</v>
      </c>
      <c r="J6" s="131">
        <f t="shared" si="0"/>
        <v>2</v>
      </c>
    </row>
    <row r="7" spans="1:10" x14ac:dyDescent="0.25">
      <c r="A7" s="72" t="s">
        <v>311</v>
      </c>
      <c r="B7" s="84">
        <v>0.191</v>
      </c>
      <c r="C7" s="122">
        <v>0</v>
      </c>
      <c r="D7" s="88">
        <v>2.6200274348422501</v>
      </c>
      <c r="E7" s="124">
        <v>1</v>
      </c>
      <c r="F7" s="90">
        <v>1</v>
      </c>
      <c r="G7" s="94">
        <v>1</v>
      </c>
      <c r="H7" s="94">
        <v>0</v>
      </c>
      <c r="I7" s="126">
        <v>0.66666666666666663</v>
      </c>
      <c r="J7" s="131">
        <f t="shared" si="0"/>
        <v>1.6666666666666665</v>
      </c>
    </row>
    <row r="8" spans="1:10" x14ac:dyDescent="0.25">
      <c r="A8" s="72" t="s">
        <v>340</v>
      </c>
      <c r="B8" s="81" t="s">
        <v>129</v>
      </c>
      <c r="C8" s="122">
        <v>1</v>
      </c>
      <c r="D8" s="89">
        <v>3.65E-5</v>
      </c>
      <c r="E8" s="124">
        <v>0</v>
      </c>
      <c r="F8" s="90">
        <v>1</v>
      </c>
      <c r="G8" s="94">
        <v>1</v>
      </c>
      <c r="H8" s="94">
        <v>0</v>
      </c>
      <c r="I8" s="126">
        <v>0.66666666666666663</v>
      </c>
      <c r="J8" s="131">
        <f t="shared" si="0"/>
        <v>1.6666666666666665</v>
      </c>
    </row>
    <row r="9" spans="1:10" x14ac:dyDescent="0.25">
      <c r="A9" s="72" t="s">
        <v>294</v>
      </c>
      <c r="B9" s="81" t="s">
        <v>129</v>
      </c>
      <c r="C9" s="122">
        <v>1</v>
      </c>
      <c r="D9" s="89">
        <v>1.42E-3</v>
      </c>
      <c r="E9" s="124">
        <v>0</v>
      </c>
      <c r="F9" s="90">
        <v>0</v>
      </c>
      <c r="G9" s="94">
        <v>1</v>
      </c>
      <c r="H9" s="94">
        <v>0</v>
      </c>
      <c r="I9" s="126">
        <v>0.33333333333333331</v>
      </c>
      <c r="J9" s="131">
        <f t="shared" si="0"/>
        <v>1.3333333333333333</v>
      </c>
    </row>
    <row r="10" spans="1:10" x14ac:dyDescent="0.25">
      <c r="A10" s="72" t="s">
        <v>295</v>
      </c>
      <c r="B10" s="84">
        <v>0.29599999999999999</v>
      </c>
      <c r="C10" s="122">
        <v>0</v>
      </c>
      <c r="D10" s="90">
        <v>20</v>
      </c>
      <c r="E10" s="124">
        <v>1</v>
      </c>
      <c r="F10" s="90">
        <v>0</v>
      </c>
      <c r="G10" s="94">
        <v>1</v>
      </c>
      <c r="H10" s="94">
        <v>0</v>
      </c>
      <c r="I10" s="126">
        <v>0.33333333333333331</v>
      </c>
      <c r="J10" s="131">
        <f t="shared" si="0"/>
        <v>1.3333333333333333</v>
      </c>
    </row>
    <row r="11" spans="1:10" x14ac:dyDescent="0.25">
      <c r="A11" s="72" t="s">
        <v>303</v>
      </c>
      <c r="B11" s="81" t="s">
        <v>129</v>
      </c>
      <c r="C11" s="122">
        <v>1</v>
      </c>
      <c r="D11" s="89">
        <v>7.4571560907827697E-2</v>
      </c>
      <c r="E11" s="124">
        <v>0</v>
      </c>
      <c r="F11" s="90">
        <v>0</v>
      </c>
      <c r="G11" s="94">
        <v>1</v>
      </c>
      <c r="H11" s="94">
        <v>0</v>
      </c>
      <c r="I11" s="126">
        <v>0.33333333333333331</v>
      </c>
      <c r="J11" s="131">
        <f t="shared" si="0"/>
        <v>1.3333333333333333</v>
      </c>
    </row>
    <row r="12" spans="1:10" x14ac:dyDescent="0.25">
      <c r="A12" s="72" t="s">
        <v>308</v>
      </c>
      <c r="B12" s="84">
        <v>0.35599999999999998</v>
      </c>
      <c r="C12" s="122">
        <v>0</v>
      </c>
      <c r="D12" s="87">
        <v>44.5</v>
      </c>
      <c r="E12" s="124">
        <v>1</v>
      </c>
      <c r="F12" s="90">
        <v>1</v>
      </c>
      <c r="G12" s="94">
        <v>0</v>
      </c>
      <c r="H12" s="94">
        <v>0</v>
      </c>
      <c r="I12" s="126">
        <v>0.33333333333333331</v>
      </c>
      <c r="J12" s="131">
        <f t="shared" si="0"/>
        <v>1.3333333333333333</v>
      </c>
    </row>
    <row r="13" spans="1:10" x14ac:dyDescent="0.25">
      <c r="A13" s="72" t="s">
        <v>322</v>
      </c>
      <c r="B13" s="83">
        <v>2.56</v>
      </c>
      <c r="C13" s="122">
        <v>1</v>
      </c>
      <c r="D13" s="89">
        <v>2.08945478289259E-2</v>
      </c>
      <c r="E13" s="124">
        <v>0</v>
      </c>
      <c r="F13" s="90">
        <v>0</v>
      </c>
      <c r="G13" s="94">
        <v>1</v>
      </c>
      <c r="H13" s="94">
        <v>0</v>
      </c>
      <c r="I13" s="126">
        <v>0.33333333333333331</v>
      </c>
      <c r="J13" s="131">
        <f t="shared" si="0"/>
        <v>1.3333333333333333</v>
      </c>
    </row>
    <row r="14" spans="1:10" x14ac:dyDescent="0.25">
      <c r="A14" s="72" t="s">
        <v>333</v>
      </c>
      <c r="B14" s="81" t="s">
        <v>129</v>
      </c>
      <c r="C14" s="122">
        <v>1</v>
      </c>
      <c r="D14" s="89">
        <v>2.3323615160349902E-3</v>
      </c>
      <c r="E14" s="124">
        <v>0</v>
      </c>
      <c r="F14" s="90">
        <v>1</v>
      </c>
      <c r="G14" s="94">
        <v>0</v>
      </c>
      <c r="H14" s="94">
        <v>0</v>
      </c>
      <c r="I14" s="126">
        <v>0.33333333333333331</v>
      </c>
      <c r="J14" s="131">
        <f t="shared" si="0"/>
        <v>1.3333333333333333</v>
      </c>
    </row>
    <row r="15" spans="1:10" x14ac:dyDescent="0.25">
      <c r="A15" s="72" t="s">
        <v>335</v>
      </c>
      <c r="B15" s="81" t="s">
        <v>129</v>
      </c>
      <c r="C15" s="122">
        <v>1</v>
      </c>
      <c r="D15" s="89">
        <v>5.8604651162790704E-4</v>
      </c>
      <c r="E15" s="124">
        <v>0</v>
      </c>
      <c r="F15" s="90">
        <v>0</v>
      </c>
      <c r="G15" s="94">
        <v>1</v>
      </c>
      <c r="H15" s="94">
        <v>0</v>
      </c>
      <c r="I15" s="126">
        <v>0.33333333333333331</v>
      </c>
      <c r="J15" s="131">
        <f t="shared" si="0"/>
        <v>1.3333333333333333</v>
      </c>
    </row>
    <row r="16" spans="1:10" x14ac:dyDescent="0.25">
      <c r="A16" s="72" t="s">
        <v>350</v>
      </c>
      <c r="B16" s="81" t="s">
        <v>129</v>
      </c>
      <c r="C16" s="122">
        <v>1</v>
      </c>
      <c r="D16" s="89">
        <v>2.1705426356589099E-5</v>
      </c>
      <c r="E16" s="124">
        <v>0</v>
      </c>
      <c r="F16" s="90">
        <v>0</v>
      </c>
      <c r="G16" s="94">
        <v>1</v>
      </c>
      <c r="H16" s="94">
        <v>0</v>
      </c>
      <c r="I16" s="126">
        <v>0.33333333333333331</v>
      </c>
      <c r="J16" s="131">
        <f t="shared" si="0"/>
        <v>1.3333333333333333</v>
      </c>
    </row>
    <row r="17" spans="1:10" x14ac:dyDescent="0.25">
      <c r="A17" s="72" t="s">
        <v>354</v>
      </c>
      <c r="B17" s="81" t="s">
        <v>129</v>
      </c>
      <c r="C17" s="122">
        <v>1</v>
      </c>
      <c r="D17" s="153">
        <v>1.0499999999999999E-3</v>
      </c>
      <c r="E17" s="124">
        <v>0</v>
      </c>
      <c r="F17" s="90">
        <v>0</v>
      </c>
      <c r="G17" s="94">
        <v>1</v>
      </c>
      <c r="H17" s="94">
        <v>0</v>
      </c>
      <c r="I17" s="126">
        <v>0.33333333333333331</v>
      </c>
      <c r="J17" s="131">
        <f t="shared" si="0"/>
        <v>1.3333333333333333</v>
      </c>
    </row>
    <row r="18" spans="1:10" x14ac:dyDescent="0.25">
      <c r="A18" s="72" t="s">
        <v>355</v>
      </c>
      <c r="B18" s="81" t="s">
        <v>129</v>
      </c>
      <c r="C18" s="122">
        <v>1</v>
      </c>
      <c r="D18" s="89">
        <v>4.0096230954290303E-5</v>
      </c>
      <c r="E18" s="124">
        <v>0</v>
      </c>
      <c r="F18" s="90">
        <v>0</v>
      </c>
      <c r="G18" s="94">
        <v>1</v>
      </c>
      <c r="H18" s="94">
        <v>0</v>
      </c>
      <c r="I18" s="126">
        <v>0.33333333333333331</v>
      </c>
      <c r="J18" s="131">
        <f t="shared" si="0"/>
        <v>1.3333333333333333</v>
      </c>
    </row>
    <row r="19" spans="1:10" x14ac:dyDescent="0.25">
      <c r="A19" s="72" t="s">
        <v>116</v>
      </c>
      <c r="B19" s="84">
        <v>0.1125</v>
      </c>
      <c r="C19" s="122">
        <v>0</v>
      </c>
      <c r="D19" s="91">
        <v>3.0508474576271198</v>
      </c>
      <c r="E19" s="124">
        <v>1</v>
      </c>
      <c r="F19" s="90">
        <v>0</v>
      </c>
      <c r="G19" s="94">
        <v>1</v>
      </c>
      <c r="H19" s="94">
        <v>0</v>
      </c>
      <c r="I19" s="126">
        <v>0.33333333333333331</v>
      </c>
      <c r="J19" s="131">
        <f t="shared" si="0"/>
        <v>1.3333333333333333</v>
      </c>
    </row>
    <row r="20" spans="1:10" x14ac:dyDescent="0.25">
      <c r="A20" s="72" t="s">
        <v>357</v>
      </c>
      <c r="B20" s="81" t="s">
        <v>129</v>
      </c>
      <c r="C20" s="122">
        <v>1</v>
      </c>
      <c r="D20" s="89">
        <v>1.81818181818182E-6</v>
      </c>
      <c r="E20" s="124">
        <v>0</v>
      </c>
      <c r="F20" s="90">
        <v>0</v>
      </c>
      <c r="G20" s="94">
        <v>1</v>
      </c>
      <c r="H20" s="94">
        <v>0</v>
      </c>
      <c r="I20" s="126">
        <v>0.33333333333333331</v>
      </c>
      <c r="J20" s="131">
        <f t="shared" si="0"/>
        <v>1.3333333333333333</v>
      </c>
    </row>
    <row r="21" spans="1:10" x14ac:dyDescent="0.25">
      <c r="A21" s="72" t="s">
        <v>361</v>
      </c>
      <c r="B21" s="83">
        <v>1.1599999999999999</v>
      </c>
      <c r="C21" s="122">
        <v>1</v>
      </c>
      <c r="D21" s="89">
        <v>1.8709677419354799E-3</v>
      </c>
      <c r="E21" s="124">
        <v>0</v>
      </c>
      <c r="F21" s="90">
        <v>0</v>
      </c>
      <c r="G21" s="94">
        <v>1</v>
      </c>
      <c r="H21" s="94">
        <v>0</v>
      </c>
      <c r="I21" s="126">
        <v>0.33333333333333331</v>
      </c>
      <c r="J21" s="131">
        <f t="shared" si="0"/>
        <v>1.3333333333333333</v>
      </c>
    </row>
    <row r="22" spans="1:10" x14ac:dyDescent="0.25">
      <c r="A22" s="72" t="s">
        <v>309</v>
      </c>
      <c r="B22" s="85" t="s">
        <v>129</v>
      </c>
      <c r="C22" s="122">
        <v>1</v>
      </c>
      <c r="D22" s="89">
        <v>3.2911392405063299E-3</v>
      </c>
      <c r="E22" s="124">
        <v>0</v>
      </c>
      <c r="F22" s="90">
        <v>0</v>
      </c>
      <c r="G22" s="94">
        <v>1</v>
      </c>
      <c r="H22" s="94">
        <v>0</v>
      </c>
      <c r="I22" s="126">
        <v>0.33333333333333331</v>
      </c>
      <c r="J22" s="131">
        <f t="shared" si="0"/>
        <v>1.3333333333333333</v>
      </c>
    </row>
    <row r="23" spans="1:10" x14ac:dyDescent="0.25">
      <c r="A23" s="72" t="s">
        <v>347</v>
      </c>
      <c r="B23" s="81" t="s">
        <v>247</v>
      </c>
      <c r="C23" s="122">
        <v>0</v>
      </c>
      <c r="D23" s="90" t="s">
        <v>247</v>
      </c>
      <c r="E23" s="124">
        <v>0</v>
      </c>
      <c r="F23" s="90">
        <v>1</v>
      </c>
      <c r="G23" s="94">
        <v>1</v>
      </c>
      <c r="H23" s="94">
        <v>0</v>
      </c>
      <c r="I23" s="126">
        <v>0.66666666666666663</v>
      </c>
      <c r="J23" s="131">
        <f t="shared" si="0"/>
        <v>0.66666666666666663</v>
      </c>
    </row>
    <row r="24" spans="1:10" x14ac:dyDescent="0.25">
      <c r="A24" s="72" t="s">
        <v>362</v>
      </c>
      <c r="B24" s="85">
        <v>6.2500000000000003E-3</v>
      </c>
      <c r="C24" s="122">
        <v>0</v>
      </c>
      <c r="D24" s="89">
        <v>3.5816618911174797E-2</v>
      </c>
      <c r="E24" s="124">
        <v>0</v>
      </c>
      <c r="F24" s="90">
        <v>1</v>
      </c>
      <c r="G24" s="94">
        <v>1</v>
      </c>
      <c r="H24" s="94">
        <v>0</v>
      </c>
      <c r="I24" s="126">
        <v>0.66666666666666663</v>
      </c>
      <c r="J24" s="131">
        <f t="shared" si="0"/>
        <v>0.66666666666666663</v>
      </c>
    </row>
    <row r="25" spans="1:10" x14ac:dyDescent="0.25">
      <c r="A25" s="72" t="s">
        <v>297</v>
      </c>
      <c r="B25" s="85">
        <v>3.2000000000000001E-2</v>
      </c>
      <c r="C25" s="122">
        <v>0</v>
      </c>
      <c r="D25" s="92">
        <v>0.42105263157894701</v>
      </c>
      <c r="E25" s="124">
        <v>0</v>
      </c>
      <c r="F25" s="90">
        <v>1</v>
      </c>
      <c r="G25" s="94">
        <v>0</v>
      </c>
      <c r="H25" s="94">
        <v>0</v>
      </c>
      <c r="I25" s="126">
        <v>0.33333333333333331</v>
      </c>
      <c r="J25" s="131">
        <f t="shared" si="0"/>
        <v>0.33333333333333331</v>
      </c>
    </row>
    <row r="26" spans="1:10" x14ac:dyDescent="0.25">
      <c r="A26" s="72" t="s">
        <v>300</v>
      </c>
      <c r="B26" s="84">
        <v>0.33200000000000002</v>
      </c>
      <c r="C26" s="122">
        <v>0</v>
      </c>
      <c r="D26" s="92">
        <v>0.14020270270270299</v>
      </c>
      <c r="E26" s="124">
        <v>0</v>
      </c>
      <c r="F26" s="90">
        <v>0</v>
      </c>
      <c r="G26" s="94">
        <v>1</v>
      </c>
      <c r="H26" s="94">
        <v>0</v>
      </c>
      <c r="I26" s="126">
        <v>0.33333333333333331</v>
      </c>
      <c r="J26" s="131">
        <f t="shared" si="0"/>
        <v>0.33333333333333331</v>
      </c>
    </row>
    <row r="27" spans="1:10" x14ac:dyDescent="0.25">
      <c r="A27" s="72" t="s">
        <v>301</v>
      </c>
      <c r="B27" s="81">
        <v>0.48</v>
      </c>
      <c r="C27" s="122">
        <v>0</v>
      </c>
      <c r="D27" s="89">
        <v>4.0444893832153703E-2</v>
      </c>
      <c r="E27" s="124">
        <v>0</v>
      </c>
      <c r="F27" s="90">
        <v>0</v>
      </c>
      <c r="G27" s="94">
        <v>1</v>
      </c>
      <c r="H27" s="94">
        <v>0</v>
      </c>
      <c r="I27" s="126">
        <v>0.33333333333333331</v>
      </c>
      <c r="J27" s="131">
        <f t="shared" si="0"/>
        <v>0.33333333333333331</v>
      </c>
    </row>
    <row r="28" spans="1:10" x14ac:dyDescent="0.25">
      <c r="A28" s="72" t="s">
        <v>314</v>
      </c>
      <c r="B28" s="81" t="s">
        <v>247</v>
      </c>
      <c r="C28" s="122">
        <v>0</v>
      </c>
      <c r="D28" s="90" t="s">
        <v>247</v>
      </c>
      <c r="E28" s="124">
        <v>0</v>
      </c>
      <c r="F28" s="90">
        <v>0</v>
      </c>
      <c r="G28" s="94">
        <v>1</v>
      </c>
      <c r="H28" s="94">
        <v>0</v>
      </c>
      <c r="I28" s="126">
        <v>0.33333333333333331</v>
      </c>
      <c r="J28" s="131">
        <f t="shared" si="0"/>
        <v>0.33333333333333331</v>
      </c>
    </row>
    <row r="29" spans="1:10" x14ac:dyDescent="0.25">
      <c r="A29" s="72" t="s">
        <v>320</v>
      </c>
      <c r="B29" s="85">
        <v>3.0099999999999998E-2</v>
      </c>
      <c r="C29" s="122">
        <v>0</v>
      </c>
      <c r="D29" s="92">
        <v>0.15049999999999999</v>
      </c>
      <c r="E29" s="124">
        <v>0</v>
      </c>
      <c r="F29" s="90">
        <v>1</v>
      </c>
      <c r="G29" s="94">
        <v>0</v>
      </c>
      <c r="H29" s="94">
        <v>0</v>
      </c>
      <c r="I29" s="126">
        <v>0.33333333333333331</v>
      </c>
      <c r="J29" s="131">
        <f t="shared" si="0"/>
        <v>0.33333333333333331</v>
      </c>
    </row>
    <row r="30" spans="1:10" x14ac:dyDescent="0.25">
      <c r="A30" s="72" t="s">
        <v>327</v>
      </c>
      <c r="B30" s="84">
        <v>0.57599999999999996</v>
      </c>
      <c r="C30" s="122">
        <v>0</v>
      </c>
      <c r="D30" s="89">
        <v>3.2727272727272702E-2</v>
      </c>
      <c r="E30" s="124">
        <v>0</v>
      </c>
      <c r="F30" s="90">
        <v>0</v>
      </c>
      <c r="G30" s="94">
        <v>1</v>
      </c>
      <c r="H30" s="94">
        <v>0</v>
      </c>
      <c r="I30" s="126">
        <v>0.33333333333333331</v>
      </c>
      <c r="J30" s="131">
        <f t="shared" si="0"/>
        <v>0.33333333333333331</v>
      </c>
    </row>
    <row r="31" spans="1:10" x14ac:dyDescent="0.25">
      <c r="A31" s="72" t="s">
        <v>330</v>
      </c>
      <c r="B31" s="85">
        <v>8.0000000000000004E-4</v>
      </c>
      <c r="C31" s="122">
        <v>0</v>
      </c>
      <c r="D31" s="89">
        <v>5.4945054945054897E-7</v>
      </c>
      <c r="E31" s="124">
        <v>0</v>
      </c>
      <c r="F31" s="90">
        <v>0</v>
      </c>
      <c r="G31" s="94">
        <v>1</v>
      </c>
      <c r="H31" s="94">
        <v>0</v>
      </c>
      <c r="I31" s="126">
        <v>0.33333333333333331</v>
      </c>
      <c r="J31" s="131">
        <f t="shared" si="0"/>
        <v>0.33333333333333331</v>
      </c>
    </row>
    <row r="32" spans="1:10" x14ac:dyDescent="0.25">
      <c r="A32" s="74" t="s">
        <v>358</v>
      </c>
      <c r="B32" s="86">
        <v>3.8999999999999998E-3</v>
      </c>
      <c r="C32" s="123">
        <v>0</v>
      </c>
      <c r="D32" s="93">
        <v>1.21875E-3</v>
      </c>
      <c r="E32" s="125">
        <v>0</v>
      </c>
      <c r="F32" s="95">
        <v>0</v>
      </c>
      <c r="G32" s="96">
        <v>1</v>
      </c>
      <c r="H32" s="96">
        <v>0</v>
      </c>
      <c r="I32" s="128">
        <v>0.33333333333333331</v>
      </c>
      <c r="J32" s="132">
        <f t="shared" si="0"/>
        <v>0.33333333333333331</v>
      </c>
    </row>
    <row r="33" spans="1:10" x14ac:dyDescent="0.25">
      <c r="A33" s="179" t="s">
        <v>419</v>
      </c>
      <c r="B33" s="179"/>
      <c r="C33" s="179"/>
      <c r="D33" s="179"/>
      <c r="E33" s="179"/>
      <c r="F33" s="179"/>
      <c r="G33" s="179"/>
      <c r="H33" s="179"/>
      <c r="I33" s="179"/>
      <c r="J33" s="179"/>
    </row>
    <row r="34" spans="1:10" x14ac:dyDescent="0.25">
      <c r="A34" s="179" t="s">
        <v>420</v>
      </c>
      <c r="B34" s="179"/>
      <c r="C34" s="179"/>
      <c r="D34" s="179"/>
      <c r="E34" s="179"/>
      <c r="F34" s="179"/>
      <c r="G34" s="179"/>
      <c r="H34" s="179"/>
      <c r="I34" s="179"/>
      <c r="J34" s="179"/>
    </row>
    <row r="35" spans="1:10" x14ac:dyDescent="0.25">
      <c r="A35" s="177" t="s">
        <v>466</v>
      </c>
      <c r="B35" s="177"/>
      <c r="C35" s="177"/>
      <c r="D35" s="177"/>
      <c r="E35" s="177"/>
      <c r="F35" s="177"/>
      <c r="G35" s="177"/>
      <c r="H35" s="177"/>
      <c r="I35" s="177"/>
      <c r="J35" s="177"/>
    </row>
  </sheetData>
  <sortState ref="A3:J32">
    <sortCondition descending="1" ref="J3:J32"/>
  </sortState>
  <mergeCells count="4">
    <mergeCell ref="A35:J35"/>
    <mergeCell ref="A1:J1"/>
    <mergeCell ref="A33:J33"/>
    <mergeCell ref="A34:J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Ugolini</dc:creator>
  <cp:lastModifiedBy>Valentina Ugolini</cp:lastModifiedBy>
  <cp:lastPrinted>2024-09-30T09:25:44Z</cp:lastPrinted>
  <dcterms:created xsi:type="dcterms:W3CDTF">2024-07-23T08:42:57Z</dcterms:created>
  <dcterms:modified xsi:type="dcterms:W3CDTF">2024-10-22T13:45:24Z</dcterms:modified>
</cp:coreProperties>
</file>