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218" documentId="11_0B1D56BE9CDCCE836B02CE7A5FB0D4A9BBFD1C62" xr6:coauthVersionLast="47" xr6:coauthVersionMax="47" xr10:uidLastSave="{26CD9251-0AA3-440E-8DE8-982FA89225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31" i="1"/>
  <c r="B32" i="1"/>
  <c r="B33" i="1"/>
  <c r="B34" i="1"/>
  <c r="B35" i="1"/>
  <c r="B36" i="1"/>
  <c r="B37" i="1"/>
  <c r="B38" i="1"/>
  <c r="B39" i="1"/>
  <c r="B40" i="1"/>
  <c r="B30" i="1"/>
  <c r="B29" i="1"/>
</calcChain>
</file>

<file path=xl/sharedStrings.xml><?xml version="1.0" encoding="utf-8"?>
<sst xmlns="http://schemas.openxmlformats.org/spreadsheetml/2006/main" count="94" uniqueCount="70">
  <si>
    <t>Helyezés</t>
  </si>
  <si>
    <t>Eredmény</t>
  </si>
  <si>
    <t>Sportoló</t>
  </si>
  <si>
    <t>Országkód</t>
  </si>
  <si>
    <t>Helyszín</t>
  </si>
  <si>
    <t>Dátum</t>
  </si>
  <si>
    <t>Yuriy Sedykh</t>
  </si>
  <si>
    <t>URS</t>
  </si>
  <si>
    <t>Stuttgart</t>
  </si>
  <si>
    <t>Szergej Litvinov</t>
  </si>
  <si>
    <t>Drezda</t>
  </si>
  <si>
    <t>Vadim Devyatovskiy</t>
  </si>
  <si>
    <t>BLR</t>
  </si>
  <si>
    <t>Minszk</t>
  </si>
  <si>
    <t>Koji Murofushi</t>
  </si>
  <si>
    <t>JPN</t>
  </si>
  <si>
    <t>Prága</t>
  </si>
  <si>
    <t>Igor Astapkovich</t>
  </si>
  <si>
    <t>Sevilla</t>
  </si>
  <si>
    <t>Ivan Tsikhan</t>
  </si>
  <si>
    <t>Grodno</t>
  </si>
  <si>
    <t>Igor Nikulin</t>
  </si>
  <si>
    <t>Lausanne</t>
  </si>
  <si>
    <t>Jüri Tamm</t>
  </si>
  <si>
    <t>Besztercebánya</t>
  </si>
  <si>
    <t>Adrián Annus</t>
  </si>
  <si>
    <t>HUN</t>
  </si>
  <si>
    <t>Szombathely</t>
  </si>
  <si>
    <t>Paweł Fajdek</t>
  </si>
  <si>
    <t>POL</t>
  </si>
  <si>
    <t>Szczecin</t>
  </si>
  <si>
    <t>Tibor Gécsek</t>
  </si>
  <si>
    <t>Zalaegerszeg</t>
  </si>
  <si>
    <t>Andrej Abduvalijev</t>
  </si>
  <si>
    <t>Szocsi</t>
  </si>
  <si>
    <t>Alekszej Zagornyi</t>
  </si>
  <si>
    <t>RUS</t>
  </si>
  <si>
    <t>Adler</t>
  </si>
  <si>
    <t>Ralf Haber</t>
  </si>
  <si>
    <t>RPG</t>
  </si>
  <si>
    <t>Athén</t>
  </si>
  <si>
    <t>Szymon Ziolkowski</t>
  </si>
  <si>
    <t>Edmonton</t>
  </si>
  <si>
    <t>Olli-Pekka Karjalainen</t>
  </si>
  <si>
    <t>FIN</t>
  </si>
  <si>
    <t>Lahti</t>
  </si>
  <si>
    <t>Heinz Weis</t>
  </si>
  <si>
    <t>DEU</t>
  </si>
  <si>
    <t>Frankfurt</t>
  </si>
  <si>
    <t>Balázs Kiss</t>
  </si>
  <si>
    <t>Saint-Denis</t>
  </si>
  <si>
    <t>Karsten Kobs</t>
  </si>
  <si>
    <t>Dortmund</t>
  </si>
  <si>
    <t>Rudy Winkler</t>
  </si>
  <si>
    <t>USA</t>
  </si>
  <si>
    <t>Eugene</t>
  </si>
  <si>
    <t>Krisztián Pars</t>
  </si>
  <si>
    <t>Zürich</t>
  </si>
  <si>
    <t>Günther Rodehau</t>
  </si>
  <si>
    <t>NDK</t>
  </si>
  <si>
    <t>Szergej Kirmaszov</t>
  </si>
  <si>
    <t>Andriy Skvaruk</t>
  </si>
  <si>
    <t>UKR</t>
  </si>
  <si>
    <t>Kijev</t>
  </si>
  <si>
    <t>Primož Kozmus</t>
  </si>
  <si>
    <t>SVN</t>
  </si>
  <si>
    <t>Celje</t>
  </si>
  <si>
    <t>URS:</t>
  </si>
  <si>
    <t>JPN:</t>
  </si>
  <si>
    <t>BLR: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</si>
</sst>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Versenyzők ország szerint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Sheet1!$A$29:$A$41</c:f>
              <c:strCache>
                <c:ptCount val="13"/>
                <c:pt idx="0">
                  <c:v>URS:</c:v>
                </c:pt>
                <c:pt idx="1">
                  <c:v>JPN:</c:v>
                </c:pt>
                <c:pt idx="2">
                  <c:v>BLR:</c:v>
                </c:pt>
                <c:pt idx="3">
                  <c:v>POL</c:v>
                </c:pt>
                <c:pt idx="4">
                  <c:v>RPG</c:v>
                </c:pt>
                <c:pt idx="5">
                  <c:v>FIN</c:v>
                </c:pt>
                <c:pt idx="6">
                  <c:v>DEU</c:v>
                </c:pt>
                <c:pt idx="7">
                  <c:v>NDK</c:v>
                </c:pt>
                <c:pt idx="8">
                  <c:v>UKR</c:v>
                </c:pt>
                <c:pt idx="9">
                  <c:v>SVN</c:v>
                </c:pt>
                <c:pt idx="10">
                  <c:v>USA</c:v>
                </c:pt>
                <c:pt idx="11">
                  <c:v>RUS</c:v>
                </c:pt>
                <c:pt idx="12">
                  <c:v>HUN</c:v>
                </c:pt>
              </c:strCache>
            </c:strRef>
          </c:cat>
          <c:val>
            <c:numRef>
              <c:f>Sheet1!$B$29:$B$41</c:f>
              <c:numCache>
                <c:formatCode>General</c:formatCode>
                <c:ptCount val="13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FC-4AC6-B94D-3233F156C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Sheet1!$B$2:$B$26</c:f>
              <c:numCache>
                <c:formatCode>General</c:formatCode>
                <c:ptCount val="25"/>
                <c:pt idx="0">
                  <c:v>86.74</c:v>
                </c:pt>
                <c:pt idx="1">
                  <c:v>86.04</c:v>
                </c:pt>
                <c:pt idx="2">
                  <c:v>84.9</c:v>
                </c:pt>
                <c:pt idx="3">
                  <c:v>84.86</c:v>
                </c:pt>
                <c:pt idx="4">
                  <c:v>84.62</c:v>
                </c:pt>
                <c:pt idx="5">
                  <c:v>84.51</c:v>
                </c:pt>
                <c:pt idx="6">
                  <c:v>84.48</c:v>
                </c:pt>
                <c:pt idx="7">
                  <c:v>84.4</c:v>
                </c:pt>
                <c:pt idx="8">
                  <c:v>84.19</c:v>
                </c:pt>
                <c:pt idx="9">
                  <c:v>83.93</c:v>
                </c:pt>
                <c:pt idx="10">
                  <c:v>83.68</c:v>
                </c:pt>
                <c:pt idx="11">
                  <c:v>83.46</c:v>
                </c:pt>
                <c:pt idx="12">
                  <c:v>83.43</c:v>
                </c:pt>
                <c:pt idx="13">
                  <c:v>83.4</c:v>
                </c:pt>
                <c:pt idx="14">
                  <c:v>83.38</c:v>
                </c:pt>
                <c:pt idx="15">
                  <c:v>83.3</c:v>
                </c:pt>
                <c:pt idx="16">
                  <c:v>83.04</c:v>
                </c:pt>
                <c:pt idx="17">
                  <c:v>83</c:v>
                </c:pt>
                <c:pt idx="18">
                  <c:v>82.78</c:v>
                </c:pt>
                <c:pt idx="19">
                  <c:v>82.71</c:v>
                </c:pt>
                <c:pt idx="20">
                  <c:v>82.69</c:v>
                </c:pt>
                <c:pt idx="21">
                  <c:v>82.64</c:v>
                </c:pt>
                <c:pt idx="22">
                  <c:v>82.62</c:v>
                </c:pt>
                <c:pt idx="23">
                  <c:v>82.62</c:v>
                </c:pt>
                <c:pt idx="24">
                  <c:v>82.58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8D-4E23-949E-D1DC6E4BC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656711"/>
        <c:axId val="1523679751"/>
      </c:barChart>
      <c:catAx>
        <c:axId val="1523656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79751"/>
        <c:crosses val="autoZero"/>
        <c:auto val="1"/>
        <c:lblAlgn val="ctr"/>
        <c:lblOffset val="100"/>
        <c:noMultiLvlLbl val="0"/>
      </c:catAx>
      <c:valAx>
        <c:axId val="1523679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656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14</xdr:row>
      <xdr:rowOff>142875</xdr:rowOff>
    </xdr:from>
    <xdr:to>
      <xdr:col>14</xdr:col>
      <xdr:colOff>285750</xdr:colOff>
      <xdr:row>29</xdr:row>
      <xdr:rowOff>28575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55FC584-0B4A-6235-7EC4-A0B910D4FCD6}"/>
            </a:ext>
            <a:ext uri="{147F2762-F138-4A5C-976F-8EAC2B608ADB}">
              <a16:predDERef xmlns:a16="http://schemas.microsoft.com/office/drawing/2014/main" pred="{58C26A9F-EB16-4818-6A9A-427B66613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0</xdr:row>
      <xdr:rowOff>28575</xdr:rowOff>
    </xdr:from>
    <xdr:to>
      <xdr:col>14</xdr:col>
      <xdr:colOff>266700</xdr:colOff>
      <xdr:row>14</xdr:row>
      <xdr:rowOff>104775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1D4A303-59C5-3729-DB1A-8D8A297EA29A}"/>
            </a:ext>
            <a:ext uri="{147F2762-F138-4A5C-976F-8EAC2B608ADB}">
              <a16:predDERef xmlns:a16="http://schemas.microsoft.com/office/drawing/2014/main" pred="{C55FC584-0B4A-6235-7EC4-A0B910D4F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30" sqref="C30"/>
    </sheetView>
  </sheetViews>
  <sheetFormatPr defaultRowHeight="15"/>
  <cols>
    <col min="2" max="2" width="11.28515625" customWidth="1"/>
    <col min="3" max="3" width="20.28515625" customWidth="1"/>
    <col min="4" max="4" width="10.7109375" customWidth="1"/>
    <col min="5" max="5" width="15.7109375" customWidth="1"/>
    <col min="6" max="6" width="1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86.74</v>
      </c>
      <c r="C2" s="1" t="s">
        <v>6</v>
      </c>
      <c r="D2" s="1" t="s">
        <v>7</v>
      </c>
      <c r="E2" s="1" t="s">
        <v>8</v>
      </c>
      <c r="F2" s="2">
        <v>31654</v>
      </c>
    </row>
    <row r="3" spans="1:6">
      <c r="A3" s="1">
        <v>2</v>
      </c>
      <c r="B3" s="1">
        <v>86.04</v>
      </c>
      <c r="C3" s="1" t="s">
        <v>9</v>
      </c>
      <c r="D3" s="1" t="s">
        <v>7</v>
      </c>
      <c r="E3" s="1" t="s">
        <v>10</v>
      </c>
      <c r="F3" s="2">
        <v>31596</v>
      </c>
    </row>
    <row r="4" spans="1:6">
      <c r="A4" s="1">
        <v>3</v>
      </c>
      <c r="B4" s="1">
        <v>84.9</v>
      </c>
      <c r="C4" s="1" t="s">
        <v>11</v>
      </c>
      <c r="D4" s="1" t="s">
        <v>12</v>
      </c>
      <c r="E4" s="1" t="s">
        <v>13</v>
      </c>
      <c r="F4" s="2">
        <v>38554</v>
      </c>
    </row>
    <row r="5" spans="1:6">
      <c r="A5" s="1">
        <v>4</v>
      </c>
      <c r="B5" s="1">
        <v>84.86</v>
      </c>
      <c r="C5" s="1" t="s">
        <v>14</v>
      </c>
      <c r="D5" s="1" t="s">
        <v>15</v>
      </c>
      <c r="E5" s="1" t="s">
        <v>16</v>
      </c>
      <c r="F5" s="2">
        <v>37801</v>
      </c>
    </row>
    <row r="6" spans="1:6">
      <c r="A6" s="1">
        <v>5</v>
      </c>
      <c r="B6" s="1">
        <v>84.62</v>
      </c>
      <c r="C6" s="1" t="s">
        <v>17</v>
      </c>
      <c r="D6" s="1" t="s">
        <v>12</v>
      </c>
      <c r="E6" s="1" t="s">
        <v>18</v>
      </c>
      <c r="F6" s="2">
        <v>33761</v>
      </c>
    </row>
    <row r="7" spans="1:6">
      <c r="A7" s="1">
        <v>6</v>
      </c>
      <c r="B7" s="1">
        <v>84.51</v>
      </c>
      <c r="C7" s="1" t="s">
        <v>19</v>
      </c>
      <c r="D7" s="1" t="s">
        <v>12</v>
      </c>
      <c r="E7" s="1" t="s">
        <v>20</v>
      </c>
      <c r="F7" s="2">
        <v>39638</v>
      </c>
    </row>
    <row r="8" spans="1:6">
      <c r="A8" s="1">
        <v>7</v>
      </c>
      <c r="B8" s="1">
        <v>84.48</v>
      </c>
      <c r="C8" s="1" t="s">
        <v>21</v>
      </c>
      <c r="D8" s="1" t="s">
        <v>7</v>
      </c>
      <c r="E8" s="1" t="s">
        <v>22</v>
      </c>
      <c r="F8" s="2">
        <v>33066</v>
      </c>
    </row>
    <row r="9" spans="1:6">
      <c r="A9" s="1">
        <v>8</v>
      </c>
      <c r="B9" s="1">
        <v>84.4</v>
      </c>
      <c r="C9" s="1" t="s">
        <v>23</v>
      </c>
      <c r="D9" s="1" t="s">
        <v>7</v>
      </c>
      <c r="E9" s="1" t="s">
        <v>24</v>
      </c>
      <c r="F9" s="2">
        <v>30934</v>
      </c>
    </row>
    <row r="10" spans="1:6">
      <c r="A10" s="1">
        <v>9</v>
      </c>
      <c r="B10" s="1">
        <v>84.19</v>
      </c>
      <c r="C10" s="1" t="s">
        <v>25</v>
      </c>
      <c r="D10" s="1" t="s">
        <v>26</v>
      </c>
      <c r="E10" s="1" t="s">
        <v>27</v>
      </c>
      <c r="F10" s="2">
        <v>37843</v>
      </c>
    </row>
    <row r="11" spans="1:6">
      <c r="A11" s="1">
        <v>10</v>
      </c>
      <c r="B11" s="1">
        <v>83.93</v>
      </c>
      <c r="C11" s="1" t="s">
        <v>28</v>
      </c>
      <c r="D11" s="1" t="s">
        <v>29</v>
      </c>
      <c r="E11" s="1" t="s">
        <v>30</v>
      </c>
      <c r="F11" s="2">
        <v>42225</v>
      </c>
    </row>
    <row r="12" spans="1:6">
      <c r="A12" s="1">
        <v>11</v>
      </c>
      <c r="B12" s="1">
        <v>83.68</v>
      </c>
      <c r="C12" s="1" t="s">
        <v>31</v>
      </c>
      <c r="D12" s="1" t="s">
        <v>26</v>
      </c>
      <c r="E12" s="1" t="s">
        <v>32</v>
      </c>
      <c r="F12" s="2">
        <v>36057</v>
      </c>
    </row>
    <row r="13" spans="1:6">
      <c r="A13" s="1">
        <v>12</v>
      </c>
      <c r="B13" s="1">
        <v>83.46</v>
      </c>
      <c r="C13" s="1" t="s">
        <v>33</v>
      </c>
      <c r="D13" s="1" t="s">
        <v>7</v>
      </c>
      <c r="E13" s="1" t="s">
        <v>34</v>
      </c>
      <c r="F13" s="2">
        <v>33019</v>
      </c>
    </row>
    <row r="14" spans="1:6">
      <c r="A14" s="1">
        <v>13</v>
      </c>
      <c r="B14" s="1">
        <v>83.43</v>
      </c>
      <c r="C14" s="1" t="s">
        <v>35</v>
      </c>
      <c r="D14" s="1" t="s">
        <v>36</v>
      </c>
      <c r="E14" s="1" t="s">
        <v>37</v>
      </c>
      <c r="F14" s="2">
        <v>37297</v>
      </c>
    </row>
    <row r="15" spans="1:6">
      <c r="A15" s="1">
        <v>14</v>
      </c>
      <c r="B15" s="1">
        <v>83.4</v>
      </c>
      <c r="C15" s="1" t="s">
        <v>38</v>
      </c>
      <c r="D15" s="1" t="s">
        <v>39</v>
      </c>
      <c r="E15" s="1" t="s">
        <v>40</v>
      </c>
      <c r="F15" s="2">
        <v>32279</v>
      </c>
    </row>
    <row r="16" spans="1:6">
      <c r="A16" s="1">
        <v>15</v>
      </c>
      <c r="B16" s="1">
        <v>83.38</v>
      </c>
      <c r="C16" s="1" t="s">
        <v>41</v>
      </c>
      <c r="D16" s="1" t="s">
        <v>29</v>
      </c>
      <c r="E16" s="1" t="s">
        <v>42</v>
      </c>
      <c r="F16" s="2">
        <v>37108</v>
      </c>
    </row>
    <row r="17" spans="1:6">
      <c r="A17" s="1">
        <v>16</v>
      </c>
      <c r="B17" s="1">
        <v>83.3</v>
      </c>
      <c r="C17" s="1" t="s">
        <v>43</v>
      </c>
      <c r="D17" s="1" t="s">
        <v>44</v>
      </c>
      <c r="E17" s="1" t="s">
        <v>45</v>
      </c>
      <c r="F17" s="2">
        <v>38182</v>
      </c>
    </row>
    <row r="18" spans="1:6">
      <c r="A18" s="1">
        <v>17</v>
      </c>
      <c r="B18" s="1">
        <v>83.04</v>
      </c>
      <c r="C18" s="1" t="s">
        <v>46</v>
      </c>
      <c r="D18" s="1" t="s">
        <v>47</v>
      </c>
      <c r="E18" s="1" t="s">
        <v>48</v>
      </c>
      <c r="F18" s="2">
        <v>35610</v>
      </c>
    </row>
    <row r="19" spans="1:6">
      <c r="A19" s="1">
        <v>18</v>
      </c>
      <c r="B19" s="1">
        <v>83</v>
      </c>
      <c r="C19" s="1" t="s">
        <v>49</v>
      </c>
      <c r="D19" s="1" t="s">
        <v>26</v>
      </c>
      <c r="E19" s="1" t="s">
        <v>50</v>
      </c>
      <c r="F19" s="2">
        <v>35950</v>
      </c>
    </row>
    <row r="20" spans="1:6">
      <c r="A20" s="1">
        <v>19</v>
      </c>
      <c r="B20" s="1">
        <v>82.78</v>
      </c>
      <c r="C20" s="1" t="s">
        <v>51</v>
      </c>
      <c r="D20" s="1" t="s">
        <v>47</v>
      </c>
      <c r="E20" s="1" t="s">
        <v>52</v>
      </c>
      <c r="F20" s="2">
        <v>36337</v>
      </c>
    </row>
    <row r="21" spans="1:6">
      <c r="A21" s="1">
        <v>20</v>
      </c>
      <c r="B21" s="1">
        <v>82.71</v>
      </c>
      <c r="C21" s="1" t="s">
        <v>53</v>
      </c>
      <c r="D21" s="1" t="s">
        <v>54</v>
      </c>
      <c r="E21" s="1" t="s">
        <v>55</v>
      </c>
      <c r="F21" s="2">
        <v>44367</v>
      </c>
    </row>
    <row r="22" spans="1:6">
      <c r="A22" s="1">
        <v>21</v>
      </c>
      <c r="B22" s="1">
        <v>82.69</v>
      </c>
      <c r="C22" s="1" t="s">
        <v>56</v>
      </c>
      <c r="D22" s="1" t="s">
        <v>26</v>
      </c>
      <c r="E22" s="1" t="s">
        <v>57</v>
      </c>
      <c r="F22" s="2">
        <v>41867</v>
      </c>
    </row>
    <row r="23" spans="1:6">
      <c r="A23" s="1">
        <v>22</v>
      </c>
      <c r="B23" s="1">
        <v>82.64</v>
      </c>
      <c r="C23" s="1" t="s">
        <v>58</v>
      </c>
      <c r="D23" s="1" t="s">
        <v>59</v>
      </c>
      <c r="E23" s="1" t="s">
        <v>10</v>
      </c>
      <c r="F23" s="2">
        <v>31262</v>
      </c>
    </row>
    <row r="24" spans="1:6">
      <c r="A24" s="1">
        <v>23</v>
      </c>
      <c r="B24" s="1">
        <v>82.62</v>
      </c>
      <c r="C24" s="1" t="s">
        <v>60</v>
      </c>
      <c r="D24" s="1" t="s">
        <v>36</v>
      </c>
      <c r="E24" s="1" t="s">
        <v>32</v>
      </c>
      <c r="F24" s="2">
        <v>35945</v>
      </c>
    </row>
    <row r="25" spans="1:6">
      <c r="A25" s="1">
        <v>23</v>
      </c>
      <c r="B25" s="1">
        <v>82.62</v>
      </c>
      <c r="C25" s="1" t="s">
        <v>61</v>
      </c>
      <c r="D25" s="1" t="s">
        <v>62</v>
      </c>
      <c r="E25" s="1" t="s">
        <v>63</v>
      </c>
      <c r="F25" s="2">
        <v>37373</v>
      </c>
    </row>
    <row r="26" spans="1:6">
      <c r="A26" s="1">
        <v>25</v>
      </c>
      <c r="B26" s="1">
        <v>82.58</v>
      </c>
      <c r="C26" s="1" t="s">
        <v>64</v>
      </c>
      <c r="D26" s="1" t="s">
        <v>65</v>
      </c>
      <c r="E26" s="1" t="s">
        <v>66</v>
      </c>
      <c r="F26" s="2">
        <v>40058</v>
      </c>
    </row>
    <row r="29" spans="1:6">
      <c r="A29" t="s">
        <v>67</v>
      </c>
      <c r="B29">
        <f>COUNTIF(D2:D26,"URS")</f>
        <v>5</v>
      </c>
    </row>
    <row r="30" spans="1:6">
      <c r="A30" t="s">
        <v>68</v>
      </c>
      <c r="B30">
        <f>COUNTIF(D2:D26,"JPN")</f>
        <v>1</v>
      </c>
    </row>
    <row r="31" spans="1:6">
      <c r="A31" t="s">
        <v>69</v>
      </c>
      <c r="B31">
        <f>COUNTIF(D2:D26,"BLR")</f>
        <v>3</v>
      </c>
    </row>
    <row r="32" spans="1:6">
      <c r="A32" t="s">
        <v>29</v>
      </c>
      <c r="B32">
        <f>COUNTIF(D2:D26,"POL")</f>
        <v>2</v>
      </c>
    </row>
    <row r="33" spans="1:2">
      <c r="A33" t="s">
        <v>39</v>
      </c>
      <c r="B33">
        <f>COUNTIF(D2:D26,"RPG")</f>
        <v>1</v>
      </c>
    </row>
    <row r="34" spans="1:2">
      <c r="A34" t="s">
        <v>44</v>
      </c>
      <c r="B34">
        <f>COUNTIF(D2:D26,"FIN")</f>
        <v>1</v>
      </c>
    </row>
    <row r="35" spans="1:2">
      <c r="A35" t="s">
        <v>47</v>
      </c>
      <c r="B35">
        <f>COUNTIF(D2:D26,"DEU")</f>
        <v>2</v>
      </c>
    </row>
    <row r="36" spans="1:2">
      <c r="A36" t="s">
        <v>59</v>
      </c>
      <c r="B36">
        <f>COUNTIF(D2:D26,"NDK")</f>
        <v>1</v>
      </c>
    </row>
    <row r="37" spans="1:2">
      <c r="A37" t="s">
        <v>62</v>
      </c>
      <c r="B37">
        <f>COUNTIF(D2:D26,"UKR")</f>
        <v>1</v>
      </c>
    </row>
    <row r="38" spans="1:2">
      <c r="A38" t="s">
        <v>65</v>
      </c>
      <c r="B38">
        <f>COUNTIF(D2:D26,"SVN")</f>
        <v>1</v>
      </c>
    </row>
    <row r="39" spans="1:2">
      <c r="A39" t="s">
        <v>54</v>
      </c>
      <c r="B39">
        <f>COUNTIF(D2:D26,"USA")</f>
        <v>1</v>
      </c>
    </row>
    <row r="40" spans="1:2">
      <c r="A40" t="s">
        <v>36</v>
      </c>
      <c r="B40">
        <f>COUNTIF(D2:D26,"RUS")</f>
        <v>2</v>
      </c>
    </row>
    <row r="41" spans="1:2">
      <c r="A41" t="s">
        <v>26</v>
      </c>
      <c r="B41">
        <f>COUNTIF(D2:D26,"HUN")</f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Pallaga Pál 828</cp:lastModifiedBy>
  <cp:revision/>
  <dcterms:created xsi:type="dcterms:W3CDTF">2024-12-19T14:55:46Z</dcterms:created>
  <dcterms:modified xsi:type="dcterms:W3CDTF">2024-12-19T15:37:18Z</dcterms:modified>
  <cp:category/>
  <cp:contentStatus/>
</cp:coreProperties>
</file>