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PAL_HOME\Desktop\Data analyst BI\EXCEL\"/>
    </mc:Choice>
  </mc:AlternateContent>
  <xr:revisionPtr revIDLastSave="0" documentId="13_ncr:1_{DA093DEF-C4B6-48CA-9A60-B2A6256FBCA2}" xr6:coauthVersionLast="47" xr6:coauthVersionMax="47" xr10:uidLastSave="{00000000-0000-0000-0000-000000000000}"/>
  <bookViews>
    <workbookView xWindow="-120" yWindow="-120" windowWidth="20730" windowHeight="11310" activeTab="1" xr2:uid="{00000000-000D-0000-FFFF-FFFF00000000}"/>
  </bookViews>
  <sheets>
    <sheet name="Sheet1" sheetId="1" r:id="rId1"/>
    <sheet name="Forecast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20" i="2" l="1"/>
  <c r="J21" i="2"/>
  <c r="J22" i="2"/>
  <c r="J23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4" i="2"/>
  <c r="E7" i="2" l="1"/>
  <c r="E8" i="2"/>
  <c r="E9" i="2"/>
  <c r="E10" i="2"/>
  <c r="F10" i="2" s="1"/>
  <c r="G10" i="2" s="1"/>
  <c r="E11" i="2"/>
  <c r="E12" i="2"/>
  <c r="E13" i="2"/>
  <c r="E14" i="2"/>
  <c r="E15" i="2"/>
  <c r="E16" i="2"/>
  <c r="E17" i="2"/>
  <c r="E18" i="2"/>
  <c r="E6" i="2"/>
  <c r="F6" i="2" s="1"/>
  <c r="G6" i="2" s="1"/>
  <c r="F15" i="2" l="1"/>
  <c r="G15" i="2" s="1"/>
  <c r="F11" i="2"/>
  <c r="G11" i="2" s="1"/>
  <c r="F7" i="2"/>
  <c r="G7" i="2" s="1"/>
  <c r="O34" i="2" s="1"/>
  <c r="H23" i="2" s="1"/>
  <c r="K23" i="2" s="1"/>
  <c r="F14" i="2"/>
  <c r="G14" i="2" s="1"/>
  <c r="O33" i="2" s="1"/>
  <c r="H22" i="2" s="1"/>
  <c r="K22" i="2" s="1"/>
  <c r="F17" i="2"/>
  <c r="G17" i="2" s="1"/>
  <c r="F13" i="2"/>
  <c r="G13" i="2" s="1"/>
  <c r="F9" i="2"/>
  <c r="G9" i="2" s="1"/>
  <c r="O32" i="2" s="1"/>
  <c r="H21" i="2" s="1"/>
  <c r="K21" i="2" s="1"/>
  <c r="F16" i="2"/>
  <c r="G16" i="2" s="1"/>
  <c r="F12" i="2"/>
  <c r="G12" i="2" s="1"/>
  <c r="F8" i="2"/>
  <c r="G8" i="2" s="1"/>
  <c r="H18" i="2" l="1"/>
  <c r="I18" i="2" s="1"/>
  <c r="H6" i="2"/>
  <c r="K6" i="2" s="1"/>
  <c r="O31" i="2"/>
  <c r="H20" i="2" s="1"/>
  <c r="K20" i="2" s="1"/>
  <c r="H14" i="2"/>
  <c r="H10" i="2"/>
  <c r="H7" i="2"/>
  <c r="H11" i="2"/>
  <c r="H15" i="2"/>
  <c r="H19" i="2"/>
  <c r="H5" i="2"/>
  <c r="H17" i="2"/>
  <c r="H13" i="2"/>
  <c r="H9" i="2"/>
  <c r="H4" i="2" l="1"/>
  <c r="I6" i="2"/>
  <c r="H16" i="2"/>
  <c r="K16" i="2" s="1"/>
  <c r="H12" i="2"/>
  <c r="I12" i="2" s="1"/>
  <c r="H8" i="2"/>
  <c r="K8" i="2" s="1"/>
  <c r="K18" i="2"/>
  <c r="I17" i="2"/>
  <c r="K17" i="2"/>
  <c r="I11" i="2"/>
  <c r="K11" i="2"/>
  <c r="I5" i="2"/>
  <c r="K5" i="2"/>
  <c r="I7" i="2"/>
  <c r="K7" i="2"/>
  <c r="I14" i="2"/>
  <c r="K14" i="2"/>
  <c r="I9" i="2"/>
  <c r="K9" i="2"/>
  <c r="I4" i="2"/>
  <c r="K4" i="2"/>
  <c r="I19" i="2"/>
  <c r="K19" i="2"/>
  <c r="I10" i="2"/>
  <c r="K10" i="2"/>
  <c r="I8" i="2"/>
  <c r="I13" i="2"/>
  <c r="K13" i="2"/>
  <c r="I16" i="2"/>
  <c r="I15" i="2"/>
  <c r="K15" i="2"/>
  <c r="K12" i="2" l="1"/>
</calcChain>
</file>

<file path=xl/sharedStrings.xml><?xml version="1.0" encoding="utf-8"?>
<sst xmlns="http://schemas.openxmlformats.org/spreadsheetml/2006/main" count="56" uniqueCount="44">
  <si>
    <t>Year</t>
  </si>
  <si>
    <t>Quarter</t>
  </si>
  <si>
    <t>Sales</t>
  </si>
  <si>
    <t>Year 1</t>
  </si>
  <si>
    <t>Year 2</t>
  </si>
  <si>
    <t>Year 3</t>
  </si>
  <si>
    <t>Year 4</t>
  </si>
  <si>
    <t>Year 5</t>
  </si>
  <si>
    <t>Apply time series forecasting to forecast the sales of Year 5</t>
  </si>
  <si>
    <t>t</t>
  </si>
  <si>
    <t>MA(4)</t>
  </si>
  <si>
    <t>CMA(4)</t>
  </si>
  <si>
    <r>
      <t>S</t>
    </r>
    <r>
      <rPr>
        <b/>
        <vertAlign val="subscript"/>
        <sz val="11"/>
        <color theme="1"/>
        <rFont val="AaBbCcYyZz"/>
      </rPr>
      <t>t</t>
    </r>
    <r>
      <rPr>
        <b/>
        <sz val="11"/>
        <color theme="1"/>
        <rFont val="Calibri"/>
        <family val="2"/>
        <scheme val="minor"/>
      </rPr>
      <t>,  I</t>
    </r>
    <r>
      <rPr>
        <b/>
        <vertAlign val="subscript"/>
        <sz val="11"/>
        <color theme="1"/>
        <rFont val="AaBbCcYyZz"/>
      </rPr>
      <t>t</t>
    </r>
  </si>
  <si>
    <r>
      <rPr>
        <b/>
        <sz val="11"/>
        <color theme="1"/>
        <rFont val="Calibri"/>
        <family val="2"/>
        <scheme val="minor"/>
      </rPr>
      <t>Y</t>
    </r>
    <r>
      <rPr>
        <b/>
        <vertAlign val="subscript"/>
        <sz val="11"/>
        <color theme="1"/>
        <rFont val="AaBbCcYyZz"/>
      </rPr>
      <t>t</t>
    </r>
    <r>
      <rPr>
        <b/>
        <sz val="11"/>
        <color theme="1"/>
        <rFont val="Calibri"/>
        <family val="2"/>
        <scheme val="minor"/>
      </rPr>
      <t>/CMA</t>
    </r>
  </si>
  <si>
    <r>
      <t>S</t>
    </r>
    <r>
      <rPr>
        <b/>
        <vertAlign val="subscript"/>
        <sz val="11"/>
        <color theme="1"/>
        <rFont val="AaBbCcYyZz"/>
      </rPr>
      <t>t</t>
    </r>
  </si>
  <si>
    <t>Deseasonalize</t>
  </si>
  <si>
    <r>
      <t>Y</t>
    </r>
    <r>
      <rPr>
        <b/>
        <vertAlign val="subscript"/>
        <sz val="11"/>
        <color theme="1"/>
        <rFont val="AaBbCcYyZz"/>
      </rPr>
      <t>t</t>
    </r>
  </si>
  <si>
    <r>
      <t>Y</t>
    </r>
    <r>
      <rPr>
        <b/>
        <vertAlign val="subscript"/>
        <sz val="11"/>
        <color theme="1"/>
        <rFont val="Calibri"/>
        <family val="2"/>
        <scheme val="minor"/>
      </rPr>
      <t>t</t>
    </r>
    <r>
      <rPr>
        <b/>
        <sz val="11"/>
        <color theme="1"/>
        <rFont val="Calibri"/>
        <family val="2"/>
        <scheme val="minor"/>
      </rPr>
      <t>/S</t>
    </r>
    <r>
      <rPr>
        <b/>
        <vertAlign val="subscript"/>
        <sz val="11"/>
        <color theme="1"/>
        <rFont val="Calibri"/>
        <family val="2"/>
        <scheme val="minor"/>
      </rPr>
      <t>t</t>
    </r>
  </si>
  <si>
    <r>
      <rPr>
        <b/>
        <sz val="11"/>
        <color theme="1"/>
        <rFont val="Calibri"/>
        <family val="2"/>
        <scheme val="minor"/>
      </rPr>
      <t>T</t>
    </r>
    <r>
      <rPr>
        <b/>
        <vertAlign val="subscript"/>
        <sz val="11"/>
        <color theme="1"/>
        <rFont val="Calibri"/>
        <family val="2"/>
        <scheme val="minor"/>
      </rPr>
      <t>t</t>
    </r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</si>
  <si>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</si>
  <si>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</si>
  <si>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</si>
  <si>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</si>
  <si>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</si>
  <si>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</si>
  <si>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</si>
  <si>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</si>
  <si>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</si>
  <si>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</si>
  <si>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</si>
  <si>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</si>
  <si>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</si>
  <si>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</si>
  <si>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</si>
  <si>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</si>
  <si>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</si>
  <si>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</si>
  <si>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</si>
  <si>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</si>
  <si>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</si>
  <si>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</si>
  <si>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</si>
  <si>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</si>
  <si>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forecast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</si>
</sst>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  <font>
      <b/>
      <vertAlign val="subscript"/>
      <sz val="11"/>
      <color theme="1"/>
      <name val="AaBbCcYyZz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1" xfId="0" applyFont="1" applyBorder="1" applyAlignment="1">
      <alignment horizontal="center"/>
    </xf>
    <xf numFmtId="164" fontId="0" fillId="0" borderId="0" xfId="0" applyNumberFormat="1"/>
    <xf numFmtId="0" fontId="2" fillId="0" borderId="2" xfId="0" applyFont="1" applyBorder="1" applyAlignment="1">
      <alignment horizontal="center"/>
    </xf>
    <xf numFmtId="0" fontId="0" fillId="0" borderId="2" xfId="0" applyBorder="1"/>
    <xf numFmtId="2" fontId="0" fillId="0" borderId="2" xfId="0" applyNumberFormat="1" applyBorder="1"/>
    <xf numFmtId="0" fontId="0" fillId="0" borderId="0" xfId="0" applyFill="1" applyBorder="1" applyAlignment="1"/>
    <xf numFmtId="0" fontId="0" fillId="0" borderId="3" xfId="0" applyFill="1" applyBorder="1" applyAlignment="1"/>
    <xf numFmtId="0" fontId="5" fillId="0" borderId="4" xfId="0" applyFont="1" applyFill="1" applyBorder="1" applyAlignment="1">
      <alignment horizontal="center"/>
    </xf>
    <xf numFmtId="0" fontId="5" fillId="0" borderId="4" xfId="0" applyFont="1" applyFill="1" applyBorder="1" applyAlignment="1">
      <alignment horizontal="centerContinuous"/>
    </xf>
    <xf numFmtId="0" fontId="0" fillId="2" borderId="0" xfId="0" applyFill="1" applyBorder="1" applyAlignment="1"/>
    <xf numFmtId="0" fontId="0" fillId="2" borderId="3" xfId="0" applyFill="1" applyBorder="1" applyAlignment="1"/>
    <xf numFmtId="0" fontId="2" fillId="0" borderId="2" xfId="0" applyFont="1" applyBorder="1"/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164" fontId="0" fillId="0" borderId="2" xfId="0" applyNumberFormat="1" applyBorder="1"/>
    <xf numFmtId="0" fontId="0" fillId="3" borderId="2" xfId="0" applyFill="1" applyBorder="1" applyAlignment="1">
      <alignment horizontal="center"/>
    </xf>
    <xf numFmtId="0" fontId="0" fillId="3" borderId="2" xfId="0" applyFill="1" applyBorder="1"/>
    <xf numFmtId="2" fontId="0" fillId="3" borderId="2" xfId="0" applyNumberFormat="1" applyFill="1" applyBorder="1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tIME</a:t>
            </a:r>
            <a:r>
              <a:rPr lang="en-US" baseline="0"/>
              <a:t> SERIES FOReCASting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7827282214740296E-2"/>
          <c:y val="0.16452050830190365"/>
          <c:w val="0.71697377090166581"/>
          <c:h val="0.69445540276020556"/>
        </c:manualLayout>
      </c:layout>
      <c:lineChart>
        <c:grouping val="standard"/>
        <c:varyColors val="0"/>
        <c:ser>
          <c:idx val="0"/>
          <c:order val="0"/>
          <c:tx>
            <c:strRef>
              <c:f>Forecast!$D$3</c:f>
              <c:strCache>
                <c:ptCount val="1"/>
                <c:pt idx="0">
                  <c:v>Sales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cat>
            <c:multiLvlStrRef>
              <c:f>Forecast!$B$4:$C$23</c:f>
              <c:multiLvlStrCache>
                <c:ptCount val="2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1</c:v>
                  </c:pt>
                  <c:pt idx="5">
                    <c:v>2</c:v>
                  </c:pt>
                  <c:pt idx="6">
                    <c:v>3</c:v>
                  </c:pt>
                  <c:pt idx="7">
                    <c:v>4</c:v>
                  </c:pt>
                  <c:pt idx="8">
                    <c:v>1</c:v>
                  </c:pt>
                  <c:pt idx="9">
                    <c:v>2</c:v>
                  </c:pt>
                  <c:pt idx="10">
                    <c:v>3</c:v>
                  </c:pt>
                  <c:pt idx="11">
                    <c:v>4</c:v>
                  </c:pt>
                  <c:pt idx="12">
                    <c:v>1</c:v>
                  </c:pt>
                  <c:pt idx="13">
                    <c:v>2</c:v>
                  </c:pt>
                  <c:pt idx="14">
                    <c:v>3</c:v>
                  </c:pt>
                  <c:pt idx="15">
                    <c:v>4</c:v>
                  </c:pt>
                  <c:pt idx="16">
                    <c:v>1</c:v>
                  </c:pt>
                  <c:pt idx="17">
                    <c:v>2</c:v>
                  </c:pt>
                  <c:pt idx="18">
                    <c:v>3</c:v>
                  </c:pt>
                  <c:pt idx="19">
                    <c:v>4</c:v>
                  </c:pt>
                </c:lvl>
                <c:lvl>
                  <c:pt idx="0">
                    <c:v>Year 1</c:v>
                  </c:pt>
                  <c:pt idx="4">
                    <c:v>Year 2</c:v>
                  </c:pt>
                  <c:pt idx="8">
                    <c:v>Year 3</c:v>
                  </c:pt>
                  <c:pt idx="12">
                    <c:v>Year 4</c:v>
                  </c:pt>
                  <c:pt idx="16">
                    <c:v>Year 5</c:v>
                  </c:pt>
                </c:lvl>
              </c:multiLvlStrCache>
            </c:multiLvlStrRef>
          </c:cat>
          <c:val>
            <c:numRef>
              <c:f>Forecast!$D$4:$D$19</c:f>
              <c:numCache>
                <c:formatCode>0.0</c:formatCode>
                <c:ptCount val="16"/>
                <c:pt idx="0">
                  <c:v>4.8</c:v>
                </c:pt>
                <c:pt idx="1">
                  <c:v>4.0999999999999996</c:v>
                </c:pt>
                <c:pt idx="2">
                  <c:v>6</c:v>
                </c:pt>
                <c:pt idx="3">
                  <c:v>6.5</c:v>
                </c:pt>
                <c:pt idx="4">
                  <c:v>5.8</c:v>
                </c:pt>
                <c:pt idx="5">
                  <c:v>5.2</c:v>
                </c:pt>
                <c:pt idx="6">
                  <c:v>6.8</c:v>
                </c:pt>
                <c:pt idx="7">
                  <c:v>7.4</c:v>
                </c:pt>
                <c:pt idx="8">
                  <c:v>6</c:v>
                </c:pt>
                <c:pt idx="9">
                  <c:v>5.6</c:v>
                </c:pt>
                <c:pt idx="10">
                  <c:v>7.5</c:v>
                </c:pt>
                <c:pt idx="11">
                  <c:v>7.8</c:v>
                </c:pt>
                <c:pt idx="12">
                  <c:v>6.3</c:v>
                </c:pt>
                <c:pt idx="13">
                  <c:v>5.9</c:v>
                </c:pt>
                <c:pt idx="14">
                  <c:v>8</c:v>
                </c:pt>
                <c:pt idx="15">
                  <c:v>8.4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2AB-4702-9835-EED0E6189B2E}"/>
            </c:ext>
          </c:extLst>
        </c:ser>
        <c:ser>
          <c:idx val="1"/>
          <c:order val="1"/>
          <c:tx>
            <c:strRef>
              <c:f>Forecast!$F$3</c:f>
              <c:strCache>
                <c:ptCount val="1"/>
                <c:pt idx="0">
                  <c:v>CMA(4)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cat>
            <c:multiLvlStrRef>
              <c:f>Forecast!$B$4:$C$23</c:f>
              <c:multiLvlStrCache>
                <c:ptCount val="2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1</c:v>
                  </c:pt>
                  <c:pt idx="5">
                    <c:v>2</c:v>
                  </c:pt>
                  <c:pt idx="6">
                    <c:v>3</c:v>
                  </c:pt>
                  <c:pt idx="7">
                    <c:v>4</c:v>
                  </c:pt>
                  <c:pt idx="8">
                    <c:v>1</c:v>
                  </c:pt>
                  <c:pt idx="9">
                    <c:v>2</c:v>
                  </c:pt>
                  <c:pt idx="10">
                    <c:v>3</c:v>
                  </c:pt>
                  <c:pt idx="11">
                    <c:v>4</c:v>
                  </c:pt>
                  <c:pt idx="12">
                    <c:v>1</c:v>
                  </c:pt>
                  <c:pt idx="13">
                    <c:v>2</c:v>
                  </c:pt>
                  <c:pt idx="14">
                    <c:v>3</c:v>
                  </c:pt>
                  <c:pt idx="15">
                    <c:v>4</c:v>
                  </c:pt>
                  <c:pt idx="16">
                    <c:v>1</c:v>
                  </c:pt>
                  <c:pt idx="17">
                    <c:v>2</c:v>
                  </c:pt>
                  <c:pt idx="18">
                    <c:v>3</c:v>
                  </c:pt>
                  <c:pt idx="19">
                    <c:v>4</c:v>
                  </c:pt>
                </c:lvl>
                <c:lvl>
                  <c:pt idx="0">
                    <c:v>Year 1</c:v>
                  </c:pt>
                  <c:pt idx="4">
                    <c:v>Year 2</c:v>
                  </c:pt>
                  <c:pt idx="8">
                    <c:v>Year 3</c:v>
                  </c:pt>
                  <c:pt idx="12">
                    <c:v>Year 4</c:v>
                  </c:pt>
                  <c:pt idx="16">
                    <c:v>Year 5</c:v>
                  </c:pt>
                </c:lvl>
              </c:multiLvlStrCache>
            </c:multiLvlStrRef>
          </c:cat>
          <c:val>
            <c:numRef>
              <c:f>Forecast!$F$4:$F$19</c:f>
              <c:numCache>
                <c:formatCode>General</c:formatCode>
                <c:ptCount val="16"/>
                <c:pt idx="2" formatCode="0.0">
                  <c:v>5.4749999999999996</c:v>
                </c:pt>
                <c:pt idx="3" formatCode="0.0">
                  <c:v>5.7375000000000007</c:v>
                </c:pt>
                <c:pt idx="4" formatCode="0.0">
                  <c:v>5.9749999999999996</c:v>
                </c:pt>
                <c:pt idx="5" formatCode="0.0">
                  <c:v>6.1875</c:v>
                </c:pt>
                <c:pt idx="6" formatCode="0.0">
                  <c:v>6.3250000000000002</c:v>
                </c:pt>
                <c:pt idx="7" formatCode="0.0">
                  <c:v>6.3999999999999995</c:v>
                </c:pt>
                <c:pt idx="8" formatCode="0.0">
                  <c:v>6.5374999999999996</c:v>
                </c:pt>
                <c:pt idx="9" formatCode="0.0">
                  <c:v>6.6750000000000007</c:v>
                </c:pt>
                <c:pt idx="10" formatCode="0.0">
                  <c:v>6.7625000000000002</c:v>
                </c:pt>
                <c:pt idx="11" formatCode="0.0">
                  <c:v>6.8375000000000004</c:v>
                </c:pt>
                <c:pt idx="12" formatCode="0.0">
                  <c:v>6.9375</c:v>
                </c:pt>
                <c:pt idx="13" formatCode="0.0">
                  <c:v>7.0750000000000002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2AB-4702-9835-EED0E6189B2E}"/>
            </c:ext>
          </c:extLst>
        </c:ser>
        <c:ser>
          <c:idx val="2"/>
          <c:order val="2"/>
          <c:tx>
            <c:strRef>
              <c:f>Forecast!$K$3</c:f>
              <c:strCache>
                <c:ptCount val="1"/>
                <c:pt idx="0">
                  <c:v>forecast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cat>
            <c:multiLvlStrRef>
              <c:f>Forecast!$B$4:$C$23</c:f>
              <c:multiLvlStrCache>
                <c:ptCount val="2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1</c:v>
                  </c:pt>
                  <c:pt idx="5">
                    <c:v>2</c:v>
                  </c:pt>
                  <c:pt idx="6">
                    <c:v>3</c:v>
                  </c:pt>
                  <c:pt idx="7">
                    <c:v>4</c:v>
                  </c:pt>
                  <c:pt idx="8">
                    <c:v>1</c:v>
                  </c:pt>
                  <c:pt idx="9">
                    <c:v>2</c:v>
                  </c:pt>
                  <c:pt idx="10">
                    <c:v>3</c:v>
                  </c:pt>
                  <c:pt idx="11">
                    <c:v>4</c:v>
                  </c:pt>
                  <c:pt idx="12">
                    <c:v>1</c:v>
                  </c:pt>
                  <c:pt idx="13">
                    <c:v>2</c:v>
                  </c:pt>
                  <c:pt idx="14">
                    <c:v>3</c:v>
                  </c:pt>
                  <c:pt idx="15">
                    <c:v>4</c:v>
                  </c:pt>
                  <c:pt idx="16">
                    <c:v>1</c:v>
                  </c:pt>
                  <c:pt idx="17">
                    <c:v>2</c:v>
                  </c:pt>
                  <c:pt idx="18">
                    <c:v>3</c:v>
                  </c:pt>
                  <c:pt idx="19">
                    <c:v>4</c:v>
                  </c:pt>
                </c:lvl>
                <c:lvl>
                  <c:pt idx="0">
                    <c:v>Year 1</c:v>
                  </c:pt>
                  <c:pt idx="4">
                    <c:v>Year 2</c:v>
                  </c:pt>
                  <c:pt idx="8">
                    <c:v>Year 3</c:v>
                  </c:pt>
                  <c:pt idx="12">
                    <c:v>Year 4</c:v>
                  </c:pt>
                  <c:pt idx="16">
                    <c:v>Year 5</c:v>
                  </c:pt>
                </c:lvl>
              </c:multiLvlStrCache>
            </c:multiLvlStrRef>
          </c:cat>
          <c:val>
            <c:numRef>
              <c:f>Forecast!$K$4:$K$23</c:f>
              <c:numCache>
                <c:formatCode>0.00</c:formatCode>
                <c:ptCount val="20"/>
                <c:pt idx="0">
                  <c:v>4.8910217457555065</c:v>
                </c:pt>
                <c:pt idx="1">
                  <c:v>4.5187789221218022</c:v>
                </c:pt>
                <c:pt idx="2">
                  <c:v>6.0582746266073473</c:v>
                </c:pt>
                <c:pt idx="3">
                  <c:v>6.5033082491849221</c:v>
                </c:pt>
                <c:pt idx="4">
                  <c:v>5.4396728703815631</c:v>
                </c:pt>
                <c:pt idx="5">
                  <c:v>5.0118461761752702</c:v>
                </c:pt>
                <c:pt idx="6">
                  <c:v>6.7017704050982836</c:v>
                </c:pt>
                <c:pt idx="7">
                  <c:v>7.1762060512948436</c:v>
                </c:pt>
                <c:pt idx="8">
                  <c:v>5.9883239950076188</c:v>
                </c:pt>
                <c:pt idx="9">
                  <c:v>5.5049134302287372</c:v>
                </c:pt>
                <c:pt idx="10">
                  <c:v>7.345266183589219</c:v>
                </c:pt>
                <c:pt idx="11">
                  <c:v>7.8491038534047641</c:v>
                </c:pt>
                <c:pt idx="12">
                  <c:v>6.5369751196336745</c:v>
                </c:pt>
                <c:pt idx="13">
                  <c:v>5.9979806842822043</c:v>
                </c:pt>
                <c:pt idx="14">
                  <c:v>7.9887619620801544</c:v>
                </c:pt>
                <c:pt idx="15">
                  <c:v>8.5220016555146856</c:v>
                </c:pt>
                <c:pt idx="16">
                  <c:v>7.0856262442597302</c:v>
                </c:pt>
                <c:pt idx="17">
                  <c:v>6.4910479383356723</c:v>
                </c:pt>
                <c:pt idx="18">
                  <c:v>8.6322577405710899</c:v>
                </c:pt>
                <c:pt idx="19">
                  <c:v>9.1948994576246079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2AB-4702-9835-EED0E6189B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95858192"/>
        <c:axId val="495858520"/>
      </c:lineChart>
      <c:catAx>
        <c:axId val="4958581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5858520"/>
        <c:crosses val="autoZero"/>
        <c:auto val="1"/>
        <c:lblAlgn val="ctr"/>
        <c:lblOffset val="100"/>
        <c:noMultiLvlLbl val="0"/>
      </c:catAx>
      <c:valAx>
        <c:axId val="495858520"/>
        <c:scaling>
          <c:orientation val="minMax"/>
        </c:scaling>
        <c:delete val="0"/>
        <c:axPos val="l"/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58581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211097</xdr:colOff>
      <xdr:row>2</xdr:row>
      <xdr:rowOff>41203</xdr:rowOff>
    </xdr:from>
    <xdr:to>
      <xdr:col>21</xdr:col>
      <xdr:colOff>266700</xdr:colOff>
      <xdr:row>21</xdr:row>
      <xdr:rowOff>104775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7CFA33D-8F05-4FFD-95A9-0A372E2D6E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topLeftCell="A2" workbookViewId="0">
      <selection sqref="A1:C1048576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</row>
    <row r="2" spans="1:11">
      <c r="A2" t="s">
        <v>3</v>
      </c>
      <c r="B2">
        <v>1</v>
      </c>
      <c r="C2" s="2">
        <v>4.8</v>
      </c>
    </row>
    <row r="3" spans="1:11">
      <c r="B3">
        <v>2</v>
      </c>
      <c r="C3" s="2">
        <v>4.0999999999999996</v>
      </c>
    </row>
    <row r="4" spans="1:11">
      <c r="B4">
        <v>3</v>
      </c>
      <c r="C4" s="2">
        <v>6</v>
      </c>
      <c r="F4" s="19" t="s">
        <v>8</v>
      </c>
      <c r="G4" s="19"/>
      <c r="H4" s="19"/>
      <c r="I4" s="19"/>
      <c r="J4" s="19"/>
      <c r="K4" s="19"/>
    </row>
    <row r="5" spans="1:11">
      <c r="B5">
        <v>4</v>
      </c>
      <c r="C5" s="2">
        <v>6.5</v>
      </c>
      <c r="F5" s="19"/>
      <c r="G5" s="19"/>
      <c r="H5" s="19"/>
      <c r="I5" s="19"/>
      <c r="J5" s="19"/>
      <c r="K5" s="19"/>
    </row>
    <row r="6" spans="1:11">
      <c r="A6" t="s">
        <v>4</v>
      </c>
      <c r="B6">
        <v>1</v>
      </c>
      <c r="C6" s="2">
        <v>5.8</v>
      </c>
    </row>
    <row r="7" spans="1:11">
      <c r="B7">
        <v>2</v>
      </c>
      <c r="C7" s="2">
        <v>5.2</v>
      </c>
    </row>
    <row r="8" spans="1:11">
      <c r="B8">
        <v>3</v>
      </c>
      <c r="C8" s="2">
        <v>6.8</v>
      </c>
    </row>
    <row r="9" spans="1:11">
      <c r="B9">
        <v>4</v>
      </c>
      <c r="C9" s="2">
        <v>7.4</v>
      </c>
    </row>
    <row r="10" spans="1:11">
      <c r="A10" t="s">
        <v>5</v>
      </c>
      <c r="B10">
        <v>1</v>
      </c>
      <c r="C10" s="2">
        <v>6</v>
      </c>
    </row>
    <row r="11" spans="1:11">
      <c r="B11">
        <v>2</v>
      </c>
      <c r="C11" s="2">
        <v>5.6</v>
      </c>
    </row>
    <row r="12" spans="1:11">
      <c r="B12">
        <v>3</v>
      </c>
      <c r="C12" s="2">
        <v>7.5</v>
      </c>
    </row>
    <row r="13" spans="1:11">
      <c r="B13">
        <v>4</v>
      </c>
      <c r="C13" s="2">
        <v>7.8</v>
      </c>
    </row>
    <row r="14" spans="1:11">
      <c r="A14" t="s">
        <v>6</v>
      </c>
      <c r="B14">
        <v>1</v>
      </c>
      <c r="C14" s="2">
        <v>6.3</v>
      </c>
    </row>
    <row r="15" spans="1:11">
      <c r="B15">
        <v>2</v>
      </c>
      <c r="C15" s="2">
        <v>5.9</v>
      </c>
    </row>
    <row r="16" spans="1:11">
      <c r="B16">
        <v>3</v>
      </c>
      <c r="C16" s="2">
        <v>8</v>
      </c>
    </row>
    <row r="17" spans="1:3">
      <c r="B17">
        <v>4</v>
      </c>
      <c r="C17" s="2">
        <v>8.4</v>
      </c>
    </row>
    <row r="18" spans="1:3">
      <c r="A18" t="s">
        <v>7</v>
      </c>
      <c r="B18">
        <v>1</v>
      </c>
    </row>
    <row r="19" spans="1:3">
      <c r="B19">
        <v>2</v>
      </c>
    </row>
    <row r="20" spans="1:3">
      <c r="B20">
        <v>3</v>
      </c>
    </row>
    <row r="21" spans="1:3">
      <c r="B21">
        <v>4</v>
      </c>
    </row>
  </sheetData>
  <mergeCells count="1">
    <mergeCell ref="F4:K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070A7-1E3C-4F95-BC02-7BC7203025BD}">
  <dimension ref="A2:O43"/>
  <sheetViews>
    <sheetView tabSelected="1" zoomScaleNormal="100" workbookViewId="0">
      <selection activeCell="K3" sqref="K3"/>
    </sheetView>
  </sheetViews>
  <sheetFormatPr defaultRowHeight="15"/>
  <cols>
    <col min="1" max="1" width="4.85546875" customWidth="1"/>
    <col min="9" max="9" width="13.85546875" bestFit="1" customWidth="1"/>
    <col min="11" max="11" width="10" bestFit="1" customWidth="1"/>
  </cols>
  <sheetData>
    <row r="2" spans="1:11" ht="18">
      <c r="A2" s="4"/>
      <c r="B2" s="4"/>
      <c r="C2" s="4"/>
      <c r="D2" s="12" t="s">
        <v>16</v>
      </c>
      <c r="E2" s="4"/>
      <c r="F2" s="4"/>
      <c r="G2" s="12" t="s">
        <v>13</v>
      </c>
      <c r="H2" s="4"/>
      <c r="I2" s="12" t="s">
        <v>17</v>
      </c>
      <c r="J2" s="4"/>
      <c r="K2" s="4"/>
    </row>
    <row r="3" spans="1:11" ht="18">
      <c r="A3" s="13" t="s">
        <v>9</v>
      </c>
      <c r="B3" s="3" t="s">
        <v>0</v>
      </c>
      <c r="C3" s="3" t="s">
        <v>1</v>
      </c>
      <c r="D3" s="3" t="s">
        <v>2</v>
      </c>
      <c r="E3" s="12" t="s">
        <v>10</v>
      </c>
      <c r="F3" s="12" t="s">
        <v>11</v>
      </c>
      <c r="G3" s="12" t="s">
        <v>12</v>
      </c>
      <c r="H3" s="3" t="s">
        <v>14</v>
      </c>
      <c r="I3" s="12" t="s">
        <v>15</v>
      </c>
      <c r="J3" s="3" t="s">
        <v>18</v>
      </c>
      <c r="K3" s="12" t="s">
        <v>43</v>
      </c>
    </row>
    <row r="4" spans="1:11">
      <c r="A4" s="14">
        <v>1</v>
      </c>
      <c r="B4" s="4" t="s">
        <v>3</v>
      </c>
      <c r="C4" s="4">
        <v>1</v>
      </c>
      <c r="D4" s="15">
        <v>4.8</v>
      </c>
      <c r="E4" s="4"/>
      <c r="F4" s="4"/>
      <c r="G4" s="4"/>
      <c r="H4" s="5">
        <f t="shared" ref="H4:H23" si="0">VLOOKUP(C4,$N$31:$O$34,2,FALSE)</f>
        <v>0.93220047731596012</v>
      </c>
      <c r="I4" s="5">
        <f>D4/H4</f>
        <v>5.1491069966198779</v>
      </c>
      <c r="J4" s="5">
        <f t="shared" ref="J4:J23" si="1">$C$42+$C$43*A4</f>
        <v>5.2467488107686764</v>
      </c>
      <c r="K4" s="5">
        <f>H4*J4</f>
        <v>4.8910217457555065</v>
      </c>
    </row>
    <row r="5" spans="1:11">
      <c r="A5" s="14">
        <v>2</v>
      </c>
      <c r="B5" s="4"/>
      <c r="C5" s="4">
        <v>2</v>
      </c>
      <c r="D5" s="15">
        <v>4.0999999999999996</v>
      </c>
      <c r="E5" s="4"/>
      <c r="F5" s="4"/>
      <c r="G5" s="4"/>
      <c r="H5" s="5">
        <f t="shared" si="0"/>
        <v>0.83775920424985417</v>
      </c>
      <c r="I5" s="5">
        <f t="shared" ref="I5:I19" si="2">D5/H5</f>
        <v>4.8940077043632355</v>
      </c>
      <c r="J5" s="5">
        <f t="shared" si="1"/>
        <v>5.3938875266288528</v>
      </c>
      <c r="K5" s="5">
        <f t="shared" ref="K5:K23" si="3">H5*J5</f>
        <v>4.5187789221218022</v>
      </c>
    </row>
    <row r="6" spans="1:11">
      <c r="A6" s="14">
        <v>3</v>
      </c>
      <c r="B6" s="4"/>
      <c r="C6" s="4">
        <v>3</v>
      </c>
      <c r="D6" s="15">
        <v>6</v>
      </c>
      <c r="E6" s="15">
        <f>AVERAGE(D4:D7)</f>
        <v>5.35</v>
      </c>
      <c r="F6" s="15">
        <f>AVERAGE(E6:E7)</f>
        <v>5.4749999999999996</v>
      </c>
      <c r="G6" s="5">
        <f>D6/F6</f>
        <v>1.0958904109589043</v>
      </c>
      <c r="H6" s="5">
        <f t="shared" si="0"/>
        <v>1.0933488421606843</v>
      </c>
      <c r="I6" s="5">
        <f t="shared" si="2"/>
        <v>5.4877270351727399</v>
      </c>
      <c r="J6" s="5">
        <f t="shared" si="1"/>
        <v>5.5410262424890293</v>
      </c>
      <c r="K6" s="5">
        <f t="shared" si="3"/>
        <v>6.0582746266073473</v>
      </c>
    </row>
    <row r="7" spans="1:11">
      <c r="A7" s="14">
        <v>4</v>
      </c>
      <c r="B7" s="4"/>
      <c r="C7" s="4">
        <v>4</v>
      </c>
      <c r="D7" s="15">
        <v>6.5</v>
      </c>
      <c r="E7" s="15">
        <f t="shared" ref="E7:E18" si="4">AVERAGE(D5:D8)</f>
        <v>5.6000000000000005</v>
      </c>
      <c r="F7" s="15">
        <f t="shared" ref="F7:F17" si="5">AVERAGE(E7:E8)</f>
        <v>5.7375000000000007</v>
      </c>
      <c r="G7" s="5">
        <f t="shared" ref="G7:G17" si="6">D7/F7</f>
        <v>1.1328976034858387</v>
      </c>
      <c r="H7" s="5">
        <f t="shared" si="0"/>
        <v>1.1433051426610321</v>
      </c>
      <c r="I7" s="5">
        <f t="shared" si="2"/>
        <v>5.6852713745967334</v>
      </c>
      <c r="J7" s="5">
        <f t="shared" si="1"/>
        <v>5.6881649583492058</v>
      </c>
      <c r="K7" s="5">
        <f t="shared" si="3"/>
        <v>6.5033082491849221</v>
      </c>
    </row>
    <row r="8" spans="1:11">
      <c r="A8" s="14">
        <v>5</v>
      </c>
      <c r="B8" s="4" t="s">
        <v>4</v>
      </c>
      <c r="C8" s="4">
        <v>1</v>
      </c>
      <c r="D8" s="15">
        <v>5.8</v>
      </c>
      <c r="E8" s="15">
        <f t="shared" si="4"/>
        <v>5.875</v>
      </c>
      <c r="F8" s="15">
        <f t="shared" si="5"/>
        <v>5.9749999999999996</v>
      </c>
      <c r="G8" s="5">
        <f t="shared" si="6"/>
        <v>0.97071129707112969</v>
      </c>
      <c r="H8" s="5">
        <f t="shared" si="0"/>
        <v>0.93220047731596012</v>
      </c>
      <c r="I8" s="5">
        <f t="shared" si="2"/>
        <v>6.2218376209156858</v>
      </c>
      <c r="J8" s="5">
        <f t="shared" si="1"/>
        <v>5.8353036742093831</v>
      </c>
      <c r="K8" s="5">
        <f t="shared" si="3"/>
        <v>5.4396728703815631</v>
      </c>
    </row>
    <row r="9" spans="1:11">
      <c r="A9" s="14">
        <v>6</v>
      </c>
      <c r="B9" s="4"/>
      <c r="C9" s="4">
        <v>2</v>
      </c>
      <c r="D9" s="15">
        <v>5.2</v>
      </c>
      <c r="E9" s="15">
        <f t="shared" si="4"/>
        <v>6.0750000000000002</v>
      </c>
      <c r="F9" s="15">
        <f t="shared" si="5"/>
        <v>6.1875</v>
      </c>
      <c r="G9" s="5">
        <f t="shared" si="6"/>
        <v>0.84040404040404049</v>
      </c>
      <c r="H9" s="5">
        <f t="shared" si="0"/>
        <v>0.83775920424985417</v>
      </c>
      <c r="I9" s="5">
        <f t="shared" si="2"/>
        <v>6.2070341616314213</v>
      </c>
      <c r="J9" s="5">
        <f t="shared" si="1"/>
        <v>5.9824423900695596</v>
      </c>
      <c r="K9" s="5">
        <f t="shared" si="3"/>
        <v>5.0118461761752702</v>
      </c>
    </row>
    <row r="10" spans="1:11">
      <c r="A10" s="14">
        <v>7</v>
      </c>
      <c r="B10" s="4"/>
      <c r="C10" s="4">
        <v>3</v>
      </c>
      <c r="D10" s="15">
        <v>6.8</v>
      </c>
      <c r="E10" s="15">
        <f t="shared" si="4"/>
        <v>6.3000000000000007</v>
      </c>
      <c r="F10" s="15">
        <f t="shared" si="5"/>
        <v>6.3250000000000002</v>
      </c>
      <c r="G10" s="5">
        <f t="shared" si="6"/>
        <v>1.075098814229249</v>
      </c>
      <c r="H10" s="5">
        <f t="shared" si="0"/>
        <v>1.0933488421606843</v>
      </c>
      <c r="I10" s="5">
        <f t="shared" si="2"/>
        <v>6.2194239731957719</v>
      </c>
      <c r="J10" s="5">
        <f t="shared" si="1"/>
        <v>6.129581105929736</v>
      </c>
      <c r="K10" s="5">
        <f t="shared" si="3"/>
        <v>6.7017704050982836</v>
      </c>
    </row>
    <row r="11" spans="1:11">
      <c r="A11" s="14">
        <v>8</v>
      </c>
      <c r="B11" s="4"/>
      <c r="C11" s="4">
        <v>4</v>
      </c>
      <c r="D11" s="15">
        <v>7.4</v>
      </c>
      <c r="E11" s="15">
        <f t="shared" si="4"/>
        <v>6.35</v>
      </c>
      <c r="F11" s="15">
        <f t="shared" si="5"/>
        <v>6.3999999999999995</v>
      </c>
      <c r="G11" s="5">
        <f t="shared" si="6"/>
        <v>1.1562500000000002</v>
      </c>
      <c r="H11" s="5">
        <f t="shared" si="0"/>
        <v>1.1433051426610321</v>
      </c>
      <c r="I11" s="5">
        <f t="shared" si="2"/>
        <v>6.4724627956947423</v>
      </c>
      <c r="J11" s="5">
        <f t="shared" si="1"/>
        <v>6.2767198217899125</v>
      </c>
      <c r="K11" s="5">
        <f t="shared" si="3"/>
        <v>7.1762060512948436</v>
      </c>
    </row>
    <row r="12" spans="1:11">
      <c r="A12" s="14">
        <v>9</v>
      </c>
      <c r="B12" s="4" t="s">
        <v>5</v>
      </c>
      <c r="C12" s="4">
        <v>1</v>
      </c>
      <c r="D12" s="15">
        <v>6</v>
      </c>
      <c r="E12" s="15">
        <f t="shared" si="4"/>
        <v>6.4499999999999993</v>
      </c>
      <c r="F12" s="15">
        <f t="shared" si="5"/>
        <v>6.5374999999999996</v>
      </c>
      <c r="G12" s="5">
        <f t="shared" si="6"/>
        <v>0.91778202676864251</v>
      </c>
      <c r="H12" s="5">
        <f t="shared" si="0"/>
        <v>0.93220047731596012</v>
      </c>
      <c r="I12" s="5">
        <f t="shared" si="2"/>
        <v>6.4363837457748474</v>
      </c>
      <c r="J12" s="5">
        <f t="shared" si="1"/>
        <v>6.423858537650089</v>
      </c>
      <c r="K12" s="5">
        <f t="shared" si="3"/>
        <v>5.9883239950076188</v>
      </c>
    </row>
    <row r="13" spans="1:11">
      <c r="A13" s="14">
        <v>10</v>
      </c>
      <c r="B13" s="4"/>
      <c r="C13" s="4">
        <v>2</v>
      </c>
      <c r="D13" s="15">
        <v>5.6</v>
      </c>
      <c r="E13" s="15">
        <f t="shared" si="4"/>
        <v>6.625</v>
      </c>
      <c r="F13" s="15">
        <f t="shared" si="5"/>
        <v>6.6750000000000007</v>
      </c>
      <c r="G13" s="5">
        <f t="shared" si="6"/>
        <v>0.83895131086142305</v>
      </c>
      <c r="H13" s="5">
        <f t="shared" si="0"/>
        <v>0.83775920424985417</v>
      </c>
      <c r="I13" s="5">
        <f t="shared" si="2"/>
        <v>6.6844983279107604</v>
      </c>
      <c r="J13" s="5">
        <f t="shared" si="1"/>
        <v>6.5709972535102654</v>
      </c>
      <c r="K13" s="5">
        <f t="shared" si="3"/>
        <v>5.5049134302287372</v>
      </c>
    </row>
    <row r="14" spans="1:11">
      <c r="A14" s="14">
        <v>11</v>
      </c>
      <c r="B14" s="4"/>
      <c r="C14" s="4">
        <v>3</v>
      </c>
      <c r="D14" s="15">
        <v>7.5</v>
      </c>
      <c r="E14" s="15">
        <f t="shared" si="4"/>
        <v>6.7250000000000005</v>
      </c>
      <c r="F14" s="15">
        <f t="shared" si="5"/>
        <v>6.7625000000000002</v>
      </c>
      <c r="G14" s="5">
        <f t="shared" si="6"/>
        <v>1.1090573012939002</v>
      </c>
      <c r="H14" s="5">
        <f t="shared" si="0"/>
        <v>1.0933488421606843</v>
      </c>
      <c r="I14" s="5">
        <f t="shared" si="2"/>
        <v>6.8596587939659246</v>
      </c>
      <c r="J14" s="5">
        <f t="shared" si="1"/>
        <v>6.7181359693704419</v>
      </c>
      <c r="K14" s="5">
        <f t="shared" si="3"/>
        <v>7.345266183589219</v>
      </c>
    </row>
    <row r="15" spans="1:11">
      <c r="A15" s="14">
        <v>12</v>
      </c>
      <c r="B15" s="4"/>
      <c r="C15" s="4">
        <v>4</v>
      </c>
      <c r="D15" s="15">
        <v>7.8</v>
      </c>
      <c r="E15" s="15">
        <f t="shared" si="4"/>
        <v>6.8</v>
      </c>
      <c r="F15" s="15">
        <f t="shared" si="5"/>
        <v>6.8375000000000004</v>
      </c>
      <c r="G15" s="5">
        <f t="shared" si="6"/>
        <v>1.1407678244972577</v>
      </c>
      <c r="H15" s="5">
        <f t="shared" si="0"/>
        <v>1.1433051426610321</v>
      </c>
      <c r="I15" s="5">
        <f t="shared" si="2"/>
        <v>6.8223256495160793</v>
      </c>
      <c r="J15" s="5">
        <f t="shared" si="1"/>
        <v>6.8652746852306183</v>
      </c>
      <c r="K15" s="5">
        <f t="shared" si="3"/>
        <v>7.8491038534047641</v>
      </c>
    </row>
    <row r="16" spans="1:11">
      <c r="A16" s="14">
        <v>13</v>
      </c>
      <c r="B16" s="4" t="s">
        <v>6</v>
      </c>
      <c r="C16" s="4">
        <v>1</v>
      </c>
      <c r="D16" s="15">
        <v>6.3</v>
      </c>
      <c r="E16" s="15">
        <f t="shared" si="4"/>
        <v>6.875</v>
      </c>
      <c r="F16" s="15">
        <f t="shared" si="5"/>
        <v>6.9375</v>
      </c>
      <c r="G16" s="5">
        <f t="shared" si="6"/>
        <v>0.90810810810810805</v>
      </c>
      <c r="H16" s="5">
        <f t="shared" si="0"/>
        <v>0.93220047731596012</v>
      </c>
      <c r="I16" s="5">
        <f t="shared" si="2"/>
        <v>6.7582029330635898</v>
      </c>
      <c r="J16" s="5">
        <f t="shared" si="1"/>
        <v>7.0124134010907948</v>
      </c>
      <c r="K16" s="5">
        <f t="shared" si="3"/>
        <v>6.5369751196336745</v>
      </c>
    </row>
    <row r="17" spans="1:15">
      <c r="A17" s="14">
        <v>14</v>
      </c>
      <c r="B17" s="4"/>
      <c r="C17" s="4">
        <v>2</v>
      </c>
      <c r="D17" s="15">
        <v>5.9</v>
      </c>
      <c r="E17" s="15">
        <f t="shared" si="4"/>
        <v>7</v>
      </c>
      <c r="F17" s="15">
        <f t="shared" si="5"/>
        <v>7.0750000000000002</v>
      </c>
      <c r="G17" s="5">
        <f t="shared" si="6"/>
        <v>0.83392226148409898</v>
      </c>
      <c r="H17" s="5">
        <f t="shared" si="0"/>
        <v>0.83775920424985417</v>
      </c>
      <c r="I17" s="5">
        <f t="shared" si="2"/>
        <v>7.0425964526202662</v>
      </c>
      <c r="J17" s="5">
        <f t="shared" si="1"/>
        <v>7.1595521169509713</v>
      </c>
      <c r="K17" s="5">
        <f t="shared" si="3"/>
        <v>5.9979806842822043</v>
      </c>
    </row>
    <row r="18" spans="1:15">
      <c r="A18" s="14">
        <v>15</v>
      </c>
      <c r="B18" s="4"/>
      <c r="C18" s="4">
        <v>3</v>
      </c>
      <c r="D18" s="15">
        <v>8</v>
      </c>
      <c r="E18" s="15">
        <f t="shared" si="4"/>
        <v>7.15</v>
      </c>
      <c r="F18" s="15"/>
      <c r="G18" s="4"/>
      <c r="H18" s="5">
        <f t="shared" si="0"/>
        <v>1.0933488421606843</v>
      </c>
      <c r="I18" s="5">
        <f t="shared" si="2"/>
        <v>7.3169693802303195</v>
      </c>
      <c r="J18" s="5">
        <f t="shared" si="1"/>
        <v>7.3066908328111477</v>
      </c>
      <c r="K18" s="5">
        <f t="shared" si="3"/>
        <v>7.9887619620801544</v>
      </c>
    </row>
    <row r="19" spans="1:15">
      <c r="A19" s="14">
        <v>16</v>
      </c>
      <c r="B19" s="4"/>
      <c r="C19" s="4">
        <v>4</v>
      </c>
      <c r="D19" s="15">
        <v>8.4</v>
      </c>
      <c r="E19" s="15"/>
      <c r="F19" s="4"/>
      <c r="G19" s="4"/>
      <c r="H19" s="5">
        <f t="shared" si="0"/>
        <v>1.1433051426610321</v>
      </c>
      <c r="I19" s="5">
        <f t="shared" si="2"/>
        <v>7.3471199302480859</v>
      </c>
      <c r="J19" s="5">
        <f t="shared" si="1"/>
        <v>7.4538295486713242</v>
      </c>
      <c r="K19" s="5">
        <f t="shared" si="3"/>
        <v>8.5220016555146856</v>
      </c>
    </row>
    <row r="20" spans="1:15">
      <c r="A20" s="16">
        <v>17</v>
      </c>
      <c r="B20" s="17" t="s">
        <v>7</v>
      </c>
      <c r="C20" s="17">
        <v>1</v>
      </c>
      <c r="D20" s="17"/>
      <c r="E20" s="17"/>
      <c r="F20" s="17"/>
      <c r="G20" s="17"/>
      <c r="H20" s="18">
        <f t="shared" si="0"/>
        <v>0.93220047731596012</v>
      </c>
      <c r="I20" s="17"/>
      <c r="J20" s="18">
        <f t="shared" si="1"/>
        <v>7.6009682645315007</v>
      </c>
      <c r="K20" s="18">
        <f t="shared" si="3"/>
        <v>7.0856262442597302</v>
      </c>
    </row>
    <row r="21" spans="1:15">
      <c r="A21" s="16">
        <v>18</v>
      </c>
      <c r="B21" s="17"/>
      <c r="C21" s="17">
        <v>2</v>
      </c>
      <c r="D21" s="17"/>
      <c r="E21" s="17"/>
      <c r="F21" s="17"/>
      <c r="G21" s="17"/>
      <c r="H21" s="18">
        <f t="shared" si="0"/>
        <v>0.83775920424985417</v>
      </c>
      <c r="I21" s="17"/>
      <c r="J21" s="18">
        <f t="shared" si="1"/>
        <v>7.7481069803916771</v>
      </c>
      <c r="K21" s="18">
        <f t="shared" si="3"/>
        <v>6.4910479383356723</v>
      </c>
    </row>
    <row r="22" spans="1:15">
      <c r="A22" s="16">
        <v>19</v>
      </c>
      <c r="B22" s="17"/>
      <c r="C22" s="17">
        <v>3</v>
      </c>
      <c r="D22" s="17"/>
      <c r="E22" s="17"/>
      <c r="F22" s="17"/>
      <c r="G22" s="17"/>
      <c r="H22" s="18">
        <f t="shared" si="0"/>
        <v>1.0933488421606843</v>
      </c>
      <c r="I22" s="17"/>
      <c r="J22" s="18">
        <f t="shared" si="1"/>
        <v>7.8952456962518545</v>
      </c>
      <c r="K22" s="18">
        <f t="shared" si="3"/>
        <v>8.6322577405710899</v>
      </c>
    </row>
    <row r="23" spans="1:15">
      <c r="A23" s="16">
        <v>20</v>
      </c>
      <c r="B23" s="17"/>
      <c r="C23" s="17">
        <v>4</v>
      </c>
      <c r="D23" s="17"/>
      <c r="E23" s="17"/>
      <c r="F23" s="17"/>
      <c r="G23" s="17"/>
      <c r="H23" s="18">
        <f t="shared" si="0"/>
        <v>1.1433051426610321</v>
      </c>
      <c r="I23" s="17"/>
      <c r="J23" s="18">
        <f t="shared" si="1"/>
        <v>8.0423844121120318</v>
      </c>
      <c r="K23" s="18">
        <f t="shared" si="3"/>
        <v>9.1948994576246079</v>
      </c>
    </row>
    <row r="27" spans="1:15" ht="15.75" thickBot="1">
      <c r="B27" t="s">
        <v>19</v>
      </c>
    </row>
    <row r="28" spans="1:15">
      <c r="B28" s="9" t="s">
        <v>20</v>
      </c>
      <c r="C28" s="9"/>
    </row>
    <row r="29" spans="1:15">
      <c r="B29" s="6" t="s">
        <v>21</v>
      </c>
      <c r="C29" s="6">
        <v>0.95957861566189495</v>
      </c>
    </row>
    <row r="30" spans="1:15" ht="16.5">
      <c r="B30" s="6" t="s">
        <v>22</v>
      </c>
      <c r="C30" s="6">
        <v>0.92079111963559879</v>
      </c>
      <c r="N30" s="3" t="s">
        <v>1</v>
      </c>
      <c r="O30" s="3" t="s">
        <v>14</v>
      </c>
    </row>
    <row r="31" spans="1:15">
      <c r="B31" s="6" t="s">
        <v>23</v>
      </c>
      <c r="C31" s="6">
        <v>0.91513334246671296</v>
      </c>
      <c r="N31" s="4">
        <v>1</v>
      </c>
      <c r="O31" s="5">
        <f>AVERAGE(G8,G12,G16)</f>
        <v>0.93220047731596012</v>
      </c>
    </row>
    <row r="32" spans="1:15">
      <c r="B32" s="6" t="s">
        <v>24</v>
      </c>
      <c r="C32" s="6">
        <v>0.21267124735157453</v>
      </c>
      <c r="N32" s="4">
        <v>2</v>
      </c>
      <c r="O32" s="5">
        <f>AVERAGE(G9,G13,G17)</f>
        <v>0.83775920424985417</v>
      </c>
    </row>
    <row r="33" spans="2:15" ht="15.75" thickBot="1">
      <c r="B33" s="7" t="s">
        <v>25</v>
      </c>
      <c r="C33" s="7">
        <v>16</v>
      </c>
      <c r="N33" s="4">
        <v>3</v>
      </c>
      <c r="O33" s="5">
        <f>AVERAGE(G6,G10,G14)</f>
        <v>1.0933488421606843</v>
      </c>
    </row>
    <row r="34" spans="2:15">
      <c r="N34" s="4">
        <v>4</v>
      </c>
      <c r="O34" s="5">
        <f>AVERAGE(G7,G11,G15)</f>
        <v>1.1433051426610321</v>
      </c>
    </row>
    <row r="35" spans="2:15" ht="15.75" thickBot="1">
      <c r="B35" t="s">
        <v>26</v>
      </c>
    </row>
    <row r="36" spans="2:15">
      <c r="B36" s="8"/>
      <c r="C36" s="8" t="s">
        <v>31</v>
      </c>
      <c r="D36" s="8" t="s">
        <v>32</v>
      </c>
      <c r="E36" s="8" t="s">
        <v>33</v>
      </c>
      <c r="F36" s="8" t="s">
        <v>34</v>
      </c>
      <c r="G36" s="8" t="s">
        <v>35</v>
      </c>
    </row>
    <row r="37" spans="2:15">
      <c r="B37" s="6" t="s">
        <v>27</v>
      </c>
      <c r="C37" s="6">
        <v>1</v>
      </c>
      <c r="D37" s="6">
        <v>7.3609325796938014</v>
      </c>
      <c r="E37" s="6">
        <v>7.3609325796938014</v>
      </c>
      <c r="F37" s="6">
        <v>162.74785877029026</v>
      </c>
      <c r="G37" s="6">
        <v>4.2477172966675832E-9</v>
      </c>
    </row>
    <row r="38" spans="2:15">
      <c r="B38" s="6" t="s">
        <v>28</v>
      </c>
      <c r="C38" s="6">
        <v>14</v>
      </c>
      <c r="D38" s="6">
        <v>0.63320683230104424</v>
      </c>
      <c r="E38" s="6">
        <v>4.5229059450074591E-2</v>
      </c>
      <c r="F38" s="6"/>
      <c r="G38" s="6"/>
    </row>
    <row r="39" spans="2:15" ht="15.75" thickBot="1">
      <c r="B39" s="7" t="s">
        <v>29</v>
      </c>
      <c r="C39" s="7">
        <v>15</v>
      </c>
      <c r="D39" s="7">
        <v>7.9941394119948459</v>
      </c>
      <c r="E39" s="7"/>
      <c r="F39" s="7"/>
      <c r="G39" s="7"/>
    </row>
    <row r="40" spans="2:15" ht="15.75" thickBot="1"/>
    <row r="41" spans="2:15">
      <c r="B41" s="8"/>
      <c r="C41" s="8" t="s">
        <v>36</v>
      </c>
      <c r="D41" s="8" t="s">
        <v>24</v>
      </c>
      <c r="E41" s="8" t="s">
        <v>37</v>
      </c>
      <c r="F41" s="8" t="s">
        <v>38</v>
      </c>
      <c r="G41" s="8" t="s">
        <v>39</v>
      </c>
      <c r="H41" s="8" t="s">
        <v>40</v>
      </c>
      <c r="I41" s="8" t="s">
        <v>41</v>
      </c>
      <c r="J41" s="8" t="s">
        <v>42</v>
      </c>
    </row>
    <row r="42" spans="2:15">
      <c r="B42" s="6" t="s">
        <v>30</v>
      </c>
      <c r="C42" s="10">
        <v>5.0996100949084999</v>
      </c>
      <c r="D42" s="6">
        <v>0.11152574298685712</v>
      </c>
      <c r="E42" s="6">
        <v>45.72585627615566</v>
      </c>
      <c r="F42" s="6">
        <v>1.2098663553872412E-16</v>
      </c>
      <c r="G42" s="6">
        <v>4.8604111659901497</v>
      </c>
      <c r="H42" s="6">
        <v>5.3388090238268573</v>
      </c>
      <c r="I42" s="6">
        <v>4.8604111659901497</v>
      </c>
      <c r="J42" s="6">
        <v>5.3388090238268573</v>
      </c>
    </row>
    <row r="43" spans="2:15" ht="15.75" thickBot="1">
      <c r="B43" s="7" t="s">
        <v>9</v>
      </c>
      <c r="C43" s="11">
        <v>0.14713871586017654</v>
      </c>
      <c r="D43" s="7">
        <v>1.1533717763210431E-2</v>
      </c>
      <c r="E43" s="7">
        <v>12.75726690048814</v>
      </c>
      <c r="F43" s="7">
        <v>4.2477172966675832E-9</v>
      </c>
      <c r="G43" s="7">
        <v>0.12240135153944171</v>
      </c>
      <c r="H43" s="7">
        <v>0.17187608018091138</v>
      </c>
      <c r="I43" s="7">
        <v>0.12240135153944171</v>
      </c>
      <c r="J43" s="7">
        <v>0.17187608018091138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Forecast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Challa Bhargav</dc:creator>
  <cp:lastModifiedBy>PAL_HOME</cp:lastModifiedBy>
  <dcterms:created xsi:type="dcterms:W3CDTF">2022-04-07T14:20:29Z</dcterms:created>
  <dcterms:modified xsi:type="dcterms:W3CDTF">2022-04-19T19:54:13Z</dcterms:modified>
</cp:coreProperties>
</file>