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\Desktop\GoogleDataAnalyticsCapstoneProject\BellaBeatsCaseStudy\Wearable-Fitness-Tracker-Feature-Analysis\"/>
    </mc:Choice>
  </mc:AlternateContent>
  <xr:revisionPtr revIDLastSave="0" documentId="13_ncr:1_{3E02DF4F-CC5F-4DFB-967D-82CAEF28AEC6}" xr6:coauthVersionLast="47" xr6:coauthVersionMax="47" xr10:uidLastSave="{00000000-0000-0000-0000-000000000000}"/>
  <bookViews>
    <workbookView xWindow="-93" yWindow="-93" windowWidth="25786" windowHeight="13986" xr2:uid="{1694664F-0DE2-430F-A190-FBCBA4CC32B3}"/>
  </bookViews>
  <sheets>
    <sheet name="Sheet1" sheetId="1" r:id="rId1"/>
  </sheets>
  <externalReferences>
    <externalReference r:id="rId2"/>
    <externalReference r:id="rId3"/>
  </externalReferences>
  <definedNames>
    <definedName name="_xlchart.v1.0" hidden="1">[2]TotalDailyActivitySummedUp_04_0!$T$2:$W$13</definedName>
    <definedName name="_xlchart.v1.1" hidden="1">[2]TotalDailyActivitySummedUp_04_0!$X$2:$X$13</definedName>
    <definedName name="_xlchart.v1.2" hidden="1">[1]TotalDailyActivitySummedUp_03_0!$T$2:$W$16</definedName>
    <definedName name="_xlchart.v1.3" hidden="1">[1]TotalDailyActivitySummedUp_03_0!$X$2:$X$16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9" i="1" l="1"/>
  <c r="U110" i="1"/>
  <c r="V105" i="1" s="1"/>
  <c r="Y103" i="1"/>
  <c r="Z103" i="1" s="1"/>
  <c r="Y102" i="1"/>
  <c r="Z102" i="1" s="1"/>
  <c r="Y101" i="1"/>
  <c r="Z101" i="1" s="1"/>
  <c r="Y100" i="1"/>
  <c r="Z100" i="1" s="1"/>
  <c r="I103" i="1"/>
  <c r="J103" i="1" s="1"/>
  <c r="I102" i="1"/>
  <c r="J102" i="1" s="1"/>
  <c r="I101" i="1"/>
  <c r="J101" i="1" s="1"/>
  <c r="I100" i="1"/>
  <c r="J100" i="1" s="1"/>
  <c r="I99" i="1"/>
  <c r="J99" i="1" s="1"/>
  <c r="E113" i="1"/>
  <c r="F106" i="1" s="1"/>
  <c r="AE42" i="1"/>
  <c r="AD42" i="1"/>
  <c r="AC42" i="1"/>
  <c r="AB42" i="1"/>
  <c r="AA42" i="1"/>
  <c r="Z42" i="1"/>
  <c r="O42" i="1"/>
  <c r="N42" i="1"/>
  <c r="M42" i="1"/>
  <c r="L42" i="1"/>
  <c r="K42" i="1"/>
  <c r="J42" i="1"/>
  <c r="F108" i="1" l="1"/>
  <c r="V104" i="1"/>
  <c r="F98" i="1"/>
  <c r="F110" i="1"/>
  <c r="F100" i="1"/>
  <c r="F109" i="1"/>
  <c r="F105" i="1"/>
  <c r="F104" i="1"/>
  <c r="F103" i="1"/>
  <c r="F112" i="1"/>
  <c r="F102" i="1"/>
  <c r="F111" i="1"/>
  <c r="F101" i="1"/>
  <c r="F107" i="1"/>
  <c r="F99" i="1"/>
  <c r="V98" i="1"/>
  <c r="V102" i="1"/>
  <c r="V109" i="1"/>
  <c r="V101" i="1"/>
  <c r="V108" i="1"/>
  <c r="V100" i="1"/>
  <c r="V103" i="1"/>
  <c r="V107" i="1"/>
  <c r="V99" i="1"/>
  <c r="V106" i="1"/>
</calcChain>
</file>

<file path=xl/sharedStrings.xml><?xml version="1.0" encoding="utf-8"?>
<sst xmlns="http://schemas.openxmlformats.org/spreadsheetml/2006/main" count="101" uniqueCount="38">
  <si>
    <t>Mar-Apr 2016</t>
  </si>
  <si>
    <t>Each column sorted by values</t>
  </si>
  <si>
    <t>overall_Id</t>
  </si>
  <si>
    <t>NumActivityRecords</t>
  </si>
  <si>
    <t>NumLoggedActDistRecords</t>
  </si>
  <si>
    <t>NumSleepRecords</t>
  </si>
  <si>
    <t>NumHRRecords</t>
  </si>
  <si>
    <t>NumWeightRecords</t>
  </si>
  <si>
    <t>NumManualWeightRecords</t>
  </si>
  <si>
    <t>NumFatRecords</t>
  </si>
  <si>
    <t>Activity</t>
  </si>
  <si>
    <t>Logged Activities Ditance</t>
  </si>
  <si>
    <t>Sleep</t>
  </si>
  <si>
    <t>Heart Rate</t>
  </si>
  <si>
    <t>Weight (manual)</t>
  </si>
  <si>
    <t>Fat</t>
  </si>
  <si>
    <t>Apr-May 2016</t>
  </si>
  <si>
    <t>Weight and/or Fat</t>
  </si>
  <si>
    <t>Count</t>
  </si>
  <si>
    <t>From the table on left</t>
  </si>
  <si>
    <t>No SL</t>
  </si>
  <si>
    <t>No HR</t>
  </si>
  <si>
    <t>Number of Participants</t>
  </si>
  <si>
    <t>Weight</t>
  </si>
  <si>
    <t>Weight + Fat</t>
  </si>
  <si>
    <t>Activity + Logged Activities Distance</t>
  </si>
  <si>
    <t>Percentage</t>
  </si>
  <si>
    <t>From Table on the left</t>
  </si>
  <si>
    <t xml:space="preserve">Activity </t>
  </si>
  <si>
    <t>No SL or HR or Wt</t>
  </si>
  <si>
    <t>ManualWeight</t>
  </si>
  <si>
    <t>LoggedActivitiesDistance</t>
  </si>
  <si>
    <t>ManualWeight+Fat</t>
  </si>
  <si>
    <t>Activity + LoggedActivityDistance</t>
  </si>
  <si>
    <t>LoggedDistance</t>
  </si>
  <si>
    <t>Logs summarized over the entire month</t>
  </si>
  <si>
    <t>Logs of differetn features by indiivdual users: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</si>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</sst>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0" xfId="1" applyFont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9" fontId="0" fillId="0" borderId="0" xfId="0" applyNumberFormat="1"/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0" xfId="1" applyNumberFormat="1" applyFont="1"/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0" fillId="0" borderId="6" xfId="0" quotePrefix="1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0" xfId="0" quotePrefix="1" applyAlignment="1">
      <alignment vertical="center" wrapText="1"/>
    </xf>
    <xf numFmtId="9" fontId="0" fillId="0" borderId="0" xfId="1" applyFont="1" applyFill="1" applyBorder="1" applyAlignment="1">
      <alignment vertical="center"/>
    </xf>
    <xf numFmtId="0" fontId="0" fillId="0" borderId="13" xfId="0" quotePrefix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quotePrefix="1" applyBorder="1" applyAlignment="1">
      <alignment horizontal="left" vertical="center" wrapText="1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8" xfId="0" quotePrefix="1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2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6" xfId="0" applyBorder="1" applyAlignment="1">
      <alignment horizontal="right"/>
    </xf>
  </cellXfs>
  <cellStyles count="2">
    <cellStyle name="Normal" xfId="0" builtinId="0"/>
    <cellStyle name="Percent" xfId="1" builtinId="5"/>
  </cellStyles>
  <dxfs count="2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[1]FeatureByUserPlot!$I$3:$N$3</c:f>
              <c:numCache>
                <c:formatCode>General</c:formatCode>
                <c:ptCount val="6"/>
                <c:pt idx="0">
                  <c:v>19.026590822616129</c:v>
                </c:pt>
                <c:pt idx="1">
                  <c:v>#N/A</c:v>
                </c:pt>
                <c:pt idx="2">
                  <c:v>25.136393541385853</c:v>
                </c:pt>
                <c:pt idx="3">
                  <c:v>#N/A</c:v>
                </c:pt>
                <c:pt idx="4">
                  <c:v>1.1397504989387941</c:v>
                </c:pt>
                <c:pt idx="5">
                  <c:v>1.0007101889142938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703-B64C-782324985D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[1]FeatureByUserPlot!$I$4:$N$4</c:f>
              <c:numCache>
                <c:formatCode>General</c:formatCode>
                <c:ptCount val="6"/>
                <c:pt idx="0">
                  <c:v>19.137896458608591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703-B64C-782324985D6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[1]FeatureByUserPlot!$I$5:$N$5</c:f>
              <c:numCache>
                <c:formatCode>General</c:formatCode>
                <c:ptCount val="6"/>
                <c:pt idx="0">
                  <c:v>10.25613304854569</c:v>
                </c:pt>
                <c:pt idx="1">
                  <c:v>#N/A</c:v>
                </c:pt>
                <c:pt idx="2">
                  <c:v>2.4180902206550599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703-B64C-782324985D6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[1]FeatureByUserPlot!$I$6:$N$6</c:f>
              <c:numCache>
                <c:formatCode>General</c:formatCode>
                <c:ptCount val="6"/>
                <c:pt idx="0">
                  <c:v>12.087429078765183</c:v>
                </c:pt>
                <c:pt idx="1">
                  <c:v>#N/A</c:v>
                </c:pt>
                <c:pt idx="2">
                  <c:v>2.1568163349911496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703-B64C-782324985D6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[1]FeatureByUserPlot!$I$7:$N$7</c:f>
              <c:numCache>
                <c:formatCode>General</c:formatCode>
                <c:ptCount val="6"/>
                <c:pt idx="0">
                  <c:v>12.203512805742049</c:v>
                </c:pt>
                <c:pt idx="1">
                  <c:v>#N/A</c:v>
                </c:pt>
                <c:pt idx="2">
                  <c:v>29.49367117468794</c:v>
                </c:pt>
                <c:pt idx="3">
                  <c:v>#N/A</c:v>
                </c:pt>
                <c:pt idx="4">
                  <c:v>1.2484110971753299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703-B64C-782324985D6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[1]FeatureByUserPlot!$I$8:$N$8</c:f>
              <c:numCache>
                <c:formatCode>General</c:formatCode>
                <c:ptCount val="6"/>
                <c:pt idx="0">
                  <c:v>12.292148458392994</c:v>
                </c:pt>
                <c:pt idx="1">
                  <c:v>#N/A</c:v>
                </c:pt>
                <c:pt idx="2">
                  <c:v>1.1981201178219048</c:v>
                </c:pt>
                <c:pt idx="3">
                  <c:v>12.064630293934993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703-B64C-782324985D6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[1]FeatureByUserPlot!$I$9:$N$9</c:f>
              <c:numCache>
                <c:formatCode>General</c:formatCode>
                <c:ptCount val="6"/>
                <c:pt idx="0">
                  <c:v>12.318420203014666</c:v>
                </c:pt>
                <c:pt idx="1">
                  <c:v>#N/A</c:v>
                </c:pt>
                <c:pt idx="2">
                  <c:v>32.304950326675005</c:v>
                </c:pt>
                <c:pt idx="3">
                  <c:v>1.0041902620453764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703-B64C-782324985D6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[1]FeatureByUserPlot!$I$10:$N$10</c:f>
              <c:numCache>
                <c:formatCode>General</c:formatCode>
                <c:ptCount val="6"/>
                <c:pt idx="0">
                  <c:v>12.334433026097024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F6-4703-B64C-782324985D6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[1]FeatureByUserPlot!$I$11:$N$11</c:f>
              <c:numCache>
                <c:formatCode>General</c:formatCode>
                <c:ptCount val="6"/>
                <c:pt idx="0">
                  <c:v>15.195549036823232</c:v>
                </c:pt>
                <c:pt idx="1">
                  <c:v>#N/A</c:v>
                </c:pt>
                <c:pt idx="2">
                  <c:v>25.484306770535373</c:v>
                </c:pt>
                <c:pt idx="3">
                  <c:v>14.223813144041586</c:v>
                </c:pt>
                <c:pt idx="4">
                  <c:v>1.4870892281404609</c:v>
                </c:pt>
                <c:pt idx="5">
                  <c:v>1.2739284490831198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F6-4703-B64C-782324985D66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[1]FeatureByUserPlot!$I$12:$N$12</c:f>
              <c:numCache>
                <c:formatCode>General</c:formatCode>
                <c:ptCount val="6"/>
                <c:pt idx="0">
                  <c:v>12.302858348354142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2.4111041361278067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F6-4703-B64C-782324985D66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[1]FeatureByUserPlot!$I$13:$N$13</c:f>
              <c:numCache>
                <c:formatCode>General</c:formatCode>
                <c:ptCount val="6"/>
                <c:pt idx="0">
                  <c:v>8.0326429171570641</c:v>
                </c:pt>
                <c:pt idx="1">
                  <c:v>3.0130156066275138</c:v>
                </c:pt>
                <c:pt idx="2">
                  <c:v>#N/A</c:v>
                </c:pt>
                <c:pt idx="3">
                  <c:v>#N/A</c:v>
                </c:pt>
                <c:pt idx="4">
                  <c:v>1.0820049427331528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F6-4703-B64C-782324985D66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[1]FeatureByUserPlot!$I$14:$N$14</c:f>
              <c:numCache>
                <c:formatCode>General</c:formatCode>
                <c:ptCount val="6"/>
                <c:pt idx="0">
                  <c:v>10.388788349837395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F6-4703-B64C-782324985D66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[1]FeatureByUserPlot!$I$15:$N$15</c:f>
              <c:numCache>
                <c:formatCode>General</c:formatCode>
                <c:ptCount val="6"/>
                <c:pt idx="0">
                  <c:v>12.193666028769904</c:v>
                </c:pt>
                <c:pt idx="1">
                  <c:v>#N/A</c:v>
                </c:pt>
                <c:pt idx="2">
                  <c:v>15.092402243725825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F6-4703-B64C-782324985D66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[1]FeatureByUserPlot!$I$16:$N$16</c:f>
              <c:numCache>
                <c:formatCode>General</c:formatCode>
                <c:ptCount val="6"/>
                <c:pt idx="0">
                  <c:v>32.391678140726356</c:v>
                </c:pt>
                <c:pt idx="1">
                  <c:v>#N/A</c:v>
                </c:pt>
                <c:pt idx="2">
                  <c:v>15.397703593307494</c:v>
                </c:pt>
                <c:pt idx="3">
                  <c:v>12.484023628759475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F6-4703-B64C-782324985D66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[1]FeatureByUserPlot!$I$17:$N$17</c:f>
              <c:numCache>
                <c:formatCode>General</c:formatCode>
                <c:ptCount val="6"/>
                <c:pt idx="0">
                  <c:v>32.234000142802522</c:v>
                </c:pt>
                <c:pt idx="1">
                  <c:v>1.0886413125687675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F6-4703-B64C-782324985D66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[1]FeatureByUserPlot!$I$18:$N$18</c:f>
              <c:numCache>
                <c:formatCode>General</c:formatCode>
                <c:ptCount val="6"/>
                <c:pt idx="0">
                  <c:v>12.465347799719716</c:v>
                </c:pt>
                <c:pt idx="1">
                  <c:v>#N/A</c:v>
                </c:pt>
                <c:pt idx="2">
                  <c:v>23.015063714058385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F6-4703-B64C-782324985D66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[1]FeatureByUserPlot!$I$19:$N$19</c:f>
              <c:numCache>
                <c:formatCode>General</c:formatCode>
                <c:ptCount val="6"/>
                <c:pt idx="0">
                  <c:v>8.3243357725534874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F6-4703-B64C-782324985D66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[1]FeatureByUserPlot!$I$20:$N$20</c:f>
              <c:numCache>
                <c:formatCode>General</c:formatCode>
                <c:ptCount val="6"/>
                <c:pt idx="0">
                  <c:v>15.121204603476173</c:v>
                </c:pt>
                <c:pt idx="1">
                  <c:v>#N/A</c:v>
                </c:pt>
                <c:pt idx="2">
                  <c:v>26.168951648201698</c:v>
                </c:pt>
                <c:pt idx="3">
                  <c:v>#N/A</c:v>
                </c:pt>
                <c:pt idx="4">
                  <c:v>1.3978356537079086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F6-4703-B64C-782324985D66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[1]FeatureByUserPlot!$I$21:$N$21</c:f>
              <c:numCache>
                <c:formatCode>General</c:formatCode>
                <c:ptCount val="6"/>
                <c:pt idx="0">
                  <c:v>12.115994562929352</c:v>
                </c:pt>
                <c:pt idx="1">
                  <c:v>#N/A</c:v>
                </c:pt>
                <c:pt idx="2">
                  <c:v>2.0198273942192788</c:v>
                </c:pt>
                <c:pt idx="3">
                  <c:v>12.054424633452571</c:v>
                </c:pt>
                <c:pt idx="4">
                  <c:v>1.0547814305381948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F6-4703-B64C-782324985D66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[1]FeatureByUserPlot!$I$22:$N$22</c:f>
              <c:numCache>
                <c:formatCode>General</c:formatCode>
                <c:ptCount val="6"/>
                <c:pt idx="0">
                  <c:v>15.284752626718536</c:v>
                </c:pt>
                <c:pt idx="1">
                  <c:v>#N/A</c:v>
                </c:pt>
                <c:pt idx="2">
                  <c:v>28.492545630250845</c:v>
                </c:pt>
                <c:pt idx="3">
                  <c:v>#N/A</c:v>
                </c:pt>
                <c:pt idx="4">
                  <c:v>1.2408608162926624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F6-4703-B64C-782324985D66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[1]FeatureByUserPlot!$I$23:$N$23</c:f>
              <c:numCache>
                <c:formatCode>General</c:formatCode>
                <c:ptCount val="6"/>
                <c:pt idx="0">
                  <c:v>12.397325935722087</c:v>
                </c:pt>
                <c:pt idx="1">
                  <c:v>#N/A</c:v>
                </c:pt>
                <c:pt idx="2">
                  <c:v>25.031354260290133</c:v>
                </c:pt>
                <c:pt idx="3">
                  <c:v>12.07389177703687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F6-4703-B64C-782324985D66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[1]FeatureByUserPlot!$I$24:$N$24</c:f>
              <c:numCache>
                <c:formatCode>General</c:formatCode>
                <c:ptCount val="6"/>
                <c:pt idx="0">
                  <c:v>11.312357980352598</c:v>
                </c:pt>
                <c:pt idx="1">
                  <c:v>#N/A</c:v>
                </c:pt>
                <c:pt idx="2">
                  <c:v>30.174356498394225</c:v>
                </c:pt>
                <c:pt idx="3">
                  <c:v>11.024313028543613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F6-4703-B64C-782324985D66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[1]FeatureByUserPlot!$I$25:$N$25</c:f>
              <c:numCache>
                <c:formatCode>General</c:formatCode>
                <c:ptCount val="6"/>
                <c:pt idx="0">
                  <c:v>10.348748499042612</c:v>
                </c:pt>
                <c:pt idx="1">
                  <c:v>#N/A</c:v>
                </c:pt>
                <c:pt idx="2">
                  <c:v>23.252081257746877</c:v>
                </c:pt>
                <c:pt idx="3">
                  <c:v>8.076337246242435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F6-4703-B64C-782324985D66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[1]FeatureByUserPlot!$I$26:$N$26</c:f>
              <c:numCache>
                <c:formatCode>General</c:formatCode>
                <c:ptCount val="6"/>
                <c:pt idx="0">
                  <c:v>10.48876136572847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F6-4703-B64C-782324985D66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[1]FeatureByUserPlot!$I$27:$N$27</c:f>
              <c:numCache>
                <c:formatCode>General</c:formatCode>
                <c:ptCount val="6"/>
                <c:pt idx="0">
                  <c:v>9.396181972550341</c:v>
                </c:pt>
                <c:pt idx="1">
                  <c:v>2.3450755738163358</c:v>
                </c:pt>
                <c:pt idx="2">
                  <c:v>#N/A</c:v>
                </c:pt>
                <c:pt idx="3">
                  <c:v>3.0389504083768011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F6-4703-B64C-782324985D66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[1]FeatureByUserPlot!$I$28:$N$28</c:f>
              <c:numCache>
                <c:formatCode>General</c:formatCode>
                <c:ptCount val="6"/>
                <c:pt idx="0">
                  <c:v>9.1627742927133227</c:v>
                </c:pt>
                <c:pt idx="1">
                  <c:v>#N/A</c:v>
                </c:pt>
                <c:pt idx="2">
                  <c:v>13.480334525564228</c:v>
                </c:pt>
                <c:pt idx="3">
                  <c:v>8.079006227172199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BF6-4703-B64C-782324985D66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[1]FeatureByUserPlot!$I$29:$N$29</c:f>
              <c:numCache>
                <c:formatCode>General</c:formatCode>
                <c:ptCount val="6"/>
                <c:pt idx="0">
                  <c:v>14.424116585151982</c:v>
                </c:pt>
                <c:pt idx="1">
                  <c:v>4.1492135777072932</c:v>
                </c:pt>
                <c:pt idx="2">
                  <c:v>24.177162055126505</c:v>
                </c:pt>
                <c:pt idx="3">
                  <c:v>14.019868509440688</c:v>
                </c:pt>
                <c:pt idx="4">
                  <c:v>14.127114151040127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BF6-4703-B64C-782324985D66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[1]FeatureByUserPlot!$I$30:$N$30</c:f>
              <c:numCache>
                <c:formatCode>General</c:formatCode>
                <c:ptCount val="6"/>
                <c:pt idx="0">
                  <c:v>12.03066910702602</c:v>
                </c:pt>
                <c:pt idx="1">
                  <c:v>7.2507770951526345</c:v>
                </c:pt>
                <c:pt idx="2">
                  <c:v>8.3687532465076284</c:v>
                </c:pt>
                <c:pt idx="3">
                  <c:v>12.068573821231665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F6-4703-B64C-782324985D66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[1]FeatureByUserPlot!$I$31:$N$31</c:f>
              <c:numCache>
                <c:formatCode>General</c:formatCode>
                <c:ptCount val="6"/>
                <c:pt idx="0">
                  <c:v>12.184302246358381</c:v>
                </c:pt>
                <c:pt idx="1">
                  <c:v>#N/A</c:v>
                </c:pt>
                <c:pt idx="2">
                  <c:v>21.04966873052015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BF6-4703-B64C-782324985D66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[1]FeatureByUserPlot!$I$32:$N$32</c:f>
              <c:numCache>
                <c:formatCode>General</c:formatCode>
                <c:ptCount val="6"/>
                <c:pt idx="0">
                  <c:v>11.106686862573243</c:v>
                </c:pt>
                <c:pt idx="1">
                  <c:v>#N/A</c:v>
                </c:pt>
                <c:pt idx="2">
                  <c:v>1.3774071604758298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BF6-4703-B64C-782324985D66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[1]FeatureByUserPlot!$I$33:$N$33</c:f>
              <c:numCache>
                <c:formatCode>General</c:formatCode>
                <c:ptCount val="6"/>
                <c:pt idx="0">
                  <c:v>12.02516689640602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1.4329719958754807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BF6-4703-B64C-782324985D66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[1]FeatureByUserPlot!$I$34:$N$34</c:f>
              <c:numCache>
                <c:formatCode>General</c:formatCode>
                <c:ptCount val="6"/>
                <c:pt idx="0">
                  <c:v>12.265519520358829</c:v>
                </c:pt>
                <c:pt idx="1">
                  <c:v>7.0900830176836305</c:v>
                </c:pt>
                <c:pt idx="2">
                  <c:v>30.470770328718388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BF6-4703-B64C-782324985D66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[1]FeatureByUserPlot!$I$35:$N$35</c:f>
              <c:numCache>
                <c:formatCode>General</c:formatCode>
                <c:ptCount val="6"/>
                <c:pt idx="0">
                  <c:v>8.2530555586461478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BF6-4703-B64C-782324985D66}"/>
            </c:ext>
          </c:extLst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[1]FeatureByUserPlot!$I$36:$N$36</c:f>
              <c:numCache>
                <c:formatCode>General</c:formatCode>
                <c:ptCount val="6"/>
                <c:pt idx="0">
                  <c:v>12.162874790020009</c:v>
                </c:pt>
                <c:pt idx="1">
                  <c:v>#N/A</c:v>
                </c:pt>
                <c:pt idx="2">
                  <c:v>12.392190659682118</c:v>
                </c:pt>
                <c:pt idx="3">
                  <c:v>12.012649722811403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BF6-4703-B64C-782324985D66}"/>
            </c:ext>
          </c:extLst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[1]FeatureByUserPlot!$I$2:$N$2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[1]FeatureByUserPlot!$I$37:$N$37</c:f>
              <c:numCache>
                <c:formatCode>General</c:formatCode>
                <c:ptCount val="6"/>
                <c:pt idx="0">
                  <c:v>12.096191188384445</c:v>
                </c:pt>
                <c:pt idx="1">
                  <c:v>#N/A</c:v>
                </c:pt>
                <c:pt idx="2">
                  <c:v>#N/A</c:v>
                </c:pt>
                <c:pt idx="3">
                  <c:v>12.253359503310346</c:v>
                </c:pt>
                <c:pt idx="4">
                  <c:v>9.1708669987879237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BF6-4703-B64C-78232498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286047"/>
        <c:axId val="1792296607"/>
      </c:lineChart>
      <c:catAx>
        <c:axId val="17922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96607"/>
        <c:crosses val="autoZero"/>
        <c:auto val="1"/>
        <c:lblAlgn val="ctr"/>
        <c:lblOffset val="100"/>
        <c:noMultiLvlLbl val="0"/>
      </c:catAx>
      <c:valAx>
        <c:axId val="17922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logs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86047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03-04 Feature Use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[1]FeatureByUserPlot!$B$2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rgbClr val="FFBA67"/>
            </a:solidFill>
            <a:ln w="25400">
              <a:solidFill>
                <a:schemeClr val="accent4">
                  <a:lumMod val="75000"/>
                </a:schemeClr>
              </a:solidFill>
            </a:ln>
            <a:effectLst/>
          </c:spPr>
          <c:val>
            <c:numRef>
              <c:f>[1]FeatureByUserPlot!$B$3:$B$37</c:f>
              <c:numCache>
                <c:formatCode>General</c:formatCode>
                <c:ptCount val="35"/>
                <c:pt idx="0">
                  <c:v>19</c:v>
                </c:pt>
                <c:pt idx="1">
                  <c:v>19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32</c:v>
                </c:pt>
                <c:pt idx="14">
                  <c:v>32</c:v>
                </c:pt>
                <c:pt idx="15">
                  <c:v>12</c:v>
                </c:pt>
                <c:pt idx="16">
                  <c:v>8</c:v>
                </c:pt>
                <c:pt idx="17">
                  <c:v>15</c:v>
                </c:pt>
                <c:pt idx="18">
                  <c:v>12</c:v>
                </c:pt>
                <c:pt idx="19">
                  <c:v>15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8</c:v>
                </c:pt>
                <c:pt idx="33">
                  <c:v>12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7-4E15-8141-AEFD6FE9654A}"/>
            </c:ext>
          </c:extLst>
        </c:ser>
        <c:ser>
          <c:idx val="2"/>
          <c:order val="1"/>
          <c:tx>
            <c:strRef>
              <c:f>[1]FeatureByUserPlot!$D$2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[1]FeatureByUserPlot!$D$3:$D$37</c:f>
              <c:numCache>
                <c:formatCode>General</c:formatCode>
                <c:ptCount val="35"/>
                <c:pt idx="0">
                  <c:v>25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29</c:v>
                </c:pt>
                <c:pt idx="5">
                  <c:v>1</c:v>
                </c:pt>
                <c:pt idx="6">
                  <c:v>32</c:v>
                </c:pt>
                <c:pt idx="7">
                  <c:v>0</c:v>
                </c:pt>
                <c:pt idx="8">
                  <c:v>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0</c:v>
                </c:pt>
                <c:pt idx="15">
                  <c:v>23</c:v>
                </c:pt>
                <c:pt idx="16">
                  <c:v>0</c:v>
                </c:pt>
                <c:pt idx="17">
                  <c:v>26</c:v>
                </c:pt>
                <c:pt idx="18">
                  <c:v>2</c:v>
                </c:pt>
                <c:pt idx="19">
                  <c:v>28</c:v>
                </c:pt>
                <c:pt idx="20">
                  <c:v>25</c:v>
                </c:pt>
                <c:pt idx="21">
                  <c:v>30</c:v>
                </c:pt>
                <c:pt idx="22">
                  <c:v>23</c:v>
                </c:pt>
                <c:pt idx="23">
                  <c:v>0</c:v>
                </c:pt>
                <c:pt idx="24">
                  <c:v>0</c:v>
                </c:pt>
                <c:pt idx="25">
                  <c:v>13</c:v>
                </c:pt>
                <c:pt idx="26">
                  <c:v>24</c:v>
                </c:pt>
                <c:pt idx="27">
                  <c:v>8</c:v>
                </c:pt>
                <c:pt idx="28">
                  <c:v>21</c:v>
                </c:pt>
                <c:pt idx="29">
                  <c:v>1</c:v>
                </c:pt>
                <c:pt idx="30">
                  <c:v>0</c:v>
                </c:pt>
                <c:pt idx="31">
                  <c:v>30</c:v>
                </c:pt>
                <c:pt idx="32">
                  <c:v>0</c:v>
                </c:pt>
                <c:pt idx="33">
                  <c:v>12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7-4E15-8141-AEFD6FE9654A}"/>
            </c:ext>
          </c:extLst>
        </c:ser>
        <c:ser>
          <c:idx val="3"/>
          <c:order val="2"/>
          <c:tx>
            <c:strRef>
              <c:f>[1]FeatureByUserPlot!$E$2</c:f>
              <c:strCache>
                <c:ptCount val="1"/>
                <c:pt idx="0">
                  <c:v>Heart Rate</c:v>
                </c:pt>
              </c:strCache>
            </c:strRef>
          </c:tx>
          <c:spPr>
            <a:solidFill>
              <a:srgbClr val="E26714">
                <a:alpha val="70000"/>
              </a:srgbClr>
            </a:solidFill>
            <a:ln w="25400">
              <a:solidFill>
                <a:srgbClr val="CC6600"/>
              </a:solidFill>
            </a:ln>
            <a:effectLst/>
          </c:spPr>
          <c:val>
            <c:numRef>
              <c:f>[1]FeatureByUserPlot!$E$3:$E$37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12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  <c:pt idx="24">
                  <c:v>3</c:v>
                </c:pt>
                <c:pt idx="25">
                  <c:v>8</c:v>
                </c:pt>
                <c:pt idx="26">
                  <c:v>14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7-4E15-8141-AEFD6FE9654A}"/>
            </c:ext>
          </c:extLst>
        </c:ser>
        <c:ser>
          <c:idx val="1"/>
          <c:order val="3"/>
          <c:tx>
            <c:strRef>
              <c:f>[1]FeatureByUserPlot!$C$2</c:f>
              <c:strCache>
                <c:ptCount val="1"/>
                <c:pt idx="0">
                  <c:v>Logged Activities Ditance</c:v>
                </c:pt>
              </c:strCache>
            </c:strRef>
          </c:tx>
          <c:spPr>
            <a:solidFill>
              <a:srgbClr val="FFECD5"/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[1]FeatureByUserPlot!$C$3:$C$37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97-4E15-8141-AEFD6FE9654A}"/>
            </c:ext>
          </c:extLst>
        </c:ser>
        <c:ser>
          <c:idx val="4"/>
          <c:order val="4"/>
          <c:tx>
            <c:strRef>
              <c:f>[1]FeatureByUserPlot!$F$2</c:f>
              <c:strCache>
                <c:ptCount val="1"/>
                <c:pt idx="0">
                  <c:v>Weight (manual)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val>
            <c:numRef>
              <c:f>[1]FeatureByUserPlot!$F$3:$F$37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97-4E15-8141-AEFD6FE9654A}"/>
            </c:ext>
          </c:extLst>
        </c:ser>
        <c:ser>
          <c:idx val="5"/>
          <c:order val="5"/>
          <c:tx>
            <c:strRef>
              <c:f>[1]FeatureByUserPlot!$G$2</c:f>
              <c:strCache>
                <c:ptCount val="1"/>
                <c:pt idx="0">
                  <c:v>Fat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  <a:effectLst/>
          </c:spPr>
          <c:val>
            <c:numRef>
              <c:f>[1]FeatureByUserPlot!$G$3:$G$37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97-4E15-8141-AEFD6FE96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86047"/>
        <c:axId val="1792296607"/>
      </c:areaChart>
      <c:catAx>
        <c:axId val="17922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Indiviual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96607"/>
        <c:crosses val="autoZero"/>
        <c:auto val="1"/>
        <c:lblAlgn val="ctr"/>
        <c:lblOffset val="100"/>
        <c:noMultiLvlLbl val="0"/>
      </c:catAx>
      <c:valAx>
        <c:axId val="17922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860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[2]FeaturesByIndividualUserPlot!$I$3:$N$3</c:f>
              <c:numCache>
                <c:formatCode>General</c:formatCode>
                <c:ptCount val="6"/>
                <c:pt idx="0">
                  <c:v>31.451278477496654</c:v>
                </c:pt>
                <c:pt idx="1">
                  <c:v>#N/A</c:v>
                </c:pt>
                <c:pt idx="2">
                  <c:v>25.002715060408939</c:v>
                </c:pt>
                <c:pt idx="3">
                  <c:v>#N/A</c:v>
                </c:pt>
                <c:pt idx="4">
                  <c:v>2.255441660353334</c:v>
                </c:pt>
                <c:pt idx="5">
                  <c:v>1.3279077882234587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9-42E9-9A03-F0868BB8314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[2]FeaturesByIndividualUserPlot!$I$4:$N$4</c:f>
              <c:numCache>
                <c:formatCode>General</c:formatCode>
                <c:ptCount val="6"/>
                <c:pt idx="0">
                  <c:v>31.141490814194629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9-42E9-9A03-F0868BB8314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[2]FeaturesByIndividualUserPlot!$I$5:$N$5</c:f>
              <c:numCache>
                <c:formatCode>General</c:formatCode>
                <c:ptCount val="6"/>
                <c:pt idx="0">
                  <c:v>30.209367638950635</c:v>
                </c:pt>
                <c:pt idx="1">
                  <c:v>#N/A</c:v>
                </c:pt>
                <c:pt idx="2">
                  <c:v>4.1994775952195784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9-42E9-9A03-F0868BB8314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[2]FeaturesByIndividualUserPlot!$I$6:$N$6</c:f>
              <c:numCache>
                <c:formatCode>General</c:formatCode>
                <c:ptCount val="6"/>
                <c:pt idx="0">
                  <c:v>31.328102781559124</c:v>
                </c:pt>
                <c:pt idx="1">
                  <c:v>#N/A</c:v>
                </c:pt>
                <c:pt idx="2">
                  <c:v>3.3086105426162651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9-42E9-9A03-F0868BB8314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[2]FeaturesByIndividualUserPlot!$I$7:$N$7</c:f>
              <c:numCache>
                <c:formatCode>General</c:formatCode>
                <c:ptCount val="6"/>
                <c:pt idx="0">
                  <c:v>31.443135336005145</c:v>
                </c:pt>
                <c:pt idx="1">
                  <c:v>#N/A</c:v>
                </c:pt>
                <c:pt idx="2">
                  <c:v>5.0566164292759472</c:v>
                </c:pt>
                <c:pt idx="3">
                  <c:v>#N/A</c:v>
                </c:pt>
                <c:pt idx="4">
                  <c:v>1.1654350166373981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9-42E9-9A03-F0868BB8314B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[2]FeaturesByIndividualUserPlot!$I$8:$N$8</c:f>
              <c:numCache>
                <c:formatCode>General</c:formatCode>
                <c:ptCount val="6"/>
                <c:pt idx="0">
                  <c:v>31.265520974711055</c:v>
                </c:pt>
                <c:pt idx="1">
                  <c:v>#N/A</c:v>
                </c:pt>
                <c:pt idx="2">
                  <c:v>#N/A</c:v>
                </c:pt>
                <c:pt idx="3">
                  <c:v>31.031365037965795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9-42E9-9A03-F0868BB8314B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[2]FeaturesByIndividualUserPlot!$I$9:$N$9</c:f>
              <c:numCache>
                <c:formatCode>General</c:formatCode>
                <c:ptCount val="6"/>
                <c:pt idx="0">
                  <c:v>31.032048393152696</c:v>
                </c:pt>
                <c:pt idx="1">
                  <c:v>#N/A</c:v>
                </c:pt>
                <c:pt idx="2">
                  <c:v>28.269170759510025</c:v>
                </c:pt>
                <c:pt idx="3">
                  <c:v>4.4360006033779493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9-42E9-9A03-F0868BB8314B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[2]FeaturesByIndividualUserPlot!$I$10:$N$10</c:f>
              <c:numCache>
                <c:formatCode>General</c:formatCode>
                <c:ptCount val="6"/>
                <c:pt idx="0">
                  <c:v>31.385759762500829</c:v>
                </c:pt>
                <c:pt idx="1">
                  <c:v>#N/A</c:v>
                </c:pt>
                <c:pt idx="2">
                  <c:v>1.2160664102279168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9-42E9-9A03-F0868BB8314B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[2]FeaturesByIndividualUserPlot!$I$11:$N$11</c:f>
              <c:numCache>
                <c:formatCode>General</c:formatCode>
                <c:ptCount val="6"/>
                <c:pt idx="0">
                  <c:v>18.192666711088677</c:v>
                </c:pt>
                <c:pt idx="1">
                  <c:v>#N/A</c:v>
                </c:pt>
                <c:pt idx="2">
                  <c:v>15.329008463606117</c:v>
                </c:pt>
                <c:pt idx="3">
                  <c:v>18.070476815716958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9-42E9-9A03-F0868BB8314B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[2]FeaturesByIndividualUserPlot!$I$12:$N$12</c:f>
              <c:numCache>
                <c:formatCode>General</c:formatCode>
                <c:ptCount val="6"/>
                <c:pt idx="0">
                  <c:v>31.259360673403624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2.4911686058722462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49-42E9-9A03-F0868BB8314B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[2]FeaturesByIndividualUserPlot!$I$13:$N$13</c:f>
              <c:numCache>
                <c:formatCode>General</c:formatCode>
                <c:ptCount val="6"/>
                <c:pt idx="0">
                  <c:v>20.172328824945527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49-42E9-9A03-F0868BB8314B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[2]FeaturesByIndividualUserPlot!$I$14:$N$14</c:f>
              <c:numCache>
                <c:formatCode>General</c:formatCode>
                <c:ptCount val="6"/>
                <c:pt idx="0">
                  <c:v>30.009990292424973</c:v>
                </c:pt>
                <c:pt idx="1">
                  <c:v>#N/A</c:v>
                </c:pt>
                <c:pt idx="2">
                  <c:v>28.215687262467569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49-42E9-9A03-F0868BB8314B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[2]FeaturesByIndividualUserPlot!$I$15:$N$15</c:f>
              <c:numCache>
                <c:formatCode>General</c:formatCode>
                <c:ptCount val="6"/>
                <c:pt idx="0">
                  <c:v>31.256804783866706</c:v>
                </c:pt>
                <c:pt idx="1">
                  <c:v>#N/A</c:v>
                </c:pt>
                <c:pt idx="2">
                  <c:v>8.2407446676465916</c:v>
                </c:pt>
                <c:pt idx="3">
                  <c:v>16.483736897101462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49-42E9-9A03-F0868BB8314B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[2]FeaturesByIndividualUserPlot!$I$16:$N$16</c:f>
              <c:numCache>
                <c:formatCode>General</c:formatCode>
                <c:ptCount val="6"/>
                <c:pt idx="0">
                  <c:v>4.0279813664469906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49-42E9-9A03-F0868BB8314B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[2]FeaturesByIndividualUserPlot!$I$17:$N$17</c:f>
              <c:numCache>
                <c:formatCode>General</c:formatCode>
                <c:ptCount val="6"/>
                <c:pt idx="0">
                  <c:v>31.161925311093373</c:v>
                </c:pt>
                <c:pt idx="1">
                  <c:v>#N/A</c:v>
                </c:pt>
                <c:pt idx="2">
                  <c:v>26.43696993385015</c:v>
                </c:pt>
                <c:pt idx="3">
                  <c:v>#N/A</c:v>
                </c:pt>
                <c:pt idx="4">
                  <c:v>2.2606839098970655</c:v>
                </c:pt>
                <c:pt idx="5">
                  <c:v>1.2098843472304937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49-42E9-9A03-F0868BB8314B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[2]FeaturesByIndividualUserPlot!$I$18:$N$18</c:f>
              <c:numCache>
                <c:formatCode>General</c:formatCode>
                <c:ptCount val="6"/>
                <c:pt idx="0">
                  <c:v>31.042965182495905</c:v>
                </c:pt>
                <c:pt idx="1">
                  <c:v>#N/A</c:v>
                </c:pt>
                <c:pt idx="2">
                  <c:v>23.030721932696515</c:v>
                </c:pt>
                <c:pt idx="3">
                  <c:v>30.041136050586172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949-42E9-9A03-F0868BB8314B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[2]FeaturesByIndividualUserPlot!$I$19:$N$19</c:f>
              <c:numCache>
                <c:formatCode>General</c:formatCode>
                <c:ptCount val="6"/>
                <c:pt idx="0">
                  <c:v>31.373486130694353</c:v>
                </c:pt>
                <c:pt idx="1">
                  <c:v>#N/A</c:v>
                </c:pt>
                <c:pt idx="2">
                  <c:v>28.307076834768047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49-42E9-9A03-F0868BB8314B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[2]FeaturesByIndividualUserPlot!$I$20:$N$20</c:f>
              <c:numCache>
                <c:formatCode>General</c:formatCode>
                <c:ptCount val="6"/>
                <c:pt idx="0">
                  <c:v>31.087745371006047</c:v>
                </c:pt>
                <c:pt idx="1">
                  <c:v>#N/A</c:v>
                </c:pt>
                <c:pt idx="2">
                  <c:v>5.0422073284391944</c:v>
                </c:pt>
                <c:pt idx="3">
                  <c:v>31.024063585447966</c:v>
                </c:pt>
                <c:pt idx="4">
                  <c:v>5.1249230969285575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49-42E9-9A03-F0868BB8314B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[2]FeaturesByIndividualUserPlot!$I$21:$N$21</c:f>
              <c:numCache>
                <c:formatCode>General</c:formatCode>
                <c:ptCount val="6"/>
                <c:pt idx="0">
                  <c:v>31.14672207529977</c:v>
                </c:pt>
                <c:pt idx="1">
                  <c:v>#N/A</c:v>
                </c:pt>
                <c:pt idx="2">
                  <c:v>27.287260327804503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49-42E9-9A03-F0868BB8314B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[2]FeaturesByIndividualUserPlot!$I$22:$N$22</c:f>
              <c:numCache>
                <c:formatCode>General</c:formatCode>
                <c:ptCount val="6"/>
                <c:pt idx="0">
                  <c:v>31.017014581761323</c:v>
                </c:pt>
                <c:pt idx="1">
                  <c:v>#N/A</c:v>
                </c:pt>
                <c:pt idx="2">
                  <c:v>31.165569873343753</c:v>
                </c:pt>
                <c:pt idx="3">
                  <c:v>31.12295412051391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49-42E9-9A03-F0868BB8314B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[2]FeaturesByIndividualUserPlot!$I$23:$N$23</c:f>
              <c:numCache>
                <c:formatCode>General</c:formatCode>
                <c:ptCount val="6"/>
                <c:pt idx="0">
                  <c:v>30.255889212684828</c:v>
                </c:pt>
                <c:pt idx="1">
                  <c:v>#N/A</c:v>
                </c:pt>
                <c:pt idx="2">
                  <c:v>26.454185091855507</c:v>
                </c:pt>
                <c:pt idx="3">
                  <c:v>28.012934964346993</c:v>
                </c:pt>
                <c:pt idx="4">
                  <c:v>1.2510448508363159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49-42E9-9A03-F0868BB8314B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[2]FeaturesByIndividualUserPlot!$I$24:$N$24</c:f>
              <c:numCache>
                <c:formatCode>General</c:formatCode>
                <c:ptCount val="6"/>
                <c:pt idx="0">
                  <c:v>28.001576382907221</c:v>
                </c:pt>
                <c:pt idx="1">
                  <c:v>#N/A</c:v>
                </c:pt>
                <c:pt idx="2">
                  <c:v>18.236572787288804</c:v>
                </c:pt>
                <c:pt idx="3">
                  <c:v>23.150504520452028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949-42E9-9A03-F0868BB8314B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[2]FeaturesByIndividualUserPlot!$I$25:$N$25</c:f>
              <c:numCache>
                <c:formatCode>General</c:formatCode>
                <c:ptCount val="6"/>
                <c:pt idx="0">
                  <c:v>29.075320284805692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949-42E9-9A03-F0868BB8314B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[2]FeaturesByIndividualUserPlot!$I$26:$N$26</c:f>
              <c:numCache>
                <c:formatCode>General</c:formatCode>
                <c:ptCount val="6"/>
                <c:pt idx="0">
                  <c:v>26.458582321804311</c:v>
                </c:pt>
                <c:pt idx="1">
                  <c:v>1.2327234666418423</c:v>
                </c:pt>
                <c:pt idx="2">
                  <c:v>3.0723235857645146</c:v>
                </c:pt>
                <c:pt idx="3">
                  <c:v>18.195058794674864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949-42E9-9A03-F0868BB8314B}"/>
            </c:ext>
          </c:extLst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[2]FeaturesByIndividualUserPlot!$I$27:$N$27</c:f>
              <c:numCache>
                <c:formatCode>General</c:formatCode>
                <c:ptCount val="6"/>
                <c:pt idx="0">
                  <c:v>31.027212984160609</c:v>
                </c:pt>
                <c:pt idx="1">
                  <c:v>3.4542371311603186</c:v>
                </c:pt>
                <c:pt idx="2">
                  <c:v>31.45250033891654</c:v>
                </c:pt>
                <c:pt idx="3">
                  <c:v>31.308526278851701</c:v>
                </c:pt>
                <c:pt idx="4">
                  <c:v>30.395731513345027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949-42E9-9A03-F0868BB8314B}"/>
            </c:ext>
          </c:extLst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[2]FeaturesByIndividualUserPlot!$I$28:$N$28</c:f>
              <c:numCache>
                <c:formatCode>General</c:formatCode>
                <c:ptCount val="6"/>
                <c:pt idx="0">
                  <c:v>26.232861338889297</c:v>
                </c:pt>
                <c:pt idx="1">
                  <c:v>12.114044487910069</c:v>
                </c:pt>
                <c:pt idx="2">
                  <c:v>2.2476000973134078</c:v>
                </c:pt>
                <c:pt idx="3">
                  <c:v>24.102930038623175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949-42E9-9A03-F0868BB8314B}"/>
            </c:ext>
          </c:extLst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[2]FeaturesByIndividualUserPlot!$I$29:$N$29</c:f>
              <c:numCache>
                <c:formatCode>General</c:formatCode>
                <c:ptCount val="6"/>
                <c:pt idx="0">
                  <c:v>31.293708707983917</c:v>
                </c:pt>
                <c:pt idx="1">
                  <c:v>#N/A</c:v>
                </c:pt>
                <c:pt idx="2">
                  <c:v>24.017804042657325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949-42E9-9A03-F0868BB8314B}"/>
            </c:ext>
          </c:extLst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[2]FeaturesByIndividualUserPlot!$I$30:$N$30</c:f>
              <c:numCache>
                <c:formatCode>General</c:formatCode>
                <c:ptCount val="6"/>
                <c:pt idx="0">
                  <c:v>31.235713851237293</c:v>
                </c:pt>
                <c:pt idx="1">
                  <c:v>#N/A</c:v>
                </c:pt>
                <c:pt idx="2">
                  <c:v>3.1262145058559963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949-42E9-9A03-F0868BB8314B}"/>
            </c:ext>
          </c:extLst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[2]FeaturesByIndividualUserPlot!$I$31:$N$31</c:f>
              <c:numCache>
                <c:formatCode>General</c:formatCode>
                <c:ptCount val="6"/>
                <c:pt idx="0">
                  <c:v>19.199176919234223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949-42E9-9A03-F0868BB8314B}"/>
            </c:ext>
          </c:extLst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[2]FeaturesByIndividualUserPlot!$I$32:$N$32</c:f>
              <c:numCache>
                <c:formatCode>General</c:formatCode>
                <c:ptCount val="6"/>
                <c:pt idx="0">
                  <c:v>31.197380906237676</c:v>
                </c:pt>
                <c:pt idx="1">
                  <c:v>16.19308650743432</c:v>
                </c:pt>
                <c:pt idx="2">
                  <c:v>31.065566012419993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949-42E9-9A03-F0868BB8314B}"/>
            </c:ext>
          </c:extLst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[2]FeaturesByIndividualUserPlot!$I$33:$N$33</c:f>
              <c:numCache>
                <c:formatCode>General</c:formatCode>
                <c:ptCount val="6"/>
                <c:pt idx="0">
                  <c:v>31.021375092280678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949-42E9-9A03-F0868BB8314B}"/>
            </c:ext>
          </c:extLst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[2]FeaturesByIndividualUserPlot!$I$34:$N$34</c:f>
              <c:numCache>
                <c:formatCode>General</c:formatCode>
                <c:ptCount val="6"/>
                <c:pt idx="0">
                  <c:v>29.187448892201033</c:v>
                </c:pt>
                <c:pt idx="1">
                  <c:v>#N/A</c:v>
                </c:pt>
                <c:pt idx="2">
                  <c:v>15.267964314718553</c:v>
                </c:pt>
                <c:pt idx="3">
                  <c:v>18.183894764053534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949-42E9-9A03-F0868BB8314B}"/>
            </c:ext>
          </c:extLst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[2]FeaturesByIndividualUserPlot!$I$2:$N$2</c:f>
              <c:strCache>
                <c:ptCount val="6"/>
                <c:pt idx="0">
                  <c:v>Activity</c:v>
                </c:pt>
                <c:pt idx="1">
                  <c:v>Logged Activities Ditance</c:v>
                </c:pt>
                <c:pt idx="2">
                  <c:v>Sleep</c:v>
                </c:pt>
                <c:pt idx="3">
                  <c:v>Heart Rate</c:v>
                </c:pt>
                <c:pt idx="4">
                  <c:v>Weight (manual)</c:v>
                </c:pt>
                <c:pt idx="5">
                  <c:v>Fat</c:v>
                </c:pt>
              </c:strCache>
            </c:strRef>
          </c:cat>
          <c:val>
            <c:numRef>
              <c:f>[2]FeaturesByIndividualUserPlot!$I$35:$N$35</c:f>
              <c:numCache>
                <c:formatCode>General</c:formatCode>
                <c:ptCount val="6"/>
                <c:pt idx="0">
                  <c:v>31.037229120111377</c:v>
                </c:pt>
                <c:pt idx="1">
                  <c:v>#N/A</c:v>
                </c:pt>
                <c:pt idx="2">
                  <c:v>#N/A</c:v>
                </c:pt>
                <c:pt idx="3">
                  <c:v>31.377898308403051</c:v>
                </c:pt>
                <c:pt idx="4">
                  <c:v>24.101937837012468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949-42E9-9A03-F0868BB8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286047"/>
        <c:axId val="1792296607"/>
      </c:lineChart>
      <c:catAx>
        <c:axId val="17922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96607"/>
        <c:crosses val="autoZero"/>
        <c:auto val="1"/>
        <c:lblAlgn val="ctr"/>
        <c:lblOffset val="100"/>
        <c:noMultiLvlLbl val="0"/>
      </c:catAx>
      <c:valAx>
        <c:axId val="17922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logs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86047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04-05 Featuer Use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[2]FeaturesByIndividualUserPlot!$B$2</c:f>
              <c:strCache>
                <c:ptCount val="1"/>
                <c:pt idx="0">
                  <c:v>Activity</c:v>
                </c:pt>
              </c:strCache>
            </c:strRef>
          </c:tx>
          <c:spPr>
            <a:solidFill>
              <a:srgbClr val="F6CB86"/>
            </a:solidFill>
            <a:ln w="25400">
              <a:solidFill>
                <a:schemeClr val="accent4">
                  <a:lumMod val="75000"/>
                </a:schemeClr>
              </a:solidFill>
            </a:ln>
            <a:effectLst/>
          </c:spPr>
          <c:val>
            <c:numRef>
              <c:f>[2]FeaturesByIndividualUserPlot!$B$3:$B$35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5-49BB-B334-807A3F122AAF}"/>
            </c:ext>
          </c:extLst>
        </c:ser>
        <c:ser>
          <c:idx val="2"/>
          <c:order val="1"/>
          <c:tx>
            <c:strRef>
              <c:f>[2]FeaturesByIndividualUserPlot!$D$2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[2]FeaturesByIndividualUserPlot!$D$3:$D$35</c:f>
              <c:numCache>
                <c:formatCode>General</c:formatCode>
                <c:ptCount val="33"/>
                <c:pt idx="0">
                  <c:v>25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28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  <c:pt idx="12">
                  <c:v>8</c:v>
                </c:pt>
                <c:pt idx="13">
                  <c:v>0</c:v>
                </c:pt>
                <c:pt idx="14">
                  <c:v>26</c:v>
                </c:pt>
                <c:pt idx="15">
                  <c:v>23</c:v>
                </c:pt>
                <c:pt idx="16">
                  <c:v>28</c:v>
                </c:pt>
                <c:pt idx="17">
                  <c:v>5</c:v>
                </c:pt>
                <c:pt idx="18">
                  <c:v>27</c:v>
                </c:pt>
                <c:pt idx="19">
                  <c:v>31</c:v>
                </c:pt>
                <c:pt idx="20">
                  <c:v>26</c:v>
                </c:pt>
                <c:pt idx="21">
                  <c:v>18</c:v>
                </c:pt>
                <c:pt idx="22">
                  <c:v>0</c:v>
                </c:pt>
                <c:pt idx="23">
                  <c:v>3</c:v>
                </c:pt>
                <c:pt idx="24">
                  <c:v>31</c:v>
                </c:pt>
                <c:pt idx="25">
                  <c:v>2</c:v>
                </c:pt>
                <c:pt idx="26">
                  <c:v>24</c:v>
                </c:pt>
                <c:pt idx="27">
                  <c:v>3</c:v>
                </c:pt>
                <c:pt idx="28">
                  <c:v>0</c:v>
                </c:pt>
                <c:pt idx="29">
                  <c:v>31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5-49BB-B334-807A3F122AAF}"/>
            </c:ext>
          </c:extLst>
        </c:ser>
        <c:ser>
          <c:idx val="3"/>
          <c:order val="2"/>
          <c:tx>
            <c:strRef>
              <c:f>[2]FeaturesByIndividualUserPlot!$E$2</c:f>
              <c:strCache>
                <c:ptCount val="1"/>
                <c:pt idx="0">
                  <c:v>Heart Rate</c:v>
                </c:pt>
              </c:strCache>
            </c:strRef>
          </c:tx>
          <c:spPr>
            <a:solidFill>
              <a:srgbClr val="CC6600">
                <a:alpha val="70000"/>
              </a:srgbClr>
            </a:solidFill>
            <a:ln w="25400">
              <a:solidFill>
                <a:srgbClr val="CC6600"/>
              </a:solidFill>
            </a:ln>
            <a:effectLst/>
          </c:spPr>
          <c:val>
            <c:numRef>
              <c:f>[2]FeaturesByIndividualUserPlot!$E$3:$E$35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4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30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31</c:v>
                </c:pt>
                <c:pt idx="20">
                  <c:v>28</c:v>
                </c:pt>
                <c:pt idx="21">
                  <c:v>23</c:v>
                </c:pt>
                <c:pt idx="22">
                  <c:v>0</c:v>
                </c:pt>
                <c:pt idx="23">
                  <c:v>18</c:v>
                </c:pt>
                <c:pt idx="24">
                  <c:v>31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5-49BB-B334-807A3F122AAF}"/>
            </c:ext>
          </c:extLst>
        </c:ser>
        <c:ser>
          <c:idx val="1"/>
          <c:order val="3"/>
          <c:tx>
            <c:strRef>
              <c:f>[2]FeaturesByIndividualUserPlot!$C$2</c:f>
              <c:strCache>
                <c:ptCount val="1"/>
                <c:pt idx="0">
                  <c:v>Logged Activities Ditance</c:v>
                </c:pt>
              </c:strCache>
            </c:strRef>
          </c:tx>
          <c:spPr>
            <a:solidFill>
              <a:srgbClr val="FAE5C2"/>
            </a:solidFill>
            <a:ln w="25400">
              <a:solidFill>
                <a:schemeClr val="tx1"/>
              </a:solidFill>
            </a:ln>
            <a:effectLst/>
          </c:spPr>
          <c:val>
            <c:numRef>
              <c:f>[2]FeaturesByIndividualUserPlot!$C$3:$C$35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9BB-B334-807A3F122AAF}"/>
            </c:ext>
          </c:extLst>
        </c:ser>
        <c:ser>
          <c:idx val="4"/>
          <c:order val="4"/>
          <c:tx>
            <c:strRef>
              <c:f>[2]FeaturesByIndividualUserPlot!$F$2</c:f>
              <c:strCache>
                <c:ptCount val="1"/>
                <c:pt idx="0">
                  <c:v>Weight (manual)</c:v>
                </c:pt>
              </c:strCache>
            </c:strRef>
          </c:tx>
          <c:spPr>
            <a:solidFill>
              <a:schemeClr val="bg1">
                <a:lumMod val="50000"/>
                <a:alpha val="70000"/>
              </a:schemeClr>
            </a:solidFill>
            <a:ln w="254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val>
            <c:numRef>
              <c:f>[2]FeaturesByIndividualUserPlot!$F$3:$F$35</c:f>
              <c:numCache>
                <c:formatCode>General</c:formatCode>
                <c:ptCount val="3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5-49BB-B334-807A3F122AAF}"/>
            </c:ext>
          </c:extLst>
        </c:ser>
        <c:ser>
          <c:idx val="5"/>
          <c:order val="5"/>
          <c:tx>
            <c:strRef>
              <c:f>[2]FeaturesByIndividualUserPlot!$G$2</c:f>
              <c:strCache>
                <c:ptCount val="1"/>
                <c:pt idx="0">
                  <c:v>Fat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  <a:effectLst/>
          </c:spPr>
          <c:val>
            <c:numRef>
              <c:f>[2]FeaturesByIndividualUserPlot!$G$3:$G$35</c:f>
              <c:numCache>
                <c:formatCode>General</c:formatCode>
                <c:ptCount val="3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B5-49BB-B334-807A3F122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86047"/>
        <c:axId val="1792296607"/>
      </c:areaChart>
      <c:catAx>
        <c:axId val="179228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Indiviual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96607"/>
        <c:crosses val="autoZero"/>
        <c:auto val="1"/>
        <c:lblAlgn val="ctr"/>
        <c:lblOffset val="100"/>
        <c:noMultiLvlLbl val="0"/>
      </c:catAx>
      <c:valAx>
        <c:axId val="179229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logs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86047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Feature Access 03_04</a:t>
            </a:r>
            <a:endParaRPr lang="en-US" sz="1400">
              <a:effectLst/>
            </a:endParaRPr>
          </a:p>
        </cx:rich>
      </cx:tx>
    </cx:title>
    <cx:plotArea>
      <cx:plotAreaRegion>
        <cx:series layoutId="sunburst" uniqueId="{237F9C80-3E96-4EC6-883A-CAFF85C78DC7}">
          <cx:spPr>
            <a:ln>
              <a:noFill/>
            </a:ln>
          </cx:spPr>
          <cx:dataPt idx="1">
            <cx:spPr>
              <a:solidFill>
                <a:sysClr val="window" lastClr="FFFFFF"/>
              </a:solidFill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">
            <cx:spPr>
              <a:solidFill>
                <a:srgbClr val="E26714"/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7">
            <cx:spPr>
              <a:solidFill>
                <a:sysClr val="window" lastClr="FFFFFF"/>
              </a:solidFill>
            </cx:spPr>
          </cx:dataPt>
          <cx:dataPt idx="8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0">
            <cx:spPr>
              <a:solidFill>
                <a:srgbClr val="E26714"/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4">
            <cx:spPr>
              <a:solidFill>
                <a:sysClr val="window" lastClr="FFFFFF"/>
              </a:solidFill>
            </cx:spPr>
          </cx:dataPt>
          <cx:dataPt idx="16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7">
            <cx:spPr>
              <a:solidFill>
                <a:srgbClr val="E26714"/>
              </a:solidFill>
            </cx:spPr>
          </cx:dataPt>
          <cx:dataPt idx="18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19">
            <cx:spPr>
              <a:solidFill>
                <a:sysClr val="window" lastClr="FFFFFF"/>
              </a:solidFill>
            </cx:spPr>
          </cx:dataPt>
          <cx:dataPt idx="20">
            <cx:spPr>
              <a:solidFill>
                <a:srgbClr val="E26714"/>
              </a:solidFill>
            </cx:spPr>
          </cx:dataPt>
          <cx:dataPt idx="2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22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3">
            <cx:spPr>
              <a:solidFill>
                <a:srgbClr val="E26714"/>
              </a:solidFill>
            </cx:spPr>
          </cx:dataPt>
          <cx:dataPt idx="25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26">
            <cx:spPr>
              <a:solidFill>
                <a:srgbClr val="E26714"/>
              </a:solidFill>
            </cx:spPr>
          </cx:dataPt>
          <cx:dataPt idx="27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29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30">
            <cx:spPr>
              <a:solidFill>
                <a:srgbClr val="E26714"/>
              </a:solidFill>
            </cx:spPr>
          </cx:dataPt>
          <cx:dataPt idx="3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34">
            <cx:spPr>
              <a:solidFill>
                <a:sysClr val="window" lastClr="FFFFFF"/>
              </a:solidFill>
            </cx:spPr>
          </cx:dataPt>
          <cx:dataPt idx="38">
            <cx:spPr>
              <a:solidFill>
                <a:sysClr val="window" lastClr="FFFFFF"/>
              </a:solidFill>
            </cx:spPr>
          </cx:dataPt>
          <cx:dataPt idx="4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42">
            <cx:spPr>
              <a:solidFill>
                <a:sysClr val="window" lastClr="FFFFFF"/>
              </a:solidFill>
            </cx:spPr>
          </cx:dataPt>
          <cx:dataPt idx="43">
            <cx:spPr>
              <a:solidFill>
                <a:srgbClr val="E26714"/>
              </a:solidFill>
            </cx:spPr>
          </cx:dataPt>
          <cx:dataPt idx="45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47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48">
            <cx:spPr>
              <a:solidFill>
                <a:srgbClr val="E26714"/>
              </a:solidFill>
            </cx:spPr>
          </cx:dataPt>
          <cx:dataPt idx="50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51">
            <cx:spPr>
              <a:solidFill>
                <a:srgbClr val="E26714"/>
              </a:solidFill>
            </cx:spPr>
          </cx:dataPt>
          <cx:dataPt idx="52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>
                    <a:solidFill>
                      <a:schemeClr val="tx1"/>
                    </a:solidFill>
                  </a:defRPr>
                </a:pPr>
                <a:endPara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  <cx:separator>, </cx:separator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50000"/>
                <a:lumOff val="50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Feature Access 04_05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Feature Access 04_05</a:t>
          </a:r>
        </a:p>
      </cx:txPr>
    </cx:title>
    <cx:plotArea>
      <cx:plotAreaRegion>
        <cx:series layoutId="sunburst" uniqueId="{BBE088E0-35D4-4A13-A0AC-DD1A4C2E858A}">
          <cx:spPr>
            <a:ln>
              <a:solidFill>
                <a:srgbClr val="4472C4"/>
              </a:solidFill>
            </a:ln>
          </cx:spPr>
          <cx:dataPt idx="0">
            <cx:spPr>
              <a:ln>
                <a:noFill/>
              </a:ln>
            </cx:spPr>
          </cx:dataPt>
          <cx:dataPt idx="1">
            <cx:spPr>
              <a:solidFill>
                <a:sysClr val="window" lastClr="FFFFFF"/>
              </a:solidFill>
              <a:ln>
                <a:noFill/>
              </a:ln>
            </cx:spPr>
          </cx:dataPt>
          <cx:dataPt idx="2">
            <cx:spPr>
              <a:noFill/>
            </cx:spPr>
          </cx:dataPt>
          <cx:dataPt idx="3">
            <cx:spPr>
              <a:solidFill>
                <a:sysClr val="window" lastClr="FFFFFF">
                  <a:lumMod val="50000"/>
                </a:sysClr>
              </a:solidFill>
              <a:ln>
                <a:solidFill>
                  <a:srgbClr val="4472C4"/>
                </a:solidFill>
              </a:ln>
            </cx:spPr>
          </cx:dataPt>
          <cx:dataPt idx="4">
            <cx:spPr>
              <a:solidFill>
                <a:srgbClr val="CC6600"/>
              </a:solidFill>
              <a:ln>
                <a:solidFill>
                  <a:srgbClr val="4472C4"/>
                </a:solidFill>
              </a:ln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6">
            <cx:spPr>
              <a:solidFill>
                <a:srgbClr val="44546A">
                  <a:lumMod val="60000"/>
                  <a:lumOff val="40000"/>
                </a:srgbClr>
              </a:solidFill>
              <a:ln>
                <a:solidFill>
                  <a:srgbClr val="4472C4"/>
                </a:solidFill>
              </a:ln>
            </cx:spPr>
          </cx:dataPt>
          <cx:dataPt idx="7">
            <cx:spPr>
              <a:solidFill>
                <a:sysClr val="window" lastClr="FFFFFF"/>
              </a:solidFill>
              <a:ln>
                <a:solidFill>
                  <a:sysClr val="window" lastClr="FFFFFF"/>
                </a:solidFill>
              </a:ln>
            </cx:spPr>
          </cx:dataPt>
          <cx:dataPt idx="8">
            <cx:spPr>
              <a:solidFill>
                <a:sysClr val="window" lastClr="FFFFFF">
                  <a:lumMod val="50000"/>
                </a:sysClr>
              </a:solidFill>
              <a:ln>
                <a:solidFill>
                  <a:srgbClr val="4472C4"/>
                </a:solidFill>
              </a:ln>
            </cx:spPr>
          </cx:dataPt>
          <cx:dataPt idx="9">
            <cx:spPr>
              <a:solidFill>
                <a:sysClr val="window" lastClr="FFFFFF">
                  <a:lumMod val="50000"/>
                </a:sysClr>
              </a:solidFill>
              <a:ln>
                <a:solidFill>
                  <a:srgbClr val="4472C4"/>
                </a:solidFill>
              </a:ln>
            </cx:spPr>
          </cx:dataPt>
          <cx:dataPt idx="10">
            <cx:spPr>
              <a:solidFill>
                <a:srgbClr val="CC6600"/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2">
            <cx:spPr>
              <a:ln>
                <a:solidFill>
                  <a:srgbClr val="4472C4"/>
                </a:solidFill>
              </a:ln>
            </cx:spPr>
          </cx:dataPt>
          <cx:dataPt idx="13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14">
            <cx:spPr>
              <a:solidFill>
                <a:sysClr val="window" lastClr="FFFFFF"/>
              </a:solidFill>
              <a:ln>
                <a:solidFill>
                  <a:sysClr val="window" lastClr="FFFFFF"/>
                </a:solidFill>
              </a:ln>
            </cx:spPr>
          </cx:dataPt>
          <cx:dataPt idx="15">
            <cx:spPr>
              <a:solidFill>
                <a:srgbClr val="CC6600"/>
              </a:solidFill>
            </cx:spPr>
          </cx:dataPt>
          <cx:dataPt idx="16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aseline="0">
                    <a:solidFill>
                      <a:schemeClr val="tx1"/>
                    </a:solidFill>
                  </a:defRPr>
                </a:pPr>
                <a:endPara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aseline="0"/>
          </a:pPr>
          <a:endParaRPr lang="en-US" sz="1200" b="0" i="0" u="none" strike="noStrike" baseline="0">
            <a:solidFill>
              <a:sysClr val="windowText" lastClr="000000">
                <a:lumMod val="50000"/>
                <a:lumOff val="50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116</xdr:row>
      <xdr:rowOff>1</xdr:rowOff>
    </xdr:from>
    <xdr:to>
      <xdr:col>13</xdr:col>
      <xdr:colOff>611482</xdr:colOff>
      <xdr:row>159</xdr:row>
      <xdr:rowOff>172469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559F488-7F29-4AD5-9339-CED8965AF4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180990"/>
              <a:ext cx="10504938" cy="8262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116</xdr:row>
      <xdr:rowOff>1</xdr:rowOff>
    </xdr:from>
    <xdr:to>
      <xdr:col>26</xdr:col>
      <xdr:colOff>410883</xdr:colOff>
      <xdr:row>160</xdr:row>
      <xdr:rowOff>62256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E48135-2BFC-4363-B308-B7A25BD31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84803" y="7209119"/>
              <a:ext cx="9624609" cy="82799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43</xdr:row>
      <xdr:rowOff>0</xdr:rowOff>
    </xdr:from>
    <xdr:to>
      <xdr:col>14</xdr:col>
      <xdr:colOff>635000</xdr:colOff>
      <xdr:row>63</xdr:row>
      <xdr:rowOff>130495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29A1E8-3A11-4437-9F6C-80689AA8C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53675</xdr:rowOff>
    </xdr:from>
    <xdr:to>
      <xdr:col>15</xdr:col>
      <xdr:colOff>0</xdr:colOff>
      <xdr:row>90</xdr:row>
      <xdr:rowOff>115455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5A1367-A05E-4D98-A7AD-2D406E505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-1</xdr:colOff>
      <xdr:row>43</xdr:row>
      <xdr:rowOff>0</xdr:rowOff>
    </xdr:from>
    <xdr:to>
      <xdr:col>29</xdr:col>
      <xdr:colOff>505275</xdr:colOff>
      <xdr:row>64</xdr:row>
      <xdr:rowOff>7499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6D96D1-415A-47D0-A118-9DD648A13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-1</xdr:colOff>
      <xdr:row>65</xdr:row>
      <xdr:rowOff>2313</xdr:rowOff>
    </xdr:from>
    <xdr:to>
      <xdr:col>29</xdr:col>
      <xdr:colOff>505275</xdr:colOff>
      <xdr:row>91</xdr:row>
      <xdr:rowOff>141426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1B46E19-6409-41D5-AA23-60C787724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la\Desktop\GoogleDataAnalyticsCapstoneProject\BellaBeatsCaseStudy\Wearable-Fitness-Tracker-Feature-Analysis\Fitabase%20Data%203.12.16-4.11.16\TotalDailyActivitySummedUp_03_04_2016.xlsx" TargetMode="External"/><Relationship Id="rId1" Type="http://schemas.openxmlformats.org/officeDocument/2006/relationships/externalLinkPath" Target="Fitabase%20Data%203.12.16-4.11.16/TotalDailyActivitySummedUp_03_04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lla\Desktop\GoogleDataAnalyticsCapstoneProject\BellaBeatsCaseStudy\Wearable-Fitness-Tracker-Feature-Analysis\Fitabase%20Data%204.12.16-5.12.16\TotalDailyActivitySummedUp_04_05_2016.xlsx" TargetMode="External"/><Relationship Id="rId1" Type="http://schemas.openxmlformats.org/officeDocument/2006/relationships/externalLinkPath" Target="Fitabase%20Data%204.12.16-5.12.16/TotalDailyActivitySummedUp_04_05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Table"/>
      <sheetName val="TotalDailyActivitySummedUp_03_0"/>
      <sheetName val="FeatureByUserPlot"/>
      <sheetName val="HeatMapofFeatureUse"/>
    </sheetNames>
    <sheetDataSet>
      <sheetData sheetId="0"/>
      <sheetData sheetId="1">
        <row r="2">
          <cell r="T2" t="str">
            <v>Activity</v>
          </cell>
          <cell r="U2" t="str">
            <v>No SL</v>
          </cell>
          <cell r="V2" t="str">
            <v>No HR</v>
          </cell>
          <cell r="X2">
            <v>6</v>
          </cell>
        </row>
        <row r="3">
          <cell r="W3" t="str">
            <v>Weight</v>
          </cell>
          <cell r="X3">
            <v>2</v>
          </cell>
        </row>
        <row r="4">
          <cell r="V4" t="str">
            <v>Heart Rate</v>
          </cell>
          <cell r="W4" t="str">
            <v>Weight</v>
          </cell>
          <cell r="X4">
            <v>1</v>
          </cell>
        </row>
        <row r="5">
          <cell r="U5" t="str">
            <v>Sleep</v>
          </cell>
          <cell r="V5" t="str">
            <v>No HR</v>
          </cell>
          <cell r="X5">
            <v>6</v>
          </cell>
        </row>
        <row r="6">
          <cell r="W6" t="str">
            <v>Weight</v>
          </cell>
          <cell r="X6">
            <v>3</v>
          </cell>
        </row>
        <row r="7">
          <cell r="W7" t="str">
            <v>Weight + Fat</v>
          </cell>
          <cell r="X7">
            <v>1</v>
          </cell>
        </row>
        <row r="8">
          <cell r="V8" t="str">
            <v>Heart Rate</v>
          </cell>
          <cell r="X8">
            <v>8</v>
          </cell>
        </row>
        <row r="9">
          <cell r="W9" t="str">
            <v>Weight</v>
          </cell>
          <cell r="X9">
            <v>1</v>
          </cell>
        </row>
        <row r="10">
          <cell r="W10" t="str">
            <v>Weight + Fat</v>
          </cell>
          <cell r="X10">
            <v>1</v>
          </cell>
        </row>
        <row r="11">
          <cell r="T11" t="str">
            <v>Activity + Logged Activities Distance</v>
          </cell>
          <cell r="U11" t="str">
            <v>No SL</v>
          </cell>
          <cell r="V11" t="str">
            <v>No HR</v>
          </cell>
          <cell r="X11">
            <v>1</v>
          </cell>
        </row>
        <row r="12">
          <cell r="W12" t="str">
            <v>Weight</v>
          </cell>
          <cell r="X12">
            <v>1</v>
          </cell>
        </row>
        <row r="13">
          <cell r="V13" t="str">
            <v>Heart Rate</v>
          </cell>
          <cell r="X13">
            <v>1</v>
          </cell>
        </row>
        <row r="14">
          <cell r="U14" t="str">
            <v>Sleep</v>
          </cell>
          <cell r="V14" t="str">
            <v>No HR</v>
          </cell>
          <cell r="X14">
            <v>1</v>
          </cell>
        </row>
        <row r="15">
          <cell r="V15" t="str">
            <v>Heart Rate</v>
          </cell>
          <cell r="X15">
            <v>1</v>
          </cell>
        </row>
        <row r="16">
          <cell r="W16" t="str">
            <v>Weight</v>
          </cell>
          <cell r="X16">
            <v>1</v>
          </cell>
        </row>
      </sheetData>
      <sheetData sheetId="2">
        <row r="2">
          <cell r="B2" t="str">
            <v>Activity</v>
          </cell>
          <cell r="C2" t="str">
            <v>Logged Activities Ditance</v>
          </cell>
          <cell r="D2" t="str">
            <v>Sleep</v>
          </cell>
          <cell r="E2" t="str">
            <v>Heart Rate</v>
          </cell>
          <cell r="F2" t="str">
            <v>Weight (manual)</v>
          </cell>
          <cell r="G2" t="str">
            <v>Fat</v>
          </cell>
          <cell r="I2" t="str">
            <v>Activity</v>
          </cell>
          <cell r="J2" t="str">
            <v>Logged Activities Ditance</v>
          </cell>
          <cell r="K2" t="str">
            <v>Sleep</v>
          </cell>
          <cell r="L2" t="str">
            <v>Heart Rate</v>
          </cell>
          <cell r="M2" t="str">
            <v>Weight (manual)</v>
          </cell>
          <cell r="N2" t="str">
            <v>Fat</v>
          </cell>
        </row>
        <row r="3">
          <cell r="B3">
            <v>19</v>
          </cell>
          <cell r="C3">
            <v>0</v>
          </cell>
          <cell r="D3">
            <v>25</v>
          </cell>
          <cell r="E3">
            <v>0</v>
          </cell>
          <cell r="F3">
            <v>1</v>
          </cell>
          <cell r="G3">
            <v>1</v>
          </cell>
          <cell r="I3">
            <v>19.026590822616129</v>
          </cell>
          <cell r="J3" t="e">
            <v>#N/A</v>
          </cell>
          <cell r="K3">
            <v>25.136393541385853</v>
          </cell>
          <cell r="L3" t="e">
            <v>#N/A</v>
          </cell>
          <cell r="M3">
            <v>1.1397504989387941</v>
          </cell>
          <cell r="N3">
            <v>1.0007101889142938</v>
          </cell>
        </row>
        <row r="4">
          <cell r="B4">
            <v>19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I4">
            <v>19.137896458608591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</row>
        <row r="5">
          <cell r="B5">
            <v>10</v>
          </cell>
          <cell r="C5">
            <v>0</v>
          </cell>
          <cell r="D5">
            <v>2</v>
          </cell>
          <cell r="E5">
            <v>0</v>
          </cell>
          <cell r="F5">
            <v>0</v>
          </cell>
          <cell r="G5">
            <v>0</v>
          </cell>
          <cell r="I5">
            <v>10.25613304854569</v>
          </cell>
          <cell r="J5" t="e">
            <v>#N/A</v>
          </cell>
          <cell r="K5">
            <v>2.4180902206550599</v>
          </cell>
          <cell r="L5" t="e">
            <v>#N/A</v>
          </cell>
          <cell r="M5" t="e">
            <v>#N/A</v>
          </cell>
          <cell r="N5" t="e">
            <v>#N/A</v>
          </cell>
        </row>
        <row r="6">
          <cell r="B6">
            <v>12</v>
          </cell>
          <cell r="C6">
            <v>0</v>
          </cell>
          <cell r="D6">
            <v>2</v>
          </cell>
          <cell r="E6">
            <v>0</v>
          </cell>
          <cell r="F6">
            <v>0</v>
          </cell>
          <cell r="G6">
            <v>0</v>
          </cell>
          <cell r="I6">
            <v>12.087429078765183</v>
          </cell>
          <cell r="J6" t="e">
            <v>#N/A</v>
          </cell>
          <cell r="K6">
            <v>2.1568163349911496</v>
          </cell>
          <cell r="L6" t="e">
            <v>#N/A</v>
          </cell>
          <cell r="M6" t="e">
            <v>#N/A</v>
          </cell>
          <cell r="N6" t="e">
            <v>#N/A</v>
          </cell>
        </row>
        <row r="7">
          <cell r="B7">
            <v>12</v>
          </cell>
          <cell r="C7">
            <v>0</v>
          </cell>
          <cell r="D7">
            <v>29</v>
          </cell>
          <cell r="E7">
            <v>0</v>
          </cell>
          <cell r="F7">
            <v>1</v>
          </cell>
          <cell r="G7">
            <v>0</v>
          </cell>
          <cell r="I7">
            <v>12.203512805742049</v>
          </cell>
          <cell r="J7" t="e">
            <v>#N/A</v>
          </cell>
          <cell r="K7">
            <v>29.49367117468794</v>
          </cell>
          <cell r="L7" t="e">
            <v>#N/A</v>
          </cell>
          <cell r="M7">
            <v>1.2484110971753299</v>
          </cell>
          <cell r="N7" t="e">
            <v>#N/A</v>
          </cell>
        </row>
        <row r="8">
          <cell r="B8">
            <v>12</v>
          </cell>
          <cell r="C8">
            <v>0</v>
          </cell>
          <cell r="D8">
            <v>1</v>
          </cell>
          <cell r="E8">
            <v>12</v>
          </cell>
          <cell r="F8">
            <v>0</v>
          </cell>
          <cell r="G8">
            <v>0</v>
          </cell>
          <cell r="I8">
            <v>12.292148458392994</v>
          </cell>
          <cell r="J8" t="e">
            <v>#N/A</v>
          </cell>
          <cell r="K8">
            <v>1.1981201178219048</v>
          </cell>
          <cell r="L8">
            <v>12.064630293934993</v>
          </cell>
          <cell r="M8" t="e">
            <v>#N/A</v>
          </cell>
          <cell r="N8" t="e">
            <v>#N/A</v>
          </cell>
        </row>
        <row r="9">
          <cell r="B9">
            <v>12</v>
          </cell>
          <cell r="C9">
            <v>0</v>
          </cell>
          <cell r="D9">
            <v>32</v>
          </cell>
          <cell r="E9">
            <v>1</v>
          </cell>
          <cell r="F9">
            <v>0</v>
          </cell>
          <cell r="G9">
            <v>0</v>
          </cell>
          <cell r="I9">
            <v>12.318420203014666</v>
          </cell>
          <cell r="J9" t="e">
            <v>#N/A</v>
          </cell>
          <cell r="K9">
            <v>32.304950326675005</v>
          </cell>
          <cell r="L9">
            <v>1.0041902620453764</v>
          </cell>
          <cell r="M9" t="e">
            <v>#N/A</v>
          </cell>
          <cell r="N9" t="e">
            <v>#N/A</v>
          </cell>
        </row>
        <row r="10">
          <cell r="B10">
            <v>12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>
            <v>12.334433026097024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B11">
            <v>15</v>
          </cell>
          <cell r="C11">
            <v>0</v>
          </cell>
          <cell r="D11">
            <v>25</v>
          </cell>
          <cell r="E11">
            <v>14</v>
          </cell>
          <cell r="F11">
            <v>1</v>
          </cell>
          <cell r="G11">
            <v>1</v>
          </cell>
          <cell r="I11">
            <v>15.195549036823232</v>
          </cell>
          <cell r="J11" t="e">
            <v>#N/A</v>
          </cell>
          <cell r="K11">
            <v>25.484306770535373</v>
          </cell>
          <cell r="L11">
            <v>14.223813144041586</v>
          </cell>
          <cell r="M11">
            <v>1.4870892281404609</v>
          </cell>
          <cell r="N11">
            <v>1.2739284490831198</v>
          </cell>
        </row>
        <row r="12">
          <cell r="B12">
            <v>12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I12">
            <v>12.302858348354142</v>
          </cell>
          <cell r="J12" t="e">
            <v>#N/A</v>
          </cell>
          <cell r="K12" t="e">
            <v>#N/A</v>
          </cell>
          <cell r="L12" t="e">
            <v>#N/A</v>
          </cell>
          <cell r="M12">
            <v>2.4111041361278067</v>
          </cell>
          <cell r="N12" t="e">
            <v>#N/A</v>
          </cell>
        </row>
        <row r="13">
          <cell r="B13">
            <v>8</v>
          </cell>
          <cell r="C13">
            <v>3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I13">
            <v>8.0326429171570641</v>
          </cell>
          <cell r="J13">
            <v>3.0130156066275138</v>
          </cell>
          <cell r="K13" t="e">
            <v>#N/A</v>
          </cell>
          <cell r="L13" t="e">
            <v>#N/A</v>
          </cell>
          <cell r="M13">
            <v>1.0820049427331528</v>
          </cell>
          <cell r="N13" t="e">
            <v>#N/A</v>
          </cell>
        </row>
        <row r="14">
          <cell r="B14">
            <v>10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>
            <v>10.388788349837395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B15">
            <v>12</v>
          </cell>
          <cell r="C15">
            <v>0</v>
          </cell>
          <cell r="D15">
            <v>15</v>
          </cell>
          <cell r="E15">
            <v>0</v>
          </cell>
          <cell r="F15">
            <v>0</v>
          </cell>
          <cell r="G15">
            <v>0</v>
          </cell>
          <cell r="I15">
            <v>12.193666028769904</v>
          </cell>
          <cell r="J15" t="e">
            <v>#N/A</v>
          </cell>
          <cell r="K15">
            <v>15.092402243725825</v>
          </cell>
          <cell r="L15" t="e">
            <v>#N/A</v>
          </cell>
          <cell r="M15" t="e">
            <v>#N/A</v>
          </cell>
          <cell r="N15" t="e">
            <v>#N/A</v>
          </cell>
        </row>
        <row r="16">
          <cell r="B16">
            <v>32</v>
          </cell>
          <cell r="C16">
            <v>0</v>
          </cell>
          <cell r="D16">
            <v>15</v>
          </cell>
          <cell r="E16">
            <v>12</v>
          </cell>
          <cell r="F16">
            <v>0</v>
          </cell>
          <cell r="G16">
            <v>0</v>
          </cell>
          <cell r="I16">
            <v>32.391678140726356</v>
          </cell>
          <cell r="J16" t="e">
            <v>#N/A</v>
          </cell>
          <cell r="K16">
            <v>15.397703593307494</v>
          </cell>
          <cell r="L16">
            <v>12.484023628759475</v>
          </cell>
          <cell r="M16" t="e">
            <v>#N/A</v>
          </cell>
          <cell r="N16" t="e">
            <v>#N/A</v>
          </cell>
        </row>
        <row r="17">
          <cell r="B17">
            <v>32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>
            <v>32.234000142802522</v>
          </cell>
          <cell r="J17">
            <v>1.0886413125687675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</row>
        <row r="18">
          <cell r="B18">
            <v>12</v>
          </cell>
          <cell r="C18">
            <v>0</v>
          </cell>
          <cell r="D18">
            <v>23</v>
          </cell>
          <cell r="E18">
            <v>0</v>
          </cell>
          <cell r="F18">
            <v>0</v>
          </cell>
          <cell r="G18">
            <v>0</v>
          </cell>
          <cell r="I18">
            <v>12.465347799719716</v>
          </cell>
          <cell r="J18" t="e">
            <v>#N/A</v>
          </cell>
          <cell r="K18">
            <v>23.015063714058385</v>
          </cell>
          <cell r="L18" t="e">
            <v>#N/A</v>
          </cell>
          <cell r="M18" t="e">
            <v>#N/A</v>
          </cell>
          <cell r="N18" t="e">
            <v>#N/A</v>
          </cell>
        </row>
        <row r="19">
          <cell r="B19">
            <v>8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>
            <v>8.3243357725534874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B20">
            <v>15</v>
          </cell>
          <cell r="C20">
            <v>0</v>
          </cell>
          <cell r="D20">
            <v>26</v>
          </cell>
          <cell r="E20">
            <v>0</v>
          </cell>
          <cell r="F20">
            <v>1</v>
          </cell>
          <cell r="G20">
            <v>0</v>
          </cell>
          <cell r="I20">
            <v>15.121204603476173</v>
          </cell>
          <cell r="J20" t="e">
            <v>#N/A</v>
          </cell>
          <cell r="K20">
            <v>26.168951648201698</v>
          </cell>
          <cell r="L20" t="e">
            <v>#N/A</v>
          </cell>
          <cell r="M20">
            <v>1.3978356537079086</v>
          </cell>
          <cell r="N20" t="e">
            <v>#N/A</v>
          </cell>
        </row>
        <row r="21">
          <cell r="B21">
            <v>12</v>
          </cell>
          <cell r="C21">
            <v>0</v>
          </cell>
          <cell r="D21">
            <v>2</v>
          </cell>
          <cell r="E21">
            <v>12</v>
          </cell>
          <cell r="F21">
            <v>1</v>
          </cell>
          <cell r="G21">
            <v>0</v>
          </cell>
          <cell r="I21">
            <v>12.115994562929352</v>
          </cell>
          <cell r="J21" t="e">
            <v>#N/A</v>
          </cell>
          <cell r="K21">
            <v>2.0198273942192788</v>
          </cell>
          <cell r="L21">
            <v>12.054424633452571</v>
          </cell>
          <cell r="M21">
            <v>1.0547814305381948</v>
          </cell>
          <cell r="N21" t="e">
            <v>#N/A</v>
          </cell>
        </row>
        <row r="22">
          <cell r="B22">
            <v>15</v>
          </cell>
          <cell r="C22">
            <v>0</v>
          </cell>
          <cell r="D22">
            <v>28</v>
          </cell>
          <cell r="E22">
            <v>0</v>
          </cell>
          <cell r="F22">
            <v>1</v>
          </cell>
          <cell r="G22">
            <v>0</v>
          </cell>
          <cell r="I22">
            <v>15.284752626718536</v>
          </cell>
          <cell r="J22" t="e">
            <v>#N/A</v>
          </cell>
          <cell r="K22">
            <v>28.492545630250845</v>
          </cell>
          <cell r="L22" t="e">
            <v>#N/A</v>
          </cell>
          <cell r="M22">
            <v>1.2408608162926624</v>
          </cell>
          <cell r="N22" t="e">
            <v>#N/A</v>
          </cell>
        </row>
        <row r="23">
          <cell r="B23">
            <v>12</v>
          </cell>
          <cell r="C23">
            <v>0</v>
          </cell>
          <cell r="D23">
            <v>25</v>
          </cell>
          <cell r="E23">
            <v>12</v>
          </cell>
          <cell r="F23">
            <v>0</v>
          </cell>
          <cell r="G23">
            <v>0</v>
          </cell>
          <cell r="I23">
            <v>12.397325935722087</v>
          </cell>
          <cell r="J23" t="e">
            <v>#N/A</v>
          </cell>
          <cell r="K23">
            <v>25.031354260290133</v>
          </cell>
          <cell r="L23">
            <v>12.07389177703687</v>
          </cell>
          <cell r="M23" t="e">
            <v>#N/A</v>
          </cell>
          <cell r="N23" t="e">
            <v>#N/A</v>
          </cell>
        </row>
        <row r="24">
          <cell r="B24">
            <v>11</v>
          </cell>
          <cell r="C24">
            <v>0</v>
          </cell>
          <cell r="D24">
            <v>30</v>
          </cell>
          <cell r="E24">
            <v>11</v>
          </cell>
          <cell r="F24">
            <v>0</v>
          </cell>
          <cell r="G24">
            <v>0</v>
          </cell>
          <cell r="I24">
            <v>11.312357980352598</v>
          </cell>
          <cell r="J24" t="e">
            <v>#N/A</v>
          </cell>
          <cell r="K24">
            <v>30.174356498394225</v>
          </cell>
          <cell r="L24">
            <v>11.024313028543613</v>
          </cell>
          <cell r="M24" t="e">
            <v>#N/A</v>
          </cell>
          <cell r="N24" t="e">
            <v>#N/A</v>
          </cell>
        </row>
        <row r="25">
          <cell r="B25">
            <v>10</v>
          </cell>
          <cell r="C25">
            <v>0</v>
          </cell>
          <cell r="D25">
            <v>23</v>
          </cell>
          <cell r="E25">
            <v>8</v>
          </cell>
          <cell r="F25">
            <v>0</v>
          </cell>
          <cell r="G25">
            <v>0</v>
          </cell>
          <cell r="I25">
            <v>10.348748499042612</v>
          </cell>
          <cell r="J25" t="e">
            <v>#N/A</v>
          </cell>
          <cell r="K25">
            <v>23.252081257746877</v>
          </cell>
          <cell r="L25">
            <v>8.076337246242435</v>
          </cell>
          <cell r="M25" t="e">
            <v>#N/A</v>
          </cell>
          <cell r="N25" t="e">
            <v>#N/A</v>
          </cell>
        </row>
        <row r="26">
          <cell r="B26">
            <v>10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>
            <v>10.48876136572847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</row>
        <row r="27">
          <cell r="B27">
            <v>9</v>
          </cell>
          <cell r="C27">
            <v>2</v>
          </cell>
          <cell r="D27">
            <v>0</v>
          </cell>
          <cell r="E27">
            <v>3</v>
          </cell>
          <cell r="F27">
            <v>0</v>
          </cell>
          <cell r="G27">
            <v>0</v>
          </cell>
          <cell r="I27">
            <v>9.396181972550341</v>
          </cell>
          <cell r="J27">
            <v>2.3450755738163358</v>
          </cell>
          <cell r="K27" t="e">
            <v>#N/A</v>
          </cell>
          <cell r="L27">
            <v>3.0389504083768011</v>
          </cell>
          <cell r="M27" t="e">
            <v>#N/A</v>
          </cell>
          <cell r="N27" t="e">
            <v>#N/A</v>
          </cell>
        </row>
        <row r="28">
          <cell r="B28">
            <v>9</v>
          </cell>
          <cell r="C28">
            <v>0</v>
          </cell>
          <cell r="D28">
            <v>13</v>
          </cell>
          <cell r="E28">
            <v>8</v>
          </cell>
          <cell r="F28">
            <v>0</v>
          </cell>
          <cell r="G28">
            <v>0</v>
          </cell>
          <cell r="I28">
            <v>9.1627742927133227</v>
          </cell>
          <cell r="J28" t="e">
            <v>#N/A</v>
          </cell>
          <cell r="K28">
            <v>13.480334525564228</v>
          </cell>
          <cell r="L28">
            <v>8.079006227172199</v>
          </cell>
          <cell r="M28" t="e">
            <v>#N/A</v>
          </cell>
          <cell r="N28" t="e">
            <v>#N/A</v>
          </cell>
        </row>
        <row r="29">
          <cell r="B29">
            <v>14</v>
          </cell>
          <cell r="C29">
            <v>4</v>
          </cell>
          <cell r="D29">
            <v>24</v>
          </cell>
          <cell r="E29">
            <v>14</v>
          </cell>
          <cell r="F29">
            <v>14</v>
          </cell>
          <cell r="G29">
            <v>0</v>
          </cell>
          <cell r="I29">
            <v>14.424116585151982</v>
          </cell>
          <cell r="J29">
            <v>4.1492135777072932</v>
          </cell>
          <cell r="K29">
            <v>24.177162055126505</v>
          </cell>
          <cell r="L29">
            <v>14.019868509440688</v>
          </cell>
          <cell r="M29">
            <v>14.127114151040127</v>
          </cell>
          <cell r="N29" t="e">
            <v>#N/A</v>
          </cell>
        </row>
        <row r="30">
          <cell r="B30">
            <v>12</v>
          </cell>
          <cell r="C30">
            <v>7</v>
          </cell>
          <cell r="D30">
            <v>8</v>
          </cell>
          <cell r="E30">
            <v>12</v>
          </cell>
          <cell r="F30">
            <v>0</v>
          </cell>
          <cell r="G30">
            <v>0</v>
          </cell>
          <cell r="I30">
            <v>12.03066910702602</v>
          </cell>
          <cell r="J30">
            <v>7.2507770951526345</v>
          </cell>
          <cell r="K30">
            <v>8.3687532465076284</v>
          </cell>
          <cell r="L30">
            <v>12.068573821231665</v>
          </cell>
          <cell r="M30" t="e">
            <v>#N/A</v>
          </cell>
          <cell r="N30" t="e">
            <v>#N/A</v>
          </cell>
        </row>
        <row r="31">
          <cell r="B31">
            <v>12</v>
          </cell>
          <cell r="C31">
            <v>0</v>
          </cell>
          <cell r="D31">
            <v>21</v>
          </cell>
          <cell r="E31">
            <v>0</v>
          </cell>
          <cell r="F31">
            <v>0</v>
          </cell>
          <cell r="G31">
            <v>0</v>
          </cell>
          <cell r="I31">
            <v>12.184302246358381</v>
          </cell>
          <cell r="J31" t="e">
            <v>#N/A</v>
          </cell>
          <cell r="K31">
            <v>21.04966873052015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B32">
            <v>11</v>
          </cell>
          <cell r="C32">
            <v>0</v>
          </cell>
          <cell r="D32">
            <v>1</v>
          </cell>
          <cell r="E32">
            <v>0</v>
          </cell>
          <cell r="F32">
            <v>0</v>
          </cell>
          <cell r="G32">
            <v>0</v>
          </cell>
          <cell r="I32">
            <v>11.106686862573243</v>
          </cell>
          <cell r="J32" t="e">
            <v>#N/A</v>
          </cell>
          <cell r="K32">
            <v>1.3774071604758298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B33">
            <v>12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I33">
            <v>12.02516689640602</v>
          </cell>
          <cell r="J33" t="e">
            <v>#N/A</v>
          </cell>
          <cell r="K33" t="e">
            <v>#N/A</v>
          </cell>
          <cell r="L33" t="e">
            <v>#N/A</v>
          </cell>
          <cell r="M33">
            <v>1.4329719958754807</v>
          </cell>
          <cell r="N33" t="e">
            <v>#N/A</v>
          </cell>
        </row>
        <row r="34">
          <cell r="B34">
            <v>12</v>
          </cell>
          <cell r="C34">
            <v>7</v>
          </cell>
          <cell r="D34">
            <v>30</v>
          </cell>
          <cell r="E34">
            <v>0</v>
          </cell>
          <cell r="F34">
            <v>0</v>
          </cell>
          <cell r="G34">
            <v>0</v>
          </cell>
          <cell r="I34">
            <v>12.265519520358829</v>
          </cell>
          <cell r="J34">
            <v>7.0900830176836305</v>
          </cell>
          <cell r="K34">
            <v>30.470770328718388</v>
          </cell>
          <cell r="L34" t="e">
            <v>#N/A</v>
          </cell>
          <cell r="M34" t="e">
            <v>#N/A</v>
          </cell>
          <cell r="N34" t="e">
            <v>#N/A</v>
          </cell>
        </row>
        <row r="35">
          <cell r="B35">
            <v>8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>
            <v>8.2530555586461478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</row>
        <row r="36">
          <cell r="B36">
            <v>12</v>
          </cell>
          <cell r="C36">
            <v>0</v>
          </cell>
          <cell r="D36">
            <v>12</v>
          </cell>
          <cell r="E36">
            <v>12</v>
          </cell>
          <cell r="F36">
            <v>0</v>
          </cell>
          <cell r="G36">
            <v>0</v>
          </cell>
          <cell r="I36">
            <v>12.162874790020009</v>
          </cell>
          <cell r="J36" t="e">
            <v>#N/A</v>
          </cell>
          <cell r="K36">
            <v>12.392190659682118</v>
          </cell>
          <cell r="L36">
            <v>12.012649722811403</v>
          </cell>
          <cell r="M36" t="e">
            <v>#N/A</v>
          </cell>
          <cell r="N36" t="e">
            <v>#N/A</v>
          </cell>
        </row>
        <row r="37">
          <cell r="B37">
            <v>12</v>
          </cell>
          <cell r="C37">
            <v>0</v>
          </cell>
          <cell r="D37">
            <v>0</v>
          </cell>
          <cell r="E37">
            <v>12</v>
          </cell>
          <cell r="F37">
            <v>9</v>
          </cell>
          <cell r="G37">
            <v>0</v>
          </cell>
          <cell r="I37">
            <v>12.096191188384445</v>
          </cell>
          <cell r="J37" t="e">
            <v>#N/A</v>
          </cell>
          <cell r="K37" t="e">
            <v>#N/A</v>
          </cell>
          <cell r="L37">
            <v>12.253359503310346</v>
          </cell>
          <cell r="M37">
            <v>9.1708669987879237</v>
          </cell>
          <cell r="N37" t="e">
            <v>#N/A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ivotTable"/>
      <sheetName val="TotalDailyActivitySummedUp_04_0"/>
      <sheetName val="FeaturesByIndividualUserPlot"/>
      <sheetName val="HeatMapOfFeatureUse"/>
    </sheetNames>
    <sheetDataSet>
      <sheetData sheetId="0"/>
      <sheetData sheetId="1">
        <row r="2">
          <cell r="T2" t="str">
            <v xml:space="preserve">Activity </v>
          </cell>
          <cell r="U2" t="str">
            <v>No SL or HR or Wt</v>
          </cell>
          <cell r="V2" t="str">
            <v>No HR</v>
          </cell>
          <cell r="X2">
            <v>6</v>
          </cell>
        </row>
        <row r="3">
          <cell r="W3" t="str">
            <v>ManualWeight</v>
          </cell>
          <cell r="X3">
            <v>1</v>
          </cell>
        </row>
        <row r="4">
          <cell r="V4" t="str">
            <v>Heart Rate</v>
          </cell>
          <cell r="X4">
            <v>1</v>
          </cell>
        </row>
        <row r="5">
          <cell r="W5" t="str">
            <v>ManualWeight</v>
          </cell>
          <cell r="X5">
            <v>1</v>
          </cell>
        </row>
        <row r="6">
          <cell r="U6" t="str">
            <v>Sleep</v>
          </cell>
          <cell r="V6" t="str">
            <v>No HR</v>
          </cell>
          <cell r="X6">
            <v>8</v>
          </cell>
        </row>
        <row r="7">
          <cell r="W7" t="str">
            <v>ManualWeight</v>
          </cell>
          <cell r="X7">
            <v>1</v>
          </cell>
        </row>
        <row r="8">
          <cell r="W8" t="str">
            <v>ManualWeight+Fat</v>
          </cell>
          <cell r="X8">
            <v>2</v>
          </cell>
        </row>
        <row r="9">
          <cell r="V9" t="str">
            <v>Heart Rate</v>
          </cell>
          <cell r="X9">
            <v>7</v>
          </cell>
        </row>
        <row r="10">
          <cell r="W10" t="str">
            <v>ManualWeight</v>
          </cell>
          <cell r="X10">
            <v>2</v>
          </cell>
        </row>
        <row r="11">
          <cell r="T11" t="str">
            <v>Activity + LoggedActivityDistance</v>
          </cell>
          <cell r="U11" t="str">
            <v>Sleep</v>
          </cell>
          <cell r="V11" t="str">
            <v>No HR</v>
          </cell>
          <cell r="X11">
            <v>1</v>
          </cell>
        </row>
        <row r="12">
          <cell r="V12" t="str">
            <v>Heart Rate</v>
          </cell>
          <cell r="X12">
            <v>2</v>
          </cell>
        </row>
        <row r="13">
          <cell r="W13" t="str">
            <v>ManualWeight</v>
          </cell>
          <cell r="X13">
            <v>1</v>
          </cell>
        </row>
      </sheetData>
      <sheetData sheetId="2">
        <row r="2">
          <cell r="B2" t="str">
            <v>Activity</v>
          </cell>
          <cell r="C2" t="str">
            <v>Logged Activities Ditance</v>
          </cell>
          <cell r="D2" t="str">
            <v>Sleep</v>
          </cell>
          <cell r="E2" t="str">
            <v>Heart Rate</v>
          </cell>
          <cell r="F2" t="str">
            <v>Weight (manual)</v>
          </cell>
          <cell r="G2" t="str">
            <v>Fat</v>
          </cell>
          <cell r="I2" t="str">
            <v>Activity</v>
          </cell>
          <cell r="J2" t="str">
            <v>Logged Activities Ditance</v>
          </cell>
          <cell r="K2" t="str">
            <v>Sleep</v>
          </cell>
          <cell r="L2" t="str">
            <v>Heart Rate</v>
          </cell>
          <cell r="M2" t="str">
            <v>Weight (manual)</v>
          </cell>
          <cell r="N2" t="str">
            <v>Fat</v>
          </cell>
        </row>
        <row r="3">
          <cell r="B3">
            <v>31</v>
          </cell>
          <cell r="C3">
            <v>0</v>
          </cell>
          <cell r="D3">
            <v>25</v>
          </cell>
          <cell r="E3">
            <v>0</v>
          </cell>
          <cell r="F3">
            <v>2</v>
          </cell>
          <cell r="G3">
            <v>1</v>
          </cell>
          <cell r="I3">
            <v>31.451278477496654</v>
          </cell>
          <cell r="J3" t="e">
            <v>#N/A</v>
          </cell>
          <cell r="K3">
            <v>25.002715060408939</v>
          </cell>
          <cell r="L3" t="e">
            <v>#N/A</v>
          </cell>
          <cell r="M3">
            <v>2.255441660353334</v>
          </cell>
          <cell r="N3">
            <v>1.3279077882234587</v>
          </cell>
        </row>
        <row r="4">
          <cell r="B4">
            <v>31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I4">
            <v>31.141490814194629</v>
          </cell>
          <cell r="J4" t="e">
            <v>#N/A</v>
          </cell>
          <cell r="K4" t="e">
            <v>#N/A</v>
          </cell>
          <cell r="L4" t="e">
            <v>#N/A</v>
          </cell>
          <cell r="M4" t="e">
            <v>#N/A</v>
          </cell>
          <cell r="N4" t="e">
            <v>#N/A</v>
          </cell>
        </row>
        <row r="5">
          <cell r="B5">
            <v>30</v>
          </cell>
          <cell r="C5">
            <v>0</v>
          </cell>
          <cell r="D5">
            <v>4</v>
          </cell>
          <cell r="E5">
            <v>0</v>
          </cell>
          <cell r="F5">
            <v>0</v>
          </cell>
          <cell r="G5">
            <v>0</v>
          </cell>
          <cell r="I5">
            <v>30.209367638950635</v>
          </cell>
          <cell r="J5" t="e">
            <v>#N/A</v>
          </cell>
          <cell r="K5">
            <v>4.1994775952195784</v>
          </cell>
          <cell r="L5" t="e">
            <v>#N/A</v>
          </cell>
          <cell r="M5" t="e">
            <v>#N/A</v>
          </cell>
          <cell r="N5" t="e">
            <v>#N/A</v>
          </cell>
        </row>
        <row r="6">
          <cell r="B6">
            <v>31</v>
          </cell>
          <cell r="C6">
            <v>0</v>
          </cell>
          <cell r="D6">
            <v>3</v>
          </cell>
          <cell r="E6">
            <v>0</v>
          </cell>
          <cell r="F6">
            <v>0</v>
          </cell>
          <cell r="G6">
            <v>0</v>
          </cell>
          <cell r="I6">
            <v>31.328102781559124</v>
          </cell>
          <cell r="J6" t="e">
            <v>#N/A</v>
          </cell>
          <cell r="K6">
            <v>3.3086105426162651</v>
          </cell>
          <cell r="L6" t="e">
            <v>#N/A</v>
          </cell>
          <cell r="M6" t="e">
            <v>#N/A</v>
          </cell>
          <cell r="N6" t="e">
            <v>#N/A</v>
          </cell>
        </row>
        <row r="7">
          <cell r="B7">
            <v>31</v>
          </cell>
          <cell r="C7">
            <v>0</v>
          </cell>
          <cell r="D7">
            <v>5</v>
          </cell>
          <cell r="E7">
            <v>0</v>
          </cell>
          <cell r="F7">
            <v>1</v>
          </cell>
          <cell r="G7">
            <v>0</v>
          </cell>
          <cell r="I7">
            <v>31.443135336005145</v>
          </cell>
          <cell r="J7" t="e">
            <v>#N/A</v>
          </cell>
          <cell r="K7">
            <v>5.0566164292759472</v>
          </cell>
          <cell r="L7" t="e">
            <v>#N/A</v>
          </cell>
          <cell r="M7">
            <v>1.1654350166373981</v>
          </cell>
          <cell r="N7" t="e">
            <v>#N/A</v>
          </cell>
        </row>
        <row r="8">
          <cell r="B8">
            <v>31</v>
          </cell>
          <cell r="C8">
            <v>0</v>
          </cell>
          <cell r="D8">
            <v>0</v>
          </cell>
          <cell r="E8">
            <v>31</v>
          </cell>
          <cell r="F8">
            <v>0</v>
          </cell>
          <cell r="G8">
            <v>0</v>
          </cell>
          <cell r="I8">
            <v>31.265520974711055</v>
          </cell>
          <cell r="J8" t="e">
            <v>#N/A</v>
          </cell>
          <cell r="K8" t="e">
            <v>#N/A</v>
          </cell>
          <cell r="L8">
            <v>31.031365037965795</v>
          </cell>
          <cell r="M8" t="e">
            <v>#N/A</v>
          </cell>
          <cell r="N8" t="e">
            <v>#N/A</v>
          </cell>
        </row>
        <row r="9">
          <cell r="B9">
            <v>31</v>
          </cell>
          <cell r="C9">
            <v>0</v>
          </cell>
          <cell r="D9">
            <v>28</v>
          </cell>
          <cell r="E9">
            <v>4</v>
          </cell>
          <cell r="F9">
            <v>0</v>
          </cell>
          <cell r="G9">
            <v>0</v>
          </cell>
          <cell r="I9">
            <v>31.032048393152696</v>
          </cell>
          <cell r="J9" t="e">
            <v>#N/A</v>
          </cell>
          <cell r="K9">
            <v>28.269170759510025</v>
          </cell>
          <cell r="L9">
            <v>4.4360006033779493</v>
          </cell>
          <cell r="M9" t="e">
            <v>#N/A</v>
          </cell>
          <cell r="N9" t="e">
            <v>#N/A</v>
          </cell>
        </row>
        <row r="10">
          <cell r="B10">
            <v>31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I10">
            <v>31.385759762500829</v>
          </cell>
          <cell r="J10" t="e">
            <v>#N/A</v>
          </cell>
          <cell r="K10">
            <v>1.2160664102279168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B11">
            <v>18</v>
          </cell>
          <cell r="C11">
            <v>0</v>
          </cell>
          <cell r="D11">
            <v>15</v>
          </cell>
          <cell r="E11">
            <v>18</v>
          </cell>
          <cell r="F11">
            <v>0</v>
          </cell>
          <cell r="G11">
            <v>0</v>
          </cell>
          <cell r="I11">
            <v>18.192666711088677</v>
          </cell>
          <cell r="J11" t="e">
            <v>#N/A</v>
          </cell>
          <cell r="K11">
            <v>15.329008463606117</v>
          </cell>
          <cell r="L11">
            <v>18.070476815716958</v>
          </cell>
          <cell r="M11" t="e">
            <v>#N/A</v>
          </cell>
          <cell r="N11" t="e">
            <v>#N/A</v>
          </cell>
        </row>
        <row r="12">
          <cell r="B12">
            <v>31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I12">
            <v>31.259360673403624</v>
          </cell>
          <cell r="J12" t="e">
            <v>#N/A</v>
          </cell>
          <cell r="K12" t="e">
            <v>#N/A</v>
          </cell>
          <cell r="L12" t="e">
            <v>#N/A</v>
          </cell>
          <cell r="M12">
            <v>2.4911686058722462</v>
          </cell>
          <cell r="N12" t="e">
            <v>#N/A</v>
          </cell>
        </row>
        <row r="13">
          <cell r="B13">
            <v>20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>
            <v>20.172328824945527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</row>
        <row r="14">
          <cell r="B14">
            <v>30</v>
          </cell>
          <cell r="C14">
            <v>0</v>
          </cell>
          <cell r="D14">
            <v>28</v>
          </cell>
          <cell r="E14">
            <v>0</v>
          </cell>
          <cell r="F14">
            <v>0</v>
          </cell>
          <cell r="G14">
            <v>0</v>
          </cell>
          <cell r="I14">
            <v>30.009990292424973</v>
          </cell>
          <cell r="J14" t="e">
            <v>#N/A</v>
          </cell>
          <cell r="K14">
            <v>28.215687262467569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B15">
            <v>31</v>
          </cell>
          <cell r="C15">
            <v>0</v>
          </cell>
          <cell r="D15">
            <v>8</v>
          </cell>
          <cell r="E15">
            <v>16</v>
          </cell>
          <cell r="F15">
            <v>0</v>
          </cell>
          <cell r="G15">
            <v>0</v>
          </cell>
          <cell r="I15">
            <v>31.256804783866706</v>
          </cell>
          <cell r="J15" t="e">
            <v>#N/A</v>
          </cell>
          <cell r="K15">
            <v>8.2407446676465916</v>
          </cell>
          <cell r="L15">
            <v>16.483736897101462</v>
          </cell>
          <cell r="M15" t="e">
            <v>#N/A</v>
          </cell>
          <cell r="N15" t="e">
            <v>#N/A</v>
          </cell>
        </row>
        <row r="16">
          <cell r="B16">
            <v>4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>
            <v>4.0279813664469906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</row>
        <row r="17">
          <cell r="B17">
            <v>31</v>
          </cell>
          <cell r="C17">
            <v>0</v>
          </cell>
          <cell r="D17">
            <v>26</v>
          </cell>
          <cell r="E17">
            <v>0</v>
          </cell>
          <cell r="F17">
            <v>2</v>
          </cell>
          <cell r="G17">
            <v>1</v>
          </cell>
          <cell r="I17">
            <v>31.161925311093373</v>
          </cell>
          <cell r="J17" t="e">
            <v>#N/A</v>
          </cell>
          <cell r="K17">
            <v>26.43696993385015</v>
          </cell>
          <cell r="L17" t="e">
            <v>#N/A</v>
          </cell>
          <cell r="M17">
            <v>2.2606839098970655</v>
          </cell>
          <cell r="N17">
            <v>1.2098843472304937</v>
          </cell>
        </row>
        <row r="18">
          <cell r="B18">
            <v>31</v>
          </cell>
          <cell r="C18">
            <v>0</v>
          </cell>
          <cell r="D18">
            <v>23</v>
          </cell>
          <cell r="E18">
            <v>30</v>
          </cell>
          <cell r="F18">
            <v>0</v>
          </cell>
          <cell r="G18">
            <v>0</v>
          </cell>
          <cell r="I18">
            <v>31.042965182495905</v>
          </cell>
          <cell r="J18" t="e">
            <v>#N/A</v>
          </cell>
          <cell r="K18">
            <v>23.030721932696515</v>
          </cell>
          <cell r="L18">
            <v>30.041136050586172</v>
          </cell>
          <cell r="M18" t="e">
            <v>#N/A</v>
          </cell>
          <cell r="N18" t="e">
            <v>#N/A</v>
          </cell>
        </row>
        <row r="19">
          <cell r="B19">
            <v>31</v>
          </cell>
          <cell r="C19">
            <v>0</v>
          </cell>
          <cell r="D19">
            <v>28</v>
          </cell>
          <cell r="E19">
            <v>0</v>
          </cell>
          <cell r="F19">
            <v>0</v>
          </cell>
          <cell r="G19">
            <v>0</v>
          </cell>
          <cell r="I19">
            <v>31.373486130694353</v>
          </cell>
          <cell r="J19" t="e">
            <v>#N/A</v>
          </cell>
          <cell r="K19">
            <v>28.307076834768047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B20">
            <v>31</v>
          </cell>
          <cell r="C20">
            <v>0</v>
          </cell>
          <cell r="D20">
            <v>5</v>
          </cell>
          <cell r="E20">
            <v>31</v>
          </cell>
          <cell r="F20">
            <v>5</v>
          </cell>
          <cell r="G20">
            <v>0</v>
          </cell>
          <cell r="I20">
            <v>31.087745371006047</v>
          </cell>
          <cell r="J20" t="e">
            <v>#N/A</v>
          </cell>
          <cell r="K20">
            <v>5.0422073284391944</v>
          </cell>
          <cell r="L20">
            <v>31.024063585447966</v>
          </cell>
          <cell r="M20">
            <v>5.1249230969285575</v>
          </cell>
          <cell r="N20" t="e">
            <v>#N/A</v>
          </cell>
        </row>
        <row r="21">
          <cell r="B21">
            <v>31</v>
          </cell>
          <cell r="C21">
            <v>0</v>
          </cell>
          <cell r="D21">
            <v>27</v>
          </cell>
          <cell r="E21">
            <v>0</v>
          </cell>
          <cell r="F21">
            <v>0</v>
          </cell>
          <cell r="G21">
            <v>0</v>
          </cell>
          <cell r="I21">
            <v>31.14672207529977</v>
          </cell>
          <cell r="J21" t="e">
            <v>#N/A</v>
          </cell>
          <cell r="K21">
            <v>27.287260327804503</v>
          </cell>
          <cell r="L21" t="e">
            <v>#N/A</v>
          </cell>
          <cell r="M21" t="e">
            <v>#N/A</v>
          </cell>
          <cell r="N21" t="e">
            <v>#N/A</v>
          </cell>
        </row>
        <row r="22">
          <cell r="B22">
            <v>31</v>
          </cell>
          <cell r="C22">
            <v>0</v>
          </cell>
          <cell r="D22">
            <v>31</v>
          </cell>
          <cell r="E22">
            <v>31</v>
          </cell>
          <cell r="F22">
            <v>0</v>
          </cell>
          <cell r="G22">
            <v>0</v>
          </cell>
          <cell r="I22">
            <v>31.017014581761323</v>
          </cell>
          <cell r="J22" t="e">
            <v>#N/A</v>
          </cell>
          <cell r="K22">
            <v>31.165569873343753</v>
          </cell>
          <cell r="L22">
            <v>31.12295412051391</v>
          </cell>
          <cell r="M22" t="e">
            <v>#N/A</v>
          </cell>
          <cell r="N22" t="e">
            <v>#N/A</v>
          </cell>
        </row>
        <row r="23">
          <cell r="B23">
            <v>30</v>
          </cell>
          <cell r="C23">
            <v>0</v>
          </cell>
          <cell r="D23">
            <v>26</v>
          </cell>
          <cell r="E23">
            <v>28</v>
          </cell>
          <cell r="F23">
            <v>1</v>
          </cell>
          <cell r="G23">
            <v>0</v>
          </cell>
          <cell r="I23">
            <v>30.255889212684828</v>
          </cell>
          <cell r="J23" t="e">
            <v>#N/A</v>
          </cell>
          <cell r="K23">
            <v>26.454185091855507</v>
          </cell>
          <cell r="L23">
            <v>28.012934964346993</v>
          </cell>
          <cell r="M23">
            <v>1.2510448508363159</v>
          </cell>
          <cell r="N23" t="e">
            <v>#N/A</v>
          </cell>
        </row>
        <row r="24">
          <cell r="B24">
            <v>28</v>
          </cell>
          <cell r="C24">
            <v>0</v>
          </cell>
          <cell r="D24">
            <v>18</v>
          </cell>
          <cell r="E24">
            <v>23</v>
          </cell>
          <cell r="F24">
            <v>0</v>
          </cell>
          <cell r="G24">
            <v>0</v>
          </cell>
          <cell r="I24">
            <v>28.001576382907221</v>
          </cell>
          <cell r="J24" t="e">
            <v>#N/A</v>
          </cell>
          <cell r="K24">
            <v>18.236572787288804</v>
          </cell>
          <cell r="L24">
            <v>23.150504520452028</v>
          </cell>
          <cell r="M24" t="e">
            <v>#N/A</v>
          </cell>
          <cell r="N24" t="e">
            <v>#N/A</v>
          </cell>
        </row>
        <row r="25">
          <cell r="B25">
            <v>29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>
            <v>29.075320284805692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</row>
        <row r="26">
          <cell r="B26">
            <v>26</v>
          </cell>
          <cell r="C26">
            <v>1</v>
          </cell>
          <cell r="D26">
            <v>3</v>
          </cell>
          <cell r="E26">
            <v>18</v>
          </cell>
          <cell r="F26">
            <v>0</v>
          </cell>
          <cell r="G26">
            <v>0</v>
          </cell>
          <cell r="I26">
            <v>26.458582321804311</v>
          </cell>
          <cell r="J26">
            <v>1.2327234666418423</v>
          </cell>
          <cell r="K26">
            <v>3.0723235857645146</v>
          </cell>
          <cell r="L26">
            <v>18.195058794674864</v>
          </cell>
          <cell r="M26" t="e">
            <v>#N/A</v>
          </cell>
          <cell r="N26" t="e">
            <v>#N/A</v>
          </cell>
        </row>
        <row r="27">
          <cell r="B27">
            <v>31</v>
          </cell>
          <cell r="C27">
            <v>3</v>
          </cell>
          <cell r="D27">
            <v>31</v>
          </cell>
          <cell r="E27">
            <v>31</v>
          </cell>
          <cell r="F27">
            <v>30</v>
          </cell>
          <cell r="G27">
            <v>0</v>
          </cell>
          <cell r="I27">
            <v>31.027212984160609</v>
          </cell>
          <cell r="J27">
            <v>3.4542371311603186</v>
          </cell>
          <cell r="K27">
            <v>31.45250033891654</v>
          </cell>
          <cell r="L27">
            <v>31.308526278851701</v>
          </cell>
          <cell r="M27">
            <v>30.395731513345027</v>
          </cell>
          <cell r="N27" t="e">
            <v>#N/A</v>
          </cell>
        </row>
        <row r="28">
          <cell r="B28">
            <v>26</v>
          </cell>
          <cell r="C28">
            <v>12</v>
          </cell>
          <cell r="D28">
            <v>2</v>
          </cell>
          <cell r="E28">
            <v>24</v>
          </cell>
          <cell r="F28">
            <v>0</v>
          </cell>
          <cell r="G28">
            <v>0</v>
          </cell>
          <cell r="I28">
            <v>26.232861338889297</v>
          </cell>
          <cell r="J28">
            <v>12.114044487910069</v>
          </cell>
          <cell r="K28">
            <v>2.2476000973134078</v>
          </cell>
          <cell r="L28">
            <v>24.102930038623175</v>
          </cell>
          <cell r="M28" t="e">
            <v>#N/A</v>
          </cell>
          <cell r="N28" t="e">
            <v>#N/A</v>
          </cell>
        </row>
        <row r="29">
          <cell r="B29">
            <v>31</v>
          </cell>
          <cell r="C29">
            <v>0</v>
          </cell>
          <cell r="D29">
            <v>24</v>
          </cell>
          <cell r="E29">
            <v>0</v>
          </cell>
          <cell r="F29">
            <v>0</v>
          </cell>
          <cell r="G29">
            <v>0</v>
          </cell>
          <cell r="I29">
            <v>31.293708707983917</v>
          </cell>
          <cell r="J29" t="e">
            <v>#N/A</v>
          </cell>
          <cell r="K29">
            <v>24.017804042657325</v>
          </cell>
          <cell r="L29" t="e">
            <v>#N/A</v>
          </cell>
          <cell r="M29" t="e">
            <v>#N/A</v>
          </cell>
          <cell r="N29" t="e">
            <v>#N/A</v>
          </cell>
        </row>
        <row r="30">
          <cell r="B30">
            <v>31</v>
          </cell>
          <cell r="C30">
            <v>0</v>
          </cell>
          <cell r="D30">
            <v>3</v>
          </cell>
          <cell r="E30">
            <v>0</v>
          </cell>
          <cell r="F30">
            <v>0</v>
          </cell>
          <cell r="G30">
            <v>0</v>
          </cell>
          <cell r="I30">
            <v>31.235713851237293</v>
          </cell>
          <cell r="J30" t="e">
            <v>#N/A</v>
          </cell>
          <cell r="K30">
            <v>3.1262145058559963</v>
          </cell>
          <cell r="L30" t="e">
            <v>#N/A</v>
          </cell>
          <cell r="M30" t="e">
            <v>#N/A</v>
          </cell>
          <cell r="N30" t="e">
            <v>#N/A</v>
          </cell>
        </row>
        <row r="31">
          <cell r="B31">
            <v>19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>
            <v>19.199176919234223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B32">
            <v>31</v>
          </cell>
          <cell r="C32">
            <v>16</v>
          </cell>
          <cell r="D32">
            <v>31</v>
          </cell>
          <cell r="E32">
            <v>0</v>
          </cell>
          <cell r="F32">
            <v>0</v>
          </cell>
          <cell r="G32">
            <v>0</v>
          </cell>
          <cell r="I32">
            <v>31.197380906237676</v>
          </cell>
          <cell r="J32">
            <v>16.19308650743432</v>
          </cell>
          <cell r="K32">
            <v>31.065566012419993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B33">
            <v>31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I33">
            <v>31.021375092280678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</row>
        <row r="34">
          <cell r="B34">
            <v>29</v>
          </cell>
          <cell r="C34">
            <v>0</v>
          </cell>
          <cell r="D34">
            <v>15</v>
          </cell>
          <cell r="E34">
            <v>18</v>
          </cell>
          <cell r="F34">
            <v>0</v>
          </cell>
          <cell r="G34">
            <v>0</v>
          </cell>
          <cell r="I34">
            <v>29.187448892201033</v>
          </cell>
          <cell r="J34" t="e">
            <v>#N/A</v>
          </cell>
          <cell r="K34">
            <v>15.267964314718553</v>
          </cell>
          <cell r="L34">
            <v>18.183894764053534</v>
          </cell>
          <cell r="M34" t="e">
            <v>#N/A</v>
          </cell>
          <cell r="N34" t="e">
            <v>#N/A</v>
          </cell>
        </row>
        <row r="35">
          <cell r="B35">
            <v>31</v>
          </cell>
          <cell r="C35">
            <v>0</v>
          </cell>
          <cell r="D35">
            <v>0</v>
          </cell>
          <cell r="E35">
            <v>31</v>
          </cell>
          <cell r="F35">
            <v>24</v>
          </cell>
          <cell r="G35">
            <v>0</v>
          </cell>
          <cell r="I35">
            <v>31.037229120111377</v>
          </cell>
          <cell r="J35" t="e">
            <v>#N/A</v>
          </cell>
          <cell r="K35" t="e">
            <v>#N/A</v>
          </cell>
          <cell r="L35">
            <v>31.377898308403051</v>
          </cell>
          <cell r="M35">
            <v>24.101937837012468</v>
          </cell>
          <cell r="N35" t="e">
            <v>#N/A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E9C4-2DDF-4E76-ACC1-5053F526BB61}">
  <sheetPr>
    <pageSetUpPr fitToPage="1"/>
  </sheetPr>
  <dimension ref="A1:AE163"/>
  <sheetViews>
    <sheetView tabSelected="1" topLeftCell="A5" zoomScale="38" zoomScaleNormal="10" workbookViewId="0">
      <selection activeCell="AZ53" sqref="AZ53"/>
    </sheetView>
  </sheetViews>
  <sheetFormatPr defaultRowHeight="14.35" x14ac:dyDescent="0.5"/>
  <cols>
    <col min="1" max="1" width="10.76171875" bestFit="1" customWidth="1"/>
    <col min="3" max="3" width="22.29296875" bestFit="1" customWidth="1"/>
    <col min="4" max="4" width="15.1171875" bestFit="1" customWidth="1"/>
    <col min="5" max="5" width="13.17578125" bestFit="1" customWidth="1"/>
    <col min="6" max="6" width="16.5859375" bestFit="1" customWidth="1"/>
    <col min="7" max="7" width="22.76171875" bestFit="1" customWidth="1"/>
    <col min="8" max="8" width="19.64453125" bestFit="1" customWidth="1"/>
    <col min="16" max="16" width="29.64453125" customWidth="1"/>
    <col min="17" max="17" width="10.76171875" bestFit="1" customWidth="1"/>
    <col min="18" max="18" width="16.87890625" bestFit="1" customWidth="1"/>
    <col min="19" max="19" width="22.29296875" bestFit="1" customWidth="1"/>
    <col min="20" max="20" width="15.9375" bestFit="1" customWidth="1"/>
    <col min="21" max="21" width="13.17578125" bestFit="1" customWidth="1"/>
    <col min="22" max="22" width="16.5859375" bestFit="1" customWidth="1"/>
    <col min="23" max="23" width="22.76171875" bestFit="1" customWidth="1"/>
    <col min="24" max="24" width="21.76171875" bestFit="1" customWidth="1"/>
  </cols>
  <sheetData>
    <row r="1" spans="1:31" ht="18" x14ac:dyDescent="0.6">
      <c r="A1" s="1" t="s">
        <v>0</v>
      </c>
      <c r="Q1" s="1" t="s">
        <v>16</v>
      </c>
    </row>
    <row r="2" spans="1:31" ht="18" x14ac:dyDescent="0.6">
      <c r="A2" s="1"/>
      <c r="Q2" s="1"/>
    </row>
    <row r="3" spans="1:31" x14ac:dyDescent="0.5">
      <c r="A3" t="s">
        <v>36</v>
      </c>
    </row>
    <row r="4" spans="1:31" ht="14.7" thickBot="1" x14ac:dyDescent="0.55000000000000004">
      <c r="J4" s="2" t="s">
        <v>1</v>
      </c>
      <c r="K4" s="2"/>
      <c r="L4" s="2"/>
      <c r="M4" s="2"/>
      <c r="N4" s="2"/>
      <c r="O4" s="2"/>
      <c r="Z4" s="2" t="s">
        <v>1</v>
      </c>
      <c r="AA4" s="2"/>
      <c r="AB4" s="2"/>
      <c r="AC4" s="2"/>
      <c r="AD4" s="2"/>
      <c r="AE4" s="2"/>
    </row>
    <row r="5" spans="1:31" ht="43" x14ac:dyDescent="0.5">
      <c r="A5" s="61" t="s">
        <v>2</v>
      </c>
      <c r="B5" s="62" t="s">
        <v>3</v>
      </c>
      <c r="C5" s="62" t="s">
        <v>4</v>
      </c>
      <c r="D5" s="62" t="s">
        <v>5</v>
      </c>
      <c r="E5" s="62" t="s">
        <v>6</v>
      </c>
      <c r="F5" s="62" t="s">
        <v>7</v>
      </c>
      <c r="G5" s="62" t="s">
        <v>8</v>
      </c>
      <c r="H5" s="62" t="s">
        <v>9</v>
      </c>
      <c r="I5" s="75"/>
      <c r="J5" s="63" t="s">
        <v>10</v>
      </c>
      <c r="K5" s="63" t="s">
        <v>11</v>
      </c>
      <c r="L5" s="63" t="s">
        <v>12</v>
      </c>
      <c r="M5" s="63" t="s">
        <v>13</v>
      </c>
      <c r="N5" s="63" t="s">
        <v>14</v>
      </c>
      <c r="O5" s="64" t="s">
        <v>15</v>
      </c>
      <c r="Q5" s="74" t="s">
        <v>2</v>
      </c>
      <c r="R5" s="62" t="s">
        <v>3</v>
      </c>
      <c r="S5" s="62" t="s">
        <v>4</v>
      </c>
      <c r="T5" s="62" t="s">
        <v>5</v>
      </c>
      <c r="U5" s="62" t="s">
        <v>6</v>
      </c>
      <c r="V5" s="62" t="s">
        <v>7</v>
      </c>
      <c r="W5" s="62" t="s">
        <v>8</v>
      </c>
      <c r="X5" s="62" t="s">
        <v>9</v>
      </c>
      <c r="Y5" s="75"/>
      <c r="Z5" s="63" t="s">
        <v>10</v>
      </c>
      <c r="AA5" s="63" t="s">
        <v>11</v>
      </c>
      <c r="AB5" s="63" t="s">
        <v>12</v>
      </c>
      <c r="AC5" s="63" t="s">
        <v>13</v>
      </c>
      <c r="AD5" s="63" t="s">
        <v>14</v>
      </c>
      <c r="AE5" s="64" t="s">
        <v>15</v>
      </c>
    </row>
    <row r="6" spans="1:31" x14ac:dyDescent="0.5">
      <c r="A6" s="65">
        <v>1503960366</v>
      </c>
      <c r="B6" s="66">
        <v>19</v>
      </c>
      <c r="C6" s="66">
        <v>0</v>
      </c>
      <c r="D6" s="66">
        <v>25</v>
      </c>
      <c r="E6" s="66">
        <v>0</v>
      </c>
      <c r="F6" s="66">
        <v>1</v>
      </c>
      <c r="G6" s="66">
        <v>1</v>
      </c>
      <c r="H6" s="66">
        <v>1</v>
      </c>
      <c r="I6" s="65"/>
      <c r="J6" s="67">
        <v>32</v>
      </c>
      <c r="K6" s="67">
        <v>7</v>
      </c>
      <c r="L6" s="67">
        <v>32</v>
      </c>
      <c r="M6" s="67">
        <v>14</v>
      </c>
      <c r="N6" s="67">
        <v>14</v>
      </c>
      <c r="O6" s="68">
        <v>1</v>
      </c>
      <c r="Q6" s="65">
        <v>1503960366</v>
      </c>
      <c r="R6" s="66">
        <v>31</v>
      </c>
      <c r="S6" s="66">
        <v>0</v>
      </c>
      <c r="T6" s="66">
        <v>25</v>
      </c>
      <c r="U6" s="66">
        <v>0</v>
      </c>
      <c r="V6" s="66">
        <v>2</v>
      </c>
      <c r="W6" s="66">
        <v>2</v>
      </c>
      <c r="X6" s="66">
        <v>1</v>
      </c>
      <c r="Y6" s="65"/>
      <c r="Z6" s="66">
        <v>31</v>
      </c>
      <c r="AA6" s="66">
        <v>16</v>
      </c>
      <c r="AB6" s="66">
        <v>31</v>
      </c>
      <c r="AC6" s="66">
        <v>31</v>
      </c>
      <c r="AD6" s="66">
        <v>30</v>
      </c>
      <c r="AE6" s="70">
        <v>1</v>
      </c>
    </row>
    <row r="7" spans="1:31" x14ac:dyDescent="0.5">
      <c r="A7" s="65">
        <v>1624580081</v>
      </c>
      <c r="B7" s="66">
        <v>19</v>
      </c>
      <c r="C7" s="66">
        <v>0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5"/>
      <c r="J7" s="67">
        <v>32</v>
      </c>
      <c r="K7" s="67">
        <v>7</v>
      </c>
      <c r="L7" s="67">
        <v>30</v>
      </c>
      <c r="M7" s="67">
        <v>14</v>
      </c>
      <c r="N7" s="67">
        <v>9</v>
      </c>
      <c r="O7" s="68">
        <v>1</v>
      </c>
      <c r="Q7" s="65">
        <v>1624580081</v>
      </c>
      <c r="R7" s="66">
        <v>31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5"/>
      <c r="Z7" s="66">
        <v>31</v>
      </c>
      <c r="AA7" s="66">
        <v>12</v>
      </c>
      <c r="AB7" s="66">
        <v>31</v>
      </c>
      <c r="AC7" s="66">
        <v>31</v>
      </c>
      <c r="AD7" s="66">
        <v>24</v>
      </c>
      <c r="AE7" s="70">
        <v>1</v>
      </c>
    </row>
    <row r="8" spans="1:31" x14ac:dyDescent="0.5">
      <c r="A8" s="65">
        <v>1644430081</v>
      </c>
      <c r="B8" s="66">
        <v>10</v>
      </c>
      <c r="C8" s="66">
        <v>0</v>
      </c>
      <c r="D8" s="66">
        <v>2</v>
      </c>
      <c r="E8" s="66">
        <v>0</v>
      </c>
      <c r="F8" s="66">
        <v>0</v>
      </c>
      <c r="G8" s="66">
        <v>0</v>
      </c>
      <c r="H8" s="66">
        <v>0</v>
      </c>
      <c r="I8" s="65"/>
      <c r="J8" s="67">
        <v>19</v>
      </c>
      <c r="K8" s="67">
        <v>4</v>
      </c>
      <c r="L8" s="67">
        <v>30</v>
      </c>
      <c r="M8" s="67">
        <v>12</v>
      </c>
      <c r="N8" s="67">
        <v>2</v>
      </c>
      <c r="O8" s="68">
        <v>0</v>
      </c>
      <c r="Q8" s="65">
        <v>1644430081</v>
      </c>
      <c r="R8" s="66">
        <v>30</v>
      </c>
      <c r="S8" s="66">
        <v>0</v>
      </c>
      <c r="T8" s="66">
        <v>4</v>
      </c>
      <c r="U8" s="66">
        <v>0</v>
      </c>
      <c r="V8" s="66">
        <v>0</v>
      </c>
      <c r="W8" s="66">
        <v>0</v>
      </c>
      <c r="X8" s="66">
        <v>0</v>
      </c>
      <c r="Y8" s="65"/>
      <c r="Z8" s="66">
        <v>31</v>
      </c>
      <c r="AA8" s="66">
        <v>3</v>
      </c>
      <c r="AB8" s="66">
        <v>31</v>
      </c>
      <c r="AC8" s="66">
        <v>31</v>
      </c>
      <c r="AD8" s="66">
        <v>5</v>
      </c>
      <c r="AE8" s="70">
        <v>0</v>
      </c>
    </row>
    <row r="9" spans="1:31" x14ac:dyDescent="0.5">
      <c r="A9" s="65">
        <v>1844505072</v>
      </c>
      <c r="B9" s="66">
        <v>12</v>
      </c>
      <c r="C9" s="66">
        <v>0</v>
      </c>
      <c r="D9" s="66">
        <v>2</v>
      </c>
      <c r="E9" s="66">
        <v>0</v>
      </c>
      <c r="F9" s="66">
        <v>0</v>
      </c>
      <c r="G9" s="66">
        <v>0</v>
      </c>
      <c r="H9" s="66">
        <v>0</v>
      </c>
      <c r="I9" s="65"/>
      <c r="J9" s="67">
        <v>19</v>
      </c>
      <c r="K9" s="67">
        <v>3</v>
      </c>
      <c r="L9" s="67">
        <v>29</v>
      </c>
      <c r="M9" s="67">
        <v>12</v>
      </c>
      <c r="N9" s="67">
        <v>1</v>
      </c>
      <c r="O9" s="68">
        <v>0</v>
      </c>
      <c r="Q9" s="65">
        <v>1844505072</v>
      </c>
      <c r="R9" s="66">
        <v>31</v>
      </c>
      <c r="S9" s="66">
        <v>0</v>
      </c>
      <c r="T9" s="66">
        <v>3</v>
      </c>
      <c r="U9" s="66">
        <v>0</v>
      </c>
      <c r="V9" s="66">
        <v>0</v>
      </c>
      <c r="W9" s="66">
        <v>0</v>
      </c>
      <c r="X9" s="66">
        <v>0</v>
      </c>
      <c r="Y9" s="65"/>
      <c r="Z9" s="66">
        <v>31</v>
      </c>
      <c r="AA9" s="66">
        <v>1</v>
      </c>
      <c r="AB9" s="66">
        <v>28</v>
      </c>
      <c r="AC9" s="66">
        <v>31</v>
      </c>
      <c r="AD9" s="66">
        <v>2</v>
      </c>
      <c r="AE9" s="70">
        <v>0</v>
      </c>
    </row>
    <row r="10" spans="1:31" x14ac:dyDescent="0.5">
      <c r="A10" s="65">
        <v>1927972279</v>
      </c>
      <c r="B10" s="66">
        <v>12</v>
      </c>
      <c r="C10" s="66">
        <v>0</v>
      </c>
      <c r="D10" s="66">
        <v>29</v>
      </c>
      <c r="E10" s="66">
        <v>0</v>
      </c>
      <c r="F10" s="66">
        <v>1</v>
      </c>
      <c r="G10" s="66">
        <v>1</v>
      </c>
      <c r="H10" s="66">
        <v>0</v>
      </c>
      <c r="I10" s="65"/>
      <c r="J10" s="67">
        <v>15</v>
      </c>
      <c r="K10" s="67">
        <v>2</v>
      </c>
      <c r="L10" s="67">
        <v>28</v>
      </c>
      <c r="M10" s="67">
        <v>12</v>
      </c>
      <c r="N10" s="67">
        <v>1</v>
      </c>
      <c r="O10" s="68">
        <v>0</v>
      </c>
      <c r="Q10" s="65">
        <v>1927972279</v>
      </c>
      <c r="R10" s="66">
        <v>31</v>
      </c>
      <c r="S10" s="66">
        <v>0</v>
      </c>
      <c r="T10" s="66">
        <v>5</v>
      </c>
      <c r="U10" s="66">
        <v>0</v>
      </c>
      <c r="V10" s="66">
        <v>1</v>
      </c>
      <c r="W10" s="66">
        <v>1</v>
      </c>
      <c r="X10" s="66">
        <v>0</v>
      </c>
      <c r="Y10" s="65"/>
      <c r="Z10" s="66">
        <v>31</v>
      </c>
      <c r="AA10" s="66">
        <v>0</v>
      </c>
      <c r="AB10" s="66">
        <v>28</v>
      </c>
      <c r="AC10" s="66">
        <v>31</v>
      </c>
      <c r="AD10" s="66">
        <v>2</v>
      </c>
      <c r="AE10" s="70">
        <v>0</v>
      </c>
    </row>
    <row r="11" spans="1:31" x14ac:dyDescent="0.5">
      <c r="A11" s="65">
        <v>2022484408</v>
      </c>
      <c r="B11" s="66">
        <v>12</v>
      </c>
      <c r="C11" s="66">
        <v>0</v>
      </c>
      <c r="D11" s="66">
        <v>1</v>
      </c>
      <c r="E11" s="66">
        <v>12</v>
      </c>
      <c r="F11" s="66">
        <v>0</v>
      </c>
      <c r="G11" s="66">
        <v>0</v>
      </c>
      <c r="H11" s="66">
        <v>0</v>
      </c>
      <c r="I11" s="65"/>
      <c r="J11" s="67">
        <v>15</v>
      </c>
      <c r="K11" s="67">
        <v>1</v>
      </c>
      <c r="L11" s="67">
        <v>26</v>
      </c>
      <c r="M11" s="67">
        <v>12</v>
      </c>
      <c r="N11" s="67">
        <v>1</v>
      </c>
      <c r="O11" s="68">
        <v>0</v>
      </c>
      <c r="Q11" s="65">
        <v>2022484408</v>
      </c>
      <c r="R11" s="66">
        <v>31</v>
      </c>
      <c r="S11" s="66">
        <v>0</v>
      </c>
      <c r="T11" s="66">
        <v>0</v>
      </c>
      <c r="U11" s="66">
        <v>31</v>
      </c>
      <c r="V11" s="66">
        <v>0</v>
      </c>
      <c r="W11" s="66">
        <v>0</v>
      </c>
      <c r="X11" s="66">
        <v>0</v>
      </c>
      <c r="Y11" s="65"/>
      <c r="Z11" s="66">
        <v>31</v>
      </c>
      <c r="AA11" s="66">
        <v>0</v>
      </c>
      <c r="AB11" s="66">
        <v>28</v>
      </c>
      <c r="AC11" s="66">
        <v>30</v>
      </c>
      <c r="AD11" s="66">
        <v>2</v>
      </c>
      <c r="AE11" s="70">
        <v>0</v>
      </c>
    </row>
    <row r="12" spans="1:31" x14ac:dyDescent="0.5">
      <c r="A12" s="65">
        <v>2026352035</v>
      </c>
      <c r="B12" s="66">
        <v>12</v>
      </c>
      <c r="C12" s="66">
        <v>0</v>
      </c>
      <c r="D12" s="66">
        <v>32</v>
      </c>
      <c r="E12" s="66">
        <v>1</v>
      </c>
      <c r="F12" s="66">
        <v>0</v>
      </c>
      <c r="G12" s="66">
        <v>0</v>
      </c>
      <c r="H12" s="66">
        <v>0</v>
      </c>
      <c r="I12" s="65"/>
      <c r="J12" s="67">
        <v>15</v>
      </c>
      <c r="K12" s="67">
        <v>0</v>
      </c>
      <c r="L12" s="67">
        <v>25</v>
      </c>
      <c r="M12" s="67">
        <v>12</v>
      </c>
      <c r="N12" s="67">
        <v>1</v>
      </c>
      <c r="O12" s="68">
        <v>0</v>
      </c>
      <c r="Q12" s="65">
        <v>2026352035</v>
      </c>
      <c r="R12" s="66">
        <v>31</v>
      </c>
      <c r="S12" s="66">
        <v>0</v>
      </c>
      <c r="T12" s="66">
        <v>28</v>
      </c>
      <c r="U12" s="66">
        <v>4</v>
      </c>
      <c r="V12" s="66">
        <v>0</v>
      </c>
      <c r="W12" s="66">
        <v>0</v>
      </c>
      <c r="X12" s="66">
        <v>0</v>
      </c>
      <c r="Y12" s="65"/>
      <c r="Z12" s="66">
        <v>31</v>
      </c>
      <c r="AA12" s="66">
        <v>0</v>
      </c>
      <c r="AB12" s="66">
        <v>27</v>
      </c>
      <c r="AC12" s="66">
        <v>28</v>
      </c>
      <c r="AD12" s="66">
        <v>1</v>
      </c>
      <c r="AE12" s="70">
        <v>0</v>
      </c>
    </row>
    <row r="13" spans="1:31" x14ac:dyDescent="0.5">
      <c r="A13" s="65">
        <v>2320127002</v>
      </c>
      <c r="B13" s="66">
        <v>12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5"/>
      <c r="J13" s="67">
        <v>14</v>
      </c>
      <c r="K13" s="67">
        <v>0</v>
      </c>
      <c r="L13" s="67">
        <v>25</v>
      </c>
      <c r="M13" s="67">
        <v>12</v>
      </c>
      <c r="N13" s="67">
        <v>1</v>
      </c>
      <c r="O13" s="68">
        <v>0</v>
      </c>
      <c r="Q13" s="65">
        <v>2320127002</v>
      </c>
      <c r="R13" s="66">
        <v>31</v>
      </c>
      <c r="S13" s="66">
        <v>0</v>
      </c>
      <c r="T13" s="66">
        <v>1</v>
      </c>
      <c r="U13" s="66">
        <v>0</v>
      </c>
      <c r="V13" s="66">
        <v>0</v>
      </c>
      <c r="W13" s="66">
        <v>0</v>
      </c>
      <c r="X13" s="66">
        <v>0</v>
      </c>
      <c r="Y13" s="65"/>
      <c r="Z13" s="66">
        <v>31</v>
      </c>
      <c r="AA13" s="66">
        <v>0</v>
      </c>
      <c r="AB13" s="66">
        <v>26</v>
      </c>
      <c r="AC13" s="66">
        <v>24</v>
      </c>
      <c r="AD13" s="66">
        <v>1</v>
      </c>
      <c r="AE13" s="70">
        <v>0</v>
      </c>
    </row>
    <row r="14" spans="1:31" x14ac:dyDescent="0.5">
      <c r="A14" s="65">
        <v>2347167796</v>
      </c>
      <c r="B14" s="66">
        <v>15</v>
      </c>
      <c r="C14" s="66">
        <v>0</v>
      </c>
      <c r="D14" s="66">
        <v>25</v>
      </c>
      <c r="E14" s="66">
        <v>14</v>
      </c>
      <c r="F14" s="66">
        <v>1</v>
      </c>
      <c r="G14" s="66">
        <v>1</v>
      </c>
      <c r="H14" s="66">
        <v>1</v>
      </c>
      <c r="I14" s="65"/>
      <c r="J14" s="67">
        <v>12</v>
      </c>
      <c r="K14" s="67">
        <v>0</v>
      </c>
      <c r="L14" s="67">
        <v>25</v>
      </c>
      <c r="M14" s="67">
        <v>12</v>
      </c>
      <c r="N14" s="67">
        <v>1</v>
      </c>
      <c r="O14" s="68">
        <v>0</v>
      </c>
      <c r="Q14" s="65">
        <v>2347167796</v>
      </c>
      <c r="R14" s="66">
        <v>18</v>
      </c>
      <c r="S14" s="66">
        <v>0</v>
      </c>
      <c r="T14" s="66">
        <v>15</v>
      </c>
      <c r="U14" s="66">
        <v>18</v>
      </c>
      <c r="V14" s="66">
        <v>0</v>
      </c>
      <c r="W14" s="66">
        <v>0</v>
      </c>
      <c r="X14" s="66">
        <v>0</v>
      </c>
      <c r="Y14" s="65"/>
      <c r="Z14" s="66">
        <v>31</v>
      </c>
      <c r="AA14" s="66">
        <v>0</v>
      </c>
      <c r="AB14" s="66">
        <v>26</v>
      </c>
      <c r="AC14" s="66">
        <v>23</v>
      </c>
      <c r="AD14" s="66">
        <v>0</v>
      </c>
      <c r="AE14" s="70">
        <v>0</v>
      </c>
    </row>
    <row r="15" spans="1:31" x14ac:dyDescent="0.5">
      <c r="A15" s="65">
        <v>2873212765</v>
      </c>
      <c r="B15" s="66">
        <v>12</v>
      </c>
      <c r="C15" s="66">
        <v>0</v>
      </c>
      <c r="D15" s="66">
        <v>0</v>
      </c>
      <c r="E15" s="66">
        <v>0</v>
      </c>
      <c r="F15" s="66">
        <v>2</v>
      </c>
      <c r="G15" s="66">
        <v>2</v>
      </c>
      <c r="H15" s="66">
        <v>0</v>
      </c>
      <c r="I15" s="65"/>
      <c r="J15" s="67">
        <v>12</v>
      </c>
      <c r="K15" s="67">
        <v>0</v>
      </c>
      <c r="L15" s="67">
        <v>24</v>
      </c>
      <c r="M15" s="67">
        <v>11</v>
      </c>
      <c r="N15" s="67">
        <v>1</v>
      </c>
      <c r="O15" s="68">
        <v>0</v>
      </c>
      <c r="Q15" s="65">
        <v>2873212765</v>
      </c>
      <c r="R15" s="66">
        <v>31</v>
      </c>
      <c r="S15" s="66">
        <v>0</v>
      </c>
      <c r="T15" s="66">
        <v>0</v>
      </c>
      <c r="U15" s="66">
        <v>0</v>
      </c>
      <c r="V15" s="66">
        <v>2</v>
      </c>
      <c r="W15" s="66">
        <v>2</v>
      </c>
      <c r="X15" s="66">
        <v>0</v>
      </c>
      <c r="Y15" s="65"/>
      <c r="Z15" s="66">
        <v>31</v>
      </c>
      <c r="AA15" s="66">
        <v>0</v>
      </c>
      <c r="AB15" s="66">
        <v>25</v>
      </c>
      <c r="AC15" s="66">
        <v>18</v>
      </c>
      <c r="AD15" s="66">
        <v>0</v>
      </c>
      <c r="AE15" s="70">
        <v>0</v>
      </c>
    </row>
    <row r="16" spans="1:31" x14ac:dyDescent="0.5">
      <c r="A16" s="65">
        <v>2891001357</v>
      </c>
      <c r="B16" s="66">
        <v>8</v>
      </c>
      <c r="C16" s="66">
        <v>3</v>
      </c>
      <c r="D16" s="66">
        <v>0</v>
      </c>
      <c r="E16" s="66">
        <v>0</v>
      </c>
      <c r="F16" s="66">
        <v>1</v>
      </c>
      <c r="G16" s="66">
        <v>1</v>
      </c>
      <c r="H16" s="66">
        <v>0</v>
      </c>
      <c r="I16" s="65"/>
      <c r="J16" s="67">
        <v>12</v>
      </c>
      <c r="K16" s="67">
        <v>0</v>
      </c>
      <c r="L16" s="67">
        <v>23</v>
      </c>
      <c r="M16" s="67">
        <v>8</v>
      </c>
      <c r="N16" s="67">
        <v>1</v>
      </c>
      <c r="O16" s="68">
        <v>0</v>
      </c>
      <c r="Q16" s="65"/>
      <c r="R16" s="66"/>
      <c r="S16" s="66"/>
      <c r="T16" s="66"/>
      <c r="U16" s="66"/>
      <c r="V16" s="66"/>
      <c r="W16" s="66"/>
      <c r="X16" s="66"/>
      <c r="Y16" s="65"/>
      <c r="Z16" s="66"/>
      <c r="AA16" s="66"/>
      <c r="AB16" s="66"/>
      <c r="AC16" s="66"/>
      <c r="AD16" s="66"/>
      <c r="AE16" s="70"/>
    </row>
    <row r="17" spans="1:31" x14ac:dyDescent="0.5">
      <c r="A17" s="65">
        <v>3372868164</v>
      </c>
      <c r="B17" s="66">
        <v>10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6">
        <v>0</v>
      </c>
      <c r="I17" s="65"/>
      <c r="J17" s="67">
        <v>12</v>
      </c>
      <c r="K17" s="67">
        <v>0</v>
      </c>
      <c r="L17" s="67">
        <v>23</v>
      </c>
      <c r="M17" s="67">
        <v>8</v>
      </c>
      <c r="N17" s="67">
        <v>0</v>
      </c>
      <c r="O17" s="68">
        <v>0</v>
      </c>
      <c r="Q17" s="65">
        <v>3372868164</v>
      </c>
      <c r="R17" s="66">
        <v>20</v>
      </c>
      <c r="S17" s="66">
        <v>0</v>
      </c>
      <c r="T17" s="66">
        <v>0</v>
      </c>
      <c r="U17" s="66">
        <v>0</v>
      </c>
      <c r="V17" s="66">
        <v>0</v>
      </c>
      <c r="W17" s="66">
        <v>0</v>
      </c>
      <c r="X17" s="66">
        <v>0</v>
      </c>
      <c r="Y17" s="65"/>
      <c r="Z17" s="66">
        <v>31</v>
      </c>
      <c r="AA17" s="66">
        <v>0</v>
      </c>
      <c r="AB17" s="66">
        <v>24</v>
      </c>
      <c r="AC17" s="66">
        <v>18</v>
      </c>
      <c r="AD17" s="66">
        <v>0</v>
      </c>
      <c r="AE17" s="70">
        <v>0</v>
      </c>
    </row>
    <row r="18" spans="1:31" x14ac:dyDescent="0.5">
      <c r="A18" s="65">
        <v>3977333714</v>
      </c>
      <c r="B18" s="66">
        <v>12</v>
      </c>
      <c r="C18" s="66">
        <v>0</v>
      </c>
      <c r="D18" s="66">
        <v>15</v>
      </c>
      <c r="E18" s="66">
        <v>0</v>
      </c>
      <c r="F18" s="66">
        <v>0</v>
      </c>
      <c r="G18" s="66">
        <v>0</v>
      </c>
      <c r="H18" s="66">
        <v>0</v>
      </c>
      <c r="I18" s="65"/>
      <c r="J18" s="67">
        <v>12</v>
      </c>
      <c r="K18" s="67">
        <v>0</v>
      </c>
      <c r="L18" s="67">
        <v>21</v>
      </c>
      <c r="M18" s="67">
        <v>3</v>
      </c>
      <c r="N18" s="67">
        <v>0</v>
      </c>
      <c r="O18" s="68">
        <v>0</v>
      </c>
      <c r="Q18" s="65">
        <v>3977333714</v>
      </c>
      <c r="R18" s="66">
        <v>30</v>
      </c>
      <c r="S18" s="66">
        <v>0</v>
      </c>
      <c r="T18" s="66">
        <v>28</v>
      </c>
      <c r="U18" s="66">
        <v>0</v>
      </c>
      <c r="V18" s="66">
        <v>0</v>
      </c>
      <c r="W18" s="66">
        <v>0</v>
      </c>
      <c r="X18" s="66">
        <v>0</v>
      </c>
      <c r="Y18" s="65"/>
      <c r="Z18" s="66">
        <v>31</v>
      </c>
      <c r="AA18" s="66">
        <v>0</v>
      </c>
      <c r="AB18" s="66">
        <v>23</v>
      </c>
      <c r="AC18" s="66">
        <v>18</v>
      </c>
      <c r="AD18" s="66">
        <v>0</v>
      </c>
      <c r="AE18" s="70">
        <v>0</v>
      </c>
    </row>
    <row r="19" spans="1:31" x14ac:dyDescent="0.5">
      <c r="A19" s="65">
        <v>4020332650</v>
      </c>
      <c r="B19" s="66">
        <v>32</v>
      </c>
      <c r="C19" s="66">
        <v>0</v>
      </c>
      <c r="D19" s="66">
        <v>15</v>
      </c>
      <c r="E19" s="66">
        <v>12</v>
      </c>
      <c r="F19" s="66">
        <v>0</v>
      </c>
      <c r="G19" s="66">
        <v>0</v>
      </c>
      <c r="H19" s="66">
        <v>0</v>
      </c>
      <c r="I19" s="65"/>
      <c r="J19" s="67">
        <v>12</v>
      </c>
      <c r="K19" s="67">
        <v>0</v>
      </c>
      <c r="L19" s="67">
        <v>15</v>
      </c>
      <c r="M19" s="67">
        <v>1</v>
      </c>
      <c r="N19" s="67">
        <v>0</v>
      </c>
      <c r="O19" s="68">
        <v>0</v>
      </c>
      <c r="Q19" s="65">
        <v>4020332650</v>
      </c>
      <c r="R19" s="66">
        <v>31</v>
      </c>
      <c r="S19" s="66">
        <v>0</v>
      </c>
      <c r="T19" s="66">
        <v>8</v>
      </c>
      <c r="U19" s="66">
        <v>16</v>
      </c>
      <c r="V19" s="66">
        <v>0</v>
      </c>
      <c r="W19" s="66">
        <v>0</v>
      </c>
      <c r="X19" s="66">
        <v>0</v>
      </c>
      <c r="Y19" s="65"/>
      <c r="Z19" s="66">
        <v>31</v>
      </c>
      <c r="AA19" s="66">
        <v>0</v>
      </c>
      <c r="AB19" s="66">
        <v>18</v>
      </c>
      <c r="AC19" s="66">
        <v>16</v>
      </c>
      <c r="AD19" s="66">
        <v>0</v>
      </c>
      <c r="AE19" s="70">
        <v>0</v>
      </c>
    </row>
    <row r="20" spans="1:31" x14ac:dyDescent="0.5">
      <c r="A20" s="65">
        <v>4057192912</v>
      </c>
      <c r="B20" s="66">
        <v>32</v>
      </c>
      <c r="C20" s="66">
        <v>1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5"/>
      <c r="J20" s="67">
        <v>12</v>
      </c>
      <c r="K20" s="67">
        <v>0</v>
      </c>
      <c r="L20" s="67">
        <v>15</v>
      </c>
      <c r="M20" s="67">
        <v>0</v>
      </c>
      <c r="N20" s="67">
        <v>0</v>
      </c>
      <c r="O20" s="68">
        <v>0</v>
      </c>
      <c r="Q20" s="65">
        <v>4057192912</v>
      </c>
      <c r="R20" s="66">
        <v>4</v>
      </c>
      <c r="S20" s="66">
        <v>0</v>
      </c>
      <c r="T20" s="66">
        <v>0</v>
      </c>
      <c r="U20" s="66">
        <v>0</v>
      </c>
      <c r="V20" s="66">
        <v>0</v>
      </c>
      <c r="W20" s="66">
        <v>0</v>
      </c>
      <c r="X20" s="66">
        <v>0</v>
      </c>
      <c r="Y20" s="65"/>
      <c r="Z20" s="66">
        <v>31</v>
      </c>
      <c r="AA20" s="66">
        <v>0</v>
      </c>
      <c r="AB20" s="66">
        <v>15</v>
      </c>
      <c r="AC20" s="66">
        <v>4</v>
      </c>
      <c r="AD20" s="66">
        <v>0</v>
      </c>
      <c r="AE20" s="70">
        <v>0</v>
      </c>
    </row>
    <row r="21" spans="1:31" x14ac:dyDescent="0.5">
      <c r="A21" s="65">
        <v>4319703577</v>
      </c>
      <c r="B21" s="66">
        <v>12</v>
      </c>
      <c r="C21" s="66">
        <v>0</v>
      </c>
      <c r="D21" s="66">
        <v>23</v>
      </c>
      <c r="E21" s="66">
        <v>0</v>
      </c>
      <c r="F21" s="66">
        <v>0</v>
      </c>
      <c r="G21" s="66">
        <v>0</v>
      </c>
      <c r="H21" s="66">
        <v>0</v>
      </c>
      <c r="I21" s="65"/>
      <c r="J21" s="67">
        <v>12</v>
      </c>
      <c r="K21" s="67">
        <v>0</v>
      </c>
      <c r="L21" s="67">
        <v>13</v>
      </c>
      <c r="M21" s="67">
        <v>0</v>
      </c>
      <c r="N21" s="67">
        <v>0</v>
      </c>
      <c r="O21" s="68">
        <v>0</v>
      </c>
      <c r="Q21" s="65">
        <v>4319703577</v>
      </c>
      <c r="R21" s="66">
        <v>31</v>
      </c>
      <c r="S21" s="66">
        <v>0</v>
      </c>
      <c r="T21" s="66">
        <v>26</v>
      </c>
      <c r="U21" s="66">
        <v>0</v>
      </c>
      <c r="V21" s="66">
        <v>2</v>
      </c>
      <c r="W21" s="66">
        <v>2</v>
      </c>
      <c r="X21" s="66">
        <v>1</v>
      </c>
      <c r="Y21" s="65"/>
      <c r="Z21" s="66">
        <v>31</v>
      </c>
      <c r="AA21" s="66">
        <v>0</v>
      </c>
      <c r="AB21" s="66">
        <v>15</v>
      </c>
      <c r="AC21" s="66">
        <v>0</v>
      </c>
      <c r="AD21" s="66">
        <v>0</v>
      </c>
      <c r="AE21" s="70">
        <v>0</v>
      </c>
    </row>
    <row r="22" spans="1:31" x14ac:dyDescent="0.5">
      <c r="A22" s="65">
        <v>4388161847</v>
      </c>
      <c r="B22" s="66">
        <v>8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5"/>
      <c r="J22" s="67">
        <v>12</v>
      </c>
      <c r="K22" s="67">
        <v>0</v>
      </c>
      <c r="L22" s="67">
        <v>12</v>
      </c>
      <c r="M22" s="67">
        <v>0</v>
      </c>
      <c r="N22" s="67">
        <v>0</v>
      </c>
      <c r="O22" s="68">
        <v>0</v>
      </c>
      <c r="Q22" s="65">
        <v>4388161847</v>
      </c>
      <c r="R22" s="66">
        <v>31</v>
      </c>
      <c r="S22" s="66">
        <v>0</v>
      </c>
      <c r="T22" s="66">
        <v>23</v>
      </c>
      <c r="U22" s="66">
        <v>30</v>
      </c>
      <c r="V22" s="66">
        <v>0</v>
      </c>
      <c r="W22" s="66">
        <v>0</v>
      </c>
      <c r="X22" s="66">
        <v>0</v>
      </c>
      <c r="Y22" s="65"/>
      <c r="Z22" s="66">
        <v>31</v>
      </c>
      <c r="AA22" s="66">
        <v>0</v>
      </c>
      <c r="AB22" s="66">
        <v>8</v>
      </c>
      <c r="AC22" s="66">
        <v>0</v>
      </c>
      <c r="AD22" s="66">
        <v>0</v>
      </c>
      <c r="AE22" s="70">
        <v>0</v>
      </c>
    </row>
    <row r="23" spans="1:31" x14ac:dyDescent="0.5">
      <c r="A23" s="65">
        <v>4445114986</v>
      </c>
      <c r="B23" s="66">
        <v>15</v>
      </c>
      <c r="C23" s="66">
        <v>0</v>
      </c>
      <c r="D23" s="66">
        <v>26</v>
      </c>
      <c r="E23" s="66">
        <v>0</v>
      </c>
      <c r="F23" s="66">
        <v>1</v>
      </c>
      <c r="G23" s="66">
        <v>1</v>
      </c>
      <c r="H23" s="66">
        <v>0</v>
      </c>
      <c r="I23" s="65"/>
      <c r="J23" s="67">
        <v>12</v>
      </c>
      <c r="K23" s="67">
        <v>0</v>
      </c>
      <c r="L23" s="67">
        <v>8</v>
      </c>
      <c r="M23" s="67">
        <v>0</v>
      </c>
      <c r="N23" s="67">
        <v>0</v>
      </c>
      <c r="O23" s="68">
        <v>0</v>
      </c>
      <c r="Q23" s="65">
        <v>4445114986</v>
      </c>
      <c r="R23" s="66">
        <v>31</v>
      </c>
      <c r="S23" s="66">
        <v>0</v>
      </c>
      <c r="T23" s="66">
        <v>28</v>
      </c>
      <c r="U23" s="66">
        <v>0</v>
      </c>
      <c r="V23" s="66">
        <v>0</v>
      </c>
      <c r="W23" s="66">
        <v>0</v>
      </c>
      <c r="X23" s="66">
        <v>0</v>
      </c>
      <c r="Y23" s="65"/>
      <c r="Z23" s="66">
        <v>31</v>
      </c>
      <c r="AA23" s="66">
        <v>0</v>
      </c>
      <c r="AB23" s="66">
        <v>5</v>
      </c>
      <c r="AC23" s="66">
        <v>0</v>
      </c>
      <c r="AD23" s="66">
        <v>0</v>
      </c>
      <c r="AE23" s="70">
        <v>0</v>
      </c>
    </row>
    <row r="24" spans="1:31" x14ac:dyDescent="0.5">
      <c r="A24" s="65">
        <v>4558609924</v>
      </c>
      <c r="B24" s="66">
        <v>12</v>
      </c>
      <c r="C24" s="66">
        <v>0</v>
      </c>
      <c r="D24" s="66">
        <v>2</v>
      </c>
      <c r="E24" s="66">
        <v>12</v>
      </c>
      <c r="F24" s="66">
        <v>1</v>
      </c>
      <c r="G24" s="66">
        <v>1</v>
      </c>
      <c r="H24" s="66">
        <v>0</v>
      </c>
      <c r="I24" s="65"/>
      <c r="J24" s="67">
        <v>12</v>
      </c>
      <c r="K24" s="67">
        <v>0</v>
      </c>
      <c r="L24" s="67">
        <v>2</v>
      </c>
      <c r="M24" s="67">
        <v>0</v>
      </c>
      <c r="N24" s="67">
        <v>0</v>
      </c>
      <c r="O24" s="68">
        <v>0</v>
      </c>
      <c r="Q24" s="65">
        <v>4558609924</v>
      </c>
      <c r="R24" s="66">
        <v>31</v>
      </c>
      <c r="S24" s="66">
        <v>0</v>
      </c>
      <c r="T24" s="66">
        <v>5</v>
      </c>
      <c r="U24" s="66">
        <v>31</v>
      </c>
      <c r="V24" s="66">
        <v>5</v>
      </c>
      <c r="W24" s="66">
        <v>5</v>
      </c>
      <c r="X24" s="66">
        <v>0</v>
      </c>
      <c r="Y24" s="65"/>
      <c r="Z24" s="66">
        <v>31</v>
      </c>
      <c r="AA24" s="66">
        <v>0</v>
      </c>
      <c r="AB24" s="66">
        <v>5</v>
      </c>
      <c r="AC24" s="66">
        <v>0</v>
      </c>
      <c r="AD24" s="66">
        <v>0</v>
      </c>
      <c r="AE24" s="70">
        <v>0</v>
      </c>
    </row>
    <row r="25" spans="1:31" x14ac:dyDescent="0.5">
      <c r="A25" s="65">
        <v>4702921684</v>
      </c>
      <c r="B25" s="66">
        <v>15</v>
      </c>
      <c r="C25" s="66">
        <v>0</v>
      </c>
      <c r="D25" s="66">
        <v>28</v>
      </c>
      <c r="E25" s="66">
        <v>0</v>
      </c>
      <c r="F25" s="66">
        <v>1</v>
      </c>
      <c r="G25" s="66">
        <v>1</v>
      </c>
      <c r="H25" s="66">
        <v>0</v>
      </c>
      <c r="I25" s="65"/>
      <c r="J25" s="67">
        <v>12</v>
      </c>
      <c r="K25" s="67">
        <v>0</v>
      </c>
      <c r="L25" s="67">
        <v>2</v>
      </c>
      <c r="M25" s="67">
        <v>0</v>
      </c>
      <c r="N25" s="67">
        <v>0</v>
      </c>
      <c r="O25" s="68">
        <v>0</v>
      </c>
      <c r="Q25" s="65">
        <v>4702921684</v>
      </c>
      <c r="R25" s="66">
        <v>31</v>
      </c>
      <c r="S25" s="66">
        <v>0</v>
      </c>
      <c r="T25" s="66">
        <v>27</v>
      </c>
      <c r="U25" s="66">
        <v>0</v>
      </c>
      <c r="V25" s="66">
        <v>0</v>
      </c>
      <c r="W25" s="66">
        <v>0</v>
      </c>
      <c r="X25" s="66">
        <v>0</v>
      </c>
      <c r="Y25" s="65"/>
      <c r="Z25" s="66">
        <v>31</v>
      </c>
      <c r="AA25" s="66">
        <v>0</v>
      </c>
      <c r="AB25" s="66">
        <v>4</v>
      </c>
      <c r="AC25" s="66">
        <v>0</v>
      </c>
      <c r="AD25" s="66">
        <v>0</v>
      </c>
      <c r="AE25" s="70">
        <v>0</v>
      </c>
    </row>
    <row r="26" spans="1:31" x14ac:dyDescent="0.5">
      <c r="A26" s="65">
        <v>5553957443</v>
      </c>
      <c r="B26" s="66">
        <v>12</v>
      </c>
      <c r="C26" s="66">
        <v>0</v>
      </c>
      <c r="D26" s="66">
        <v>25</v>
      </c>
      <c r="E26" s="66">
        <v>12</v>
      </c>
      <c r="F26" s="66">
        <v>0</v>
      </c>
      <c r="G26" s="66">
        <v>0</v>
      </c>
      <c r="H26" s="66">
        <v>0</v>
      </c>
      <c r="I26" s="65"/>
      <c r="J26" s="67">
        <v>12</v>
      </c>
      <c r="K26" s="67">
        <v>0</v>
      </c>
      <c r="L26" s="67">
        <v>2</v>
      </c>
      <c r="M26" s="67">
        <v>0</v>
      </c>
      <c r="N26" s="67">
        <v>0</v>
      </c>
      <c r="O26" s="68">
        <v>0</v>
      </c>
      <c r="Q26" s="65">
        <v>5553957443</v>
      </c>
      <c r="R26" s="66">
        <v>31</v>
      </c>
      <c r="S26" s="66">
        <v>0</v>
      </c>
      <c r="T26" s="66">
        <v>31</v>
      </c>
      <c r="U26" s="66">
        <v>31</v>
      </c>
      <c r="V26" s="66">
        <v>0</v>
      </c>
      <c r="W26" s="66">
        <v>0</v>
      </c>
      <c r="X26" s="66">
        <v>0</v>
      </c>
      <c r="Y26" s="65"/>
      <c r="Z26" s="66">
        <v>31</v>
      </c>
      <c r="AA26" s="66">
        <v>0</v>
      </c>
      <c r="AB26" s="66">
        <v>3</v>
      </c>
      <c r="AC26" s="66">
        <v>0</v>
      </c>
      <c r="AD26" s="66">
        <v>0</v>
      </c>
      <c r="AE26" s="70">
        <v>0</v>
      </c>
    </row>
    <row r="27" spans="1:31" x14ac:dyDescent="0.5">
      <c r="A27" s="65">
        <v>5577150313</v>
      </c>
      <c r="B27" s="66">
        <v>11</v>
      </c>
      <c r="C27" s="66">
        <v>0</v>
      </c>
      <c r="D27" s="66">
        <v>30</v>
      </c>
      <c r="E27" s="66">
        <v>11</v>
      </c>
      <c r="F27" s="66">
        <v>0</v>
      </c>
      <c r="G27" s="66">
        <v>0</v>
      </c>
      <c r="H27" s="66">
        <v>0</v>
      </c>
      <c r="I27" s="65"/>
      <c r="J27" s="67">
        <v>12</v>
      </c>
      <c r="K27" s="67">
        <v>0</v>
      </c>
      <c r="L27" s="67">
        <v>1</v>
      </c>
      <c r="M27" s="67">
        <v>0</v>
      </c>
      <c r="N27" s="67">
        <v>0</v>
      </c>
      <c r="O27" s="68">
        <v>0</v>
      </c>
      <c r="Q27" s="65">
        <v>5577150313</v>
      </c>
      <c r="R27" s="66">
        <v>30</v>
      </c>
      <c r="S27" s="66">
        <v>0</v>
      </c>
      <c r="T27" s="66">
        <v>26</v>
      </c>
      <c r="U27" s="66">
        <v>28</v>
      </c>
      <c r="V27" s="66">
        <v>1</v>
      </c>
      <c r="W27" s="66">
        <v>1</v>
      </c>
      <c r="X27" s="66">
        <v>0</v>
      </c>
      <c r="Y27" s="65"/>
      <c r="Z27" s="66">
        <v>31</v>
      </c>
      <c r="AA27" s="66">
        <v>0</v>
      </c>
      <c r="AB27" s="66">
        <v>3</v>
      </c>
      <c r="AC27" s="66">
        <v>0</v>
      </c>
      <c r="AD27" s="66">
        <v>0</v>
      </c>
      <c r="AE27" s="70">
        <v>0</v>
      </c>
    </row>
    <row r="28" spans="1:31" x14ac:dyDescent="0.5">
      <c r="A28" s="65">
        <v>6117666160</v>
      </c>
      <c r="B28" s="66">
        <v>10</v>
      </c>
      <c r="C28" s="66">
        <v>0</v>
      </c>
      <c r="D28" s="66">
        <v>23</v>
      </c>
      <c r="E28" s="66">
        <v>8</v>
      </c>
      <c r="F28" s="66">
        <v>0</v>
      </c>
      <c r="G28" s="66">
        <v>0</v>
      </c>
      <c r="H28" s="66">
        <v>0</v>
      </c>
      <c r="I28" s="65"/>
      <c r="J28" s="67">
        <v>12</v>
      </c>
      <c r="K28" s="67">
        <v>0</v>
      </c>
      <c r="L28" s="67">
        <v>1</v>
      </c>
      <c r="M28" s="67">
        <v>0</v>
      </c>
      <c r="N28" s="67">
        <v>0</v>
      </c>
      <c r="O28" s="68">
        <v>0</v>
      </c>
      <c r="Q28" s="65">
        <v>6117666160</v>
      </c>
      <c r="R28" s="66">
        <v>28</v>
      </c>
      <c r="S28" s="66">
        <v>0</v>
      </c>
      <c r="T28" s="66">
        <v>18</v>
      </c>
      <c r="U28" s="66">
        <v>23</v>
      </c>
      <c r="V28" s="66">
        <v>0</v>
      </c>
      <c r="W28" s="66">
        <v>0</v>
      </c>
      <c r="X28" s="66">
        <v>0</v>
      </c>
      <c r="Y28" s="65"/>
      <c r="Z28" s="66">
        <v>30</v>
      </c>
      <c r="AA28" s="66">
        <v>0</v>
      </c>
      <c r="AB28" s="66">
        <v>3</v>
      </c>
      <c r="AC28" s="66">
        <v>0</v>
      </c>
      <c r="AD28" s="66">
        <v>0</v>
      </c>
      <c r="AE28" s="70">
        <v>0</v>
      </c>
    </row>
    <row r="29" spans="1:31" x14ac:dyDescent="0.5">
      <c r="A29" s="65">
        <v>6290855005</v>
      </c>
      <c r="B29" s="66">
        <v>10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5"/>
      <c r="J29" s="67">
        <v>12</v>
      </c>
      <c r="K29" s="67">
        <v>0</v>
      </c>
      <c r="L29" s="67">
        <v>0</v>
      </c>
      <c r="M29" s="67">
        <v>0</v>
      </c>
      <c r="N29" s="67">
        <v>0</v>
      </c>
      <c r="O29" s="68">
        <v>0</v>
      </c>
      <c r="Q29" s="65">
        <v>6290855005</v>
      </c>
      <c r="R29" s="66">
        <v>29</v>
      </c>
      <c r="S29" s="66">
        <v>0</v>
      </c>
      <c r="T29" s="66">
        <v>0</v>
      </c>
      <c r="U29" s="66">
        <v>0</v>
      </c>
      <c r="V29" s="66">
        <v>0</v>
      </c>
      <c r="W29" s="66">
        <v>0</v>
      </c>
      <c r="X29" s="66">
        <v>0</v>
      </c>
      <c r="Y29" s="65"/>
      <c r="Z29" s="66">
        <v>30</v>
      </c>
      <c r="AA29" s="66">
        <v>0</v>
      </c>
      <c r="AB29" s="66">
        <v>2</v>
      </c>
      <c r="AC29" s="66">
        <v>0</v>
      </c>
      <c r="AD29" s="66">
        <v>0</v>
      </c>
      <c r="AE29" s="70">
        <v>0</v>
      </c>
    </row>
    <row r="30" spans="1:31" x14ac:dyDescent="0.5">
      <c r="A30" s="65">
        <v>6391747486</v>
      </c>
      <c r="B30" s="66">
        <v>9</v>
      </c>
      <c r="C30" s="66">
        <v>2</v>
      </c>
      <c r="D30" s="66">
        <v>0</v>
      </c>
      <c r="E30" s="66">
        <v>3</v>
      </c>
      <c r="F30" s="66">
        <v>0</v>
      </c>
      <c r="G30" s="66">
        <v>0</v>
      </c>
      <c r="H30" s="66">
        <v>0</v>
      </c>
      <c r="I30" s="65"/>
      <c r="J30" s="67">
        <v>11</v>
      </c>
      <c r="K30" s="67">
        <v>0</v>
      </c>
      <c r="L30" s="67">
        <v>0</v>
      </c>
      <c r="M30" s="67">
        <v>0</v>
      </c>
      <c r="N30" s="67">
        <v>0</v>
      </c>
      <c r="O30" s="68">
        <v>0</v>
      </c>
      <c r="Q30" s="65"/>
      <c r="R30" s="66"/>
      <c r="S30" s="66"/>
      <c r="T30" s="66"/>
      <c r="U30" s="66"/>
      <c r="V30" s="66"/>
      <c r="W30" s="66"/>
      <c r="X30" s="66"/>
      <c r="Y30" s="65"/>
      <c r="Z30" s="66"/>
      <c r="AA30" s="66"/>
      <c r="AB30" s="66"/>
      <c r="AC30" s="66"/>
      <c r="AD30" s="66"/>
      <c r="AE30" s="70"/>
    </row>
    <row r="31" spans="1:31" x14ac:dyDescent="0.5">
      <c r="A31" s="65">
        <v>6775888955</v>
      </c>
      <c r="B31" s="66">
        <v>9</v>
      </c>
      <c r="C31" s="66">
        <v>0</v>
      </c>
      <c r="D31" s="66">
        <v>13</v>
      </c>
      <c r="E31" s="66">
        <v>8</v>
      </c>
      <c r="F31" s="66">
        <v>0</v>
      </c>
      <c r="G31" s="66">
        <v>0</v>
      </c>
      <c r="H31" s="66">
        <v>0</v>
      </c>
      <c r="I31" s="65"/>
      <c r="J31" s="67">
        <v>11</v>
      </c>
      <c r="K31" s="67">
        <v>0</v>
      </c>
      <c r="L31" s="67">
        <v>0</v>
      </c>
      <c r="M31" s="67">
        <v>0</v>
      </c>
      <c r="N31" s="67">
        <v>0</v>
      </c>
      <c r="O31" s="68">
        <v>0</v>
      </c>
      <c r="Q31" s="65">
        <v>6775888955</v>
      </c>
      <c r="R31" s="66">
        <v>26</v>
      </c>
      <c r="S31" s="66">
        <v>1</v>
      </c>
      <c r="T31" s="66">
        <v>3</v>
      </c>
      <c r="U31" s="66">
        <v>18</v>
      </c>
      <c r="V31" s="66">
        <v>0</v>
      </c>
      <c r="W31" s="66">
        <v>0</v>
      </c>
      <c r="X31" s="66">
        <v>0</v>
      </c>
      <c r="Y31" s="65"/>
      <c r="Z31" s="66">
        <v>30</v>
      </c>
      <c r="AA31" s="66">
        <v>0</v>
      </c>
      <c r="AB31" s="66">
        <v>1</v>
      </c>
      <c r="AC31" s="66">
        <v>0</v>
      </c>
      <c r="AD31" s="66">
        <v>0</v>
      </c>
      <c r="AE31" s="70">
        <v>0</v>
      </c>
    </row>
    <row r="32" spans="1:31" x14ac:dyDescent="0.5">
      <c r="A32" s="65">
        <v>6962181067</v>
      </c>
      <c r="B32" s="66">
        <v>14</v>
      </c>
      <c r="C32" s="66">
        <v>4</v>
      </c>
      <c r="D32" s="66">
        <v>24</v>
      </c>
      <c r="E32" s="66">
        <v>14</v>
      </c>
      <c r="F32" s="66">
        <v>14</v>
      </c>
      <c r="G32" s="66">
        <v>14</v>
      </c>
      <c r="H32" s="66">
        <v>0</v>
      </c>
      <c r="I32" s="65"/>
      <c r="J32" s="67">
        <v>10</v>
      </c>
      <c r="K32" s="67">
        <v>0</v>
      </c>
      <c r="L32" s="67">
        <v>0</v>
      </c>
      <c r="M32" s="67">
        <v>0</v>
      </c>
      <c r="N32" s="67">
        <v>0</v>
      </c>
      <c r="O32" s="68">
        <v>0</v>
      </c>
      <c r="Q32" s="65">
        <v>6962181067</v>
      </c>
      <c r="R32" s="66">
        <v>31</v>
      </c>
      <c r="S32" s="66">
        <v>3</v>
      </c>
      <c r="T32" s="66">
        <v>31</v>
      </c>
      <c r="U32" s="66">
        <v>31</v>
      </c>
      <c r="V32" s="66">
        <v>30</v>
      </c>
      <c r="W32" s="66">
        <v>30</v>
      </c>
      <c r="X32" s="66">
        <v>0</v>
      </c>
      <c r="Y32" s="65"/>
      <c r="Z32" s="66">
        <v>29</v>
      </c>
      <c r="AA32" s="66">
        <v>0</v>
      </c>
      <c r="AB32" s="66">
        <v>0</v>
      </c>
      <c r="AC32" s="66">
        <v>0</v>
      </c>
      <c r="AD32" s="66">
        <v>0</v>
      </c>
      <c r="AE32" s="70">
        <v>0</v>
      </c>
    </row>
    <row r="33" spans="1:31" x14ac:dyDescent="0.5">
      <c r="A33" s="65">
        <v>7007744171</v>
      </c>
      <c r="B33" s="66">
        <v>12</v>
      </c>
      <c r="C33" s="66">
        <v>7</v>
      </c>
      <c r="D33" s="66">
        <v>8</v>
      </c>
      <c r="E33" s="66">
        <v>12</v>
      </c>
      <c r="F33" s="66">
        <v>0</v>
      </c>
      <c r="G33" s="66">
        <v>0</v>
      </c>
      <c r="H33" s="66">
        <v>0</v>
      </c>
      <c r="I33" s="65"/>
      <c r="J33" s="67">
        <v>10</v>
      </c>
      <c r="K33" s="67">
        <v>0</v>
      </c>
      <c r="L33" s="67">
        <v>0</v>
      </c>
      <c r="M33" s="67">
        <v>0</v>
      </c>
      <c r="N33" s="67">
        <v>0</v>
      </c>
      <c r="O33" s="68">
        <v>0</v>
      </c>
      <c r="Q33" s="65">
        <v>7007744171</v>
      </c>
      <c r="R33" s="66">
        <v>26</v>
      </c>
      <c r="S33" s="66">
        <v>3</v>
      </c>
      <c r="T33" s="66">
        <v>2</v>
      </c>
      <c r="U33" s="66">
        <v>24</v>
      </c>
      <c r="V33" s="66">
        <v>0</v>
      </c>
      <c r="W33" s="66">
        <v>0</v>
      </c>
      <c r="X33" s="66">
        <v>0</v>
      </c>
      <c r="Y33" s="65"/>
      <c r="Z33" s="66">
        <v>29</v>
      </c>
      <c r="AA33" s="66">
        <v>0</v>
      </c>
      <c r="AB33" s="66">
        <v>0</v>
      </c>
      <c r="AC33" s="66">
        <v>0</v>
      </c>
      <c r="AD33" s="66">
        <v>0</v>
      </c>
      <c r="AE33" s="70">
        <v>0</v>
      </c>
    </row>
    <row r="34" spans="1:31" x14ac:dyDescent="0.5">
      <c r="A34" s="65">
        <v>7086361926</v>
      </c>
      <c r="B34" s="66">
        <v>12</v>
      </c>
      <c r="C34" s="66">
        <v>0</v>
      </c>
      <c r="D34" s="66">
        <v>21</v>
      </c>
      <c r="E34" s="66">
        <v>0</v>
      </c>
      <c r="F34" s="66">
        <v>0</v>
      </c>
      <c r="G34" s="66">
        <v>0</v>
      </c>
      <c r="H34" s="66">
        <v>0</v>
      </c>
      <c r="I34" s="65"/>
      <c r="J34" s="67">
        <v>10</v>
      </c>
      <c r="K34" s="67">
        <v>0</v>
      </c>
      <c r="L34" s="67">
        <v>0</v>
      </c>
      <c r="M34" s="67">
        <v>0</v>
      </c>
      <c r="N34" s="67">
        <v>0</v>
      </c>
      <c r="O34" s="68">
        <v>0</v>
      </c>
      <c r="Q34" s="65">
        <v>7086361926</v>
      </c>
      <c r="R34" s="66">
        <v>31</v>
      </c>
      <c r="S34" s="66">
        <v>3</v>
      </c>
      <c r="T34" s="66">
        <v>24</v>
      </c>
      <c r="U34" s="66">
        <v>0</v>
      </c>
      <c r="V34" s="66">
        <v>0</v>
      </c>
      <c r="W34" s="66">
        <v>0</v>
      </c>
      <c r="X34" s="66">
        <v>0</v>
      </c>
      <c r="Y34" s="65"/>
      <c r="Z34" s="66">
        <v>28</v>
      </c>
      <c r="AA34" s="66">
        <v>0</v>
      </c>
      <c r="AB34" s="66">
        <v>0</v>
      </c>
      <c r="AC34" s="66">
        <v>0</v>
      </c>
      <c r="AD34" s="66">
        <v>0</v>
      </c>
      <c r="AE34" s="70">
        <v>0</v>
      </c>
    </row>
    <row r="35" spans="1:31" x14ac:dyDescent="0.5">
      <c r="A35" s="65">
        <v>8053475328</v>
      </c>
      <c r="B35" s="66">
        <v>11</v>
      </c>
      <c r="C35" s="66">
        <v>0</v>
      </c>
      <c r="D35" s="66">
        <v>1</v>
      </c>
      <c r="E35" s="66">
        <v>0</v>
      </c>
      <c r="F35" s="66">
        <v>0</v>
      </c>
      <c r="G35" s="66">
        <v>0</v>
      </c>
      <c r="H35" s="66">
        <v>0</v>
      </c>
      <c r="I35" s="65"/>
      <c r="J35" s="67">
        <v>10</v>
      </c>
      <c r="K35" s="67">
        <v>0</v>
      </c>
      <c r="L35" s="67">
        <v>0</v>
      </c>
      <c r="M35" s="67">
        <v>0</v>
      </c>
      <c r="N35" s="67">
        <v>0</v>
      </c>
      <c r="O35" s="68">
        <v>0</v>
      </c>
      <c r="Q35" s="65">
        <v>8053475328</v>
      </c>
      <c r="R35" s="66">
        <v>31</v>
      </c>
      <c r="S35" s="66">
        <v>3</v>
      </c>
      <c r="T35" s="66">
        <v>3</v>
      </c>
      <c r="U35" s="66">
        <v>0</v>
      </c>
      <c r="V35" s="66">
        <v>0</v>
      </c>
      <c r="W35" s="66">
        <v>0</v>
      </c>
      <c r="X35" s="66">
        <v>0</v>
      </c>
      <c r="Y35" s="65"/>
      <c r="Z35" s="66">
        <v>26</v>
      </c>
      <c r="AA35" s="66">
        <v>0</v>
      </c>
      <c r="AB35" s="66">
        <v>0</v>
      </c>
      <c r="AC35" s="66">
        <v>0</v>
      </c>
      <c r="AD35" s="66">
        <v>0</v>
      </c>
      <c r="AE35" s="70">
        <v>0</v>
      </c>
    </row>
    <row r="36" spans="1:31" x14ac:dyDescent="0.5">
      <c r="A36" s="65">
        <v>8253242879</v>
      </c>
      <c r="B36" s="66">
        <v>12</v>
      </c>
      <c r="C36" s="66">
        <v>0</v>
      </c>
      <c r="D36" s="66">
        <v>0</v>
      </c>
      <c r="E36" s="66">
        <v>0</v>
      </c>
      <c r="F36" s="66">
        <v>1</v>
      </c>
      <c r="G36" s="66">
        <v>1</v>
      </c>
      <c r="H36" s="66">
        <v>0</v>
      </c>
      <c r="I36" s="65"/>
      <c r="J36" s="67">
        <v>9</v>
      </c>
      <c r="K36" s="67">
        <v>0</v>
      </c>
      <c r="L36" s="67">
        <v>0</v>
      </c>
      <c r="M36" s="67">
        <v>0</v>
      </c>
      <c r="N36" s="67">
        <v>0</v>
      </c>
      <c r="O36" s="68">
        <v>0</v>
      </c>
      <c r="Q36" s="65">
        <v>8253242879</v>
      </c>
      <c r="R36" s="66">
        <v>19</v>
      </c>
      <c r="S36" s="66">
        <v>3</v>
      </c>
      <c r="T36" s="66">
        <v>0</v>
      </c>
      <c r="U36" s="66">
        <v>0</v>
      </c>
      <c r="V36" s="66">
        <v>0</v>
      </c>
      <c r="W36" s="66">
        <v>0</v>
      </c>
      <c r="X36" s="66">
        <v>0</v>
      </c>
      <c r="Y36" s="65"/>
      <c r="Z36" s="66">
        <v>26</v>
      </c>
      <c r="AA36" s="66">
        <v>0</v>
      </c>
      <c r="AB36" s="66">
        <v>0</v>
      </c>
      <c r="AC36" s="66">
        <v>0</v>
      </c>
      <c r="AD36" s="66">
        <v>0</v>
      </c>
      <c r="AE36" s="70">
        <v>0</v>
      </c>
    </row>
    <row r="37" spans="1:31" x14ac:dyDescent="0.5">
      <c r="A37" s="65">
        <v>8378563200</v>
      </c>
      <c r="B37" s="66">
        <v>12</v>
      </c>
      <c r="C37" s="66">
        <v>7</v>
      </c>
      <c r="D37" s="66">
        <v>30</v>
      </c>
      <c r="E37" s="66">
        <v>0</v>
      </c>
      <c r="F37" s="66">
        <v>0</v>
      </c>
      <c r="G37" s="66">
        <v>0</v>
      </c>
      <c r="H37" s="66">
        <v>0</v>
      </c>
      <c r="I37" s="65"/>
      <c r="J37" s="67">
        <v>9</v>
      </c>
      <c r="K37" s="67">
        <v>0</v>
      </c>
      <c r="L37" s="67">
        <v>0</v>
      </c>
      <c r="M37" s="67">
        <v>0</v>
      </c>
      <c r="N37" s="67">
        <v>0</v>
      </c>
      <c r="O37" s="68">
        <v>0</v>
      </c>
      <c r="Q37" s="65">
        <v>8378563200</v>
      </c>
      <c r="R37" s="66">
        <v>31</v>
      </c>
      <c r="S37" s="66">
        <v>3</v>
      </c>
      <c r="T37" s="66">
        <v>31</v>
      </c>
      <c r="U37" s="66">
        <v>0</v>
      </c>
      <c r="V37" s="66">
        <v>0</v>
      </c>
      <c r="W37" s="66">
        <v>0</v>
      </c>
      <c r="X37" s="66">
        <v>0</v>
      </c>
      <c r="Y37" s="65"/>
      <c r="Z37" s="66">
        <v>20</v>
      </c>
      <c r="AA37" s="66">
        <v>0</v>
      </c>
      <c r="AB37" s="66">
        <v>0</v>
      </c>
      <c r="AC37" s="66">
        <v>0</v>
      </c>
      <c r="AD37" s="66">
        <v>0</v>
      </c>
      <c r="AE37" s="70">
        <v>0</v>
      </c>
    </row>
    <row r="38" spans="1:31" x14ac:dyDescent="0.5">
      <c r="A38" s="65">
        <v>8583815059</v>
      </c>
      <c r="B38" s="66">
        <v>8</v>
      </c>
      <c r="C38" s="66">
        <v>0</v>
      </c>
      <c r="D38" s="66">
        <v>0</v>
      </c>
      <c r="E38" s="66">
        <v>0</v>
      </c>
      <c r="F38" s="66">
        <v>0</v>
      </c>
      <c r="G38" s="66">
        <v>0</v>
      </c>
      <c r="H38" s="66">
        <v>0</v>
      </c>
      <c r="I38" s="65"/>
      <c r="J38" s="67">
        <v>8</v>
      </c>
      <c r="K38" s="67">
        <v>0</v>
      </c>
      <c r="L38" s="67">
        <v>0</v>
      </c>
      <c r="M38" s="67">
        <v>0</v>
      </c>
      <c r="N38" s="67">
        <v>0</v>
      </c>
      <c r="O38" s="68">
        <v>0</v>
      </c>
      <c r="Q38" s="65">
        <v>8583815059</v>
      </c>
      <c r="R38" s="66">
        <v>31</v>
      </c>
      <c r="S38" s="66">
        <v>3</v>
      </c>
      <c r="T38" s="66">
        <v>0</v>
      </c>
      <c r="U38" s="66">
        <v>0</v>
      </c>
      <c r="V38" s="66">
        <v>0</v>
      </c>
      <c r="W38" s="66">
        <v>0</v>
      </c>
      <c r="X38" s="66">
        <v>0</v>
      </c>
      <c r="Y38" s="65"/>
      <c r="Z38" s="66">
        <v>19</v>
      </c>
      <c r="AA38" s="66">
        <v>0</v>
      </c>
      <c r="AB38" s="66">
        <v>0</v>
      </c>
      <c r="AC38" s="66">
        <v>0</v>
      </c>
      <c r="AD38" s="66">
        <v>0</v>
      </c>
      <c r="AE38" s="70">
        <v>0</v>
      </c>
    </row>
    <row r="39" spans="1:31" x14ac:dyDescent="0.5">
      <c r="A39" s="65">
        <v>8792009665</v>
      </c>
      <c r="B39" s="66">
        <v>12</v>
      </c>
      <c r="C39" s="66">
        <v>0</v>
      </c>
      <c r="D39" s="66">
        <v>12</v>
      </c>
      <c r="E39" s="66">
        <v>12</v>
      </c>
      <c r="F39" s="66">
        <v>0</v>
      </c>
      <c r="G39" s="66">
        <v>0</v>
      </c>
      <c r="H39" s="66">
        <v>0</v>
      </c>
      <c r="I39" s="65"/>
      <c r="J39" s="67">
        <v>8</v>
      </c>
      <c r="K39" s="67">
        <v>0</v>
      </c>
      <c r="L39" s="67">
        <v>0</v>
      </c>
      <c r="M39" s="67">
        <v>0</v>
      </c>
      <c r="N39" s="67">
        <v>0</v>
      </c>
      <c r="O39" s="68">
        <v>0</v>
      </c>
      <c r="Q39" s="65">
        <v>8792009665</v>
      </c>
      <c r="R39" s="66">
        <v>29</v>
      </c>
      <c r="S39" s="66">
        <v>3</v>
      </c>
      <c r="T39" s="66">
        <v>15</v>
      </c>
      <c r="U39" s="66">
        <v>18</v>
      </c>
      <c r="V39" s="66">
        <v>0</v>
      </c>
      <c r="W39" s="66">
        <v>0</v>
      </c>
      <c r="X39" s="66">
        <v>0</v>
      </c>
      <c r="Y39" s="65"/>
      <c r="Z39" s="66">
        <v>18</v>
      </c>
      <c r="AA39" s="66">
        <v>0</v>
      </c>
      <c r="AB39" s="66">
        <v>0</v>
      </c>
      <c r="AC39" s="66">
        <v>0</v>
      </c>
      <c r="AD39" s="66">
        <v>0</v>
      </c>
      <c r="AE39" s="70">
        <v>0</v>
      </c>
    </row>
    <row r="40" spans="1:31" x14ac:dyDescent="0.5">
      <c r="A40" s="65">
        <v>8877689391</v>
      </c>
      <c r="B40" s="66">
        <v>12</v>
      </c>
      <c r="C40" s="66">
        <v>0</v>
      </c>
      <c r="D40" s="66">
        <v>0</v>
      </c>
      <c r="E40" s="66">
        <v>12</v>
      </c>
      <c r="F40" s="66">
        <v>9</v>
      </c>
      <c r="G40" s="66">
        <v>9</v>
      </c>
      <c r="H40" s="66">
        <v>0</v>
      </c>
      <c r="I40" s="65"/>
      <c r="J40" s="67">
        <v>8</v>
      </c>
      <c r="K40" s="67">
        <v>0</v>
      </c>
      <c r="L40" s="67">
        <v>0</v>
      </c>
      <c r="M40" s="67">
        <v>0</v>
      </c>
      <c r="N40" s="67">
        <v>0</v>
      </c>
      <c r="O40" s="68">
        <v>0</v>
      </c>
      <c r="Q40" s="65">
        <v>8877689391</v>
      </c>
      <c r="R40" s="66">
        <v>31</v>
      </c>
      <c r="S40" s="66">
        <v>3</v>
      </c>
      <c r="T40" s="66">
        <v>0</v>
      </c>
      <c r="U40" s="66">
        <v>31</v>
      </c>
      <c r="V40" s="66">
        <v>24</v>
      </c>
      <c r="W40" s="66">
        <v>24</v>
      </c>
      <c r="X40" s="66">
        <v>0</v>
      </c>
      <c r="Y40" s="65"/>
      <c r="Z40" s="66">
        <v>4</v>
      </c>
      <c r="AA40" s="66">
        <v>0</v>
      </c>
      <c r="AB40" s="66">
        <v>0</v>
      </c>
      <c r="AC40" s="66">
        <v>0</v>
      </c>
      <c r="AD40" s="66">
        <v>0</v>
      </c>
      <c r="AE40" s="70">
        <v>0</v>
      </c>
    </row>
    <row r="41" spans="1:31" x14ac:dyDescent="0.5">
      <c r="A41" s="65"/>
      <c r="B41" s="66"/>
      <c r="C41" s="66"/>
      <c r="D41" s="66"/>
      <c r="E41" s="66"/>
      <c r="F41" s="66"/>
      <c r="G41" s="66"/>
      <c r="H41" s="66"/>
      <c r="I41" s="65"/>
      <c r="J41" s="69"/>
      <c r="K41" s="66"/>
      <c r="L41" s="66"/>
      <c r="M41" s="66"/>
      <c r="N41" s="66"/>
      <c r="O41" s="70"/>
      <c r="Q41" s="65"/>
      <c r="R41" s="66"/>
      <c r="S41" s="66"/>
      <c r="T41" s="66"/>
      <c r="U41" s="66"/>
      <c r="V41" s="66"/>
      <c r="W41" s="66"/>
      <c r="X41" s="66"/>
      <c r="Y41" s="65"/>
      <c r="Z41" s="67"/>
      <c r="AA41" s="67"/>
      <c r="AB41" s="67"/>
      <c r="AC41" s="67"/>
      <c r="AD41" s="67"/>
      <c r="AE41" s="68"/>
    </row>
    <row r="42" spans="1:31" ht="14.7" thickBot="1" x14ac:dyDescent="0.55000000000000004">
      <c r="A42" s="71"/>
      <c r="B42" s="72"/>
      <c r="C42" s="72"/>
      <c r="D42" s="72"/>
      <c r="E42" s="72"/>
      <c r="F42" s="72"/>
      <c r="G42" s="72"/>
      <c r="H42" s="72"/>
      <c r="I42" s="76" t="s">
        <v>37</v>
      </c>
      <c r="J42" s="72">
        <f>SUM(J6:J40)</f>
        <v>457</v>
      </c>
      <c r="K42" s="72">
        <f t="shared" ref="K42:O42" si="0">SUM(K6:K40)</f>
        <v>24</v>
      </c>
      <c r="L42" s="72">
        <f t="shared" si="0"/>
        <v>412</v>
      </c>
      <c r="M42" s="72">
        <f t="shared" si="0"/>
        <v>143</v>
      </c>
      <c r="N42" s="72">
        <f t="shared" si="0"/>
        <v>33</v>
      </c>
      <c r="O42" s="73">
        <f t="shared" si="0"/>
        <v>2</v>
      </c>
      <c r="Q42" s="71"/>
      <c r="R42" s="72"/>
      <c r="S42" s="72"/>
      <c r="T42" s="72"/>
      <c r="U42" s="72"/>
      <c r="V42" s="72"/>
      <c r="W42" s="72"/>
      <c r="X42" s="72"/>
      <c r="Y42" s="76" t="s">
        <v>37</v>
      </c>
      <c r="Z42" s="72">
        <f>SUM(Z5:Z40)</f>
        <v>940</v>
      </c>
      <c r="AA42" s="72">
        <f>SUM(AA5:AA40)</f>
        <v>32</v>
      </c>
      <c r="AB42" s="72">
        <f>SUM(AB5:AB40)</f>
        <v>410</v>
      </c>
      <c r="AC42" s="72">
        <f>SUM(AC5:AC40)</f>
        <v>334</v>
      </c>
      <c r="AD42" s="72">
        <f>SUM(AD5:AD40)</f>
        <v>67</v>
      </c>
      <c r="AE42" s="73">
        <f>SUM(AE5:AE40)</f>
        <v>2</v>
      </c>
    </row>
    <row r="96" spans="1:17" ht="18.350000000000001" thickBot="1" x14ac:dyDescent="0.65">
      <c r="A96" s="1" t="s">
        <v>35</v>
      </c>
      <c r="Q96" s="1" t="s">
        <v>35</v>
      </c>
    </row>
    <row r="97" spans="1:26" ht="43.35" thickBot="1" x14ac:dyDescent="0.55000000000000004">
      <c r="A97" s="6" t="s">
        <v>10</v>
      </c>
      <c r="B97" s="7" t="s">
        <v>12</v>
      </c>
      <c r="C97" s="7" t="s">
        <v>13</v>
      </c>
      <c r="D97" s="7" t="s">
        <v>17</v>
      </c>
      <c r="E97" s="8" t="s">
        <v>18</v>
      </c>
      <c r="F97" s="5" t="s">
        <v>26</v>
      </c>
      <c r="H97" t="s">
        <v>19</v>
      </c>
      <c r="Q97" s="34" t="s">
        <v>10</v>
      </c>
      <c r="R97" s="35" t="s">
        <v>12</v>
      </c>
      <c r="S97" s="35" t="s">
        <v>13</v>
      </c>
      <c r="T97" s="35" t="s">
        <v>17</v>
      </c>
      <c r="U97" s="36" t="s">
        <v>18</v>
      </c>
      <c r="V97" s="5"/>
      <c r="W97" s="5"/>
      <c r="X97" s="5" t="s">
        <v>27</v>
      </c>
      <c r="Y97" s="5"/>
      <c r="Z97" s="5"/>
    </row>
    <row r="98" spans="1:26" x14ac:dyDescent="0.5">
      <c r="A98" s="9" t="s">
        <v>10</v>
      </c>
      <c r="B98" s="10" t="s">
        <v>20</v>
      </c>
      <c r="C98" s="10" t="s">
        <v>21</v>
      </c>
      <c r="D98" s="11"/>
      <c r="E98" s="12">
        <v>6</v>
      </c>
      <c r="F98" s="13">
        <f>E98/$E$113</f>
        <v>0.17142857142857143</v>
      </c>
      <c r="H98" s="5" t="s">
        <v>22</v>
      </c>
      <c r="I98" s="5">
        <v>35</v>
      </c>
      <c r="J98" s="5"/>
      <c r="Q98" s="14" t="s">
        <v>28</v>
      </c>
      <c r="R98" s="37" t="s">
        <v>29</v>
      </c>
      <c r="S98" s="38" t="s">
        <v>21</v>
      </c>
      <c r="T98" s="39"/>
      <c r="U98" s="17">
        <v>6</v>
      </c>
      <c r="V98" s="40">
        <f>U98/$U$110</f>
        <v>0.18181818181818182</v>
      </c>
      <c r="X98" s="5" t="s">
        <v>22</v>
      </c>
      <c r="Y98" s="5">
        <v>33</v>
      </c>
      <c r="Z98" s="5"/>
    </row>
    <row r="99" spans="1:26" x14ac:dyDescent="0.5">
      <c r="A99" s="14"/>
      <c r="B99" s="15"/>
      <c r="C99" s="15"/>
      <c r="D99" s="16" t="s">
        <v>23</v>
      </c>
      <c r="E99" s="17">
        <v>2</v>
      </c>
      <c r="F99" s="13">
        <f>E99/$E$113</f>
        <v>5.7142857142857141E-2</v>
      </c>
      <c r="H99" t="s">
        <v>10</v>
      </c>
      <c r="I99">
        <f>SUM(E98:E112)</f>
        <v>35</v>
      </c>
      <c r="J99" s="18">
        <f>I99/$I$98</f>
        <v>1</v>
      </c>
      <c r="Q99" s="14"/>
      <c r="R99" s="37"/>
      <c r="S99" s="41"/>
      <c r="T99" s="42" t="s">
        <v>30</v>
      </c>
      <c r="U99" s="26">
        <v>1</v>
      </c>
      <c r="V99" s="40">
        <f t="shared" ref="V99:V109" si="1">U99/$U$110</f>
        <v>3.0303030303030304E-2</v>
      </c>
      <c r="X99" t="s">
        <v>10</v>
      </c>
      <c r="Y99">
        <v>33</v>
      </c>
      <c r="Z99" s="18">
        <f>Y99/$Y$98</f>
        <v>1</v>
      </c>
    </row>
    <row r="100" spans="1:26" ht="29" thickBot="1" x14ac:dyDescent="0.55000000000000004">
      <c r="A100" s="14"/>
      <c r="B100" s="15"/>
      <c r="C100" s="19" t="s">
        <v>13</v>
      </c>
      <c r="D100" s="20" t="s">
        <v>23</v>
      </c>
      <c r="E100" s="21">
        <v>1</v>
      </c>
      <c r="F100" s="13">
        <f>E100/$E$113</f>
        <v>2.8571428571428571E-2</v>
      </c>
      <c r="H100" t="s">
        <v>34</v>
      </c>
      <c r="I100">
        <f>SUM(E107:E112)</f>
        <v>6</v>
      </c>
      <c r="J100" s="18">
        <f>I100/$I$98</f>
        <v>0.17142857142857143</v>
      </c>
      <c r="Q100" s="43"/>
      <c r="R100" s="44"/>
      <c r="S100" s="45" t="s">
        <v>13</v>
      </c>
      <c r="T100" s="46"/>
      <c r="U100" s="21">
        <v>1</v>
      </c>
      <c r="V100" s="40">
        <f t="shared" si="1"/>
        <v>3.0303030303030304E-2</v>
      </c>
      <c r="X100" t="s">
        <v>31</v>
      </c>
      <c r="Y100">
        <f>SUM(U107:U109)</f>
        <v>4</v>
      </c>
      <c r="Z100" s="18">
        <f t="shared" ref="Z100:Z103" si="2">Y100/$Y$98</f>
        <v>0.12121212121212122</v>
      </c>
    </row>
    <row r="101" spans="1:26" x14ac:dyDescent="0.5">
      <c r="A101" s="14"/>
      <c r="B101" s="22" t="s">
        <v>12</v>
      </c>
      <c r="C101" s="10" t="s">
        <v>21</v>
      </c>
      <c r="D101" s="11"/>
      <c r="E101" s="12">
        <v>6</v>
      </c>
      <c r="F101" s="13">
        <f>E101/$E$113</f>
        <v>0.17142857142857143</v>
      </c>
      <c r="H101" t="s">
        <v>12</v>
      </c>
      <c r="I101">
        <f>SUM(E101:E106,E110:E112)</f>
        <v>23</v>
      </c>
      <c r="J101" s="18">
        <f>I101/$I$98</f>
        <v>0.65714285714285714</v>
      </c>
      <c r="Q101" s="43"/>
      <c r="R101" s="47"/>
      <c r="S101" s="48"/>
      <c r="T101" s="42" t="s">
        <v>30</v>
      </c>
      <c r="U101" s="26">
        <v>1</v>
      </c>
      <c r="V101" s="40">
        <f t="shared" si="1"/>
        <v>3.0303030303030304E-2</v>
      </c>
      <c r="X101" t="s">
        <v>12</v>
      </c>
      <c r="Y101">
        <f>SUM(U102:U109)</f>
        <v>24</v>
      </c>
      <c r="Z101" s="18">
        <f t="shared" si="2"/>
        <v>0.72727272727272729</v>
      </c>
    </row>
    <row r="102" spans="1:26" x14ac:dyDescent="0.5">
      <c r="A102" s="14"/>
      <c r="B102" s="23"/>
      <c r="C102" s="15"/>
      <c r="D102" s="16" t="s">
        <v>23</v>
      </c>
      <c r="E102" s="17">
        <v>3</v>
      </c>
      <c r="F102" s="13">
        <f>E102/$E$113</f>
        <v>8.5714285714285715E-2</v>
      </c>
      <c r="H102" t="s">
        <v>13</v>
      </c>
      <c r="I102" s="33">
        <f>SUM(E100,E104:E106,E109,E111:E112)</f>
        <v>14</v>
      </c>
      <c r="J102" s="18">
        <f>I102/$I$98</f>
        <v>0.4</v>
      </c>
      <c r="Q102" s="43"/>
      <c r="R102" s="45" t="s">
        <v>12</v>
      </c>
      <c r="S102" s="38" t="s">
        <v>21</v>
      </c>
      <c r="T102" s="46"/>
      <c r="U102" s="21">
        <v>8</v>
      </c>
      <c r="V102" s="40">
        <f t="shared" si="1"/>
        <v>0.24242424242424243</v>
      </c>
      <c r="X102" t="s">
        <v>13</v>
      </c>
      <c r="Y102">
        <f>SUM(U100:U101,U105:U106,U108:U109)</f>
        <v>14</v>
      </c>
      <c r="Z102" s="18">
        <f t="shared" si="2"/>
        <v>0.42424242424242425</v>
      </c>
    </row>
    <row r="103" spans="1:26" x14ac:dyDescent="0.5">
      <c r="A103" s="14"/>
      <c r="B103" s="23"/>
      <c r="C103" s="24"/>
      <c r="D103" s="25" t="s">
        <v>24</v>
      </c>
      <c r="E103" s="26">
        <v>1</v>
      </c>
      <c r="F103" s="13">
        <f>E103/$E$113</f>
        <v>2.8571428571428571E-2</v>
      </c>
      <c r="H103" t="s">
        <v>17</v>
      </c>
      <c r="I103">
        <f>SUM(E99:E100,E102:E103,E105:E106,E108,E112)</f>
        <v>11</v>
      </c>
      <c r="J103" s="18">
        <f>I103/$I$98</f>
        <v>0.31428571428571428</v>
      </c>
      <c r="Q103" s="43"/>
      <c r="R103" s="49"/>
      <c r="S103" s="44"/>
      <c r="T103" s="4" t="s">
        <v>30</v>
      </c>
      <c r="U103" s="17">
        <v>1</v>
      </c>
      <c r="V103" s="40">
        <f t="shared" si="1"/>
        <v>3.0303030303030304E-2</v>
      </c>
      <c r="X103" t="s">
        <v>17</v>
      </c>
      <c r="Y103">
        <f>SUM(U99,U101,U103:U104,U106,U109)</f>
        <v>8</v>
      </c>
      <c r="Z103" s="18">
        <f t="shared" si="2"/>
        <v>0.24242424242424243</v>
      </c>
    </row>
    <row r="104" spans="1:26" ht="28.7" x14ac:dyDescent="0.5">
      <c r="A104" s="14"/>
      <c r="B104" s="23"/>
      <c r="C104" s="19" t="s">
        <v>13</v>
      </c>
      <c r="D104" s="20"/>
      <c r="E104" s="21">
        <v>8</v>
      </c>
      <c r="F104" s="13">
        <f>E104/$E$113</f>
        <v>0.22857142857142856</v>
      </c>
      <c r="Q104" s="43"/>
      <c r="R104" s="49"/>
      <c r="S104" s="47"/>
      <c r="T104" s="42" t="s">
        <v>32</v>
      </c>
      <c r="U104" s="26">
        <v>2</v>
      </c>
      <c r="V104" s="40">
        <f t="shared" si="1"/>
        <v>6.0606060606060608E-2</v>
      </c>
    </row>
    <row r="105" spans="1:26" ht="28.7" x14ac:dyDescent="0.5">
      <c r="A105" s="14"/>
      <c r="B105" s="23"/>
      <c r="C105" s="15"/>
      <c r="D105" s="16" t="s">
        <v>23</v>
      </c>
      <c r="E105" s="17">
        <v>1</v>
      </c>
      <c r="F105" s="13">
        <f>E105/$E$113</f>
        <v>2.8571428571428571E-2</v>
      </c>
      <c r="Q105" s="43"/>
      <c r="R105" s="49"/>
      <c r="S105" s="45" t="s">
        <v>13</v>
      </c>
      <c r="T105" s="50"/>
      <c r="U105" s="21">
        <v>7</v>
      </c>
      <c r="V105" s="40">
        <f t="shared" si="1"/>
        <v>0.21212121212121213</v>
      </c>
    </row>
    <row r="106" spans="1:26" ht="14.7" thickBot="1" x14ac:dyDescent="0.55000000000000004">
      <c r="A106" s="14"/>
      <c r="B106" s="27"/>
      <c r="C106" s="28"/>
      <c r="D106" s="29" t="s">
        <v>24</v>
      </c>
      <c r="E106" s="30">
        <v>1</v>
      </c>
      <c r="F106" s="13">
        <f>E106/$E$113</f>
        <v>2.8571428571428571E-2</v>
      </c>
      <c r="Q106" s="43"/>
      <c r="R106" s="49"/>
      <c r="S106" s="51"/>
      <c r="T106" s="52" t="s">
        <v>30</v>
      </c>
      <c r="U106" s="30">
        <v>2</v>
      </c>
      <c r="V106" s="40">
        <f t="shared" si="1"/>
        <v>6.0606060606060608E-2</v>
      </c>
    </row>
    <row r="107" spans="1:26" ht="57.35" x14ac:dyDescent="0.5">
      <c r="A107" s="31" t="s">
        <v>25</v>
      </c>
      <c r="B107" s="10" t="s">
        <v>20</v>
      </c>
      <c r="C107" s="10" t="s">
        <v>21</v>
      </c>
      <c r="D107" s="11"/>
      <c r="E107" s="12">
        <v>1</v>
      </c>
      <c r="F107" s="13">
        <f>E107/$E$113</f>
        <v>2.8571428571428571E-2</v>
      </c>
      <c r="Q107" s="43" t="s">
        <v>33</v>
      </c>
      <c r="R107" s="53" t="s">
        <v>12</v>
      </c>
      <c r="S107" s="38" t="s">
        <v>21</v>
      </c>
      <c r="T107" s="54"/>
      <c r="U107" s="55">
        <v>1</v>
      </c>
      <c r="V107" s="40">
        <f t="shared" si="1"/>
        <v>3.0303030303030304E-2</v>
      </c>
    </row>
    <row r="108" spans="1:26" ht="28.7" x14ac:dyDescent="0.5">
      <c r="A108" s="14"/>
      <c r="B108" s="15"/>
      <c r="C108" s="15"/>
      <c r="D108" s="16" t="s">
        <v>23</v>
      </c>
      <c r="E108" s="17">
        <v>1</v>
      </c>
      <c r="F108" s="13">
        <f>E108/$E$113</f>
        <v>2.8571428571428571E-2</v>
      </c>
      <c r="Q108" s="43"/>
      <c r="R108" s="56"/>
      <c r="S108" s="45" t="s">
        <v>13</v>
      </c>
      <c r="T108" s="50"/>
      <c r="U108" s="21">
        <v>2</v>
      </c>
      <c r="V108" s="40">
        <f t="shared" si="1"/>
        <v>6.0606060606060608E-2</v>
      </c>
    </row>
    <row r="109" spans="1:26" ht="14.7" thickBot="1" x14ac:dyDescent="0.55000000000000004">
      <c r="A109" s="14"/>
      <c r="B109" s="15"/>
      <c r="C109" s="19" t="s">
        <v>13</v>
      </c>
      <c r="D109" s="20"/>
      <c r="E109" s="21">
        <v>1</v>
      </c>
      <c r="F109" s="13">
        <f>E109/$E$113</f>
        <v>2.8571428571428571E-2</v>
      </c>
      <c r="Q109" s="57"/>
      <c r="R109" s="58"/>
      <c r="S109" s="59"/>
      <c r="T109" s="52" t="s">
        <v>30</v>
      </c>
      <c r="U109" s="30">
        <v>1</v>
      </c>
      <c r="V109" s="40">
        <f t="shared" si="1"/>
        <v>3.0303030303030304E-2</v>
      </c>
    </row>
    <row r="110" spans="1:26" x14ac:dyDescent="0.5">
      <c r="A110" s="14"/>
      <c r="B110" s="22" t="s">
        <v>12</v>
      </c>
      <c r="C110" s="10" t="s">
        <v>21</v>
      </c>
      <c r="D110" s="11"/>
      <c r="E110" s="12">
        <v>1</v>
      </c>
      <c r="F110" s="13">
        <f>E110/$E$113</f>
        <v>2.8571428571428571E-2</v>
      </c>
      <c r="Q110" s="4"/>
      <c r="R110" s="60"/>
      <c r="S110" s="60"/>
      <c r="T110" s="3"/>
      <c r="U110">
        <f>SUM(U98:U109)</f>
        <v>33</v>
      </c>
    </row>
    <row r="111" spans="1:26" x14ac:dyDescent="0.5">
      <c r="A111" s="14"/>
      <c r="B111" s="23"/>
      <c r="C111" s="19" t="s">
        <v>13</v>
      </c>
      <c r="D111" s="20"/>
      <c r="E111" s="21">
        <v>1</v>
      </c>
      <c r="F111" s="13">
        <f>E111/$E$113</f>
        <v>2.8571428571428571E-2</v>
      </c>
    </row>
    <row r="112" spans="1:26" ht="14.7" thickBot="1" x14ac:dyDescent="0.55000000000000004">
      <c r="A112" s="32"/>
      <c r="B112" s="27"/>
      <c r="C112" s="28"/>
      <c r="D112" s="29" t="s">
        <v>23</v>
      </c>
      <c r="E112" s="30">
        <v>1</v>
      </c>
      <c r="F112" s="13">
        <f>E112/$E$113</f>
        <v>2.8571428571428571E-2</v>
      </c>
    </row>
    <row r="113" spans="2:5" x14ac:dyDescent="0.5">
      <c r="B113" s="3"/>
      <c r="E113" s="3">
        <f>SUM(E98:E112)</f>
        <v>35</v>
      </c>
    </row>
    <row r="115" spans="2:5" x14ac:dyDescent="0.5">
      <c r="B115" s="3"/>
      <c r="E115" s="3"/>
    </row>
    <row r="116" spans="2:5" x14ac:dyDescent="0.5">
      <c r="B116" s="3"/>
      <c r="E116" s="3"/>
    </row>
    <row r="117" spans="2:5" x14ac:dyDescent="0.5">
      <c r="B117" s="3"/>
      <c r="E117" s="3"/>
    </row>
    <row r="118" spans="2:5" x14ac:dyDescent="0.5">
      <c r="B118" s="3"/>
      <c r="E118" s="3"/>
    </row>
    <row r="119" spans="2:5" x14ac:dyDescent="0.5">
      <c r="B119" s="3"/>
      <c r="E119" s="3"/>
    </row>
    <row r="120" spans="2:5" x14ac:dyDescent="0.5">
      <c r="B120" s="3"/>
      <c r="E120" s="3"/>
    </row>
    <row r="121" spans="2:5" x14ac:dyDescent="0.5">
      <c r="B121" s="3"/>
      <c r="E121" s="3"/>
    </row>
    <row r="122" spans="2:5" x14ac:dyDescent="0.5">
      <c r="B122" s="3"/>
      <c r="E122" s="3"/>
    </row>
    <row r="123" spans="2:5" x14ac:dyDescent="0.5">
      <c r="B123" s="3"/>
      <c r="E123" s="3"/>
    </row>
    <row r="124" spans="2:5" x14ac:dyDescent="0.5">
      <c r="B124" s="3"/>
      <c r="E124" s="3"/>
    </row>
    <row r="125" spans="2:5" x14ac:dyDescent="0.5">
      <c r="B125" s="3"/>
      <c r="E125" s="3"/>
    </row>
    <row r="126" spans="2:5" x14ac:dyDescent="0.5">
      <c r="B126" s="3"/>
      <c r="E126" s="3"/>
    </row>
    <row r="127" spans="2:5" x14ac:dyDescent="0.5">
      <c r="B127" s="3"/>
      <c r="E127" s="3"/>
    </row>
    <row r="128" spans="2:5" x14ac:dyDescent="0.5">
      <c r="B128" s="3"/>
      <c r="E128" s="3"/>
    </row>
    <row r="129" spans="2:5" x14ac:dyDescent="0.5">
      <c r="B129" s="3"/>
      <c r="E129" s="3"/>
    </row>
    <row r="130" spans="2:5" x14ac:dyDescent="0.5">
      <c r="B130" s="3"/>
      <c r="E130" s="3"/>
    </row>
    <row r="131" spans="2:5" x14ac:dyDescent="0.5">
      <c r="B131" s="3"/>
      <c r="E131" s="3"/>
    </row>
    <row r="132" spans="2:5" x14ac:dyDescent="0.5">
      <c r="B132" s="3"/>
      <c r="E132" s="3"/>
    </row>
    <row r="133" spans="2:5" x14ac:dyDescent="0.5">
      <c r="B133" s="3"/>
      <c r="E133" s="3"/>
    </row>
    <row r="134" spans="2:5" x14ac:dyDescent="0.5">
      <c r="B134" s="3"/>
      <c r="E134" s="3"/>
    </row>
    <row r="135" spans="2:5" x14ac:dyDescent="0.5">
      <c r="B135" s="3"/>
      <c r="E135" s="3"/>
    </row>
    <row r="136" spans="2:5" x14ac:dyDescent="0.5">
      <c r="B136" s="3"/>
      <c r="E136" s="3"/>
    </row>
    <row r="137" spans="2:5" x14ac:dyDescent="0.5">
      <c r="B137" s="3"/>
      <c r="E137" s="3"/>
    </row>
    <row r="138" spans="2:5" x14ac:dyDescent="0.5">
      <c r="B138" s="3"/>
      <c r="E138" s="3"/>
    </row>
    <row r="139" spans="2:5" x14ac:dyDescent="0.5">
      <c r="B139" s="3"/>
      <c r="E139" s="3"/>
    </row>
    <row r="140" spans="2:5" x14ac:dyDescent="0.5">
      <c r="B140" s="3"/>
      <c r="E140" s="3"/>
    </row>
    <row r="141" spans="2:5" x14ac:dyDescent="0.5">
      <c r="B141" s="3"/>
      <c r="E141" s="3"/>
    </row>
    <row r="142" spans="2:5" x14ac:dyDescent="0.5">
      <c r="B142" s="3"/>
      <c r="E142" s="3"/>
    </row>
    <row r="143" spans="2:5" x14ac:dyDescent="0.5">
      <c r="B143" s="3"/>
      <c r="E143" s="3"/>
    </row>
    <row r="144" spans="2:5" x14ac:dyDescent="0.5">
      <c r="B144" s="3"/>
      <c r="E144" s="3"/>
    </row>
    <row r="145" spans="2:5" x14ac:dyDescent="0.5">
      <c r="B145" s="3"/>
      <c r="E145" s="3"/>
    </row>
    <row r="146" spans="2:5" x14ac:dyDescent="0.5">
      <c r="B146" s="3"/>
      <c r="E146" s="3"/>
    </row>
    <row r="147" spans="2:5" x14ac:dyDescent="0.5">
      <c r="B147" s="3"/>
      <c r="E147" s="3"/>
    </row>
    <row r="148" spans="2:5" x14ac:dyDescent="0.5">
      <c r="B148" s="3"/>
      <c r="E148" s="3"/>
    </row>
    <row r="149" spans="2:5" x14ac:dyDescent="0.5">
      <c r="B149" s="3"/>
      <c r="E149" s="3"/>
    </row>
    <row r="150" spans="2:5" x14ac:dyDescent="0.5">
      <c r="B150" s="3"/>
      <c r="E150" s="3"/>
    </row>
    <row r="151" spans="2:5" x14ac:dyDescent="0.5">
      <c r="B151" s="3"/>
      <c r="E151" s="3"/>
    </row>
    <row r="152" spans="2:5" x14ac:dyDescent="0.5">
      <c r="B152" s="3"/>
      <c r="E152" s="3"/>
    </row>
    <row r="153" spans="2:5" x14ac:dyDescent="0.5">
      <c r="B153" s="3"/>
      <c r="E153" s="3"/>
    </row>
    <row r="154" spans="2:5" x14ac:dyDescent="0.5">
      <c r="B154" s="3"/>
      <c r="E154" s="3"/>
    </row>
    <row r="155" spans="2:5" x14ac:dyDescent="0.5">
      <c r="B155" s="3"/>
      <c r="E155" s="3"/>
    </row>
    <row r="156" spans="2:5" x14ac:dyDescent="0.5">
      <c r="B156" s="3"/>
      <c r="E156" s="3"/>
    </row>
    <row r="157" spans="2:5" x14ac:dyDescent="0.5">
      <c r="B157" s="3"/>
      <c r="E157" s="3"/>
    </row>
    <row r="158" spans="2:5" x14ac:dyDescent="0.5">
      <c r="B158" s="3"/>
      <c r="E158" s="3"/>
    </row>
    <row r="159" spans="2:5" x14ac:dyDescent="0.5">
      <c r="B159" s="3"/>
      <c r="E159" s="3"/>
    </row>
    <row r="160" spans="2:5" x14ac:dyDescent="0.5">
      <c r="B160" s="3"/>
      <c r="E160" s="3"/>
    </row>
    <row r="161" spans="2:5" x14ac:dyDescent="0.5">
      <c r="B161" s="3"/>
      <c r="E161" s="3"/>
    </row>
    <row r="162" spans="2:5" x14ac:dyDescent="0.5">
      <c r="B162" s="3"/>
      <c r="E162" s="3"/>
    </row>
    <row r="163" spans="2:5" x14ac:dyDescent="0.5">
      <c r="B163" s="3"/>
      <c r="E163" s="3"/>
    </row>
  </sheetData>
  <mergeCells count="2">
    <mergeCell ref="J4:O4"/>
    <mergeCell ref="Z4:AE4"/>
  </mergeCells>
  <conditionalFormatting sqref="B6:H40">
    <cfRule type="colorScale" priority="22">
      <colorScale>
        <cfvo type="min"/>
        <cfvo type="max"/>
        <color theme="7" tint="0.59999389629810485"/>
        <color rgb="FFFF0000"/>
      </colorScale>
    </cfRule>
  </conditionalFormatting>
  <conditionalFormatting sqref="B5:O40 C4:O4">
    <cfRule type="colorScale" priority="16">
      <colorScale>
        <cfvo type="num" val="0"/>
        <cfvo type="num" val="25"/>
        <cfvo type="max"/>
        <color theme="0"/>
        <color rgb="FFFFC000"/>
        <color rgb="FF63BE7B"/>
      </colorScale>
    </cfRule>
  </conditionalFormatting>
  <conditionalFormatting sqref="J6:O40">
    <cfRule type="colorScale" priority="17">
      <colorScale>
        <cfvo type="min"/>
        <cfvo type="max"/>
        <color theme="7" tint="0.59999389629810485"/>
        <color rgb="FFFF0000"/>
      </colorScale>
    </cfRule>
    <cfRule type="colorScale" priority="18">
      <colorScale>
        <cfvo type="min"/>
        <cfvo type="max"/>
        <color theme="7" tint="0.59999389629810485"/>
        <color theme="5" tint="-0.249977111117893"/>
      </colorScale>
    </cfRule>
    <cfRule type="colorScale" priority="19">
      <colorScale>
        <cfvo type="min"/>
        <cfvo type="max"/>
        <color theme="0"/>
        <color theme="5" tint="-0.249977111117893"/>
      </colorScale>
    </cfRule>
    <cfRule type="colorScale" priority="20">
      <colorScale>
        <cfvo type="min"/>
        <cfvo type="max"/>
        <color rgb="FFFF7128"/>
        <color rgb="FFFFEF9C"/>
      </colorScale>
    </cfRule>
    <cfRule type="cellIs" dxfId="1" priority="21" operator="greaterThan">
      <formula>30</formula>
    </cfRule>
  </conditionalFormatting>
  <conditionalFormatting sqref="Z41:AE41">
    <cfRule type="colorScale" priority="7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8">
      <colorScale>
        <cfvo type="min"/>
        <cfvo type="max"/>
        <color theme="7" tint="0.59999389629810485"/>
        <color rgb="FFFF0000"/>
      </colorScale>
    </cfRule>
    <cfRule type="colorScale" priority="9">
      <colorScale>
        <cfvo type="min"/>
        <cfvo type="max"/>
        <color theme="7" tint="0.59999389629810485"/>
        <color theme="5" tint="-0.249977111117893"/>
      </colorScale>
    </cfRule>
    <cfRule type="colorScale" priority="10">
      <colorScale>
        <cfvo type="min"/>
        <cfvo type="max"/>
        <color theme="0"/>
        <color theme="5" tint="-0.249977111117893"/>
      </colorScale>
    </cfRule>
    <cfRule type="colorScale" priority="11">
      <colorScale>
        <cfvo type="min"/>
        <cfvo type="max"/>
        <color rgb="FFFF7128"/>
        <color rgb="FFFFEF9C"/>
      </colorScale>
    </cfRule>
    <cfRule type="cellIs" dxfId="0" priority="12" operator="greaterThan">
      <formula>30</formula>
    </cfRule>
  </conditionalFormatting>
  <conditionalFormatting sqref="R6:X15 R17:X29 R31:X40">
    <cfRule type="colorScale" priority="55">
      <colorScale>
        <cfvo type="num" val="0"/>
        <cfvo type="num" val="25"/>
        <cfvo type="max"/>
        <color theme="0"/>
        <color rgb="FFFFC000"/>
        <color rgb="FF63BE7B"/>
      </colorScale>
    </cfRule>
    <cfRule type="colorScale" priority="56">
      <colorScale>
        <cfvo type="min"/>
        <cfvo type="percent" val="50"/>
        <cfvo type="max"/>
        <color theme="0" tint="-4.9989318521683403E-2"/>
        <color rgb="FFFFEB84"/>
        <color rgb="FF63BE7B"/>
      </colorScale>
    </cfRule>
  </conditionalFormatting>
  <conditionalFormatting sqref="R6:X15 R17:X29 R31:X42">
    <cfRule type="colorScale" priority="65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66">
      <colorScale>
        <cfvo type="min"/>
        <cfvo type="max"/>
        <color theme="7" tint="0.59999389629810485"/>
        <color rgb="FFFF0000"/>
      </colorScale>
    </cfRule>
  </conditionalFormatting>
  <conditionalFormatting sqref="Z6:AE15 Z17:AE29 Z31:AE40">
    <cfRule type="colorScale" priority="75">
      <colorScale>
        <cfvo type="num" val="0"/>
        <cfvo type="num" val="25"/>
        <cfvo type="max"/>
        <color theme="0"/>
        <color rgb="FFFFC000"/>
        <color rgb="FF63BE7B"/>
      </colorScale>
    </cfRule>
    <cfRule type="colorScale" priority="76">
      <colorScale>
        <cfvo type="min"/>
        <cfvo type="percent" val="50"/>
        <cfvo type="max"/>
        <color theme="0"/>
        <color rgb="FFFFEB84"/>
        <color rgb="FF63BE7B"/>
      </colorScale>
    </cfRule>
    <cfRule type="colorScale" priority="77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78">
      <colorScale>
        <cfvo type="min"/>
        <cfvo type="max"/>
        <color theme="7" tint="0.59999389629810485"/>
        <color rgb="FFFF0000"/>
      </colorScale>
    </cfRule>
  </conditionalFormatting>
  <conditionalFormatting sqref="B6:O41 R6:AE40">
    <cfRule type="colorScale" priority="1">
      <colorScale>
        <cfvo type="num" val="0"/>
        <cfvo type="num" val="25"/>
        <cfvo type="num" val="30"/>
        <color theme="0"/>
        <color rgb="FFFFEB84"/>
        <color rgb="FF63BE7B"/>
      </colorScale>
    </cfRule>
  </conditionalFormatting>
  <pageMargins left="0.2" right="0.2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Rane</dc:creator>
  <cp:lastModifiedBy>Pallavi Rane</cp:lastModifiedBy>
  <cp:lastPrinted>2024-06-04T19:54:29Z</cp:lastPrinted>
  <dcterms:created xsi:type="dcterms:W3CDTF">2024-06-04T18:16:20Z</dcterms:created>
  <dcterms:modified xsi:type="dcterms:W3CDTF">2024-06-04T21:08:51Z</dcterms:modified>
</cp:coreProperties>
</file>