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palyak/Downloads/"/>
    </mc:Choice>
  </mc:AlternateContent>
  <xr:revisionPtr revIDLastSave="0" documentId="13_ncr:1_{98140832-1157-DE42-B98C-267968E3E165}" xr6:coauthVersionLast="36" xr6:coauthVersionMax="36" xr10:uidLastSave="{00000000-0000-0000-0000-000000000000}"/>
  <bookViews>
    <workbookView xWindow="8140" yWindow="3140" windowWidth="17960" windowHeight="10620" activeTab="1" xr2:uid="{00000000-000D-0000-FFFF-FFFF00000000}"/>
  </bookViews>
  <sheets>
    <sheet name="Sheet1" sheetId="1" r:id="rId1"/>
    <sheet name="Sheet3" sheetId="3" r:id="rId2"/>
  </sheets>
  <definedNames>
    <definedName name="companylist">Sheet1!$B$18:$B$21</definedName>
    <definedName name="cost_revenue">Sheet1!$F$2:$F$13</definedName>
    <definedName name="Other_op_expenses">Sheet1!$H$2:$H$13</definedName>
    <definedName name="SGAs">Sheet1!$G$2:$G$13</definedName>
    <definedName name="Tickersymbol">Sheet1!$B$2:$B$13</definedName>
    <definedName name="Total_revenue">Sheet1!$E$2:$E$13</definedName>
    <definedName name="years">Sheet1!$C$2:$C$13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E13" i="3"/>
  <c r="E12" i="3"/>
  <c r="E11" i="3"/>
  <c r="E10" i="3"/>
  <c r="E9" i="3"/>
  <c r="E8" i="3"/>
  <c r="E7" i="3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2" i="1"/>
  <c r="J2" i="1" s="1"/>
</calcChain>
</file>

<file path=xl/sharedStrings.xml><?xml version="1.0" encoding="utf-8"?>
<sst xmlns="http://schemas.openxmlformats.org/spreadsheetml/2006/main" count="53" uniqueCount="26">
  <si>
    <t>Ticker Symbol</t>
  </si>
  <si>
    <t>Years</t>
  </si>
  <si>
    <t>Period Ending</t>
  </si>
  <si>
    <t>Total Revenue</t>
  </si>
  <si>
    <t>Cost of Revenue</t>
  </si>
  <si>
    <t>Sales, General and Admin.</t>
  </si>
  <si>
    <t>Other Operating Items</t>
  </si>
  <si>
    <t>NAVI</t>
  </si>
  <si>
    <t>Year 1</t>
  </si>
  <si>
    <t>Year 2</t>
  </si>
  <si>
    <t>Year 3</t>
  </si>
  <si>
    <t>PYPL</t>
  </si>
  <si>
    <t>QRVO</t>
  </si>
  <si>
    <t>WRK</t>
  </si>
  <si>
    <t>Income Statement</t>
  </si>
  <si>
    <t>Historical</t>
  </si>
  <si>
    <t>Revenue</t>
  </si>
  <si>
    <t xml:space="preserve">  COGS</t>
  </si>
  <si>
    <t>Gross Profit</t>
  </si>
  <si>
    <t xml:space="preserve">  Sales, General and Admin. Expenses </t>
  </si>
  <si>
    <t xml:space="preserve">  Other Operating Expenses</t>
  </si>
  <si>
    <t xml:space="preserve">  Total Operating Expenses</t>
  </si>
  <si>
    <t>Operatng Income/ EBIT</t>
  </si>
  <si>
    <t>Gross Margin</t>
  </si>
  <si>
    <t>Operating Profit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</si>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</sst>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70" formatCode="0.000"/>
    <numFmt numFmtId="172" formatCode="_(&quot;$&quot;* #,##0.000_);_(&quot;$&quot;* \(#,##0.000\);_(&quot;$&quot;* &quot;-&quot;??_);_(@_)"/>
    <numFmt numFmtId="180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1" applyNumberFormat="1" applyFont="1"/>
    <xf numFmtId="0" fontId="3" fillId="0" borderId="0" xfId="0" applyFont="1" applyBorder="1" applyAlignment="1">
      <alignment wrapText="1"/>
    </xf>
    <xf numFmtId="14" fontId="3" fillId="0" borderId="0" xfId="1" applyNumberFormat="1" applyFont="1" applyBorder="1" applyAlignment="1">
      <alignment wrapText="1"/>
    </xf>
    <xf numFmtId="164" fontId="3" fillId="0" borderId="0" xfId="1" applyNumberFormat="1" applyFont="1" applyBorder="1" applyAlignment="1">
      <alignment wrapText="1"/>
    </xf>
    <xf numFmtId="164" fontId="0" fillId="0" borderId="0" xfId="1" applyNumberFormat="1" applyFont="1" applyAlignment="1">
      <alignment horizontal="left" vertical="top"/>
    </xf>
    <xf numFmtId="164" fontId="2" fillId="0" borderId="0" xfId="1" applyNumberFormat="1" applyFont="1" applyBorder="1" applyAlignment="1">
      <alignment horizontal="left" vertical="top" wrapText="1"/>
    </xf>
    <xf numFmtId="164" fontId="0" fillId="0" borderId="0" xfId="1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3" fillId="0" borderId="0" xfId="0" applyFont="1"/>
    <xf numFmtId="0" fontId="4" fillId="0" borderId="1" xfId="0" applyFont="1" applyBorder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3" borderId="0" xfId="0" applyFont="1" applyFill="1"/>
    <xf numFmtId="164" fontId="3" fillId="0" borderId="0" xfId="1" applyNumberFormat="1" applyFont="1" applyFill="1" applyBorder="1" applyAlignment="1">
      <alignment wrapText="1"/>
    </xf>
    <xf numFmtId="164" fontId="6" fillId="0" borderId="0" xfId="1" applyNumberFormat="1" applyFont="1" applyAlignment="1">
      <alignment horizontal="left" vertical="top"/>
    </xf>
    <xf numFmtId="170" fontId="6" fillId="0" borderId="0" xfId="0" applyNumberFormat="1" applyFont="1"/>
    <xf numFmtId="172" fontId="6" fillId="0" borderId="0" xfId="0" applyNumberFormat="1" applyFont="1"/>
    <xf numFmtId="180" fontId="0" fillId="0" borderId="0" xfId="2" applyNumberFormat="1" applyFont="1"/>
    <xf numFmtId="180" fontId="6" fillId="0" borderId="0" xfId="0" applyNumberFormat="1" applyFont="1"/>
    <xf numFmtId="180" fontId="6" fillId="3" borderId="0" xfId="0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C2" sqref="C2:C13"/>
    </sheetView>
  </sheetViews>
  <sheetFormatPr baseColWidth="10" defaultColWidth="8.83203125" defaultRowHeight="15" x14ac:dyDescent="0.2"/>
  <cols>
    <col min="4" max="4" width="15.6640625" customWidth="1"/>
    <col min="5" max="5" width="20.1640625" customWidth="1"/>
    <col min="6" max="6" width="17.5" customWidth="1"/>
    <col min="7" max="7" width="21.83203125" customWidth="1"/>
    <col min="8" max="9" width="19.33203125" customWidth="1"/>
    <col min="10" max="10" width="16.33203125" customWidth="1"/>
    <col min="11" max="11" width="14.33203125" customWidth="1"/>
    <col min="12" max="12" width="16.6640625" customWidth="1"/>
  </cols>
  <sheetData>
    <row r="1" spans="1:12" ht="48" x14ac:dyDescent="0.2"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18</v>
      </c>
      <c r="J1" s="12" t="s">
        <v>24</v>
      </c>
      <c r="K1" s="19" t="s">
        <v>23</v>
      </c>
      <c r="L1" s="19" t="s">
        <v>25</v>
      </c>
    </row>
    <row r="2" spans="1:12" x14ac:dyDescent="0.2">
      <c r="A2">
        <v>1</v>
      </c>
      <c r="B2" t="s">
        <v>7</v>
      </c>
      <c r="C2" t="s">
        <v>8</v>
      </c>
      <c r="D2" s="1">
        <v>41639</v>
      </c>
      <c r="E2" s="5">
        <v>5015000000</v>
      </c>
      <c r="F2" s="5">
        <v>1844000000</v>
      </c>
      <c r="G2" s="5">
        <v>446000000</v>
      </c>
      <c r="H2" s="5">
        <v>104000000</v>
      </c>
      <c r="I2" s="20">
        <f>E2-F2</f>
        <v>3171000000</v>
      </c>
      <c r="J2" s="20">
        <f>I2-(G2+H2)</f>
        <v>2621000000</v>
      </c>
      <c r="K2" s="21">
        <f>1-(F2/E2)</f>
        <v>0.63230309072781654</v>
      </c>
      <c r="L2" s="22">
        <f>J2/E2</f>
        <v>0.5226321036889332</v>
      </c>
    </row>
    <row r="3" spans="1:12" x14ac:dyDescent="0.2">
      <c r="A3">
        <v>2</v>
      </c>
      <c r="B3" t="s">
        <v>7</v>
      </c>
      <c r="C3" t="s">
        <v>9</v>
      </c>
      <c r="D3" s="1">
        <v>42004</v>
      </c>
      <c r="E3" s="5">
        <v>5115000000</v>
      </c>
      <c r="F3" s="5">
        <v>1945000000</v>
      </c>
      <c r="G3" s="5">
        <v>495000000</v>
      </c>
      <c r="H3" s="5">
        <v>122000000</v>
      </c>
      <c r="I3" s="20">
        <f t="shared" ref="I3:I13" si="0">E3-F3</f>
        <v>3170000000</v>
      </c>
      <c r="J3" s="20">
        <f t="shared" ref="J3:J13" si="1">I3-(G3+H3)</f>
        <v>2553000000</v>
      </c>
      <c r="K3" s="21">
        <f t="shared" ref="K3:K13" si="2">1-(F3/E3)</f>
        <v>0.61974584555229717</v>
      </c>
      <c r="L3" s="22">
        <f t="shared" ref="L3:L13" si="3">J3/E3</f>
        <v>0.49912023460410559</v>
      </c>
    </row>
    <row r="4" spans="1:12" x14ac:dyDescent="0.2">
      <c r="A4">
        <v>3</v>
      </c>
      <c r="B4" t="s">
        <v>7</v>
      </c>
      <c r="C4" t="s">
        <v>10</v>
      </c>
      <c r="D4" s="1">
        <v>42369</v>
      </c>
      <c r="E4" s="5">
        <v>4183000000</v>
      </c>
      <c r="F4" s="5">
        <v>1479000000</v>
      </c>
      <c r="G4" s="5">
        <v>545000000</v>
      </c>
      <c r="H4" s="5">
        <v>137000000</v>
      </c>
      <c r="I4" s="20">
        <f t="shared" si="0"/>
        <v>2704000000</v>
      </c>
      <c r="J4" s="20">
        <f t="shared" si="1"/>
        <v>2022000000</v>
      </c>
      <c r="K4" s="21">
        <f t="shared" si="2"/>
        <v>0.64642601004064071</v>
      </c>
      <c r="L4" s="22">
        <f t="shared" si="3"/>
        <v>0.48338513028926605</v>
      </c>
    </row>
    <row r="5" spans="1:12" x14ac:dyDescent="0.2">
      <c r="A5">
        <v>4</v>
      </c>
      <c r="B5" t="s">
        <v>11</v>
      </c>
      <c r="C5" t="s">
        <v>8</v>
      </c>
      <c r="D5" s="1">
        <v>42004</v>
      </c>
      <c r="E5" s="6">
        <v>8025000000</v>
      </c>
      <c r="F5" s="6">
        <v>747000000</v>
      </c>
      <c r="G5" s="6">
        <v>5494000000</v>
      </c>
      <c r="H5" s="7">
        <v>516000000</v>
      </c>
      <c r="I5" s="20">
        <f t="shared" si="0"/>
        <v>7278000000</v>
      </c>
      <c r="J5" s="20">
        <f t="shared" si="1"/>
        <v>1268000000</v>
      </c>
      <c r="K5" s="21">
        <f t="shared" si="2"/>
        <v>0.90691588785046728</v>
      </c>
      <c r="L5" s="22">
        <f t="shared" si="3"/>
        <v>0.158006230529595</v>
      </c>
    </row>
    <row r="6" spans="1:12" x14ac:dyDescent="0.2">
      <c r="A6">
        <v>5</v>
      </c>
      <c r="B6" t="s">
        <v>11</v>
      </c>
      <c r="C6" t="s">
        <v>9</v>
      </c>
      <c r="D6" s="1">
        <v>42369</v>
      </c>
      <c r="E6" s="6">
        <v>9248000000</v>
      </c>
      <c r="F6" s="6">
        <v>792000000</v>
      </c>
      <c r="G6" s="6">
        <v>6339000000</v>
      </c>
      <c r="H6" s="7">
        <v>608000000</v>
      </c>
      <c r="I6" s="20">
        <f t="shared" si="0"/>
        <v>8456000000</v>
      </c>
      <c r="J6" s="20">
        <f t="shared" si="1"/>
        <v>1509000000</v>
      </c>
      <c r="K6" s="21">
        <f t="shared" si="2"/>
        <v>0.91435986159169547</v>
      </c>
      <c r="L6" s="22">
        <f t="shared" si="3"/>
        <v>0.16317041522491349</v>
      </c>
    </row>
    <row r="7" spans="1:12" x14ac:dyDescent="0.2">
      <c r="A7">
        <v>6</v>
      </c>
      <c r="B7" t="s">
        <v>11</v>
      </c>
      <c r="C7" t="s">
        <v>10</v>
      </c>
      <c r="D7" s="1">
        <v>42735</v>
      </c>
      <c r="E7" s="6">
        <v>10842000000</v>
      </c>
      <c r="F7" s="6">
        <v>834000000</v>
      </c>
      <c r="G7" s="6">
        <v>7698000000</v>
      </c>
      <c r="H7" s="7">
        <v>724000000</v>
      </c>
      <c r="I7" s="20">
        <f t="shared" si="0"/>
        <v>10008000000</v>
      </c>
      <c r="J7" s="20">
        <f t="shared" si="1"/>
        <v>1586000000</v>
      </c>
      <c r="K7" s="21">
        <f t="shared" si="2"/>
        <v>0.92307692307692313</v>
      </c>
      <c r="L7" s="22">
        <f t="shared" si="3"/>
        <v>0.14628297362110312</v>
      </c>
    </row>
    <row r="8" spans="1:12" x14ac:dyDescent="0.2">
      <c r="A8">
        <v>7</v>
      </c>
      <c r="B8" t="s">
        <v>12</v>
      </c>
      <c r="C8" t="s">
        <v>8</v>
      </c>
      <c r="D8" s="1">
        <v>41727</v>
      </c>
      <c r="E8" s="6">
        <v>1148231000</v>
      </c>
      <c r="F8" s="6">
        <v>940573000</v>
      </c>
      <c r="G8" s="6">
        <v>180317000</v>
      </c>
      <c r="H8" s="7">
        <v>0</v>
      </c>
      <c r="I8" s="20">
        <f t="shared" si="0"/>
        <v>207658000</v>
      </c>
      <c r="J8" s="20">
        <f t="shared" si="1"/>
        <v>27341000</v>
      </c>
      <c r="K8" s="21">
        <f t="shared" si="2"/>
        <v>0.18085036895885931</v>
      </c>
      <c r="L8" s="22">
        <f t="shared" si="3"/>
        <v>2.3811410770132491E-2</v>
      </c>
    </row>
    <row r="9" spans="1:12" x14ac:dyDescent="0.2">
      <c r="A9">
        <v>8</v>
      </c>
      <c r="B9" t="s">
        <v>12</v>
      </c>
      <c r="C9" t="s">
        <v>9</v>
      </c>
      <c r="D9" s="1">
        <v>42091</v>
      </c>
      <c r="E9" s="6">
        <v>1710966000</v>
      </c>
      <c r="F9" s="6">
        <v>1279152000</v>
      </c>
      <c r="G9" s="6">
        <v>309348000</v>
      </c>
      <c r="H9" s="7">
        <v>0</v>
      </c>
      <c r="I9" s="20">
        <f t="shared" si="0"/>
        <v>431814000</v>
      </c>
      <c r="J9" s="20">
        <f t="shared" si="1"/>
        <v>122466000</v>
      </c>
      <c r="K9" s="21">
        <f t="shared" si="2"/>
        <v>0.25238023432376799</v>
      </c>
      <c r="L9" s="22">
        <f t="shared" si="3"/>
        <v>7.1577109071717382E-2</v>
      </c>
    </row>
    <row r="10" spans="1:12" x14ac:dyDescent="0.2">
      <c r="A10">
        <v>9</v>
      </c>
      <c r="B10" t="s">
        <v>12</v>
      </c>
      <c r="C10" t="s">
        <v>10</v>
      </c>
      <c r="D10" s="1">
        <v>42462</v>
      </c>
      <c r="E10" s="6">
        <v>2610726000</v>
      </c>
      <c r="F10" s="6">
        <v>2009936000</v>
      </c>
      <c r="G10" s="6">
        <v>588822000</v>
      </c>
      <c r="H10" s="7">
        <v>0</v>
      </c>
      <c r="I10" s="20">
        <f t="shared" si="0"/>
        <v>600790000</v>
      </c>
      <c r="J10" s="20">
        <f t="shared" si="1"/>
        <v>11968000</v>
      </c>
      <c r="K10" s="21">
        <f t="shared" si="2"/>
        <v>0.23012372803580305</v>
      </c>
      <c r="L10" s="22">
        <f t="shared" si="3"/>
        <v>4.5841654773423179E-3</v>
      </c>
    </row>
    <row r="11" spans="1:12" x14ac:dyDescent="0.2">
      <c r="A11">
        <v>10</v>
      </c>
      <c r="B11" t="s">
        <v>13</v>
      </c>
      <c r="C11" t="s">
        <v>8</v>
      </c>
      <c r="D11" s="1">
        <v>41912</v>
      </c>
      <c r="E11" s="6">
        <v>9895100000</v>
      </c>
      <c r="F11" s="6">
        <v>7961500000</v>
      </c>
      <c r="G11" s="6">
        <v>937600000</v>
      </c>
      <c r="H11" s="7">
        <v>86000000</v>
      </c>
      <c r="I11" s="20">
        <f t="shared" si="0"/>
        <v>1933600000</v>
      </c>
      <c r="J11" s="20">
        <f t="shared" si="1"/>
        <v>910000000</v>
      </c>
      <c r="K11" s="21">
        <f t="shared" si="2"/>
        <v>0.19540984931936012</v>
      </c>
      <c r="L11" s="22">
        <f t="shared" si="3"/>
        <v>9.1964709805863507E-2</v>
      </c>
    </row>
    <row r="12" spans="1:12" x14ac:dyDescent="0.2">
      <c r="A12">
        <v>11</v>
      </c>
      <c r="B12" t="s">
        <v>13</v>
      </c>
      <c r="C12" t="s">
        <v>9</v>
      </c>
      <c r="D12" s="1">
        <v>42277</v>
      </c>
      <c r="E12" s="6">
        <v>11124800000</v>
      </c>
      <c r="F12" s="6">
        <v>8986500000</v>
      </c>
      <c r="G12" s="6">
        <v>1026100000</v>
      </c>
      <c r="H12" s="7">
        <v>118900000</v>
      </c>
      <c r="I12" s="20">
        <f t="shared" si="0"/>
        <v>2138300000</v>
      </c>
      <c r="J12" s="20">
        <f t="shared" si="1"/>
        <v>993300000</v>
      </c>
      <c r="K12" s="21">
        <f t="shared" si="2"/>
        <v>0.19221019703725006</v>
      </c>
      <c r="L12" s="22">
        <f t="shared" si="3"/>
        <v>8.9286998417949084E-2</v>
      </c>
    </row>
    <row r="13" spans="1:12" x14ac:dyDescent="0.2">
      <c r="A13">
        <v>12</v>
      </c>
      <c r="B13" t="s">
        <v>13</v>
      </c>
      <c r="C13" t="s">
        <v>10</v>
      </c>
      <c r="D13" s="1">
        <v>42643</v>
      </c>
      <c r="E13" s="6">
        <v>14171800000</v>
      </c>
      <c r="F13" s="6">
        <v>11413200000</v>
      </c>
      <c r="G13" s="6">
        <v>1750100000</v>
      </c>
      <c r="H13" s="7">
        <v>211800000</v>
      </c>
      <c r="I13" s="20">
        <f t="shared" si="0"/>
        <v>2758600000</v>
      </c>
      <c r="J13" s="20">
        <f t="shared" si="1"/>
        <v>796700000</v>
      </c>
      <c r="K13" s="21">
        <f t="shared" si="2"/>
        <v>0.19465417237048221</v>
      </c>
      <c r="L13" s="22">
        <f t="shared" si="3"/>
        <v>5.6217276563315884E-2</v>
      </c>
    </row>
    <row r="18" spans="2:2" x14ac:dyDescent="0.2">
      <c r="B18" s="8" t="s">
        <v>7</v>
      </c>
    </row>
    <row r="19" spans="2:2" x14ac:dyDescent="0.2">
      <c r="B19" s="8" t="s">
        <v>11</v>
      </c>
    </row>
    <row r="20" spans="2:2" x14ac:dyDescent="0.2">
      <c r="B20" s="8" t="s">
        <v>12</v>
      </c>
    </row>
    <row r="21" spans="2:2" x14ac:dyDescent="0.2">
      <c r="B21" s="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E97A-CC4F-A14E-A9E9-10AFF3FE2592}">
  <dimension ref="A2:I13"/>
  <sheetViews>
    <sheetView tabSelected="1" workbookViewId="0">
      <selection activeCell="E7" sqref="E7"/>
    </sheetView>
  </sheetViews>
  <sheetFormatPr baseColWidth="10" defaultRowHeight="15" x14ac:dyDescent="0.2"/>
  <cols>
    <col min="1" max="1" width="16.83203125" customWidth="1"/>
    <col min="5" max="5" width="16.33203125" bestFit="1" customWidth="1"/>
    <col min="6" max="7" width="18.83203125" customWidth="1"/>
  </cols>
  <sheetData>
    <row r="2" spans="1:9" x14ac:dyDescent="0.2">
      <c r="A2" s="12" t="s">
        <v>0</v>
      </c>
      <c r="B2" s="11" t="s">
        <v>7</v>
      </c>
    </row>
    <row r="4" spans="1:9" x14ac:dyDescent="0.2">
      <c r="B4" s="9" t="s">
        <v>14</v>
      </c>
      <c r="C4" s="9"/>
      <c r="D4" s="9"/>
      <c r="E4" s="10"/>
      <c r="F4" s="10"/>
      <c r="G4" s="10"/>
      <c r="H4" s="10"/>
      <c r="I4" s="10"/>
    </row>
    <row r="5" spans="1:9" x14ac:dyDescent="0.2">
      <c r="E5" s="13"/>
      <c r="F5" s="14" t="s">
        <v>15</v>
      </c>
      <c r="G5" s="15"/>
    </row>
    <row r="6" spans="1:9" x14ac:dyDescent="0.2">
      <c r="E6" s="16" t="s">
        <v>8</v>
      </c>
      <c r="F6" s="16" t="s">
        <v>9</v>
      </c>
      <c r="G6" s="16" t="s">
        <v>10</v>
      </c>
    </row>
    <row r="7" spans="1:9" x14ac:dyDescent="0.2">
      <c r="B7" s="12" t="s">
        <v>16</v>
      </c>
      <c r="E7" s="23">
        <f>INDEX(Total_revenue,1)</f>
        <v>5015000000</v>
      </c>
      <c r="F7" t="e">
        <f>INDEX(Total_revenue,MATCH(1,($B$2=Tickersymbol)*($F$6=years),0),0)</f>
        <v>#N/A</v>
      </c>
    </row>
    <row r="8" spans="1:9" x14ac:dyDescent="0.2">
      <c r="B8" t="s">
        <v>17</v>
      </c>
      <c r="E8" s="23">
        <f>INDEX(cost_revenue,1)</f>
        <v>1844000000</v>
      </c>
    </row>
    <row r="9" spans="1:9" x14ac:dyDescent="0.2">
      <c r="B9" s="12" t="s">
        <v>18</v>
      </c>
      <c r="E9" s="24">
        <f>E7-E8</f>
        <v>3171000000</v>
      </c>
    </row>
    <row r="10" spans="1:9" x14ac:dyDescent="0.2">
      <c r="B10" t="s">
        <v>19</v>
      </c>
      <c r="E10" s="23">
        <f>INDEX(SGAs,1)</f>
        <v>446000000</v>
      </c>
    </row>
    <row r="11" spans="1:9" x14ac:dyDescent="0.2">
      <c r="B11" t="s">
        <v>20</v>
      </c>
      <c r="E11" s="23">
        <f>INDEX(Other_op_expenses,1)</f>
        <v>104000000</v>
      </c>
    </row>
    <row r="12" spans="1:9" x14ac:dyDescent="0.2">
      <c r="B12" s="17" t="s">
        <v>21</v>
      </c>
      <c r="E12" s="24">
        <f>SUM(E10:E11)</f>
        <v>550000000</v>
      </c>
    </row>
    <row r="13" spans="1:9" x14ac:dyDescent="0.2">
      <c r="B13" s="18" t="s">
        <v>22</v>
      </c>
      <c r="C13" s="11"/>
      <c r="D13" s="11"/>
      <c r="E13" s="25">
        <f>E9-E12</f>
        <v>2621000000</v>
      </c>
      <c r="F13" s="11"/>
      <c r="G13" s="11"/>
      <c r="H13" s="11"/>
      <c r="I13" s="11"/>
    </row>
  </sheetData>
  <dataValidations count="1">
    <dataValidation type="list" allowBlank="1" showInputMessage="1" showErrorMessage="1" sqref="B2" xr:uid="{F5BB5E06-F00E-1B4A-87A6-6E33B622E90D}">
      <formula1>companylist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Sheet3</vt:lpstr>
      <vt:lpstr>companylist</vt:lpstr>
      <vt:lpstr>cost_revenue</vt:lpstr>
      <vt:lpstr>Other_op_expenses</vt:lpstr>
      <vt:lpstr>SGAs</vt:lpstr>
      <vt:lpstr>Tickersymbol</vt:lpstr>
      <vt:lpstr>Total_revenue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Ilya Aleksandrovich</cp:lastModifiedBy>
  <dcterms:created xsi:type="dcterms:W3CDTF">2018-11-12T02:46:02Z</dcterms:created>
  <dcterms:modified xsi:type="dcterms:W3CDTF">2021-01-09T18:37:11Z</dcterms:modified>
</cp:coreProperties>
</file>