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14_2024_04_26\"/>
    </mc:Choice>
  </mc:AlternateContent>
  <xr:revisionPtr revIDLastSave="0" documentId="13_ncr:1_{209F2E9A-C9FC-4770-9C65-5276986B13AE}" xr6:coauthVersionLast="47" xr6:coauthVersionMax="47" xr10:uidLastSave="{00000000-0000-0000-0000-000000000000}"/>
  <bookViews>
    <workbookView xWindow="-98" yWindow="-98" windowWidth="19396" windowHeight="11475" xr2:uid="{082B7811-0434-4D78-A2F3-6E5663EA0FF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P29" i="1"/>
  <c r="P28" i="1"/>
  <c r="J22" i="1" s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I14" i="1"/>
  <c r="J14" i="1"/>
  <c r="K14" i="1"/>
  <c r="H14" i="1"/>
  <c r="K5" i="1"/>
  <c r="K6" i="1"/>
  <c r="K7" i="1"/>
  <c r="K8" i="1"/>
  <c r="K9" i="1"/>
  <c r="K10" i="1"/>
  <c r="K4" i="1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<sst xmlns="http://schemas.openxmlformats.org/spreadsheetml/2006/main" count="213" uniqueCount="89">
  <si>
    <t>Megnevezés</t>
  </si>
  <si>
    <t>Jogállás</t>
  </si>
  <si>
    <t>Járás</t>
  </si>
  <si>
    <t>Terület (ha)</t>
  </si>
  <si>
    <t>Lakónépesség</t>
  </si>
  <si>
    <t>Algyő</t>
  </si>
  <si>
    <t>nagyközség</t>
  </si>
  <si>
    <t>Szegedi</t>
  </si>
  <si>
    <t>Statisztika</t>
  </si>
  <si>
    <t>Ambrózfalva</t>
  </si>
  <si>
    <t>község</t>
  </si>
  <si>
    <t>Makói</t>
  </si>
  <si>
    <t>Település</t>
  </si>
  <si>
    <t>Népesség</t>
  </si>
  <si>
    <t>Terület</t>
  </si>
  <si>
    <t>Legnagyobb</t>
  </si>
  <si>
    <t>Apátfalva</t>
  </si>
  <si>
    <t>Csongrádi</t>
  </si>
  <si>
    <t>Árpádhalom</t>
  </si>
  <si>
    <t>Szentesi</t>
  </si>
  <si>
    <t>Hódmezővásárhelyi</t>
  </si>
  <si>
    <t>Ásotthalom</t>
  </si>
  <si>
    <t>Mórahalmi</t>
  </si>
  <si>
    <t>Kisteleki</t>
  </si>
  <si>
    <t>Baks</t>
  </si>
  <si>
    <t>Balástya</t>
  </si>
  <si>
    <t>Bordány</t>
  </si>
  <si>
    <t>Csanádalberti</t>
  </si>
  <si>
    <t>Csanádpalota</t>
  </si>
  <si>
    <t>város</t>
  </si>
  <si>
    <t>Csanytelek</t>
  </si>
  <si>
    <t>Települések száma</t>
  </si>
  <si>
    <t>Csengele</t>
  </si>
  <si>
    <t>Község</t>
  </si>
  <si>
    <t>Nagyközség</t>
  </si>
  <si>
    <t>Város</t>
  </si>
  <si>
    <t>Megyei jogú város</t>
  </si>
  <si>
    <t>Csongrád</t>
  </si>
  <si>
    <t>Derekegyház</t>
  </si>
  <si>
    <t>Deszk</t>
  </si>
  <si>
    <t>Dóc</t>
  </si>
  <si>
    <t>Domaszék</t>
  </si>
  <si>
    <t>Eperjes</t>
  </si>
  <si>
    <t>Fábiánsebestyén</t>
  </si>
  <si>
    <t>Felgyő</t>
  </si>
  <si>
    <t>Ferencszállás</t>
  </si>
  <si>
    <t>Település:</t>
  </si>
  <si>
    <t>Járás:</t>
  </si>
  <si>
    <t>Népsűrűség:</t>
  </si>
  <si>
    <t>Forráskút</t>
  </si>
  <si>
    <t>Földeák</t>
  </si>
  <si>
    <t>Hódmezővásárhely</t>
  </si>
  <si>
    <t>megyei jogú város</t>
  </si>
  <si>
    <t>Királyhegyes</t>
  </si>
  <si>
    <t>Kistelek</t>
  </si>
  <si>
    <t>Kiszombor</t>
  </si>
  <si>
    <t>Klárafalva</t>
  </si>
  <si>
    <t>Kövegy</t>
  </si>
  <si>
    <t>Kübekháza</t>
  </si>
  <si>
    <t>Magyarcsanád</t>
  </si>
  <si>
    <t>Makó</t>
  </si>
  <si>
    <t>Maroslele</t>
  </si>
  <si>
    <t>Mártély</t>
  </si>
  <si>
    <t>Mindszent</t>
  </si>
  <si>
    <t>Mórahalom</t>
  </si>
  <si>
    <t>Nagyér</t>
  </si>
  <si>
    <t>Nagylak</t>
  </si>
  <si>
    <t>Nagymágocs</t>
  </si>
  <si>
    <t>Nagytőke</t>
  </si>
  <si>
    <t>Óföldeák</t>
  </si>
  <si>
    <t>Ópusztaszer</t>
  </si>
  <si>
    <t>Öttömös</t>
  </si>
  <si>
    <t>Pitvaros</t>
  </si>
  <si>
    <t>Pusztamérges</t>
  </si>
  <si>
    <t>Pusztaszer</t>
  </si>
  <si>
    <t>Röszke</t>
  </si>
  <si>
    <t>Ruzsa</t>
  </si>
  <si>
    <t>Sándorfalva</t>
  </si>
  <si>
    <t>Szatymaz</t>
  </si>
  <si>
    <t>Szeged</t>
  </si>
  <si>
    <t>Szegvár</t>
  </si>
  <si>
    <t>Székkutas</t>
  </si>
  <si>
    <t>Szentes</t>
  </si>
  <si>
    <t>Tiszasziget</t>
  </si>
  <si>
    <t>Tömörkény</t>
  </si>
  <si>
    <t>Újszentiván</t>
  </si>
  <si>
    <t>Üllés</t>
  </si>
  <si>
    <t>Zákányszék</t>
  </si>
  <si>
    <t>Zsombó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</si>
</sst>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268234</xdr:colOff>
      <xdr:row>0</xdr:row>
      <xdr:rowOff>0</xdr:rowOff>
    </xdr:from>
    <xdr:to>
      <xdr:col>20</xdr:col>
      <xdr:colOff>451406</xdr:colOff>
      <xdr:row>24</xdr:row>
      <xdr:rowOff>35698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A2AE7936-0A63-8293-214B-654D6B279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2975" y="0"/>
          <a:ext cx="5350759" cy="4371215"/>
        </a:xfrm>
        <a:prstGeom prst="rect">
          <a:avLst/>
        </a:prstGeom>
      </xdr:spPr>
    </xdr:pic>
    <xdr:clientData/>
  </xdr:twoCellAnchor>
  <xdr:twoCellAnchor editAs="oneCell">
    <xdr:from>
      <xdr:col>5</xdr:col>
      <xdr:colOff>656898</xdr:colOff>
      <xdr:row>23</xdr:row>
      <xdr:rowOff>87586</xdr:rowOff>
    </xdr:from>
    <xdr:to>
      <xdr:col>12</xdr:col>
      <xdr:colOff>240863</xdr:colOff>
      <xdr:row>41</xdr:row>
      <xdr:rowOff>86596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6F245232-B420-B722-4E48-13D34EF4F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6036" y="4242457"/>
          <a:ext cx="4959568" cy="3250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37D9-8383-47B7-BB35-151A9E9B658B}">
  <dimension ref="A1:P61"/>
  <sheetViews>
    <sheetView tabSelected="1" zoomScale="87" workbookViewId="0">
      <selection activeCell="L23" sqref="L23"/>
    </sheetView>
  </sheetViews>
  <sheetFormatPr defaultRowHeight="14.25" x14ac:dyDescent="0.45"/>
  <cols>
    <col min="1" max="1" width="15.6640625" bestFit="1" customWidth="1"/>
    <col min="2" max="2" width="14.53125" bestFit="1" customWidth="1"/>
    <col min="3" max="3" width="16.1328125" bestFit="1" customWidth="1"/>
    <col min="4" max="4" width="9.59765625" bestFit="1" customWidth="1"/>
    <col min="5" max="5" width="11.796875" bestFit="1" customWidth="1"/>
    <col min="6" max="6" width="11.33203125" bestFit="1" customWidth="1"/>
    <col min="7" max="7" width="16.1328125" bestFit="1" customWidth="1"/>
    <col min="8" max="8" width="8.19921875" bestFit="1" customWidth="1"/>
    <col min="9" max="9" width="9.9296875" bestFit="1" customWidth="1"/>
    <col min="10" max="10" width="6.1328125" bestFit="1" customWidth="1"/>
    <col min="11" max="11" width="14.398437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45">
      <c r="A2" t="s">
        <v>5</v>
      </c>
      <c r="B2" t="s">
        <v>6</v>
      </c>
      <c r="C2" t="s">
        <v>7</v>
      </c>
      <c r="D2">
        <v>7577</v>
      </c>
      <c r="E2">
        <v>5204</v>
      </c>
      <c r="G2" t="s">
        <v>8</v>
      </c>
    </row>
    <row r="3" spans="1:11" x14ac:dyDescent="0.45">
      <c r="A3" t="s">
        <v>9</v>
      </c>
      <c r="B3" t="s">
        <v>10</v>
      </c>
      <c r="C3" t="s">
        <v>11</v>
      </c>
      <c r="D3">
        <v>1122</v>
      </c>
      <c r="E3">
        <v>488</v>
      </c>
      <c r="H3" s="1" t="s">
        <v>12</v>
      </c>
      <c r="I3" s="1" t="s">
        <v>13</v>
      </c>
      <c r="J3" s="1" t="s">
        <v>14</v>
      </c>
      <c r="K3" s="1" t="s">
        <v>15</v>
      </c>
    </row>
    <row r="4" spans="1:11" x14ac:dyDescent="0.45">
      <c r="A4" t="s">
        <v>16</v>
      </c>
      <c r="B4" t="s">
        <v>10</v>
      </c>
      <c r="C4" t="s">
        <v>11</v>
      </c>
      <c r="D4">
        <v>5378</v>
      </c>
      <c r="E4">
        <v>2998</v>
      </c>
      <c r="G4" s="2" t="s">
        <v>17</v>
      </c>
      <c r="H4">
        <f>COUNTIF($C$2:$C$61,G4)</f>
        <v>4</v>
      </c>
      <c r="I4">
        <f>SUMIF($C$2:$C$61,G4,$E$2:$E$61)</f>
        <v>23061</v>
      </c>
      <c r="J4">
        <f>SUMIF($C$2:$C$61,G4,$D$2:$D$61)</f>
        <v>33924</v>
      </c>
      <c r="K4">
        <f>_xlfn.MAXIFS($E$2:$E$61,$C$2:$C$61,G4)</f>
        <v>17147</v>
      </c>
    </row>
    <row r="5" spans="1:11" x14ac:dyDescent="0.45">
      <c r="A5" t="s">
        <v>18</v>
      </c>
      <c r="B5" t="s">
        <v>10</v>
      </c>
      <c r="C5" t="s">
        <v>19</v>
      </c>
      <c r="D5">
        <v>4520</v>
      </c>
      <c r="E5">
        <v>489</v>
      </c>
      <c r="G5" s="2" t="s">
        <v>20</v>
      </c>
      <c r="H5">
        <f t="shared" ref="H5:H10" si="0">COUNTIF($C$2:$C$61,G5)</f>
        <v>4</v>
      </c>
      <c r="I5">
        <f t="shared" ref="I5:I10" si="1">SUMIF($C$2:$C$61,G5,$E$2:$E$61)</f>
        <v>57502</v>
      </c>
      <c r="J5">
        <f t="shared" ref="J5:J10" si="2">SUMIF($C$2:$C$61,G5,$D$2:$D$61)</f>
        <v>70777</v>
      </c>
      <c r="K5">
        <f t="shared" ref="K5:K10" si="3">_xlfn.MAXIFS($E$2:$E$61,$C$2:$C$61,G5)</f>
        <v>47019</v>
      </c>
    </row>
    <row r="6" spans="1:11" x14ac:dyDescent="0.45">
      <c r="A6" t="s">
        <v>21</v>
      </c>
      <c r="B6" t="s">
        <v>10</v>
      </c>
      <c r="C6" t="s">
        <v>22</v>
      </c>
      <c r="D6">
        <v>12254</v>
      </c>
      <c r="E6">
        <v>4023</v>
      </c>
      <c r="G6" s="2" t="s">
        <v>23</v>
      </c>
      <c r="H6">
        <f t="shared" si="0"/>
        <v>6</v>
      </c>
      <c r="I6">
        <f t="shared" si="1"/>
        <v>18281</v>
      </c>
      <c r="J6">
        <f t="shared" si="2"/>
        <v>41020</v>
      </c>
      <c r="K6">
        <f t="shared" si="3"/>
        <v>7100</v>
      </c>
    </row>
    <row r="7" spans="1:11" x14ac:dyDescent="0.45">
      <c r="A7" t="s">
        <v>24</v>
      </c>
      <c r="B7" t="s">
        <v>10</v>
      </c>
      <c r="C7" t="s">
        <v>23</v>
      </c>
      <c r="D7">
        <v>6192</v>
      </c>
      <c r="E7">
        <v>2031</v>
      </c>
      <c r="G7" s="2" t="s">
        <v>11</v>
      </c>
      <c r="H7">
        <f t="shared" si="0"/>
        <v>15</v>
      </c>
      <c r="I7">
        <f t="shared" si="1"/>
        <v>44919</v>
      </c>
      <c r="J7">
        <f t="shared" si="2"/>
        <v>68885</v>
      </c>
      <c r="K7">
        <f t="shared" si="3"/>
        <v>23727</v>
      </c>
    </row>
    <row r="8" spans="1:11" x14ac:dyDescent="0.45">
      <c r="A8" t="s">
        <v>25</v>
      </c>
      <c r="B8" t="s">
        <v>10</v>
      </c>
      <c r="C8" t="s">
        <v>23</v>
      </c>
      <c r="D8">
        <v>11000</v>
      </c>
      <c r="E8">
        <v>3417</v>
      </c>
      <c r="G8" s="2" t="s">
        <v>22</v>
      </c>
      <c r="H8">
        <f t="shared" si="0"/>
        <v>10</v>
      </c>
      <c r="I8">
        <f t="shared" si="1"/>
        <v>29704</v>
      </c>
      <c r="J8">
        <f t="shared" si="2"/>
        <v>56171</v>
      </c>
      <c r="K8">
        <f t="shared" si="3"/>
        <v>6090</v>
      </c>
    </row>
    <row r="9" spans="1:11" x14ac:dyDescent="0.45">
      <c r="A9" t="s">
        <v>26</v>
      </c>
      <c r="B9" t="s">
        <v>10</v>
      </c>
      <c r="C9" t="s">
        <v>22</v>
      </c>
      <c r="D9">
        <v>3648</v>
      </c>
      <c r="E9">
        <v>3277</v>
      </c>
      <c r="G9" s="2" t="s">
        <v>7</v>
      </c>
      <c r="H9">
        <f t="shared" si="0"/>
        <v>13</v>
      </c>
      <c r="I9">
        <f t="shared" si="1"/>
        <v>206839</v>
      </c>
      <c r="J9">
        <f t="shared" si="2"/>
        <v>74110</v>
      </c>
      <c r="K9">
        <f t="shared" si="3"/>
        <v>170285</v>
      </c>
    </row>
    <row r="10" spans="1:11" x14ac:dyDescent="0.45">
      <c r="A10" t="s">
        <v>27</v>
      </c>
      <c r="B10" t="s">
        <v>10</v>
      </c>
      <c r="C10" t="s">
        <v>11</v>
      </c>
      <c r="D10">
        <v>1532</v>
      </c>
      <c r="E10">
        <v>441</v>
      </c>
      <c r="G10" s="2" t="s">
        <v>19</v>
      </c>
      <c r="H10">
        <f t="shared" si="0"/>
        <v>8</v>
      </c>
      <c r="I10">
        <f t="shared" si="1"/>
        <v>41521</v>
      </c>
      <c r="J10">
        <f t="shared" si="2"/>
        <v>81384</v>
      </c>
      <c r="K10">
        <f t="shared" si="3"/>
        <v>28780</v>
      </c>
    </row>
    <row r="11" spans="1:11" x14ac:dyDescent="0.45">
      <c r="A11" t="s">
        <v>28</v>
      </c>
      <c r="B11" t="s">
        <v>29</v>
      </c>
      <c r="C11" t="s">
        <v>11</v>
      </c>
      <c r="D11">
        <v>7776</v>
      </c>
      <c r="E11">
        <v>2969</v>
      </c>
    </row>
    <row r="12" spans="1:11" x14ac:dyDescent="0.45">
      <c r="A12" t="s">
        <v>30</v>
      </c>
      <c r="B12" t="s">
        <v>10</v>
      </c>
      <c r="C12" t="s">
        <v>17</v>
      </c>
      <c r="D12">
        <v>3471</v>
      </c>
      <c r="E12">
        <v>2817</v>
      </c>
      <c r="G12" t="s">
        <v>31</v>
      </c>
    </row>
    <row r="13" spans="1:11" x14ac:dyDescent="0.45">
      <c r="A13" t="s">
        <v>32</v>
      </c>
      <c r="B13" t="s">
        <v>10</v>
      </c>
      <c r="C13" t="s">
        <v>23</v>
      </c>
      <c r="D13">
        <v>6066</v>
      </c>
      <c r="E13">
        <v>1958</v>
      </c>
      <c r="H13" s="1" t="s">
        <v>33</v>
      </c>
      <c r="I13" s="1" t="s">
        <v>34</v>
      </c>
      <c r="J13" s="1" t="s">
        <v>35</v>
      </c>
      <c r="K13" s="1" t="s">
        <v>36</v>
      </c>
    </row>
    <row r="14" spans="1:11" x14ac:dyDescent="0.45">
      <c r="A14" t="s">
        <v>37</v>
      </c>
      <c r="B14" t="s">
        <v>29</v>
      </c>
      <c r="C14" t="s">
        <v>17</v>
      </c>
      <c r="D14">
        <v>17389</v>
      </c>
      <c r="E14">
        <v>17147</v>
      </c>
      <c r="G14" s="2" t="s">
        <v>17</v>
      </c>
      <c r="H14">
        <f>COUNTIFS($C$2:$C$61,$G14,$B$2:$B$61,H$13)</f>
        <v>3</v>
      </c>
      <c r="I14">
        <f t="shared" ref="I14:K20" si="4">COUNTIFS($C$2:$C$61,$G14,$B$2:$B$61,I$13)</f>
        <v>0</v>
      </c>
      <c r="J14">
        <f t="shared" si="4"/>
        <v>1</v>
      </c>
      <c r="K14">
        <f t="shared" si="4"/>
        <v>0</v>
      </c>
    </row>
    <row r="15" spans="1:11" x14ac:dyDescent="0.45">
      <c r="A15" t="s">
        <v>38</v>
      </c>
      <c r="B15" t="s">
        <v>10</v>
      </c>
      <c r="C15" t="s">
        <v>19</v>
      </c>
      <c r="D15">
        <v>5378</v>
      </c>
      <c r="E15">
        <v>1615</v>
      </c>
      <c r="G15" s="2" t="s">
        <v>20</v>
      </c>
      <c r="H15">
        <f t="shared" ref="H15:H20" si="5">COUNTIFS($C$2:$C$61,$G15,$B$2:$B$61,H$13)</f>
        <v>2</v>
      </c>
      <c r="I15">
        <f t="shared" si="4"/>
        <v>0</v>
      </c>
      <c r="J15">
        <f t="shared" si="4"/>
        <v>1</v>
      </c>
      <c r="K15">
        <f t="shared" si="4"/>
        <v>1</v>
      </c>
    </row>
    <row r="16" spans="1:11" x14ac:dyDescent="0.45">
      <c r="A16" t="s">
        <v>39</v>
      </c>
      <c r="B16" t="s">
        <v>10</v>
      </c>
      <c r="C16" t="s">
        <v>7</v>
      </c>
      <c r="D16">
        <v>5205</v>
      </c>
      <c r="E16">
        <v>3665</v>
      </c>
      <c r="G16" s="2" t="s">
        <v>23</v>
      </c>
      <c r="H16">
        <f t="shared" si="5"/>
        <v>5</v>
      </c>
      <c r="I16">
        <f t="shared" si="4"/>
        <v>0</v>
      </c>
      <c r="J16">
        <f t="shared" si="4"/>
        <v>1</v>
      </c>
      <c r="K16">
        <f t="shared" si="4"/>
        <v>0</v>
      </c>
    </row>
    <row r="17" spans="1:16" x14ac:dyDescent="0.45">
      <c r="A17" t="s">
        <v>40</v>
      </c>
      <c r="B17" t="s">
        <v>10</v>
      </c>
      <c r="C17" t="s">
        <v>7</v>
      </c>
      <c r="D17">
        <v>4943</v>
      </c>
      <c r="E17">
        <v>762</v>
      </c>
      <c r="G17" s="2" t="s">
        <v>11</v>
      </c>
      <c r="H17">
        <f t="shared" si="5"/>
        <v>12</v>
      </c>
      <c r="I17">
        <f t="shared" si="4"/>
        <v>1</v>
      </c>
      <c r="J17">
        <f t="shared" si="4"/>
        <v>2</v>
      </c>
      <c r="K17">
        <f t="shared" si="4"/>
        <v>0</v>
      </c>
    </row>
    <row r="18" spans="1:16" x14ac:dyDescent="0.45">
      <c r="A18" t="s">
        <v>41</v>
      </c>
      <c r="B18" t="s">
        <v>10</v>
      </c>
      <c r="C18" t="s">
        <v>7</v>
      </c>
      <c r="D18">
        <v>5215</v>
      </c>
      <c r="E18">
        <v>4927</v>
      </c>
      <c r="G18" s="2" t="s">
        <v>22</v>
      </c>
      <c r="H18">
        <f t="shared" si="5"/>
        <v>9</v>
      </c>
      <c r="I18">
        <f t="shared" si="4"/>
        <v>0</v>
      </c>
      <c r="J18">
        <f t="shared" si="4"/>
        <v>1</v>
      </c>
      <c r="K18">
        <f t="shared" si="4"/>
        <v>0</v>
      </c>
    </row>
    <row r="19" spans="1:16" x14ac:dyDescent="0.45">
      <c r="A19" t="s">
        <v>42</v>
      </c>
      <c r="B19" t="s">
        <v>10</v>
      </c>
      <c r="C19" t="s">
        <v>19</v>
      </c>
      <c r="D19">
        <v>7389</v>
      </c>
      <c r="E19">
        <v>507</v>
      </c>
      <c r="G19" s="2" t="s">
        <v>7</v>
      </c>
      <c r="H19">
        <f t="shared" si="5"/>
        <v>10</v>
      </c>
      <c r="I19">
        <f t="shared" si="4"/>
        <v>1</v>
      </c>
      <c r="J19">
        <f t="shared" si="4"/>
        <v>1</v>
      </c>
      <c r="K19">
        <f t="shared" si="4"/>
        <v>1</v>
      </c>
    </row>
    <row r="20" spans="1:16" x14ac:dyDescent="0.45">
      <c r="A20" t="s">
        <v>43</v>
      </c>
      <c r="B20" t="s">
        <v>10</v>
      </c>
      <c r="C20" t="s">
        <v>19</v>
      </c>
      <c r="D20">
        <v>7173</v>
      </c>
      <c r="E20">
        <v>2039</v>
      </c>
      <c r="G20" s="2" t="s">
        <v>19</v>
      </c>
      <c r="H20">
        <f t="shared" si="5"/>
        <v>5</v>
      </c>
      <c r="I20">
        <f t="shared" si="4"/>
        <v>2</v>
      </c>
      <c r="J20">
        <f t="shared" si="4"/>
        <v>1</v>
      </c>
      <c r="K20">
        <f t="shared" si="4"/>
        <v>0</v>
      </c>
    </row>
    <row r="21" spans="1:16" x14ac:dyDescent="0.45">
      <c r="A21" t="s">
        <v>44</v>
      </c>
      <c r="B21" t="s">
        <v>10</v>
      </c>
      <c r="C21" t="s">
        <v>17</v>
      </c>
      <c r="D21">
        <v>7673</v>
      </c>
      <c r="E21">
        <v>1312</v>
      </c>
    </row>
    <row r="22" spans="1:16" x14ac:dyDescent="0.45">
      <c r="A22" t="s">
        <v>45</v>
      </c>
      <c r="B22" t="s">
        <v>10</v>
      </c>
      <c r="C22" t="s">
        <v>7</v>
      </c>
      <c r="D22">
        <v>579</v>
      </c>
      <c r="E22">
        <v>608</v>
      </c>
      <c r="G22" s="1" t="s">
        <v>46</v>
      </c>
      <c r="H22" t="s">
        <v>50</v>
      </c>
      <c r="I22" s="1" t="s">
        <v>47</v>
      </c>
      <c r="J22" t="str">
        <f>IF(H22="","",P28)</f>
        <v>Makói</v>
      </c>
      <c r="K22" s="1" t="s">
        <v>48</v>
      </c>
      <c r="L22">
        <f>IF(H22="","",P29)</f>
        <v>84.162771514984883</v>
      </c>
    </row>
    <row r="23" spans="1:16" x14ac:dyDescent="0.45">
      <c r="A23" t="s">
        <v>49</v>
      </c>
      <c r="B23" t="s">
        <v>10</v>
      </c>
      <c r="C23" t="s">
        <v>22</v>
      </c>
      <c r="D23">
        <v>3667</v>
      </c>
      <c r="E23">
        <v>2356</v>
      </c>
    </row>
    <row r="24" spans="1:16" x14ac:dyDescent="0.45">
      <c r="A24" t="s">
        <v>50</v>
      </c>
      <c r="B24" t="s">
        <v>10</v>
      </c>
      <c r="C24" t="s">
        <v>11</v>
      </c>
      <c r="D24">
        <v>3637</v>
      </c>
      <c r="E24">
        <v>3061</v>
      </c>
    </row>
    <row r="25" spans="1:16" x14ac:dyDescent="0.45">
      <c r="A25" t="s">
        <v>51</v>
      </c>
      <c r="B25" t="s">
        <v>52</v>
      </c>
      <c r="C25" t="s">
        <v>20</v>
      </c>
      <c r="D25">
        <v>48798</v>
      </c>
      <c r="E25">
        <v>47019</v>
      </c>
    </row>
    <row r="26" spans="1:16" x14ac:dyDescent="0.45">
      <c r="A26" t="s">
        <v>53</v>
      </c>
      <c r="B26" t="s">
        <v>10</v>
      </c>
      <c r="C26" t="s">
        <v>11</v>
      </c>
      <c r="D26">
        <v>2980</v>
      </c>
      <c r="E26">
        <v>652</v>
      </c>
    </row>
    <row r="27" spans="1:16" x14ac:dyDescent="0.45">
      <c r="A27" t="s">
        <v>54</v>
      </c>
      <c r="B27" t="s">
        <v>29</v>
      </c>
      <c r="C27" t="s">
        <v>23</v>
      </c>
      <c r="D27">
        <v>6919</v>
      </c>
      <c r="E27">
        <v>7100</v>
      </c>
    </row>
    <row r="28" spans="1:16" x14ac:dyDescent="0.45">
      <c r="A28" t="s">
        <v>55</v>
      </c>
      <c r="B28" t="s">
        <v>6</v>
      </c>
      <c r="C28" t="s">
        <v>11</v>
      </c>
      <c r="D28">
        <v>6581</v>
      </c>
      <c r="E28">
        <v>3840</v>
      </c>
      <c r="P28" t="str">
        <f>INDEX(C2:C61,MATCH(H22,A2:A61,0))</f>
        <v>Makói</v>
      </c>
    </row>
    <row r="29" spans="1:16" x14ac:dyDescent="0.45">
      <c r="A29" t="s">
        <v>56</v>
      </c>
      <c r="B29" t="s">
        <v>10</v>
      </c>
      <c r="C29" t="s">
        <v>7</v>
      </c>
      <c r="D29">
        <v>910</v>
      </c>
      <c r="E29">
        <v>490</v>
      </c>
      <c r="P29">
        <f>INDEX(E2:E61,MATCH(H22,A2:A61,0))/(INDEX(D2:D61,MATCH(H22,A2:A61,0)) / 100)</f>
        <v>84.162771514984883</v>
      </c>
    </row>
    <row r="30" spans="1:16" x14ac:dyDescent="0.45">
      <c r="A30" t="s">
        <v>57</v>
      </c>
      <c r="B30" t="s">
        <v>10</v>
      </c>
      <c r="C30" t="s">
        <v>11</v>
      </c>
      <c r="D30">
        <v>971</v>
      </c>
      <c r="E30">
        <v>375</v>
      </c>
    </row>
    <row r="31" spans="1:16" x14ac:dyDescent="0.45">
      <c r="A31" t="s">
        <v>58</v>
      </c>
      <c r="B31" t="s">
        <v>10</v>
      </c>
      <c r="C31" t="s">
        <v>7</v>
      </c>
      <c r="D31">
        <v>2731</v>
      </c>
      <c r="E31">
        <v>1535</v>
      </c>
    </row>
    <row r="32" spans="1:16" x14ac:dyDescent="0.45">
      <c r="A32" t="s">
        <v>59</v>
      </c>
      <c r="B32" t="s">
        <v>10</v>
      </c>
      <c r="C32" t="s">
        <v>11</v>
      </c>
      <c r="D32">
        <v>4808</v>
      </c>
      <c r="E32">
        <v>1509</v>
      </c>
    </row>
    <row r="33" spans="1:5" x14ac:dyDescent="0.45">
      <c r="A33" t="s">
        <v>60</v>
      </c>
      <c r="B33" t="s">
        <v>29</v>
      </c>
      <c r="C33" t="s">
        <v>11</v>
      </c>
      <c r="D33">
        <v>22923</v>
      </c>
      <c r="E33">
        <v>23727</v>
      </c>
    </row>
    <row r="34" spans="1:5" x14ac:dyDescent="0.45">
      <c r="A34" t="s">
        <v>61</v>
      </c>
      <c r="B34" t="s">
        <v>10</v>
      </c>
      <c r="C34" t="s">
        <v>11</v>
      </c>
      <c r="D34">
        <v>4656</v>
      </c>
      <c r="E34">
        <v>2036</v>
      </c>
    </row>
    <row r="35" spans="1:5" x14ac:dyDescent="0.45">
      <c r="A35" t="s">
        <v>62</v>
      </c>
      <c r="B35" t="s">
        <v>10</v>
      </c>
      <c r="C35" t="s">
        <v>20</v>
      </c>
      <c r="D35">
        <v>3645</v>
      </c>
      <c r="E35">
        <v>1349</v>
      </c>
    </row>
    <row r="36" spans="1:5" x14ac:dyDescent="0.45">
      <c r="A36" t="s">
        <v>63</v>
      </c>
      <c r="B36" t="s">
        <v>29</v>
      </c>
      <c r="C36" t="s">
        <v>20</v>
      </c>
      <c r="D36">
        <v>5935</v>
      </c>
      <c r="E36">
        <v>6772</v>
      </c>
    </row>
    <row r="37" spans="1:5" x14ac:dyDescent="0.45">
      <c r="A37" t="s">
        <v>64</v>
      </c>
      <c r="B37" t="s">
        <v>29</v>
      </c>
      <c r="C37" t="s">
        <v>22</v>
      </c>
      <c r="D37">
        <v>8315</v>
      </c>
      <c r="E37">
        <v>6090</v>
      </c>
    </row>
    <row r="38" spans="1:5" x14ac:dyDescent="0.45">
      <c r="A38" t="s">
        <v>65</v>
      </c>
      <c r="B38" t="s">
        <v>10</v>
      </c>
      <c r="C38" t="s">
        <v>11</v>
      </c>
      <c r="D38">
        <v>1229</v>
      </c>
      <c r="E38">
        <v>496</v>
      </c>
    </row>
    <row r="39" spans="1:5" x14ac:dyDescent="0.45">
      <c r="A39" t="s">
        <v>66</v>
      </c>
      <c r="B39" t="s">
        <v>10</v>
      </c>
      <c r="C39" t="s">
        <v>11</v>
      </c>
      <c r="D39">
        <v>469</v>
      </c>
      <c r="E39">
        <v>484</v>
      </c>
    </row>
    <row r="40" spans="1:5" x14ac:dyDescent="0.45">
      <c r="A40" t="s">
        <v>67</v>
      </c>
      <c r="B40" t="s">
        <v>6</v>
      </c>
      <c r="C40" t="s">
        <v>19</v>
      </c>
      <c r="D40">
        <v>7509</v>
      </c>
      <c r="E40">
        <v>3108</v>
      </c>
    </row>
    <row r="41" spans="1:5" x14ac:dyDescent="0.45">
      <c r="A41" t="s">
        <v>68</v>
      </c>
      <c r="B41" t="s">
        <v>10</v>
      </c>
      <c r="C41" t="s">
        <v>19</v>
      </c>
      <c r="D41">
        <v>5468</v>
      </c>
      <c r="E41">
        <v>443</v>
      </c>
    </row>
    <row r="42" spans="1:5" x14ac:dyDescent="0.45">
      <c r="A42" t="s">
        <v>69</v>
      </c>
      <c r="B42" t="s">
        <v>10</v>
      </c>
      <c r="C42" t="s">
        <v>11</v>
      </c>
      <c r="D42">
        <v>3509</v>
      </c>
      <c r="E42">
        <v>461</v>
      </c>
    </row>
    <row r="43" spans="1:5" x14ac:dyDescent="0.45">
      <c r="A43" t="s">
        <v>70</v>
      </c>
      <c r="B43" t="s">
        <v>10</v>
      </c>
      <c r="C43" t="s">
        <v>23</v>
      </c>
      <c r="D43">
        <v>5950</v>
      </c>
      <c r="E43">
        <v>2295</v>
      </c>
    </row>
    <row r="44" spans="1:5" x14ac:dyDescent="0.45">
      <c r="A44" t="s">
        <v>71</v>
      </c>
      <c r="B44" t="s">
        <v>10</v>
      </c>
      <c r="C44" t="s">
        <v>22</v>
      </c>
      <c r="D44">
        <v>3091</v>
      </c>
      <c r="E44">
        <v>722</v>
      </c>
    </row>
    <row r="45" spans="1:5" x14ac:dyDescent="0.45">
      <c r="A45" t="s">
        <v>72</v>
      </c>
      <c r="B45" t="s">
        <v>10</v>
      </c>
      <c r="C45" t="s">
        <v>11</v>
      </c>
      <c r="D45">
        <v>1314</v>
      </c>
      <c r="E45">
        <v>1382</v>
      </c>
    </row>
    <row r="46" spans="1:5" x14ac:dyDescent="0.45">
      <c r="A46" t="s">
        <v>73</v>
      </c>
      <c r="B46" t="s">
        <v>10</v>
      </c>
      <c r="C46" t="s">
        <v>22</v>
      </c>
      <c r="D46">
        <v>2439</v>
      </c>
      <c r="E46">
        <v>1265</v>
      </c>
    </row>
    <row r="47" spans="1:5" x14ac:dyDescent="0.45">
      <c r="A47" t="s">
        <v>74</v>
      </c>
      <c r="B47" t="s">
        <v>10</v>
      </c>
      <c r="C47" t="s">
        <v>23</v>
      </c>
      <c r="D47">
        <v>4893</v>
      </c>
      <c r="E47">
        <v>1480</v>
      </c>
    </row>
    <row r="48" spans="1:5" x14ac:dyDescent="0.45">
      <c r="A48" t="s">
        <v>75</v>
      </c>
      <c r="B48" t="s">
        <v>10</v>
      </c>
      <c r="C48" t="s">
        <v>7</v>
      </c>
      <c r="D48">
        <v>3663</v>
      </c>
      <c r="E48">
        <v>3252</v>
      </c>
    </row>
    <row r="49" spans="1:5" x14ac:dyDescent="0.45">
      <c r="A49" t="s">
        <v>76</v>
      </c>
      <c r="B49" t="s">
        <v>10</v>
      </c>
      <c r="C49" t="s">
        <v>22</v>
      </c>
      <c r="D49">
        <v>8468</v>
      </c>
      <c r="E49">
        <v>2533</v>
      </c>
    </row>
    <row r="50" spans="1:5" x14ac:dyDescent="0.45">
      <c r="A50" t="s">
        <v>77</v>
      </c>
      <c r="B50" t="s">
        <v>29</v>
      </c>
      <c r="C50" t="s">
        <v>7</v>
      </c>
      <c r="D50">
        <v>5577</v>
      </c>
      <c r="E50">
        <v>7983</v>
      </c>
    </row>
    <row r="51" spans="1:5" x14ac:dyDescent="0.45">
      <c r="A51" t="s">
        <v>78</v>
      </c>
      <c r="B51" t="s">
        <v>10</v>
      </c>
      <c r="C51" t="s">
        <v>7</v>
      </c>
      <c r="D51">
        <v>5372</v>
      </c>
      <c r="E51">
        <v>4666</v>
      </c>
    </row>
    <row r="52" spans="1:5" x14ac:dyDescent="0.45">
      <c r="A52" t="s">
        <v>79</v>
      </c>
      <c r="B52" t="s">
        <v>52</v>
      </c>
      <c r="C52" t="s">
        <v>7</v>
      </c>
      <c r="D52">
        <v>28100</v>
      </c>
      <c r="E52">
        <v>170285</v>
      </c>
    </row>
    <row r="53" spans="1:5" x14ac:dyDescent="0.45">
      <c r="A53" t="s">
        <v>80</v>
      </c>
      <c r="B53" t="s">
        <v>6</v>
      </c>
      <c r="C53" t="s">
        <v>19</v>
      </c>
      <c r="D53">
        <v>8622</v>
      </c>
      <c r="E53">
        <v>4540</v>
      </c>
    </row>
    <row r="54" spans="1:5" x14ac:dyDescent="0.45">
      <c r="A54" t="s">
        <v>81</v>
      </c>
      <c r="B54" t="s">
        <v>10</v>
      </c>
      <c r="C54" t="s">
        <v>20</v>
      </c>
      <c r="D54">
        <v>12399</v>
      </c>
      <c r="E54">
        <v>2362</v>
      </c>
    </row>
    <row r="55" spans="1:5" x14ac:dyDescent="0.45">
      <c r="A55" t="s">
        <v>82</v>
      </c>
      <c r="B55" t="s">
        <v>29</v>
      </c>
      <c r="C55" t="s">
        <v>19</v>
      </c>
      <c r="D55">
        <v>35325</v>
      </c>
      <c r="E55">
        <v>28780</v>
      </c>
    </row>
    <row r="56" spans="1:5" x14ac:dyDescent="0.45">
      <c r="A56" t="s">
        <v>83</v>
      </c>
      <c r="B56" t="s">
        <v>10</v>
      </c>
      <c r="C56" t="s">
        <v>7</v>
      </c>
      <c r="D56">
        <v>2689</v>
      </c>
      <c r="E56">
        <v>1759</v>
      </c>
    </row>
    <row r="57" spans="1:5" x14ac:dyDescent="0.45">
      <c r="A57" t="s">
        <v>84</v>
      </c>
      <c r="B57" t="s">
        <v>10</v>
      </c>
      <c r="C57" t="s">
        <v>17</v>
      </c>
      <c r="D57">
        <v>5391</v>
      </c>
      <c r="E57">
        <v>1785</v>
      </c>
    </row>
    <row r="58" spans="1:5" x14ac:dyDescent="0.45">
      <c r="A58" t="s">
        <v>85</v>
      </c>
      <c r="B58" t="s">
        <v>10</v>
      </c>
      <c r="C58" t="s">
        <v>7</v>
      </c>
      <c r="D58">
        <v>1549</v>
      </c>
      <c r="E58">
        <v>1703</v>
      </c>
    </row>
    <row r="59" spans="1:5" x14ac:dyDescent="0.45">
      <c r="A59" t="s">
        <v>86</v>
      </c>
      <c r="B59" t="s">
        <v>10</v>
      </c>
      <c r="C59" t="s">
        <v>22</v>
      </c>
      <c r="D59">
        <v>4993</v>
      </c>
      <c r="E59">
        <v>3148</v>
      </c>
    </row>
    <row r="60" spans="1:5" x14ac:dyDescent="0.45">
      <c r="A60" t="s">
        <v>87</v>
      </c>
      <c r="B60" t="s">
        <v>10</v>
      </c>
      <c r="C60" t="s">
        <v>22</v>
      </c>
      <c r="D60">
        <v>6607</v>
      </c>
      <c r="E60">
        <v>2758</v>
      </c>
    </row>
    <row r="61" spans="1:5" x14ac:dyDescent="0.45">
      <c r="A61" t="s">
        <v>88</v>
      </c>
      <c r="B61" t="s">
        <v>10</v>
      </c>
      <c r="C61" t="s">
        <v>22</v>
      </c>
      <c r="D61">
        <v>2689</v>
      </c>
      <c r="E61">
        <v>3532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2024-04-22T12:57:48Z</dcterms:created>
  <dcterms:modified xsi:type="dcterms:W3CDTF">2024-04-22T13:25:44Z</dcterms:modified>
</cp:coreProperties>
</file>