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Downloads\"/>
    </mc:Choice>
  </mc:AlternateContent>
  <xr:revisionPtr revIDLastSave="0" documentId="13_ncr:1_{22A65939-C50D-4555-9008-0B735D4747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Zöld világ konferencia" sheetId="1" r:id="rId1"/>
  </sheets>
  <definedNames>
    <definedName name="_xlnm._FilterDatabase" localSheetId="0" hidden="1">'Zöld világ konferencia'!$A$1:$H$101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29" i="1"/>
  <c r="L28" i="1"/>
  <c r="L26" i="1"/>
  <c r="L21" i="1"/>
  <c r="L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L14" i="1"/>
  <c r="L9" i="1"/>
  <c r="L10" i="1"/>
  <c r="L11" i="1"/>
  <c r="L8" i="1"/>
  <c r="L1" i="1"/>
</calcChain>
</file>

<file path=xl/sharedStrings.xml><?xml version="1.0" encoding="utf-8"?>
<sst xmlns="http://schemas.openxmlformats.org/spreadsheetml/2006/main" count="552" uniqueCount="185">
  <si>
    <t>Pákozdy Petra</t>
  </si>
  <si>
    <t>Eger</t>
  </si>
  <si>
    <t>Pécs</t>
  </si>
  <si>
    <t>Debrecen</t>
  </si>
  <si>
    <t>Veszprém</t>
  </si>
  <si>
    <t>Győr</t>
  </si>
  <si>
    <t>Békéscsaba</t>
  </si>
  <si>
    <t>Miskolc</t>
  </si>
  <si>
    <t>Siófok</t>
  </si>
  <si>
    <t>Kecskemét</t>
  </si>
  <si>
    <t>Vác</t>
  </si>
  <si>
    <t>Szombathely</t>
  </si>
  <si>
    <t>Zalaegerszeg</t>
  </si>
  <si>
    <t>Szolnok</t>
  </si>
  <si>
    <t>Karcag</t>
  </si>
  <si>
    <t>Hódmezővásárhely</t>
  </si>
  <si>
    <t>Érd</t>
  </si>
  <si>
    <t>Budapest</t>
  </si>
  <si>
    <t>Szeged</t>
  </si>
  <si>
    <t>Igen</t>
  </si>
  <si>
    <t>Nem</t>
  </si>
  <si>
    <t>Étkezés</t>
  </si>
  <si>
    <t>Vegetáriánus</t>
  </si>
  <si>
    <t>Előleg</t>
  </si>
  <si>
    <t>Hányan nam fizettek előleget?</t>
  </si>
  <si>
    <t>Mennyi a befizetett előleg?</t>
  </si>
  <si>
    <t>Kér-e szállást</t>
  </si>
  <si>
    <t>Mennyi lesz a teljes bevétel?</t>
  </si>
  <si>
    <t>Részvételi díj</t>
  </si>
  <si>
    <t>Szállásköltség</t>
  </si>
  <si>
    <t>Vegán étkezés</t>
  </si>
  <si>
    <t>Terembérlet</t>
  </si>
  <si>
    <t>Hangosítás</t>
  </si>
  <si>
    <t>Reprezentáció</t>
  </si>
  <si>
    <t>osztandó költség</t>
  </si>
  <si>
    <t>Regisztrtácioós díj</t>
  </si>
  <si>
    <t>Munkahelyi cim</t>
  </si>
  <si>
    <t>költségelemek</t>
  </si>
  <si>
    <t>Hányan kértek szállást?</t>
  </si>
  <si>
    <t>Aradi Margit</t>
  </si>
  <si>
    <t>Bihari Mária</t>
  </si>
  <si>
    <t>Bornemissza Ferenc</t>
  </si>
  <si>
    <t>Boros Dániel</t>
  </si>
  <si>
    <t>Bosnyák Pál</t>
  </si>
  <si>
    <t>Czakó Edit</t>
  </si>
  <si>
    <t>Csepregi Richárd</t>
  </si>
  <si>
    <t>Csutorás Levente</t>
  </si>
  <si>
    <t>Demeter Sándor</t>
  </si>
  <si>
    <t>Dömötör Endre</t>
  </si>
  <si>
    <t>Falvai Angéla</t>
  </si>
  <si>
    <t>Fésűs Emma</t>
  </si>
  <si>
    <t>Fetter Lajos</t>
  </si>
  <si>
    <t>Zsámbék</t>
  </si>
  <si>
    <t>Templom tér 3.</t>
  </si>
  <si>
    <t>Szél u. 23.</t>
  </si>
  <si>
    <t>Résztvevők száma:</t>
  </si>
  <si>
    <t>A konferencia költsége</t>
  </si>
  <si>
    <t>Gusztáv Emília</t>
  </si>
  <si>
    <t>Hányan kérnek vegetáriánus étkezést?</t>
  </si>
  <si>
    <t>Mennyi még a kintlévőség?</t>
  </si>
  <si>
    <t>Mennyi a konferencia várható nyeresége?</t>
  </si>
  <si>
    <t>Mennyi a konferencia várható kiadása?</t>
  </si>
  <si>
    <t>egy főre</t>
  </si>
  <si>
    <t>Fa Gábor</t>
  </si>
  <si>
    <t>Kiss Nándor István</t>
  </si>
  <si>
    <t>Horváth Emília</t>
  </si>
  <si>
    <t>Horváth Enre</t>
  </si>
  <si>
    <t>Hováthné Sárdi Erika</t>
  </si>
  <si>
    <t>Nagy László Mihály</t>
  </si>
  <si>
    <t>Jámbor Ferenc</t>
  </si>
  <si>
    <t>Joó András</t>
  </si>
  <si>
    <t>Kovács Endre</t>
  </si>
  <si>
    <t>Töszegii Emese</t>
  </si>
  <si>
    <t>Karakas Mária</t>
  </si>
  <si>
    <t>Kenderesi Paula</t>
  </si>
  <si>
    <t>Kis Teodúra</t>
  </si>
  <si>
    <t>Kerekesné Müller Regina</t>
  </si>
  <si>
    <t>Kertész Vilmos</t>
  </si>
  <si>
    <t>Kocsis Andrásné</t>
  </si>
  <si>
    <t>Kocsis Emília</t>
  </si>
  <si>
    <t>Dessewffy Gellért</t>
  </si>
  <si>
    <t>Kovács Ede</t>
  </si>
  <si>
    <t>Kovács Beáta</t>
  </si>
  <si>
    <t>Kozma Gáborné</t>
  </si>
  <si>
    <t>Kőfalvai Péter</t>
  </si>
  <si>
    <t>Pálinkásnédr. Vigh Éva</t>
  </si>
  <si>
    <t>Kunmogyorósi Andrea</t>
  </si>
  <si>
    <t>Ladó Richárd</t>
  </si>
  <si>
    <t>Laki Ferenc</t>
  </si>
  <si>
    <t>Nagy Demeter</t>
  </si>
  <si>
    <t>Pély-Sáraljay Eduárd</t>
  </si>
  <si>
    <t>Kiss-Remetefalvy Judit</t>
  </si>
  <si>
    <t>Hunyadi Tünde</t>
  </si>
  <si>
    <t>Nagy Anrás</t>
  </si>
  <si>
    <t>Nagyné Főző Emília</t>
  </si>
  <si>
    <t>Müller Gizella</t>
  </si>
  <si>
    <t>Molnár Ferdinánd</t>
  </si>
  <si>
    <t>Hauser Norbert</t>
  </si>
  <si>
    <t>Takács Elvíra</t>
  </si>
  <si>
    <t>Takács György</t>
  </si>
  <si>
    <t>Segesvári Sándor</t>
  </si>
  <si>
    <t>Kinizsi Márton</t>
  </si>
  <si>
    <t>Némedi-Jáky András</t>
  </si>
  <si>
    <t>Oszmán Dávid</t>
  </si>
  <si>
    <t>Paál Erik</t>
  </si>
  <si>
    <t>Pálinkás Attila</t>
  </si>
  <si>
    <t>Péterfi Andrea</t>
  </si>
  <si>
    <t>Ács Tamás</t>
  </si>
  <si>
    <t>Angheli Zsuzsanna</t>
  </si>
  <si>
    <t>Plinger Gyula</t>
  </si>
  <si>
    <t>Rabváry Emese</t>
  </si>
  <si>
    <t>Váci Gábor</t>
  </si>
  <si>
    <t>Kacsa Domonkos</t>
  </si>
  <si>
    <t>Révay Endre</t>
  </si>
  <si>
    <t>Molnár Fanni</t>
  </si>
  <si>
    <t>Csizmadia Botond</t>
  </si>
  <si>
    <t>Sávolyi Zsolt</t>
  </si>
  <si>
    <t>Bánhidai Réka</t>
  </si>
  <si>
    <t>Sárosi Virág</t>
  </si>
  <si>
    <t>Solymosi Gréta</t>
  </si>
  <si>
    <t>Táska Szilvia</t>
  </si>
  <si>
    <t>Sereges Gusztáv</t>
  </si>
  <si>
    <t>Sidró Géza</t>
  </si>
  <si>
    <t>Soltész Miklós</t>
  </si>
  <si>
    <t>Borvári Sándor</t>
  </si>
  <si>
    <t>Steiner Ede</t>
  </si>
  <si>
    <t>Szabó Zoltánné</t>
  </si>
  <si>
    <t>Szalkai Diána</t>
  </si>
  <si>
    <t>Szarka Áron</t>
  </si>
  <si>
    <t>Szántó András</t>
  </si>
  <si>
    <t>Gedeon András</t>
  </si>
  <si>
    <t>Szemes Péter</t>
  </si>
  <si>
    <t>Szilvásváradi Ildikó</t>
  </si>
  <si>
    <t>Vida Marianna</t>
  </si>
  <si>
    <t>Tószeginé Köteles Emília</t>
  </si>
  <si>
    <t>Tóth Sára</t>
  </si>
  <si>
    <t>Tóth András</t>
  </si>
  <si>
    <t>Tóth Magdolna</t>
  </si>
  <si>
    <t>Török Emőke</t>
  </si>
  <si>
    <t>Albán Ede</t>
  </si>
  <si>
    <t>Vámosi Albin</t>
  </si>
  <si>
    <t>Takács Kálmán</t>
  </si>
  <si>
    <t>Vázsonyy-Blaumann Károly</t>
  </si>
  <si>
    <t>Wolf Károlyné</t>
  </si>
  <si>
    <t>Zászlós Dávid</t>
  </si>
  <si>
    <t>Zsombéky Noémi</t>
  </si>
  <si>
    <t>Eleki út 22.</t>
  </si>
  <si>
    <t>Diósgyőri út 9.</t>
  </si>
  <si>
    <t>Béke út 33.</t>
  </si>
  <si>
    <t>Egyetem tér 1.</t>
  </si>
  <si>
    <t>Dobó u. 8.</t>
  </si>
  <si>
    <t>Paksi út 26.</t>
  </si>
  <si>
    <t>Dunai köz. 2.</t>
  </si>
  <si>
    <t>Fő tér 3.</t>
  </si>
  <si>
    <t>Barackos út 1.</t>
  </si>
  <si>
    <t>Dóm tér 12.</t>
  </si>
  <si>
    <t>Hetivásár tér 11.</t>
  </si>
  <si>
    <t>Liget u 31.</t>
  </si>
  <si>
    <t>Őriszentpéteri u. 4.</t>
  </si>
  <si>
    <t>Cementgyári út. 11.</t>
  </si>
  <si>
    <t>Várpalotai út 14.</t>
  </si>
  <si>
    <t>Városfal u. 77.</t>
  </si>
  <si>
    <t>Újhegyi u. 16.</t>
  </si>
  <si>
    <t>Csillebérci u. 3-7.</t>
  </si>
  <si>
    <t>Budakeszi út 105.</t>
  </si>
  <si>
    <t>Logodi u. 7.</t>
  </si>
  <si>
    <t>Üllői út 91.</t>
  </si>
  <si>
    <t>Forgách u. 10.</t>
  </si>
  <si>
    <t>Berényi Teodor</t>
  </si>
  <si>
    <t>Mennyi az Egerben dolgozók összköltsége?</t>
  </si>
  <si>
    <t>Mennyi a legmagasabb konferenciaköltség?</t>
  </si>
  <si>
    <t>Hány Budapesten dolgozó résztvevő kér szállast?</t>
  </si>
  <si>
    <t>vegetáriánus?</t>
  </si>
  <si>
    <t>fizetett-e előleget?</t>
  </si>
  <si>
    <t>Szlovák Emese</t>
  </si>
  <si>
    <t>Város</t>
  </si>
  <si>
    <t>Név</t>
  </si>
  <si>
    <t>Irsz.</t>
  </si>
  <si>
    <t>Szervezési költség</t>
  </si>
  <si>
    <t>Szóróanyagok</t>
  </si>
  <si>
    <t>Hány budapesti munkahelyű résztvevő van?</t>
  </si>
  <si>
    <t>Mennyi előleget fizettek a pécsi vegetáriánusok?</t>
  </si>
  <si>
    <t>Laktanya u. 9.</t>
  </si>
  <si>
    <t>hülye kérdés</t>
  </si>
  <si>
    <t>ugyanaz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</si>
</sst>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0&quot; &quot;\f\ő"/>
  </numFmts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7" tint="-0.499984740745262"/>
      <name val="Arial"/>
      <family val="2"/>
      <charset val="238"/>
    </font>
    <font>
      <b/>
      <sz val="12"/>
      <color theme="8" tint="-0.499984740745262"/>
      <name val="Arial"/>
      <family val="2"/>
      <charset val="238"/>
    </font>
    <font>
      <b/>
      <sz val="12"/>
      <color rgb="FF00206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164" fontId="2" fillId="2" borderId="1" xfId="0" applyNumberFormat="1" applyFont="1" applyFill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5" fillId="4" borderId="1" xfId="0" applyFont="1" applyFill="1" applyBorder="1"/>
    <xf numFmtId="0" fontId="4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0" fontId="4" fillId="3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horizontal="left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4" fontId="3" fillId="5" borderId="1" xfId="0" applyNumberFormat="1" applyFont="1" applyFill="1" applyBorder="1"/>
    <xf numFmtId="165" fontId="3" fillId="5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660033"/>
      <color rgb="FFFFCCCC"/>
      <color rgb="FF8000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L101"/>
  <sheetViews>
    <sheetView tabSelected="1" topLeftCell="B1" zoomScaleNormal="100" workbookViewId="0">
      <selection activeCell="L15" sqref="L15"/>
    </sheetView>
  </sheetViews>
  <sheetFormatPr defaultColWidth="9" defaultRowHeight="15.75" x14ac:dyDescent="0.25"/>
  <cols>
    <col min="1" max="1" width="28.7109375" style="3" bestFit="1" customWidth="1"/>
    <col min="2" max="2" width="6.42578125" style="3" bestFit="1" customWidth="1"/>
    <col min="3" max="3" width="20.42578125" style="3" bestFit="1" customWidth="1"/>
    <col min="4" max="4" width="20.85546875" style="3" bestFit="1" customWidth="1"/>
    <col min="5" max="5" width="16.140625" style="6" bestFit="1" customWidth="1"/>
    <col min="6" max="6" width="15.85546875" style="6" bestFit="1" customWidth="1"/>
    <col min="7" max="7" width="10.85546875" style="3" bestFit="1" customWidth="1"/>
    <col min="8" max="8" width="26.7109375" style="3" bestFit="1" customWidth="1"/>
    <col min="9" max="9" width="9" style="3"/>
    <col min="10" max="10" width="20.42578125" style="5" bestFit="1" customWidth="1"/>
    <col min="11" max="11" width="38.7109375" style="5" customWidth="1"/>
    <col min="12" max="12" width="15.42578125" style="5" bestFit="1" customWidth="1"/>
    <col min="13" max="16384" width="9" style="3"/>
  </cols>
  <sheetData>
    <row r="1" spans="1:12" x14ac:dyDescent="0.25">
      <c r="A1" s="14" t="s">
        <v>176</v>
      </c>
      <c r="B1" s="14" t="s">
        <v>177</v>
      </c>
      <c r="C1" s="14" t="s">
        <v>175</v>
      </c>
      <c r="D1" s="14" t="s">
        <v>36</v>
      </c>
      <c r="E1" s="14" t="s">
        <v>26</v>
      </c>
      <c r="F1" s="14" t="s">
        <v>22</v>
      </c>
      <c r="G1" s="14" t="s">
        <v>23</v>
      </c>
      <c r="H1" s="8" t="s">
        <v>56</v>
      </c>
      <c r="J1" s="17" t="s">
        <v>55</v>
      </c>
      <c r="K1" s="17"/>
      <c r="L1" s="20">
        <f>COUNTA(A2:A101)</f>
        <v>100</v>
      </c>
    </row>
    <row r="2" spans="1:12" x14ac:dyDescent="0.25">
      <c r="A2" s="1" t="s">
        <v>107</v>
      </c>
      <c r="B2" s="1">
        <v>5600</v>
      </c>
      <c r="C2" s="1" t="s">
        <v>6</v>
      </c>
      <c r="D2" s="1" t="s">
        <v>146</v>
      </c>
      <c r="E2" s="2" t="s">
        <v>19</v>
      </c>
      <c r="F2" s="2" t="s">
        <v>20</v>
      </c>
      <c r="G2" s="4">
        <v>28000</v>
      </c>
      <c r="H2" s="19">
        <f>$L$14+$L$15+IF(E2="Igen",$L$16,0)+IF(F2="Igen",$L$18,$L$17)</f>
        <v>65500</v>
      </c>
    </row>
    <row r="3" spans="1:12" x14ac:dyDescent="0.25">
      <c r="A3" s="1" t="s">
        <v>139</v>
      </c>
      <c r="B3" s="1">
        <v>1091</v>
      </c>
      <c r="C3" s="1" t="s">
        <v>17</v>
      </c>
      <c r="D3" s="1" t="s">
        <v>166</v>
      </c>
      <c r="E3" s="2" t="s">
        <v>20</v>
      </c>
      <c r="F3" s="2" t="s">
        <v>20</v>
      </c>
      <c r="G3" s="4">
        <v>23000</v>
      </c>
      <c r="H3" s="19">
        <f t="shared" ref="H3:H66" si="0">$L$14+$L$15+IF(E3="Igen",$L$16,0)+IF(F3="Igen",$L$18,$L$17)</f>
        <v>30500</v>
      </c>
      <c r="J3" s="15" t="s">
        <v>34</v>
      </c>
      <c r="K3" s="7" t="s">
        <v>31</v>
      </c>
      <c r="L3" s="9">
        <v>200000</v>
      </c>
    </row>
    <row r="4" spans="1:12" x14ac:dyDescent="0.25">
      <c r="A4" s="1" t="s">
        <v>108</v>
      </c>
      <c r="B4" s="1">
        <v>2030</v>
      </c>
      <c r="C4" s="1" t="s">
        <v>16</v>
      </c>
      <c r="D4" s="1" t="s">
        <v>151</v>
      </c>
      <c r="E4" s="2" t="s">
        <v>19</v>
      </c>
      <c r="F4" s="2" t="s">
        <v>20</v>
      </c>
      <c r="G4" s="4">
        <v>22000</v>
      </c>
      <c r="H4" s="19">
        <f t="shared" si="0"/>
        <v>65500</v>
      </c>
      <c r="J4" s="15"/>
      <c r="K4" s="7" t="s">
        <v>32</v>
      </c>
      <c r="L4" s="9">
        <v>100000</v>
      </c>
    </row>
    <row r="5" spans="1:12" x14ac:dyDescent="0.25">
      <c r="A5" s="1" t="s">
        <v>39</v>
      </c>
      <c r="B5" s="1">
        <v>1139</v>
      </c>
      <c r="C5" s="1" t="s">
        <v>17</v>
      </c>
      <c r="D5" s="1" t="s">
        <v>167</v>
      </c>
      <c r="E5" s="2" t="s">
        <v>20</v>
      </c>
      <c r="F5" s="2" t="s">
        <v>20</v>
      </c>
      <c r="G5" s="4">
        <v>0</v>
      </c>
      <c r="H5" s="19">
        <f t="shared" si="0"/>
        <v>30500</v>
      </c>
      <c r="J5" s="15"/>
      <c r="K5" s="7" t="s">
        <v>33</v>
      </c>
      <c r="L5" s="9">
        <v>75000</v>
      </c>
    </row>
    <row r="6" spans="1:12" x14ac:dyDescent="0.25">
      <c r="A6" s="1" t="s">
        <v>117</v>
      </c>
      <c r="B6" s="1">
        <v>8900</v>
      </c>
      <c r="C6" s="1" t="s">
        <v>12</v>
      </c>
      <c r="D6" s="1" t="s">
        <v>161</v>
      </c>
      <c r="E6" s="2" t="s">
        <v>19</v>
      </c>
      <c r="F6" s="2" t="s">
        <v>20</v>
      </c>
      <c r="G6" s="4">
        <v>13000</v>
      </c>
      <c r="H6" s="19">
        <f t="shared" si="0"/>
        <v>65500</v>
      </c>
      <c r="J6" s="15"/>
      <c r="K6" s="7" t="s">
        <v>178</v>
      </c>
      <c r="L6" s="9">
        <v>400000</v>
      </c>
    </row>
    <row r="7" spans="1:12" x14ac:dyDescent="0.25">
      <c r="A7" s="1" t="s">
        <v>168</v>
      </c>
      <c r="B7" s="1">
        <v>1188</v>
      </c>
      <c r="C7" s="1" t="s">
        <v>17</v>
      </c>
      <c r="D7" s="1" t="s">
        <v>162</v>
      </c>
      <c r="E7" s="2" t="s">
        <v>19</v>
      </c>
      <c r="F7" s="2" t="s">
        <v>20</v>
      </c>
      <c r="G7" s="4">
        <v>28000</v>
      </c>
      <c r="H7" s="19">
        <f t="shared" si="0"/>
        <v>65500</v>
      </c>
    </row>
    <row r="8" spans="1:12" x14ac:dyDescent="0.25">
      <c r="A8" s="1" t="s">
        <v>40</v>
      </c>
      <c r="B8" s="1">
        <v>6750</v>
      </c>
      <c r="C8" s="1" t="s">
        <v>18</v>
      </c>
      <c r="D8" s="1" t="s">
        <v>156</v>
      </c>
      <c r="E8" s="2" t="s">
        <v>19</v>
      </c>
      <c r="F8" s="2" t="s">
        <v>20</v>
      </c>
      <c r="G8" s="4">
        <v>9000</v>
      </c>
      <c r="H8" s="19">
        <f t="shared" si="0"/>
        <v>65500</v>
      </c>
      <c r="J8" s="15" t="s">
        <v>62</v>
      </c>
      <c r="K8" s="7" t="s">
        <v>31</v>
      </c>
      <c r="L8" s="19">
        <f>L3/$L$1</f>
        <v>2000</v>
      </c>
    </row>
    <row r="9" spans="1:12" x14ac:dyDescent="0.25">
      <c r="A9" s="1" t="s">
        <v>41</v>
      </c>
      <c r="B9" s="1">
        <v>1026</v>
      </c>
      <c r="C9" s="1" t="s">
        <v>17</v>
      </c>
      <c r="D9" s="1" t="s">
        <v>164</v>
      </c>
      <c r="E9" s="2" t="s">
        <v>20</v>
      </c>
      <c r="F9" s="2" t="s">
        <v>20</v>
      </c>
      <c r="G9" s="4">
        <v>0</v>
      </c>
      <c r="H9" s="19">
        <f t="shared" si="0"/>
        <v>30500</v>
      </c>
      <c r="J9" s="15"/>
      <c r="K9" s="7" t="s">
        <v>32</v>
      </c>
      <c r="L9" s="19">
        <f t="shared" ref="L9:L11" si="1">L4/$L$1</f>
        <v>1000</v>
      </c>
    </row>
    <row r="10" spans="1:12" x14ac:dyDescent="0.25">
      <c r="A10" s="1" t="s">
        <v>42</v>
      </c>
      <c r="B10" s="1">
        <v>1091</v>
      </c>
      <c r="C10" s="1" t="s">
        <v>17</v>
      </c>
      <c r="D10" s="1" t="s">
        <v>166</v>
      </c>
      <c r="E10" s="2" t="s">
        <v>20</v>
      </c>
      <c r="F10" s="2" t="s">
        <v>20</v>
      </c>
      <c r="G10" s="4">
        <v>0</v>
      </c>
      <c r="H10" s="19">
        <f t="shared" si="0"/>
        <v>30500</v>
      </c>
      <c r="J10" s="15"/>
      <c r="K10" s="7" t="s">
        <v>33</v>
      </c>
      <c r="L10" s="19">
        <f t="shared" si="1"/>
        <v>750</v>
      </c>
    </row>
    <row r="11" spans="1:12" x14ac:dyDescent="0.25">
      <c r="A11" s="1" t="s">
        <v>124</v>
      </c>
      <c r="B11" s="1">
        <v>4032</v>
      </c>
      <c r="C11" s="1" t="s">
        <v>3</v>
      </c>
      <c r="D11" s="1" t="s">
        <v>149</v>
      </c>
      <c r="E11" s="2" t="s">
        <v>19</v>
      </c>
      <c r="F11" s="2" t="s">
        <v>20</v>
      </c>
      <c r="G11" s="4">
        <v>26000</v>
      </c>
      <c r="H11" s="19">
        <f t="shared" si="0"/>
        <v>65500</v>
      </c>
      <c r="J11" s="15"/>
      <c r="K11" s="7" t="s">
        <v>178</v>
      </c>
      <c r="L11" s="19">
        <f t="shared" si="1"/>
        <v>4000</v>
      </c>
    </row>
    <row r="12" spans="1:12" x14ac:dyDescent="0.25">
      <c r="A12" s="1" t="s">
        <v>43</v>
      </c>
      <c r="B12" s="1">
        <v>3300</v>
      </c>
      <c r="C12" s="1" t="s">
        <v>1</v>
      </c>
      <c r="D12" s="1" t="s">
        <v>150</v>
      </c>
      <c r="E12" s="2" t="s">
        <v>19</v>
      </c>
      <c r="F12" s="2" t="s">
        <v>20</v>
      </c>
      <c r="G12" s="4">
        <v>30000</v>
      </c>
      <c r="H12" s="19">
        <f t="shared" si="0"/>
        <v>65500</v>
      </c>
      <c r="J12" s="15"/>
      <c r="K12" s="7" t="s">
        <v>179</v>
      </c>
      <c r="L12" s="9">
        <v>1750</v>
      </c>
    </row>
    <row r="13" spans="1:12" x14ac:dyDescent="0.25">
      <c r="A13" s="1" t="s">
        <v>44</v>
      </c>
      <c r="B13" s="1">
        <v>7625</v>
      </c>
      <c r="C13" s="1" t="s">
        <v>2</v>
      </c>
      <c r="D13" s="1" t="s">
        <v>155</v>
      </c>
      <c r="E13" s="2" t="s">
        <v>19</v>
      </c>
      <c r="F13" s="2" t="s">
        <v>19</v>
      </c>
      <c r="G13" s="4">
        <v>25000</v>
      </c>
      <c r="H13" s="19">
        <f t="shared" si="0"/>
        <v>69500</v>
      </c>
    </row>
    <row r="14" spans="1:12" x14ac:dyDescent="0.25">
      <c r="A14" s="1" t="s">
        <v>45</v>
      </c>
      <c r="B14" s="1">
        <v>8200</v>
      </c>
      <c r="C14" s="1" t="s">
        <v>4</v>
      </c>
      <c r="D14" s="1" t="s">
        <v>160</v>
      </c>
      <c r="E14" s="2" t="s">
        <v>19</v>
      </c>
      <c r="F14" s="2" t="s">
        <v>20</v>
      </c>
      <c r="G14" s="4">
        <v>25000</v>
      </c>
      <c r="H14" s="19">
        <f t="shared" si="0"/>
        <v>65500</v>
      </c>
      <c r="J14" s="16" t="s">
        <v>37</v>
      </c>
      <c r="K14" s="7" t="s">
        <v>28</v>
      </c>
      <c r="L14" s="19">
        <f>SUM(L8:L12)</f>
        <v>9500</v>
      </c>
    </row>
    <row r="15" spans="1:12" x14ac:dyDescent="0.25">
      <c r="A15" s="1" t="s">
        <v>115</v>
      </c>
      <c r="B15" s="1">
        <v>1014</v>
      </c>
      <c r="C15" s="1" t="s">
        <v>17</v>
      </c>
      <c r="D15" s="1" t="s">
        <v>165</v>
      </c>
      <c r="E15" s="2" t="s">
        <v>20</v>
      </c>
      <c r="F15" s="2" t="s">
        <v>20</v>
      </c>
      <c r="G15" s="4">
        <v>6000</v>
      </c>
      <c r="H15" s="19">
        <f t="shared" si="0"/>
        <v>30500</v>
      </c>
      <c r="J15" s="16"/>
      <c r="K15" s="7" t="s">
        <v>35</v>
      </c>
      <c r="L15" s="9">
        <v>1000</v>
      </c>
    </row>
    <row r="16" spans="1:12" x14ac:dyDescent="0.25">
      <c r="A16" s="1" t="s">
        <v>46</v>
      </c>
      <c r="B16" s="1">
        <v>1091</v>
      </c>
      <c r="C16" s="1" t="s">
        <v>17</v>
      </c>
      <c r="D16" s="1" t="s">
        <v>166</v>
      </c>
      <c r="E16" s="2" t="s">
        <v>20</v>
      </c>
      <c r="F16" s="2" t="s">
        <v>20</v>
      </c>
      <c r="G16" s="4">
        <v>18000</v>
      </c>
      <c r="H16" s="19">
        <f t="shared" si="0"/>
        <v>30500</v>
      </c>
      <c r="J16" s="16"/>
      <c r="K16" s="7" t="s">
        <v>29</v>
      </c>
      <c r="L16" s="9">
        <v>35000</v>
      </c>
    </row>
    <row r="17" spans="1:12" x14ac:dyDescent="0.25">
      <c r="A17" s="1" t="s">
        <v>47</v>
      </c>
      <c r="B17" s="1">
        <v>1091</v>
      </c>
      <c r="C17" s="1" t="s">
        <v>17</v>
      </c>
      <c r="D17" s="1" t="s">
        <v>166</v>
      </c>
      <c r="E17" s="2" t="s">
        <v>20</v>
      </c>
      <c r="F17" s="2" t="s">
        <v>19</v>
      </c>
      <c r="G17" s="4">
        <v>23000</v>
      </c>
      <c r="H17" s="19">
        <f t="shared" si="0"/>
        <v>34500</v>
      </c>
      <c r="J17" s="16"/>
      <c r="K17" s="7" t="s">
        <v>21</v>
      </c>
      <c r="L17" s="9">
        <v>20000</v>
      </c>
    </row>
    <row r="18" spans="1:12" x14ac:dyDescent="0.25">
      <c r="A18" s="1" t="s">
        <v>80</v>
      </c>
      <c r="B18" s="1">
        <v>9700</v>
      </c>
      <c r="C18" s="1" t="s">
        <v>11</v>
      </c>
      <c r="D18" s="1" t="s">
        <v>158</v>
      </c>
      <c r="E18" s="2" t="s">
        <v>19</v>
      </c>
      <c r="F18" s="2" t="s">
        <v>19</v>
      </c>
      <c r="G18" s="4">
        <v>24000</v>
      </c>
      <c r="H18" s="19">
        <f t="shared" si="0"/>
        <v>69500</v>
      </c>
      <c r="J18" s="16"/>
      <c r="K18" s="7" t="s">
        <v>30</v>
      </c>
      <c r="L18" s="9">
        <v>24000</v>
      </c>
    </row>
    <row r="19" spans="1:12" x14ac:dyDescent="0.25">
      <c r="A19" s="1" t="s">
        <v>48</v>
      </c>
      <c r="B19" s="1">
        <v>6000</v>
      </c>
      <c r="C19" s="1" t="s">
        <v>9</v>
      </c>
      <c r="D19" s="1" t="s">
        <v>154</v>
      </c>
      <c r="E19" s="2" t="s">
        <v>19</v>
      </c>
      <c r="F19" s="2" t="s">
        <v>20</v>
      </c>
      <c r="G19" s="4">
        <v>9000</v>
      </c>
      <c r="H19" s="19">
        <f t="shared" si="0"/>
        <v>65500</v>
      </c>
    </row>
    <row r="20" spans="1:12" x14ac:dyDescent="0.25">
      <c r="A20" s="1" t="s">
        <v>63</v>
      </c>
      <c r="B20" s="1">
        <v>6000</v>
      </c>
      <c r="C20" s="1" t="s">
        <v>9</v>
      </c>
      <c r="D20" s="1" t="s">
        <v>154</v>
      </c>
      <c r="E20" s="2" t="s">
        <v>19</v>
      </c>
      <c r="F20" s="2" t="s">
        <v>20</v>
      </c>
      <c r="G20" s="4">
        <v>13000</v>
      </c>
      <c r="H20" s="19">
        <f t="shared" si="0"/>
        <v>65500</v>
      </c>
      <c r="J20" s="18" t="s">
        <v>25</v>
      </c>
      <c r="K20" s="18"/>
      <c r="L20" s="19">
        <f>SUM(G2:G101)</f>
        <v>1482000</v>
      </c>
    </row>
    <row r="21" spans="1:12" x14ac:dyDescent="0.25">
      <c r="A21" s="1" t="s">
        <v>49</v>
      </c>
      <c r="B21" s="1">
        <v>8200</v>
      </c>
      <c r="C21" s="1" t="s">
        <v>4</v>
      </c>
      <c r="D21" s="1" t="s">
        <v>160</v>
      </c>
      <c r="E21" s="2" t="s">
        <v>19</v>
      </c>
      <c r="F21" s="2" t="s">
        <v>20</v>
      </c>
      <c r="G21" s="4">
        <v>20000</v>
      </c>
      <c r="H21" s="19">
        <f t="shared" si="0"/>
        <v>65500</v>
      </c>
      <c r="J21" s="18" t="s">
        <v>27</v>
      </c>
      <c r="K21" s="18"/>
      <c r="L21" s="19">
        <f>SUM(H2:H101)</f>
        <v>5455000</v>
      </c>
    </row>
    <row r="22" spans="1:12" x14ac:dyDescent="0.25">
      <c r="A22" s="1" t="s">
        <v>50</v>
      </c>
      <c r="B22" s="1">
        <v>3300</v>
      </c>
      <c r="C22" s="1" t="s">
        <v>1</v>
      </c>
      <c r="D22" s="1" t="s">
        <v>150</v>
      </c>
      <c r="E22" s="2" t="s">
        <v>19</v>
      </c>
      <c r="F22" s="2" t="s">
        <v>20</v>
      </c>
      <c r="G22" s="4">
        <v>13000</v>
      </c>
      <c r="H22" s="19">
        <f t="shared" si="0"/>
        <v>65500</v>
      </c>
      <c r="J22" s="18" t="s">
        <v>59</v>
      </c>
      <c r="K22" s="18"/>
      <c r="L22" s="13" t="s">
        <v>183</v>
      </c>
    </row>
    <row r="23" spans="1:12" x14ac:dyDescent="0.25">
      <c r="A23" s="1" t="s">
        <v>51</v>
      </c>
      <c r="B23" s="1">
        <v>1139</v>
      </c>
      <c r="C23" s="1" t="s">
        <v>17</v>
      </c>
      <c r="D23" s="1" t="s">
        <v>167</v>
      </c>
      <c r="E23" s="2" t="s">
        <v>20</v>
      </c>
      <c r="F23" s="2" t="s">
        <v>20</v>
      </c>
      <c r="G23" s="4">
        <v>14000</v>
      </c>
      <c r="H23" s="19">
        <f t="shared" si="0"/>
        <v>30500</v>
      </c>
      <c r="J23" s="18" t="s">
        <v>60</v>
      </c>
      <c r="K23" s="18"/>
      <c r="L23" s="13" t="s">
        <v>183</v>
      </c>
    </row>
    <row r="24" spans="1:12" x14ac:dyDescent="0.25">
      <c r="A24" s="1" t="s">
        <v>130</v>
      </c>
      <c r="B24" s="1">
        <v>1026</v>
      </c>
      <c r="C24" s="1" t="s">
        <v>17</v>
      </c>
      <c r="D24" s="1" t="s">
        <v>164</v>
      </c>
      <c r="E24" s="2" t="s">
        <v>20</v>
      </c>
      <c r="F24" s="2" t="s">
        <v>20</v>
      </c>
      <c r="G24" s="4">
        <v>25000</v>
      </c>
      <c r="H24" s="19">
        <f t="shared" si="0"/>
        <v>30500</v>
      </c>
      <c r="J24" s="18" t="s">
        <v>61</v>
      </c>
      <c r="K24" s="18"/>
      <c r="L24" s="13" t="s">
        <v>183</v>
      </c>
    </row>
    <row r="25" spans="1:12" x14ac:dyDescent="0.25">
      <c r="A25" s="1" t="s">
        <v>57</v>
      </c>
      <c r="B25" s="1">
        <v>8900</v>
      </c>
      <c r="C25" s="1" t="s">
        <v>12</v>
      </c>
      <c r="D25" s="1" t="s">
        <v>161</v>
      </c>
      <c r="E25" s="2" t="s">
        <v>19</v>
      </c>
      <c r="F25" s="2" t="s">
        <v>19</v>
      </c>
      <c r="G25" s="4">
        <v>0</v>
      </c>
      <c r="H25" s="19">
        <f t="shared" si="0"/>
        <v>69500</v>
      </c>
      <c r="J25" s="18" t="s">
        <v>170</v>
      </c>
      <c r="K25" s="18"/>
      <c r="L25" s="13" t="s">
        <v>183</v>
      </c>
    </row>
    <row r="26" spans="1:12" x14ac:dyDescent="0.25">
      <c r="A26" s="1" t="s">
        <v>97</v>
      </c>
      <c r="B26" s="1">
        <v>3300</v>
      </c>
      <c r="C26" s="1" t="s">
        <v>1</v>
      </c>
      <c r="D26" s="1" t="s">
        <v>150</v>
      </c>
      <c r="E26" s="2" t="s">
        <v>19</v>
      </c>
      <c r="F26" s="2" t="s">
        <v>19</v>
      </c>
      <c r="G26" s="4">
        <v>0</v>
      </c>
      <c r="H26" s="19">
        <f t="shared" si="0"/>
        <v>69500</v>
      </c>
      <c r="J26" s="18" t="s">
        <v>180</v>
      </c>
      <c r="K26" s="18"/>
      <c r="L26" s="13">
        <f>COUNTIF(C2:C101,"Budapest")</f>
        <v>35</v>
      </c>
    </row>
    <row r="27" spans="1:12" x14ac:dyDescent="0.25">
      <c r="A27" s="1" t="s">
        <v>65</v>
      </c>
      <c r="B27" s="1">
        <v>1014</v>
      </c>
      <c r="C27" s="1" t="s">
        <v>17</v>
      </c>
      <c r="D27" s="1" t="s">
        <v>165</v>
      </c>
      <c r="E27" s="2" t="s">
        <v>20</v>
      </c>
      <c r="F27" s="2" t="s">
        <v>20</v>
      </c>
      <c r="G27" s="4">
        <v>0</v>
      </c>
      <c r="H27" s="19">
        <f t="shared" si="0"/>
        <v>30500</v>
      </c>
      <c r="J27" s="18" t="s">
        <v>38</v>
      </c>
      <c r="K27" s="18"/>
      <c r="L27" s="13" t="s">
        <v>184</v>
      </c>
    </row>
    <row r="28" spans="1:12" x14ac:dyDescent="0.25">
      <c r="A28" s="1" t="s">
        <v>66</v>
      </c>
      <c r="B28" s="1">
        <v>1121</v>
      </c>
      <c r="C28" s="1" t="s">
        <v>17</v>
      </c>
      <c r="D28" s="1" t="s">
        <v>163</v>
      </c>
      <c r="E28" s="2" t="s">
        <v>20</v>
      </c>
      <c r="F28" s="2" t="s">
        <v>20</v>
      </c>
      <c r="G28" s="4">
        <v>24000</v>
      </c>
      <c r="H28" s="19">
        <f t="shared" si="0"/>
        <v>30500</v>
      </c>
      <c r="J28" s="18" t="s">
        <v>171</v>
      </c>
      <c r="K28" s="18"/>
      <c r="L28" s="13">
        <f>COUNTIFS(C2:C101,"Budapest",E2:E101,"Igen")</f>
        <v>5</v>
      </c>
    </row>
    <row r="29" spans="1:12" x14ac:dyDescent="0.25">
      <c r="A29" s="1" t="s">
        <v>67</v>
      </c>
      <c r="B29" s="1">
        <v>1121</v>
      </c>
      <c r="C29" s="1" t="s">
        <v>17</v>
      </c>
      <c r="D29" s="1" t="s">
        <v>163</v>
      </c>
      <c r="E29" s="2" t="s">
        <v>20</v>
      </c>
      <c r="F29" s="2" t="s">
        <v>20</v>
      </c>
      <c r="G29" s="4">
        <v>7000</v>
      </c>
      <c r="H29" s="19">
        <f t="shared" si="0"/>
        <v>30500</v>
      </c>
      <c r="J29" s="18" t="s">
        <v>169</v>
      </c>
      <c r="K29" s="18"/>
      <c r="L29" s="13">
        <f>SUMIF(C2:C101,"Eger",H2:H101)</f>
        <v>200500</v>
      </c>
    </row>
    <row r="30" spans="1:12" x14ac:dyDescent="0.25">
      <c r="A30" s="1" t="s">
        <v>92</v>
      </c>
      <c r="B30" s="1">
        <v>8600</v>
      </c>
      <c r="C30" s="1" t="s">
        <v>8</v>
      </c>
      <c r="D30" s="1" t="s">
        <v>148</v>
      </c>
      <c r="E30" s="2" t="s">
        <v>19</v>
      </c>
      <c r="F30" s="2" t="s">
        <v>20</v>
      </c>
      <c r="G30" s="4">
        <v>8000</v>
      </c>
      <c r="H30" s="19">
        <f t="shared" si="0"/>
        <v>65500</v>
      </c>
      <c r="J30" s="18" t="s">
        <v>58</v>
      </c>
      <c r="K30" s="18"/>
      <c r="L30" s="13" t="s">
        <v>184</v>
      </c>
    </row>
    <row r="31" spans="1:12" x14ac:dyDescent="0.25">
      <c r="A31" s="1" t="s">
        <v>69</v>
      </c>
      <c r="B31" s="1">
        <v>5300</v>
      </c>
      <c r="C31" s="1" t="s">
        <v>14</v>
      </c>
      <c r="D31" s="1" t="s">
        <v>153</v>
      </c>
      <c r="E31" s="2" t="s">
        <v>19</v>
      </c>
      <c r="F31" s="2" t="s">
        <v>20</v>
      </c>
      <c r="G31" s="4">
        <v>18000</v>
      </c>
      <c r="H31" s="19">
        <f t="shared" si="0"/>
        <v>65500</v>
      </c>
      <c r="J31" s="11" t="s">
        <v>57</v>
      </c>
      <c r="K31" s="10" t="s">
        <v>172</v>
      </c>
      <c r="L31" s="13" t="str">
        <f>INDEX(F2:F101,MATCH(J31,A2:A101,0))</f>
        <v>Igen</v>
      </c>
    </row>
    <row r="32" spans="1:12" x14ac:dyDescent="0.25">
      <c r="A32" s="1" t="s">
        <v>70</v>
      </c>
      <c r="B32" s="1">
        <v>7625</v>
      </c>
      <c r="C32" s="1" t="s">
        <v>2</v>
      </c>
      <c r="D32" s="1" t="s">
        <v>155</v>
      </c>
      <c r="E32" s="2" t="s">
        <v>19</v>
      </c>
      <c r="F32" s="2" t="s">
        <v>19</v>
      </c>
      <c r="G32" s="4">
        <v>13000</v>
      </c>
      <c r="H32" s="19">
        <f t="shared" si="0"/>
        <v>69500</v>
      </c>
      <c r="J32" s="18" t="s">
        <v>24</v>
      </c>
      <c r="K32" s="18"/>
      <c r="L32" s="13" t="s">
        <v>184</v>
      </c>
    </row>
    <row r="33" spans="1:12" x14ac:dyDescent="0.25">
      <c r="A33" s="1" t="s">
        <v>112</v>
      </c>
      <c r="B33" s="1">
        <v>1014</v>
      </c>
      <c r="C33" s="1" t="s">
        <v>17</v>
      </c>
      <c r="D33" s="1" t="s">
        <v>165</v>
      </c>
      <c r="E33" s="2" t="s">
        <v>20</v>
      </c>
      <c r="F33" s="2" t="s">
        <v>20</v>
      </c>
      <c r="G33" s="4">
        <v>15000</v>
      </c>
      <c r="H33" s="19">
        <f t="shared" si="0"/>
        <v>30500</v>
      </c>
      <c r="J33" s="18" t="s">
        <v>181</v>
      </c>
      <c r="K33" s="18"/>
      <c r="L33" s="13" t="s">
        <v>184</v>
      </c>
    </row>
    <row r="34" spans="1:12" x14ac:dyDescent="0.25">
      <c r="A34" s="1" t="s">
        <v>73</v>
      </c>
      <c r="B34" s="1">
        <v>6800</v>
      </c>
      <c r="C34" s="1" t="s">
        <v>15</v>
      </c>
      <c r="D34" s="1" t="s">
        <v>182</v>
      </c>
      <c r="E34" s="2" t="s">
        <v>19</v>
      </c>
      <c r="F34" s="2" t="s">
        <v>20</v>
      </c>
      <c r="G34" s="4">
        <v>24000</v>
      </c>
      <c r="H34" s="19">
        <f t="shared" si="0"/>
        <v>65500</v>
      </c>
      <c r="J34" s="11" t="s">
        <v>104</v>
      </c>
      <c r="K34" s="10" t="s">
        <v>173</v>
      </c>
      <c r="L34" s="13" t="s">
        <v>184</v>
      </c>
    </row>
    <row r="35" spans="1:12" x14ac:dyDescent="0.25">
      <c r="A35" s="1" t="s">
        <v>74</v>
      </c>
      <c r="B35" s="1">
        <v>8600</v>
      </c>
      <c r="C35" s="1" t="s">
        <v>8</v>
      </c>
      <c r="D35" s="1" t="s">
        <v>148</v>
      </c>
      <c r="E35" s="2" t="s">
        <v>19</v>
      </c>
      <c r="F35" s="2" t="s">
        <v>20</v>
      </c>
      <c r="G35" s="4">
        <v>24000</v>
      </c>
      <c r="H35" s="19">
        <f t="shared" si="0"/>
        <v>65500</v>
      </c>
    </row>
    <row r="36" spans="1:12" x14ac:dyDescent="0.25">
      <c r="A36" s="1" t="s">
        <v>76</v>
      </c>
      <c r="B36" s="1">
        <v>8600</v>
      </c>
      <c r="C36" s="1" t="s">
        <v>8</v>
      </c>
      <c r="D36" s="1" t="s">
        <v>148</v>
      </c>
      <c r="E36" s="2" t="s">
        <v>19</v>
      </c>
      <c r="F36" s="2" t="s">
        <v>20</v>
      </c>
      <c r="G36" s="4">
        <v>26000</v>
      </c>
      <c r="H36" s="19">
        <f t="shared" si="0"/>
        <v>65500</v>
      </c>
      <c r="J36" s="12"/>
      <c r="K36" s="12"/>
    </row>
    <row r="37" spans="1:12" x14ac:dyDescent="0.25">
      <c r="A37" s="1" t="s">
        <v>77</v>
      </c>
      <c r="B37" s="1">
        <v>1091</v>
      </c>
      <c r="C37" s="1" t="s">
        <v>17</v>
      </c>
      <c r="D37" s="1" t="s">
        <v>166</v>
      </c>
      <c r="E37" s="2" t="s">
        <v>20</v>
      </c>
      <c r="F37" s="2" t="s">
        <v>19</v>
      </c>
      <c r="G37" s="4">
        <v>0</v>
      </c>
      <c r="H37" s="19">
        <f t="shared" si="0"/>
        <v>34500</v>
      </c>
    </row>
    <row r="38" spans="1:12" x14ac:dyDescent="0.25">
      <c r="A38" s="1" t="s">
        <v>101</v>
      </c>
      <c r="B38" s="1">
        <v>4032</v>
      </c>
      <c r="C38" s="1" t="s">
        <v>3</v>
      </c>
      <c r="D38" s="1" t="s">
        <v>149</v>
      </c>
      <c r="E38" s="2" t="s">
        <v>19</v>
      </c>
      <c r="F38" s="2" t="s">
        <v>19</v>
      </c>
      <c r="G38" s="4">
        <v>10000</v>
      </c>
      <c r="H38" s="19">
        <f t="shared" si="0"/>
        <v>69500</v>
      </c>
    </row>
    <row r="39" spans="1:12" x14ac:dyDescent="0.25">
      <c r="A39" s="1" t="s">
        <v>75</v>
      </c>
      <c r="B39" s="1">
        <v>8200</v>
      </c>
      <c r="C39" s="1" t="s">
        <v>4</v>
      </c>
      <c r="D39" s="1" t="s">
        <v>160</v>
      </c>
      <c r="E39" s="2" t="s">
        <v>19</v>
      </c>
      <c r="F39" s="2" t="s">
        <v>20</v>
      </c>
      <c r="G39" s="4">
        <v>6000</v>
      </c>
      <c r="H39" s="19">
        <f t="shared" si="0"/>
        <v>65500</v>
      </c>
    </row>
    <row r="40" spans="1:12" x14ac:dyDescent="0.25">
      <c r="A40" s="1" t="s">
        <v>64</v>
      </c>
      <c r="B40" s="1">
        <v>5000</v>
      </c>
      <c r="C40" s="1" t="s">
        <v>13</v>
      </c>
      <c r="D40" s="1" t="s">
        <v>157</v>
      </c>
      <c r="E40" s="2" t="s">
        <v>19</v>
      </c>
      <c r="F40" s="2" t="s">
        <v>19</v>
      </c>
      <c r="G40" s="4">
        <v>26000</v>
      </c>
      <c r="H40" s="19">
        <f t="shared" si="0"/>
        <v>69500</v>
      </c>
    </row>
    <row r="41" spans="1:12" x14ac:dyDescent="0.25">
      <c r="A41" s="1" t="s">
        <v>91</v>
      </c>
      <c r="B41" s="1">
        <v>6800</v>
      </c>
      <c r="C41" s="1" t="s">
        <v>15</v>
      </c>
      <c r="D41" s="1" t="s">
        <v>182</v>
      </c>
      <c r="E41" s="2" t="s">
        <v>19</v>
      </c>
      <c r="F41" s="2" t="s">
        <v>19</v>
      </c>
      <c r="G41" s="4">
        <v>0</v>
      </c>
      <c r="H41" s="19">
        <f t="shared" si="0"/>
        <v>69500</v>
      </c>
    </row>
    <row r="42" spans="1:12" x14ac:dyDescent="0.25">
      <c r="A42" s="1" t="s">
        <v>78</v>
      </c>
      <c r="B42" s="1">
        <v>6000</v>
      </c>
      <c r="C42" s="1" t="s">
        <v>9</v>
      </c>
      <c r="D42" s="1" t="s">
        <v>154</v>
      </c>
      <c r="E42" s="2" t="s">
        <v>19</v>
      </c>
      <c r="F42" s="2" t="s">
        <v>20</v>
      </c>
      <c r="G42" s="4">
        <v>23000</v>
      </c>
      <c r="H42" s="19">
        <f t="shared" si="0"/>
        <v>65500</v>
      </c>
    </row>
    <row r="43" spans="1:12" x14ac:dyDescent="0.25">
      <c r="A43" s="1" t="s">
        <v>79</v>
      </c>
      <c r="B43" s="1">
        <v>1026</v>
      </c>
      <c r="C43" s="1" t="s">
        <v>17</v>
      </c>
      <c r="D43" s="1" t="s">
        <v>164</v>
      </c>
      <c r="E43" s="2" t="s">
        <v>20</v>
      </c>
      <c r="F43" s="2" t="s">
        <v>20</v>
      </c>
      <c r="G43" s="4">
        <v>16000</v>
      </c>
      <c r="H43" s="19">
        <f t="shared" si="0"/>
        <v>30500</v>
      </c>
    </row>
    <row r="44" spans="1:12" x14ac:dyDescent="0.25">
      <c r="A44" s="1" t="s">
        <v>82</v>
      </c>
      <c r="B44" s="1">
        <v>1014</v>
      </c>
      <c r="C44" s="1" t="s">
        <v>17</v>
      </c>
      <c r="D44" s="1" t="s">
        <v>165</v>
      </c>
      <c r="E44" s="2" t="s">
        <v>20</v>
      </c>
      <c r="F44" s="2" t="s">
        <v>20</v>
      </c>
      <c r="G44" s="4">
        <v>13000</v>
      </c>
      <c r="H44" s="19">
        <f t="shared" si="0"/>
        <v>30500</v>
      </c>
    </row>
    <row r="45" spans="1:12" x14ac:dyDescent="0.25">
      <c r="A45" s="1" t="s">
        <v>81</v>
      </c>
      <c r="B45" s="1">
        <v>1121</v>
      </c>
      <c r="C45" s="1" t="s">
        <v>17</v>
      </c>
      <c r="D45" s="1" t="s">
        <v>163</v>
      </c>
      <c r="E45" s="2" t="s">
        <v>19</v>
      </c>
      <c r="F45" s="2" t="s">
        <v>20</v>
      </c>
      <c r="G45" s="4">
        <v>27000</v>
      </c>
      <c r="H45" s="19">
        <f t="shared" si="0"/>
        <v>65500</v>
      </c>
    </row>
    <row r="46" spans="1:12" x14ac:dyDescent="0.25">
      <c r="A46" s="1" t="s">
        <v>71</v>
      </c>
      <c r="B46" s="1">
        <v>1091</v>
      </c>
      <c r="C46" s="1" t="s">
        <v>17</v>
      </c>
      <c r="D46" s="1" t="s">
        <v>166</v>
      </c>
      <c r="E46" s="2" t="s">
        <v>20</v>
      </c>
      <c r="F46" s="2" t="s">
        <v>20</v>
      </c>
      <c r="G46" s="4">
        <v>0</v>
      </c>
      <c r="H46" s="19">
        <f t="shared" si="0"/>
        <v>30500</v>
      </c>
    </row>
    <row r="47" spans="1:12" x14ac:dyDescent="0.25">
      <c r="A47" s="1" t="s">
        <v>83</v>
      </c>
      <c r="B47" s="1">
        <v>1188</v>
      </c>
      <c r="C47" s="1" t="s">
        <v>17</v>
      </c>
      <c r="D47" s="1" t="s">
        <v>162</v>
      </c>
      <c r="E47" s="2" t="s">
        <v>19</v>
      </c>
      <c r="F47" s="2" t="s">
        <v>20</v>
      </c>
      <c r="G47" s="4">
        <v>26000</v>
      </c>
      <c r="H47" s="19">
        <f t="shared" si="0"/>
        <v>65500</v>
      </c>
    </row>
    <row r="48" spans="1:12" x14ac:dyDescent="0.25">
      <c r="A48" s="1" t="s">
        <v>84</v>
      </c>
      <c r="B48" s="1">
        <v>8900</v>
      </c>
      <c r="C48" s="1" t="s">
        <v>12</v>
      </c>
      <c r="D48" s="1" t="s">
        <v>161</v>
      </c>
      <c r="E48" s="2" t="s">
        <v>19</v>
      </c>
      <c r="F48" s="2" t="s">
        <v>19</v>
      </c>
      <c r="G48" s="4">
        <v>8000</v>
      </c>
      <c r="H48" s="19">
        <f t="shared" si="0"/>
        <v>69500</v>
      </c>
    </row>
    <row r="49" spans="1:8" x14ac:dyDescent="0.25">
      <c r="A49" s="1" t="s">
        <v>86</v>
      </c>
      <c r="B49" s="1">
        <v>1014</v>
      </c>
      <c r="C49" s="1" t="s">
        <v>17</v>
      </c>
      <c r="D49" s="1" t="s">
        <v>165</v>
      </c>
      <c r="E49" s="2" t="s">
        <v>20</v>
      </c>
      <c r="F49" s="2" t="s">
        <v>20</v>
      </c>
      <c r="G49" s="4">
        <v>28000</v>
      </c>
      <c r="H49" s="19">
        <f t="shared" si="0"/>
        <v>30500</v>
      </c>
    </row>
    <row r="50" spans="1:8" x14ac:dyDescent="0.25">
      <c r="A50" s="1" t="s">
        <v>87</v>
      </c>
      <c r="B50" s="1">
        <v>5000</v>
      </c>
      <c r="C50" s="1" t="s">
        <v>13</v>
      </c>
      <c r="D50" s="1" t="s">
        <v>157</v>
      </c>
      <c r="E50" s="2" t="s">
        <v>19</v>
      </c>
      <c r="F50" s="2" t="s">
        <v>20</v>
      </c>
      <c r="G50" s="4">
        <v>0</v>
      </c>
      <c r="H50" s="19">
        <f t="shared" si="0"/>
        <v>65500</v>
      </c>
    </row>
    <row r="51" spans="1:8" x14ac:dyDescent="0.25">
      <c r="A51" s="1" t="s">
        <v>88</v>
      </c>
      <c r="B51" s="1">
        <v>6750</v>
      </c>
      <c r="C51" s="1" t="s">
        <v>18</v>
      </c>
      <c r="D51" s="1" t="s">
        <v>156</v>
      </c>
      <c r="E51" s="2" t="s">
        <v>19</v>
      </c>
      <c r="F51" s="2" t="s">
        <v>20</v>
      </c>
      <c r="G51" s="4">
        <v>29000</v>
      </c>
      <c r="H51" s="19">
        <f t="shared" si="0"/>
        <v>65500</v>
      </c>
    </row>
    <row r="52" spans="1:8" x14ac:dyDescent="0.25">
      <c r="A52" s="1" t="s">
        <v>114</v>
      </c>
      <c r="B52" s="1">
        <v>5300</v>
      </c>
      <c r="C52" s="1" t="s">
        <v>14</v>
      </c>
      <c r="D52" s="1" t="s">
        <v>153</v>
      </c>
      <c r="E52" s="2" t="s">
        <v>19</v>
      </c>
      <c r="F52" s="2" t="s">
        <v>20</v>
      </c>
      <c r="G52" s="4">
        <v>8000</v>
      </c>
      <c r="H52" s="19">
        <f t="shared" si="0"/>
        <v>65500</v>
      </c>
    </row>
    <row r="53" spans="1:8" x14ac:dyDescent="0.25">
      <c r="A53" s="1" t="s">
        <v>96</v>
      </c>
      <c r="B53" s="1">
        <v>1188</v>
      </c>
      <c r="C53" s="1" t="s">
        <v>17</v>
      </c>
      <c r="D53" s="1" t="s">
        <v>162</v>
      </c>
      <c r="E53" s="2" t="s">
        <v>20</v>
      </c>
      <c r="F53" s="2" t="s">
        <v>19</v>
      </c>
      <c r="G53" s="4">
        <v>0</v>
      </c>
      <c r="H53" s="19">
        <f t="shared" si="0"/>
        <v>34500</v>
      </c>
    </row>
    <row r="54" spans="1:8" x14ac:dyDescent="0.25">
      <c r="A54" s="1" t="s">
        <v>95</v>
      </c>
      <c r="B54" s="1">
        <v>9700</v>
      </c>
      <c r="C54" s="1" t="s">
        <v>11</v>
      </c>
      <c r="D54" s="1" t="s">
        <v>158</v>
      </c>
      <c r="E54" s="2" t="s">
        <v>19</v>
      </c>
      <c r="F54" s="2" t="s">
        <v>19</v>
      </c>
      <c r="G54" s="4">
        <v>26000</v>
      </c>
      <c r="H54" s="19">
        <f t="shared" si="0"/>
        <v>69500</v>
      </c>
    </row>
    <row r="55" spans="1:8" x14ac:dyDescent="0.25">
      <c r="A55" s="1" t="s">
        <v>93</v>
      </c>
      <c r="B55" s="1">
        <v>1091</v>
      </c>
      <c r="C55" s="1" t="s">
        <v>17</v>
      </c>
      <c r="D55" s="1" t="s">
        <v>166</v>
      </c>
      <c r="E55" s="2" t="s">
        <v>20</v>
      </c>
      <c r="F55" s="2" t="s">
        <v>20</v>
      </c>
      <c r="G55" s="4">
        <v>16000</v>
      </c>
      <c r="H55" s="19">
        <f t="shared" si="0"/>
        <v>30500</v>
      </c>
    </row>
    <row r="56" spans="1:8" x14ac:dyDescent="0.25">
      <c r="A56" s="1" t="s">
        <v>89</v>
      </c>
      <c r="B56" s="1">
        <v>2600</v>
      </c>
      <c r="C56" s="1" t="s">
        <v>10</v>
      </c>
      <c r="D56" s="1" t="s">
        <v>159</v>
      </c>
      <c r="E56" s="2" t="s">
        <v>20</v>
      </c>
      <c r="F56" s="2" t="s">
        <v>20</v>
      </c>
      <c r="G56" s="4">
        <v>14000</v>
      </c>
      <c r="H56" s="19">
        <f t="shared" si="0"/>
        <v>30500</v>
      </c>
    </row>
    <row r="57" spans="1:8" x14ac:dyDescent="0.25">
      <c r="A57" s="1" t="s">
        <v>68</v>
      </c>
      <c r="B57" s="1">
        <v>4032</v>
      </c>
      <c r="C57" s="1" t="s">
        <v>3</v>
      </c>
      <c r="D57" s="1" t="s">
        <v>149</v>
      </c>
      <c r="E57" s="2" t="s">
        <v>19</v>
      </c>
      <c r="F57" s="2" t="s">
        <v>20</v>
      </c>
      <c r="G57" s="4">
        <v>15000</v>
      </c>
      <c r="H57" s="19">
        <f t="shared" si="0"/>
        <v>65500</v>
      </c>
    </row>
    <row r="58" spans="1:8" x14ac:dyDescent="0.25">
      <c r="A58" s="1" t="s">
        <v>94</v>
      </c>
      <c r="B58" s="1">
        <v>1091</v>
      </c>
      <c r="C58" s="1" t="s">
        <v>17</v>
      </c>
      <c r="D58" s="1" t="s">
        <v>166</v>
      </c>
      <c r="E58" s="2" t="s">
        <v>20</v>
      </c>
      <c r="F58" s="2" t="s">
        <v>20</v>
      </c>
      <c r="G58" s="4">
        <v>17000</v>
      </c>
      <c r="H58" s="19">
        <f t="shared" si="0"/>
        <v>30500</v>
      </c>
    </row>
    <row r="59" spans="1:8" x14ac:dyDescent="0.25">
      <c r="A59" s="1" t="s">
        <v>102</v>
      </c>
      <c r="B59" s="1">
        <v>1035</v>
      </c>
      <c r="C59" s="1" t="s">
        <v>17</v>
      </c>
      <c r="D59" s="1" t="s">
        <v>54</v>
      </c>
      <c r="E59" s="2" t="s">
        <v>20</v>
      </c>
      <c r="F59" s="2" t="s">
        <v>20</v>
      </c>
      <c r="G59" s="4">
        <v>21000</v>
      </c>
      <c r="H59" s="19">
        <f t="shared" si="0"/>
        <v>30500</v>
      </c>
    </row>
    <row r="60" spans="1:8" x14ac:dyDescent="0.25">
      <c r="A60" s="1" t="s">
        <v>103</v>
      </c>
      <c r="B60" s="1">
        <v>7625</v>
      </c>
      <c r="C60" s="1" t="s">
        <v>2</v>
      </c>
      <c r="D60" s="1" t="s">
        <v>155</v>
      </c>
      <c r="E60" s="2" t="s">
        <v>19</v>
      </c>
      <c r="F60" s="2" t="s">
        <v>20</v>
      </c>
      <c r="G60" s="4">
        <v>23000</v>
      </c>
      <c r="H60" s="19">
        <f t="shared" si="0"/>
        <v>65500</v>
      </c>
    </row>
    <row r="61" spans="1:8" x14ac:dyDescent="0.25">
      <c r="A61" s="1" t="s">
        <v>104</v>
      </c>
      <c r="B61" s="1">
        <v>1091</v>
      </c>
      <c r="C61" s="1" t="s">
        <v>17</v>
      </c>
      <c r="D61" s="1" t="s">
        <v>166</v>
      </c>
      <c r="E61" s="2" t="s">
        <v>20</v>
      </c>
      <c r="F61" s="2" t="s">
        <v>20</v>
      </c>
      <c r="G61" s="4">
        <v>30000</v>
      </c>
      <c r="H61" s="19">
        <f t="shared" si="0"/>
        <v>30500</v>
      </c>
    </row>
    <row r="62" spans="1:8" x14ac:dyDescent="0.25">
      <c r="A62" s="1" t="s">
        <v>0</v>
      </c>
      <c r="B62" s="1">
        <v>8600</v>
      </c>
      <c r="C62" s="1" t="s">
        <v>8</v>
      </c>
      <c r="D62" s="1" t="s">
        <v>148</v>
      </c>
      <c r="E62" s="2" t="s">
        <v>19</v>
      </c>
      <c r="F62" s="2" t="s">
        <v>20</v>
      </c>
      <c r="G62" s="4">
        <v>16000</v>
      </c>
      <c r="H62" s="19">
        <f t="shared" si="0"/>
        <v>65500</v>
      </c>
    </row>
    <row r="63" spans="1:8" x14ac:dyDescent="0.25">
      <c r="A63" s="1" t="s">
        <v>105</v>
      </c>
      <c r="B63" s="1">
        <v>6750</v>
      </c>
      <c r="C63" s="1" t="s">
        <v>18</v>
      </c>
      <c r="D63" s="1" t="s">
        <v>156</v>
      </c>
      <c r="E63" s="2" t="s">
        <v>19</v>
      </c>
      <c r="F63" s="2" t="s">
        <v>20</v>
      </c>
      <c r="G63" s="4">
        <v>28000</v>
      </c>
      <c r="H63" s="19">
        <f t="shared" si="0"/>
        <v>65500</v>
      </c>
    </row>
    <row r="64" spans="1:8" x14ac:dyDescent="0.25">
      <c r="A64" s="1" t="s">
        <v>85</v>
      </c>
      <c r="B64" s="1">
        <v>6750</v>
      </c>
      <c r="C64" s="1" t="s">
        <v>18</v>
      </c>
      <c r="D64" s="1" t="s">
        <v>156</v>
      </c>
      <c r="E64" s="2" t="s">
        <v>19</v>
      </c>
      <c r="F64" s="2" t="s">
        <v>20</v>
      </c>
      <c r="G64" s="4">
        <v>19000</v>
      </c>
      <c r="H64" s="19">
        <f t="shared" si="0"/>
        <v>65500</v>
      </c>
    </row>
    <row r="65" spans="1:8" x14ac:dyDescent="0.25">
      <c r="A65" s="1" t="s">
        <v>90</v>
      </c>
      <c r="B65" s="1">
        <v>2600</v>
      </c>
      <c r="C65" s="1" t="s">
        <v>10</v>
      </c>
      <c r="D65" s="1" t="s">
        <v>159</v>
      </c>
      <c r="E65" s="2" t="s">
        <v>20</v>
      </c>
      <c r="F65" s="2" t="s">
        <v>20</v>
      </c>
      <c r="G65" s="4">
        <v>14000</v>
      </c>
      <c r="H65" s="19">
        <f t="shared" si="0"/>
        <v>30500</v>
      </c>
    </row>
    <row r="66" spans="1:8" x14ac:dyDescent="0.25">
      <c r="A66" s="1" t="s">
        <v>106</v>
      </c>
      <c r="B66" s="1">
        <v>3530</v>
      </c>
      <c r="C66" s="1" t="s">
        <v>7</v>
      </c>
      <c r="D66" s="1" t="s">
        <v>147</v>
      </c>
      <c r="E66" s="2" t="s">
        <v>19</v>
      </c>
      <c r="F66" s="2" t="s">
        <v>20</v>
      </c>
      <c r="G66" s="4">
        <v>12000</v>
      </c>
      <c r="H66" s="19">
        <f t="shared" si="0"/>
        <v>65500</v>
      </c>
    </row>
    <row r="67" spans="1:8" x14ac:dyDescent="0.25">
      <c r="A67" s="1" t="s">
        <v>109</v>
      </c>
      <c r="B67" s="1">
        <v>9025</v>
      </c>
      <c r="C67" s="1" t="s">
        <v>5</v>
      </c>
      <c r="D67" s="1" t="s">
        <v>152</v>
      </c>
      <c r="E67" s="2" t="s">
        <v>19</v>
      </c>
      <c r="F67" s="2" t="s">
        <v>20</v>
      </c>
      <c r="G67" s="4">
        <v>0</v>
      </c>
      <c r="H67" s="19">
        <f t="shared" ref="H67:H101" si="2">$L$14+$L$15+IF(E67="Igen",$L$16,0)+IF(F67="Igen",$L$18,$L$17)</f>
        <v>65500</v>
      </c>
    </row>
    <row r="68" spans="1:8" x14ac:dyDescent="0.25">
      <c r="A68" s="1" t="s">
        <v>110</v>
      </c>
      <c r="B68" s="1">
        <v>1121</v>
      </c>
      <c r="C68" s="1" t="s">
        <v>17</v>
      </c>
      <c r="D68" s="1" t="s">
        <v>163</v>
      </c>
      <c r="E68" s="2" t="s">
        <v>19</v>
      </c>
      <c r="F68" s="2" t="s">
        <v>20</v>
      </c>
      <c r="G68" s="4">
        <v>5000</v>
      </c>
      <c r="H68" s="19">
        <f t="shared" si="2"/>
        <v>65500</v>
      </c>
    </row>
    <row r="69" spans="1:8" x14ac:dyDescent="0.25">
      <c r="A69" s="1" t="s">
        <v>113</v>
      </c>
      <c r="B69" s="1">
        <v>1188</v>
      </c>
      <c r="C69" s="1" t="s">
        <v>17</v>
      </c>
      <c r="D69" s="1" t="s">
        <v>162</v>
      </c>
      <c r="E69" s="2" t="s">
        <v>19</v>
      </c>
      <c r="F69" s="2" t="s">
        <v>20</v>
      </c>
      <c r="G69" s="4">
        <v>5000</v>
      </c>
      <c r="H69" s="19">
        <f t="shared" si="2"/>
        <v>65500</v>
      </c>
    </row>
    <row r="70" spans="1:8" x14ac:dyDescent="0.25">
      <c r="A70" s="1" t="s">
        <v>118</v>
      </c>
      <c r="B70" s="1">
        <v>5300</v>
      </c>
      <c r="C70" s="1" t="s">
        <v>14</v>
      </c>
      <c r="D70" s="1" t="s">
        <v>153</v>
      </c>
      <c r="E70" s="2" t="s">
        <v>19</v>
      </c>
      <c r="F70" s="2" t="s">
        <v>20</v>
      </c>
      <c r="G70" s="4">
        <v>21000</v>
      </c>
      <c r="H70" s="19">
        <f t="shared" si="2"/>
        <v>65500</v>
      </c>
    </row>
    <row r="71" spans="1:8" x14ac:dyDescent="0.25">
      <c r="A71" s="1" t="s">
        <v>116</v>
      </c>
      <c r="B71" s="1">
        <v>1091</v>
      </c>
      <c r="C71" s="1" t="s">
        <v>17</v>
      </c>
      <c r="D71" s="1" t="s">
        <v>166</v>
      </c>
      <c r="E71" s="2" t="s">
        <v>20</v>
      </c>
      <c r="F71" s="2" t="s">
        <v>20</v>
      </c>
      <c r="G71" s="4">
        <v>29000</v>
      </c>
      <c r="H71" s="19">
        <f t="shared" si="2"/>
        <v>30500</v>
      </c>
    </row>
    <row r="72" spans="1:8" x14ac:dyDescent="0.25">
      <c r="A72" s="1" t="s">
        <v>100</v>
      </c>
      <c r="B72" s="1">
        <v>3530</v>
      </c>
      <c r="C72" s="1" t="s">
        <v>7</v>
      </c>
      <c r="D72" s="1" t="s">
        <v>147</v>
      </c>
      <c r="E72" s="2" t="s">
        <v>19</v>
      </c>
      <c r="F72" s="2" t="s">
        <v>20</v>
      </c>
      <c r="G72" s="4">
        <v>27000</v>
      </c>
      <c r="H72" s="19">
        <f t="shared" si="2"/>
        <v>65500</v>
      </c>
    </row>
    <row r="73" spans="1:8" x14ac:dyDescent="0.25">
      <c r="A73" s="1" t="s">
        <v>121</v>
      </c>
      <c r="B73" s="1">
        <v>3530</v>
      </c>
      <c r="C73" s="1" t="s">
        <v>7</v>
      </c>
      <c r="D73" s="1" t="s">
        <v>147</v>
      </c>
      <c r="E73" s="2" t="s">
        <v>19</v>
      </c>
      <c r="F73" s="2" t="s">
        <v>20</v>
      </c>
      <c r="G73" s="4">
        <v>0</v>
      </c>
      <c r="H73" s="19">
        <f t="shared" si="2"/>
        <v>65500</v>
      </c>
    </row>
    <row r="74" spans="1:8" x14ac:dyDescent="0.25">
      <c r="A74" s="1" t="s">
        <v>122</v>
      </c>
      <c r="B74" s="1">
        <v>5600</v>
      </c>
      <c r="C74" s="1" t="s">
        <v>6</v>
      </c>
      <c r="D74" s="1" t="s">
        <v>146</v>
      </c>
      <c r="E74" s="2" t="s">
        <v>19</v>
      </c>
      <c r="F74" s="2" t="s">
        <v>20</v>
      </c>
      <c r="G74" s="4">
        <v>5000</v>
      </c>
      <c r="H74" s="19">
        <f t="shared" si="2"/>
        <v>65500</v>
      </c>
    </row>
    <row r="75" spans="1:8" x14ac:dyDescent="0.25">
      <c r="A75" s="1" t="s">
        <v>123</v>
      </c>
      <c r="B75" s="1">
        <v>6800</v>
      </c>
      <c r="C75" s="1" t="s">
        <v>15</v>
      </c>
      <c r="D75" s="1" t="s">
        <v>182</v>
      </c>
      <c r="E75" s="2" t="s">
        <v>19</v>
      </c>
      <c r="F75" s="2" t="s">
        <v>20</v>
      </c>
      <c r="G75" s="4">
        <v>24000</v>
      </c>
      <c r="H75" s="19">
        <f t="shared" si="2"/>
        <v>65500</v>
      </c>
    </row>
    <row r="76" spans="1:8" x14ac:dyDescent="0.25">
      <c r="A76" s="1" t="s">
        <v>119</v>
      </c>
      <c r="B76" s="1">
        <v>6000</v>
      </c>
      <c r="C76" s="1" t="s">
        <v>9</v>
      </c>
      <c r="D76" s="1" t="s">
        <v>154</v>
      </c>
      <c r="E76" s="2" t="s">
        <v>19</v>
      </c>
      <c r="F76" s="2" t="s">
        <v>20</v>
      </c>
      <c r="G76" s="4">
        <v>19000</v>
      </c>
      <c r="H76" s="19">
        <f t="shared" si="2"/>
        <v>65500</v>
      </c>
    </row>
    <row r="77" spans="1:8" x14ac:dyDescent="0.25">
      <c r="A77" s="1" t="s">
        <v>125</v>
      </c>
      <c r="B77" s="1">
        <v>2030</v>
      </c>
      <c r="C77" s="1" t="s">
        <v>16</v>
      </c>
      <c r="D77" s="1" t="s">
        <v>151</v>
      </c>
      <c r="E77" s="2" t="s">
        <v>19</v>
      </c>
      <c r="F77" s="2" t="s">
        <v>20</v>
      </c>
      <c r="G77" s="4">
        <v>9000</v>
      </c>
      <c r="H77" s="19">
        <f t="shared" si="2"/>
        <v>65500</v>
      </c>
    </row>
    <row r="78" spans="1:8" x14ac:dyDescent="0.25">
      <c r="A78" s="1" t="s">
        <v>126</v>
      </c>
      <c r="B78" s="1">
        <v>6750</v>
      </c>
      <c r="C78" s="1" t="s">
        <v>18</v>
      </c>
      <c r="D78" s="1" t="s">
        <v>156</v>
      </c>
      <c r="E78" s="2" t="s">
        <v>19</v>
      </c>
      <c r="F78" s="2" t="s">
        <v>20</v>
      </c>
      <c r="G78" s="4">
        <v>24000</v>
      </c>
      <c r="H78" s="19">
        <f t="shared" si="2"/>
        <v>65500</v>
      </c>
    </row>
    <row r="79" spans="1:8" x14ac:dyDescent="0.25">
      <c r="A79" s="1" t="s">
        <v>127</v>
      </c>
      <c r="B79" s="1">
        <v>5000</v>
      </c>
      <c r="C79" s="1" t="s">
        <v>13</v>
      </c>
      <c r="D79" s="1" t="s">
        <v>157</v>
      </c>
      <c r="E79" s="2" t="s">
        <v>19</v>
      </c>
      <c r="F79" s="2" t="s">
        <v>20</v>
      </c>
      <c r="G79" s="4">
        <v>28000</v>
      </c>
      <c r="H79" s="19">
        <f t="shared" si="2"/>
        <v>65500</v>
      </c>
    </row>
    <row r="80" spans="1:8" x14ac:dyDescent="0.25">
      <c r="A80" s="1" t="s">
        <v>129</v>
      </c>
      <c r="B80" s="1">
        <v>1026</v>
      </c>
      <c r="C80" s="1" t="s">
        <v>17</v>
      </c>
      <c r="D80" s="1" t="s">
        <v>164</v>
      </c>
      <c r="E80" s="2" t="s">
        <v>20</v>
      </c>
      <c r="F80" s="2" t="s">
        <v>20</v>
      </c>
      <c r="G80" s="4">
        <v>20000</v>
      </c>
      <c r="H80" s="19">
        <f t="shared" si="2"/>
        <v>30500</v>
      </c>
    </row>
    <row r="81" spans="1:8" x14ac:dyDescent="0.25">
      <c r="A81" s="1" t="s">
        <v>128</v>
      </c>
      <c r="B81" s="1">
        <v>2600</v>
      </c>
      <c r="C81" s="1" t="s">
        <v>10</v>
      </c>
      <c r="D81" s="1" t="s">
        <v>159</v>
      </c>
      <c r="E81" s="2" t="s">
        <v>20</v>
      </c>
      <c r="F81" s="2" t="s">
        <v>20</v>
      </c>
      <c r="G81" s="4">
        <v>7000</v>
      </c>
      <c r="H81" s="19">
        <f t="shared" si="2"/>
        <v>30500</v>
      </c>
    </row>
    <row r="82" spans="1:8" x14ac:dyDescent="0.25">
      <c r="A82" s="1" t="s">
        <v>131</v>
      </c>
      <c r="B82" s="1">
        <v>7625</v>
      </c>
      <c r="C82" s="1" t="s">
        <v>2</v>
      </c>
      <c r="D82" s="1" t="s">
        <v>155</v>
      </c>
      <c r="E82" s="2" t="s">
        <v>19</v>
      </c>
      <c r="F82" s="2" t="s">
        <v>20</v>
      </c>
      <c r="G82" s="4">
        <v>15000</v>
      </c>
      <c r="H82" s="19">
        <f t="shared" si="2"/>
        <v>65500</v>
      </c>
    </row>
    <row r="83" spans="1:8" x14ac:dyDescent="0.25">
      <c r="A83" s="1" t="s">
        <v>132</v>
      </c>
      <c r="B83" s="1">
        <v>6000</v>
      </c>
      <c r="C83" s="1" t="s">
        <v>9</v>
      </c>
      <c r="D83" s="1" t="s">
        <v>154</v>
      </c>
      <c r="E83" s="2" t="s">
        <v>19</v>
      </c>
      <c r="F83" s="2" t="s">
        <v>20</v>
      </c>
      <c r="G83" s="4">
        <v>7000</v>
      </c>
      <c r="H83" s="19">
        <f t="shared" si="2"/>
        <v>65500</v>
      </c>
    </row>
    <row r="84" spans="1:8" x14ac:dyDescent="0.25">
      <c r="A84" s="1" t="s">
        <v>174</v>
      </c>
      <c r="B84" s="1">
        <v>2072</v>
      </c>
      <c r="C84" s="1" t="s">
        <v>52</v>
      </c>
      <c r="D84" s="1" t="s">
        <v>53</v>
      </c>
      <c r="E84" s="2" t="s">
        <v>19</v>
      </c>
      <c r="F84" s="2" t="s">
        <v>19</v>
      </c>
      <c r="G84" s="4">
        <v>9000</v>
      </c>
      <c r="H84" s="19">
        <f t="shared" si="2"/>
        <v>69500</v>
      </c>
    </row>
    <row r="85" spans="1:8" x14ac:dyDescent="0.25">
      <c r="A85" s="1" t="s">
        <v>98</v>
      </c>
      <c r="B85" s="1">
        <v>1026</v>
      </c>
      <c r="C85" s="1" t="s">
        <v>17</v>
      </c>
      <c r="D85" s="1" t="s">
        <v>164</v>
      </c>
      <c r="E85" s="2" t="s">
        <v>20</v>
      </c>
      <c r="F85" s="2" t="s">
        <v>20</v>
      </c>
      <c r="G85" s="4">
        <v>5000</v>
      </c>
      <c r="H85" s="19">
        <f t="shared" si="2"/>
        <v>30500</v>
      </c>
    </row>
    <row r="86" spans="1:8" x14ac:dyDescent="0.25">
      <c r="A86" s="1" t="s">
        <v>99</v>
      </c>
      <c r="B86" s="1">
        <v>9025</v>
      </c>
      <c r="C86" s="1" t="s">
        <v>5</v>
      </c>
      <c r="D86" s="1" t="s">
        <v>152</v>
      </c>
      <c r="E86" s="2" t="s">
        <v>19</v>
      </c>
      <c r="F86" s="2" t="s">
        <v>20</v>
      </c>
      <c r="G86" s="4">
        <v>26000</v>
      </c>
      <c r="H86" s="19">
        <f t="shared" si="2"/>
        <v>65500</v>
      </c>
    </row>
    <row r="87" spans="1:8" x14ac:dyDescent="0.25">
      <c r="A87" s="1" t="s">
        <v>141</v>
      </c>
      <c r="B87" s="1">
        <v>8600</v>
      </c>
      <c r="C87" s="1" t="s">
        <v>8</v>
      </c>
      <c r="D87" s="1" t="s">
        <v>148</v>
      </c>
      <c r="E87" s="2" t="s">
        <v>19</v>
      </c>
      <c r="F87" s="2" t="s">
        <v>20</v>
      </c>
      <c r="G87" s="4">
        <v>0</v>
      </c>
      <c r="H87" s="19">
        <f t="shared" si="2"/>
        <v>65500</v>
      </c>
    </row>
    <row r="88" spans="1:8" x14ac:dyDescent="0.25">
      <c r="A88" s="1" t="s">
        <v>120</v>
      </c>
      <c r="B88" s="1">
        <v>1139</v>
      </c>
      <c r="C88" s="1" t="s">
        <v>17</v>
      </c>
      <c r="D88" s="1" t="s">
        <v>167</v>
      </c>
      <c r="E88" s="2" t="s">
        <v>20</v>
      </c>
      <c r="F88" s="2" t="s">
        <v>20</v>
      </c>
      <c r="G88" s="4">
        <v>5000</v>
      </c>
      <c r="H88" s="19">
        <f t="shared" si="2"/>
        <v>30500</v>
      </c>
    </row>
    <row r="89" spans="1:8" x14ac:dyDescent="0.25">
      <c r="A89" s="1" t="s">
        <v>134</v>
      </c>
      <c r="B89" s="1">
        <v>3530</v>
      </c>
      <c r="C89" s="1" t="s">
        <v>7</v>
      </c>
      <c r="D89" s="1" t="s">
        <v>147</v>
      </c>
      <c r="E89" s="2" t="s">
        <v>19</v>
      </c>
      <c r="F89" s="2" t="s">
        <v>19</v>
      </c>
      <c r="G89" s="4">
        <v>8000</v>
      </c>
      <c r="H89" s="19">
        <f t="shared" si="2"/>
        <v>69500</v>
      </c>
    </row>
    <row r="90" spans="1:8" x14ac:dyDescent="0.25">
      <c r="A90" s="1" t="s">
        <v>136</v>
      </c>
      <c r="B90" s="1">
        <v>1014</v>
      </c>
      <c r="C90" s="1" t="s">
        <v>17</v>
      </c>
      <c r="D90" s="1" t="s">
        <v>165</v>
      </c>
      <c r="E90" s="2" t="s">
        <v>20</v>
      </c>
      <c r="F90" s="2" t="s">
        <v>20</v>
      </c>
      <c r="G90" s="4">
        <v>10000</v>
      </c>
      <c r="H90" s="19">
        <f t="shared" si="2"/>
        <v>30500</v>
      </c>
    </row>
    <row r="91" spans="1:8" x14ac:dyDescent="0.25">
      <c r="A91" s="1" t="s">
        <v>137</v>
      </c>
      <c r="B91" s="1">
        <v>2030</v>
      </c>
      <c r="C91" s="1" t="s">
        <v>16</v>
      </c>
      <c r="D91" s="1" t="s">
        <v>151</v>
      </c>
      <c r="E91" s="2" t="s">
        <v>19</v>
      </c>
      <c r="F91" s="2" t="s">
        <v>20</v>
      </c>
      <c r="G91" s="4">
        <v>19000</v>
      </c>
      <c r="H91" s="19">
        <f t="shared" si="2"/>
        <v>65500</v>
      </c>
    </row>
    <row r="92" spans="1:8" x14ac:dyDescent="0.25">
      <c r="A92" s="1" t="s">
        <v>135</v>
      </c>
      <c r="B92" s="1">
        <v>2030</v>
      </c>
      <c r="C92" s="1" t="s">
        <v>16</v>
      </c>
      <c r="D92" s="1" t="s">
        <v>151</v>
      </c>
      <c r="E92" s="2" t="s">
        <v>19</v>
      </c>
      <c r="F92" s="2" t="s">
        <v>20</v>
      </c>
      <c r="G92" s="4">
        <v>10000</v>
      </c>
      <c r="H92" s="19">
        <f t="shared" si="2"/>
        <v>65500</v>
      </c>
    </row>
    <row r="93" spans="1:8" x14ac:dyDescent="0.25">
      <c r="A93" s="1" t="s">
        <v>138</v>
      </c>
      <c r="B93" s="1">
        <v>6800</v>
      </c>
      <c r="C93" s="1" t="s">
        <v>15</v>
      </c>
      <c r="D93" s="1" t="s">
        <v>182</v>
      </c>
      <c r="E93" s="2" t="s">
        <v>19</v>
      </c>
      <c r="F93" s="2" t="s">
        <v>20</v>
      </c>
      <c r="G93" s="4">
        <v>15000</v>
      </c>
      <c r="H93" s="19">
        <f t="shared" si="2"/>
        <v>65500</v>
      </c>
    </row>
    <row r="94" spans="1:8" x14ac:dyDescent="0.25">
      <c r="A94" s="1" t="s">
        <v>72</v>
      </c>
      <c r="B94" s="1">
        <v>3530</v>
      </c>
      <c r="C94" s="1" t="s">
        <v>7</v>
      </c>
      <c r="D94" s="1" t="s">
        <v>147</v>
      </c>
      <c r="E94" s="2" t="s">
        <v>19</v>
      </c>
      <c r="F94" s="2" t="s">
        <v>20</v>
      </c>
      <c r="G94" s="4">
        <v>9000</v>
      </c>
      <c r="H94" s="19">
        <f t="shared" si="2"/>
        <v>65500</v>
      </c>
    </row>
    <row r="95" spans="1:8" x14ac:dyDescent="0.25">
      <c r="A95" s="1" t="s">
        <v>111</v>
      </c>
      <c r="B95" s="1">
        <v>5000</v>
      </c>
      <c r="C95" s="1" t="s">
        <v>13</v>
      </c>
      <c r="D95" s="1" t="s">
        <v>157</v>
      </c>
      <c r="E95" s="2" t="s">
        <v>19</v>
      </c>
      <c r="F95" s="2" t="s">
        <v>20</v>
      </c>
      <c r="G95" s="4">
        <v>17000</v>
      </c>
      <c r="H95" s="19">
        <f t="shared" si="2"/>
        <v>65500</v>
      </c>
    </row>
    <row r="96" spans="1:8" x14ac:dyDescent="0.25">
      <c r="A96" s="1" t="s">
        <v>140</v>
      </c>
      <c r="B96" s="1">
        <v>7625</v>
      </c>
      <c r="C96" s="1" t="s">
        <v>2</v>
      </c>
      <c r="D96" s="1" t="s">
        <v>155</v>
      </c>
      <c r="E96" s="2" t="s">
        <v>19</v>
      </c>
      <c r="F96" s="2" t="s">
        <v>20</v>
      </c>
      <c r="G96" s="4">
        <v>20000</v>
      </c>
      <c r="H96" s="19">
        <f t="shared" si="2"/>
        <v>65500</v>
      </c>
    </row>
    <row r="97" spans="1:8" x14ac:dyDescent="0.25">
      <c r="A97" s="1" t="s">
        <v>142</v>
      </c>
      <c r="B97" s="1">
        <v>1014</v>
      </c>
      <c r="C97" s="1" t="s">
        <v>17</v>
      </c>
      <c r="D97" s="1" t="s">
        <v>165</v>
      </c>
      <c r="E97" s="2" t="s">
        <v>20</v>
      </c>
      <c r="F97" s="2" t="s">
        <v>20</v>
      </c>
      <c r="G97" s="4">
        <v>12000</v>
      </c>
      <c r="H97" s="19">
        <f t="shared" si="2"/>
        <v>30500</v>
      </c>
    </row>
    <row r="98" spans="1:8" x14ac:dyDescent="0.25">
      <c r="A98" s="1" t="s">
        <v>133</v>
      </c>
      <c r="B98" s="1">
        <v>1139</v>
      </c>
      <c r="C98" s="1" t="s">
        <v>17</v>
      </c>
      <c r="D98" s="1" t="s">
        <v>167</v>
      </c>
      <c r="E98" s="2" t="s">
        <v>20</v>
      </c>
      <c r="F98" s="2" t="s">
        <v>20</v>
      </c>
      <c r="G98" s="4">
        <v>0</v>
      </c>
      <c r="H98" s="19">
        <f t="shared" si="2"/>
        <v>30500</v>
      </c>
    </row>
    <row r="99" spans="1:8" x14ac:dyDescent="0.25">
      <c r="A99" s="1" t="s">
        <v>143</v>
      </c>
      <c r="B99" s="1">
        <v>5600</v>
      </c>
      <c r="C99" s="1" t="s">
        <v>6</v>
      </c>
      <c r="D99" s="1" t="s">
        <v>146</v>
      </c>
      <c r="E99" s="2" t="s">
        <v>19</v>
      </c>
      <c r="F99" s="2" t="s">
        <v>20</v>
      </c>
      <c r="G99" s="4">
        <v>16000</v>
      </c>
      <c r="H99" s="19">
        <f t="shared" si="2"/>
        <v>65500</v>
      </c>
    </row>
    <row r="100" spans="1:8" x14ac:dyDescent="0.25">
      <c r="A100" s="1" t="s">
        <v>144</v>
      </c>
      <c r="B100" s="1">
        <v>9700</v>
      </c>
      <c r="C100" s="1" t="s">
        <v>11</v>
      </c>
      <c r="D100" s="1" t="s">
        <v>158</v>
      </c>
      <c r="E100" s="2" t="s">
        <v>19</v>
      </c>
      <c r="F100" s="2" t="s">
        <v>20</v>
      </c>
      <c r="G100" s="4">
        <v>15000</v>
      </c>
      <c r="H100" s="19">
        <f t="shared" si="2"/>
        <v>65500</v>
      </c>
    </row>
    <row r="101" spans="1:8" x14ac:dyDescent="0.25">
      <c r="A101" s="1" t="s">
        <v>145</v>
      </c>
      <c r="B101" s="1">
        <v>6750</v>
      </c>
      <c r="C101" s="1" t="s">
        <v>18</v>
      </c>
      <c r="D101" s="1" t="s">
        <v>156</v>
      </c>
      <c r="E101" s="2" t="s">
        <v>19</v>
      </c>
      <c r="F101" s="2" t="s">
        <v>20</v>
      </c>
      <c r="G101" s="4">
        <v>17000</v>
      </c>
      <c r="H101" s="19">
        <f t="shared" si="2"/>
        <v>65500</v>
      </c>
    </row>
  </sheetData>
  <sortState xmlns:xlrd2="http://schemas.microsoft.com/office/spreadsheetml/2017/richdata2" ref="A2:G101">
    <sortCondition ref="A101"/>
  </sortState>
  <mergeCells count="17">
    <mergeCell ref="J30:K30"/>
    <mergeCell ref="J33:K33"/>
    <mergeCell ref="J32:K32"/>
    <mergeCell ref="J26:K26"/>
    <mergeCell ref="J27:K27"/>
    <mergeCell ref="J28:K28"/>
    <mergeCell ref="J29:K29"/>
    <mergeCell ref="J3:J6"/>
    <mergeCell ref="J8:J12"/>
    <mergeCell ref="J14:J18"/>
    <mergeCell ref="J1:K1"/>
    <mergeCell ref="J25:K25"/>
    <mergeCell ref="J21:K21"/>
    <mergeCell ref="J20:K20"/>
    <mergeCell ref="J22:K22"/>
    <mergeCell ref="J23:K23"/>
    <mergeCell ref="J24:K2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Zöld világ konferencia</vt:lpstr>
    </vt:vector>
  </TitlesOfParts>
  <Company>Veres Péter Gimnázium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Tamás</dc:creator>
  <cp:lastModifiedBy>Pályi Kristóf Ferenc</cp:lastModifiedBy>
  <dcterms:created xsi:type="dcterms:W3CDTF">2007-01-24T07:06:07Z</dcterms:created>
  <dcterms:modified xsi:type="dcterms:W3CDTF">2024-01-08T20:43:44Z</dcterms:modified>
</cp:coreProperties>
</file>