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0" documentId="8_{15A64628-2702-4B57-B9EA-6FB2C4A8FDE1}" xr6:coauthVersionLast="47" xr6:coauthVersionMax="47" xr10:uidLastSave="{00000000-0000-0000-0000-000000000000}"/>
  <bookViews>
    <workbookView xWindow="-120" yWindow="-120" windowWidth="20730" windowHeight="11040" xr2:uid="{D5B4BC31-0264-427F-B17B-85C77C06C674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N15" i="1"/>
  <c r="M15" i="1"/>
  <c r="P30" i="1"/>
  <c r="P29" i="1"/>
  <c r="P27" i="1"/>
  <c r="P25" i="1"/>
  <c r="P22" i="1"/>
  <c r="P20" i="1"/>
  <c r="N14" i="1"/>
  <c r="M14" i="1"/>
  <c r="N30" i="1"/>
  <c r="N29" i="1"/>
  <c r="N28" i="1"/>
  <c r="N27" i="1"/>
  <c r="N25" i="1"/>
  <c r="N22" i="1"/>
  <c r="N20" i="1"/>
  <c r="L15" i="1"/>
  <c r="L14" i="1"/>
  <c r="K15" i="1"/>
  <c r="K14" i="1"/>
  <c r="K13" i="1"/>
  <c r="J11" i="1"/>
  <c r="J13" i="1" s="1"/>
  <c r="J10" i="1"/>
  <c r="I11" i="1"/>
  <c r="I14" i="1" s="1"/>
  <c r="I10" i="1"/>
  <c r="K20" i="1" l="1"/>
  <c r="K22" i="1" s="1"/>
  <c r="K25" i="1" s="1"/>
  <c r="K27" i="1" s="1"/>
  <c r="L28" i="1" s="1"/>
  <c r="M13" i="1" s="1"/>
  <c r="N13" i="1" s="1"/>
  <c r="I15" i="1"/>
  <c r="J14" i="1"/>
  <c r="I13" i="1"/>
  <c r="J15" i="1"/>
</calcChain>
</file>

<file path=xl/sharedStrings.xml><?xml version="1.0" encoding="utf-8"?>
<sst xmlns="http://schemas.openxmlformats.org/spreadsheetml/2006/main" count="27" uniqueCount="25">
  <si>
    <t>15% del excedente de RD$416,220.01</t>
  </si>
  <si>
    <t xml:space="preserve">Rentas hasta RD$416,220.00 </t>
  </si>
  <si>
    <t>Exenta</t>
  </si>
  <si>
    <t>Rentas desde RD$416,220.01 Hasta RD$624,329.00</t>
  </si>
  <si>
    <t>Rentas desde RD$624,329.01 hasta RD$867,123.00</t>
  </si>
  <si>
    <t>RD$31,216.00 más el 20% del excedente de RD$624,329.01</t>
  </si>
  <si>
    <t>Rentas desde RD$867,123.01 en adelante</t>
  </si>
  <si>
    <t>RD$79,776.00 más el 25% del excedente de RD$867,123.01</t>
  </si>
  <si>
    <t>Escala Anual</t>
  </si>
  <si>
    <t>Tasa</t>
  </si>
  <si>
    <t>SFS</t>
  </si>
  <si>
    <t>AFP</t>
  </si>
  <si>
    <t>Dada la escala anual del ISR de los asalariados y SFS y AFP; Calcule</t>
  </si>
  <si>
    <t>Nombre del empleado</t>
  </si>
  <si>
    <t>Monto del salario</t>
  </si>
  <si>
    <t>Empleado A</t>
  </si>
  <si>
    <t>Base</t>
  </si>
  <si>
    <t>Imponible</t>
  </si>
  <si>
    <t>ISR</t>
  </si>
  <si>
    <t>Neto</t>
  </si>
  <si>
    <t>a recibir</t>
  </si>
  <si>
    <t>PRACTICA DEL ISR DE ASALARIADOS</t>
  </si>
  <si>
    <t>ITLA</t>
  </si>
  <si>
    <t xml:space="preserve">Total de </t>
  </si>
  <si>
    <t xml:space="preserve"> exencion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</si>
</sst>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.##0.0_ ;\-#.##0.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wrapText="1"/>
    </xf>
    <xf numFmtId="0" fontId="0" fillId="0" borderId="9" xfId="0" applyBorder="1"/>
    <xf numFmtId="164" fontId="0" fillId="0" borderId="9" xfId="0" applyNumberFormat="1" applyBorder="1" applyAlignment="1">
      <alignment wrapText="1"/>
    </xf>
    <xf numFmtId="0" fontId="0" fillId="0" borderId="9" xfId="0" applyBorder="1" applyAlignment="1">
      <alignment horizontal="center"/>
    </xf>
    <xf numFmtId="164" fontId="0" fillId="2" borderId="9" xfId="0" applyNumberFormat="1" applyFill="1" applyBorder="1" applyAlignment="1">
      <alignment wrapText="1"/>
    </xf>
    <xf numFmtId="0" fontId="0" fillId="2" borderId="9" xfId="0" applyFill="1" applyBorder="1" applyAlignment="1">
      <alignment horizontal="center"/>
    </xf>
    <xf numFmtId="10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0" fontId="1" fillId="3" borderId="0" xfId="0" applyFont="1" applyFill="1"/>
    <xf numFmtId="0" fontId="0" fillId="2" borderId="9" xfId="0" applyFill="1" applyBorder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1" fillId="4" borderId="0" xfId="0" applyFont="1" applyFill="1"/>
    <xf numFmtId="164" fontId="1" fillId="0" borderId="0" xfId="0" applyNumberFormat="1" applyFont="1" applyAlignment="1">
      <alignment wrapText="1"/>
    </xf>
    <xf numFmtId="0" fontId="2" fillId="0" borderId="0" xfId="0" applyFont="1"/>
    <xf numFmtId="43" fontId="0" fillId="0" borderId="9" xfId="1" applyFont="1" applyBorder="1" applyAlignment="1">
      <alignment wrapText="1"/>
    </xf>
    <xf numFmtId="43" fontId="0" fillId="0" borderId="0" xfId="1" applyFont="1"/>
    <xf numFmtId="4" fontId="0" fillId="0" borderId="0" xfId="0" applyNumberFormat="1"/>
    <xf numFmtId="9" fontId="0" fillId="0" borderId="0" xfId="0" applyNumberFormat="1"/>
    <xf numFmtId="43" fontId="0" fillId="0" borderId="5" xfId="1" applyFont="1" applyBorder="1"/>
    <xf numFmtId="43" fontId="0" fillId="0" borderId="9" xfId="1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9" xfId="0" applyNumberFormat="1" applyBorder="1"/>
    <xf numFmtId="43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wrapText="1"/>
    </xf>
    <xf numFmtId="43" fontId="0" fillId="0" borderId="3" xfId="0" applyNumberFormat="1" applyBorder="1" applyAlignment="1">
      <alignment horizontal="center"/>
    </xf>
    <xf numFmtId="0" fontId="0" fillId="0" borderId="11" xfId="0" applyBorder="1"/>
    <xf numFmtId="43" fontId="0" fillId="0" borderId="11" xfId="0" applyNumberFormat="1" applyBorder="1" applyAlignment="1">
      <alignment horizontal="center"/>
    </xf>
    <xf numFmtId="43" fontId="0" fillId="0" borderId="11" xfId="0" applyNumberFormat="1" applyBorder="1"/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0" xfId="1" applyFont="1" applyBorder="1"/>
    <xf numFmtId="43" fontId="0" fillId="0" borderId="5" xfId="0" applyNumberFormat="1" applyBorder="1" applyAlignment="1">
      <alignment horizontal="center"/>
    </xf>
    <xf numFmtId="9" fontId="0" fillId="0" borderId="0" xfId="0" applyNumberFormat="1" applyBorder="1"/>
    <xf numFmtId="43" fontId="0" fillId="0" borderId="0" xfId="0" applyNumberFormat="1" applyBorder="1" applyAlignment="1">
      <alignment horizontal="center"/>
    </xf>
    <xf numFmtId="43" fontId="0" fillId="0" borderId="0" xfId="0" applyNumberFormat="1" applyBorder="1"/>
    <xf numFmtId="9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12" xfId="0" applyBorder="1"/>
    <xf numFmtId="43" fontId="0" fillId="0" borderId="12" xfId="1" applyFont="1" applyBorder="1" applyAlignment="1">
      <alignment horizontal="center"/>
    </xf>
    <xf numFmtId="43" fontId="0" fillId="0" borderId="12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5226-7F57-444B-B21A-20547C179346}">
  <dimension ref="B2:Q30"/>
  <sheetViews>
    <sheetView tabSelected="1" topLeftCell="B8" workbookViewId="0">
      <selection activeCell="I24" sqref="I24"/>
    </sheetView>
  </sheetViews>
  <sheetFormatPr baseColWidth="10" defaultRowHeight="15" x14ac:dyDescent="0.25"/>
  <cols>
    <col min="1" max="1" width="2" customWidth="1"/>
    <col min="2" max="2" width="45.5703125" customWidth="1"/>
    <col min="3" max="3" width="53.7109375" customWidth="1"/>
    <col min="6" max="6" width="2.42578125" style="25" customWidth="1"/>
    <col min="7" max="7" width="59.85546875" bestFit="1" customWidth="1"/>
    <col min="8" max="8" width="16.5703125" style="15" bestFit="1" customWidth="1"/>
    <col min="9" max="9" width="11.42578125" style="1"/>
    <col min="10" max="11" width="11.42578125" style="1" customWidth="1"/>
    <col min="14" max="14" width="11.42578125" style="1"/>
    <col min="16" max="16" width="13.140625" bestFit="1" customWidth="1"/>
  </cols>
  <sheetData>
    <row r="2" spans="2:14" ht="23.25" x14ac:dyDescent="0.35">
      <c r="B2" s="30" t="s">
        <v>22</v>
      </c>
    </row>
    <row r="4" spans="2:14" s="14" customFormat="1" x14ac:dyDescent="0.25">
      <c r="B4" s="14" t="s">
        <v>21</v>
      </c>
      <c r="F4" s="28"/>
      <c r="H4" s="29"/>
      <c r="I4" s="10"/>
      <c r="J4" s="10"/>
      <c r="K4" s="10"/>
      <c r="N4" s="10"/>
    </row>
    <row r="7" spans="2:14" ht="15.75" thickBot="1" x14ac:dyDescent="0.3"/>
    <row r="8" spans="2:14" ht="15.75" thickBot="1" x14ac:dyDescent="0.3">
      <c r="B8" s="2" t="s">
        <v>8</v>
      </c>
      <c r="C8" s="3" t="s">
        <v>9</v>
      </c>
      <c r="D8" s="11" t="s">
        <v>10</v>
      </c>
      <c r="E8" s="11" t="s">
        <v>11</v>
      </c>
      <c r="F8" s="26"/>
      <c r="G8" s="23" t="s">
        <v>12</v>
      </c>
    </row>
    <row r="9" spans="2:14" x14ac:dyDescent="0.25">
      <c r="B9" s="4" t="s">
        <v>1</v>
      </c>
      <c r="C9" s="5" t="s">
        <v>2</v>
      </c>
      <c r="D9" s="12">
        <v>3.04E-2</v>
      </c>
      <c r="E9" s="13">
        <v>2.87E-2</v>
      </c>
      <c r="F9" s="27"/>
    </row>
    <row r="10" spans="2:14" x14ac:dyDescent="0.25">
      <c r="B10" s="6" t="s">
        <v>3</v>
      </c>
      <c r="C10" s="7" t="s">
        <v>0</v>
      </c>
      <c r="D10" s="35">
        <v>31216</v>
      </c>
      <c r="E10" s="7"/>
      <c r="G10" s="22"/>
      <c r="H10" s="19"/>
      <c r="I10" s="20" t="str">
        <f>+D8</f>
        <v>SFS</v>
      </c>
      <c r="J10" s="20" t="str">
        <f>+E8</f>
        <v>AFP</v>
      </c>
      <c r="K10" s="20" t="s">
        <v>23</v>
      </c>
      <c r="L10" s="20" t="s">
        <v>16</v>
      </c>
      <c r="M10" s="20"/>
      <c r="N10" s="20" t="s">
        <v>19</v>
      </c>
    </row>
    <row r="11" spans="2:14" x14ac:dyDescent="0.25">
      <c r="B11" s="6" t="s">
        <v>4</v>
      </c>
      <c r="C11" s="7" t="s">
        <v>5</v>
      </c>
      <c r="D11" s="35">
        <v>48558</v>
      </c>
      <c r="E11" s="7"/>
      <c r="G11" s="24" t="s">
        <v>13</v>
      </c>
      <c r="H11" s="19" t="s">
        <v>14</v>
      </c>
      <c r="I11" s="21">
        <f>+D9</f>
        <v>3.04E-2</v>
      </c>
      <c r="J11" s="21">
        <f>+E9</f>
        <v>2.87E-2</v>
      </c>
      <c r="K11" s="21" t="s">
        <v>24</v>
      </c>
      <c r="L11" s="20" t="s">
        <v>17</v>
      </c>
      <c r="M11" s="20" t="s">
        <v>18</v>
      </c>
      <c r="N11" s="20" t="s">
        <v>20</v>
      </c>
    </row>
    <row r="12" spans="2:14" ht="15.75" thickBot="1" x14ac:dyDescent="0.3">
      <c r="B12" s="8" t="s">
        <v>6</v>
      </c>
      <c r="C12" s="9" t="s">
        <v>7</v>
      </c>
      <c r="D12" s="8"/>
      <c r="E12" s="9"/>
      <c r="G12" s="16"/>
      <c r="H12" s="17"/>
      <c r="I12" s="18"/>
      <c r="J12" s="18"/>
      <c r="K12" s="18"/>
      <c r="L12" s="16"/>
      <c r="M12" s="16"/>
      <c r="N12" s="18"/>
    </row>
    <row r="13" spans="2:14" x14ac:dyDescent="0.25">
      <c r="G13" s="16" t="s">
        <v>15</v>
      </c>
      <c r="H13" s="31">
        <v>55000</v>
      </c>
      <c r="I13" s="36">
        <f>+H13*I11</f>
        <v>1672</v>
      </c>
      <c r="J13" s="36">
        <f>+H13*J11</f>
        <v>1578.5</v>
      </c>
      <c r="K13" s="36">
        <f>+I13+J13</f>
        <v>3250.5</v>
      </c>
      <c r="L13" s="38">
        <f>+H13-K13</f>
        <v>51749.5</v>
      </c>
      <c r="M13" s="38">
        <f>+L28</f>
        <v>2559.6748749999997</v>
      </c>
      <c r="N13" s="39">
        <f>+L13-M13</f>
        <v>49189.825125000003</v>
      </c>
    </row>
    <row r="14" spans="2:14" x14ac:dyDescent="0.25">
      <c r="G14" s="16" t="s">
        <v>15</v>
      </c>
      <c r="H14" s="31">
        <v>70000</v>
      </c>
      <c r="I14" s="36">
        <f>+H14*I11</f>
        <v>2128</v>
      </c>
      <c r="J14" s="36">
        <f>+H14*J11</f>
        <v>2009</v>
      </c>
      <c r="K14" s="36">
        <f>+I14+J14</f>
        <v>4137</v>
      </c>
      <c r="L14" s="38">
        <f>+H14-K14</f>
        <v>65863</v>
      </c>
      <c r="M14" s="38">
        <f>+N30</f>
        <v>5368.4483333333337</v>
      </c>
      <c r="N14" s="39">
        <f>+L14-M14</f>
        <v>60494.551666666666</v>
      </c>
    </row>
    <row r="15" spans="2:14" x14ac:dyDescent="0.25">
      <c r="G15" s="16" t="s">
        <v>15</v>
      </c>
      <c r="H15" s="31">
        <v>150000</v>
      </c>
      <c r="I15" s="36">
        <f>+H15*I11</f>
        <v>4560</v>
      </c>
      <c r="J15" s="36">
        <f>+H15*J11</f>
        <v>4305</v>
      </c>
      <c r="K15" s="36">
        <f>+I15+J15</f>
        <v>8865</v>
      </c>
      <c r="L15" s="38">
        <f>+H15-K15</f>
        <v>141135</v>
      </c>
      <c r="M15" s="38">
        <f>+P30</f>
        <v>23866.687291666665</v>
      </c>
      <c r="N15" s="39">
        <f>+L15-M15</f>
        <v>117268.31270833334</v>
      </c>
    </row>
    <row r="16" spans="2:14" x14ac:dyDescent="0.25">
      <c r="J16" s="37"/>
      <c r="K16" s="37"/>
    </row>
    <row r="17" spans="2:17" ht="15.75" thickBot="1" x14ac:dyDescent="0.3"/>
    <row r="18" spans="2:17" ht="15.75" thickBot="1" x14ac:dyDescent="0.3">
      <c r="H18" s="40"/>
    </row>
    <row r="19" spans="2:17" ht="15.75" thickBot="1" x14ac:dyDescent="0.3">
      <c r="B19" s="32"/>
      <c r="C19" s="33"/>
      <c r="D19" s="33"/>
      <c r="E19" s="34"/>
      <c r="G19" s="32"/>
    </row>
    <row r="20" spans="2:17" x14ac:dyDescent="0.25">
      <c r="K20" s="41">
        <f>+L13</f>
        <v>51749.5</v>
      </c>
      <c r="L20" s="42"/>
      <c r="M20" s="42"/>
      <c r="N20" s="43">
        <f>+L14</f>
        <v>65863</v>
      </c>
      <c r="O20" s="42"/>
      <c r="P20" s="44">
        <f>+L15</f>
        <v>141135</v>
      </c>
      <c r="Q20" s="5"/>
    </row>
    <row r="21" spans="2:17" x14ac:dyDescent="0.25">
      <c r="K21" s="45">
        <v>12</v>
      </c>
      <c r="L21" s="46"/>
      <c r="M21" s="46"/>
      <c r="N21" s="47">
        <v>12</v>
      </c>
      <c r="O21" s="46"/>
      <c r="P21" s="46">
        <v>12</v>
      </c>
      <c r="Q21" s="7"/>
    </row>
    <row r="22" spans="2:17" x14ac:dyDescent="0.25">
      <c r="K22" s="48">
        <f>+K20*K21</f>
        <v>620994</v>
      </c>
      <c r="L22" s="46"/>
      <c r="M22" s="46"/>
      <c r="N22" s="49">
        <f>+N20*N21</f>
        <v>790356</v>
      </c>
      <c r="O22" s="46"/>
      <c r="P22" s="50">
        <f>+P20*P21</f>
        <v>1693620</v>
      </c>
      <c r="Q22" s="7"/>
    </row>
    <row r="23" spans="2:17" x14ac:dyDescent="0.25">
      <c r="K23" s="48">
        <v>416220.01</v>
      </c>
      <c r="L23" s="46"/>
      <c r="M23" s="46"/>
      <c r="N23" s="49">
        <v>624329.1</v>
      </c>
      <c r="O23" s="46"/>
      <c r="P23" s="50">
        <v>867123.01</v>
      </c>
      <c r="Q23" s="7"/>
    </row>
    <row r="24" spans="2:17" x14ac:dyDescent="0.25">
      <c r="K24" s="45"/>
      <c r="L24" s="46"/>
      <c r="M24" s="46"/>
      <c r="N24" s="47"/>
      <c r="O24" s="46"/>
      <c r="P24" s="46"/>
      <c r="Q24" s="7"/>
    </row>
    <row r="25" spans="2:17" x14ac:dyDescent="0.25">
      <c r="K25" s="51">
        <f>+K22-K23</f>
        <v>204773.99</v>
      </c>
      <c r="L25" s="52">
        <v>0.15</v>
      </c>
      <c r="M25" s="46"/>
      <c r="N25" s="53">
        <f>+N22-N23</f>
        <v>166026.90000000002</v>
      </c>
      <c r="O25" s="52">
        <v>0.2</v>
      </c>
      <c r="P25" s="54">
        <f>+P22-P23</f>
        <v>826496.99</v>
      </c>
      <c r="Q25" s="55">
        <v>0.25</v>
      </c>
    </row>
    <row r="26" spans="2:17" x14ac:dyDescent="0.25">
      <c r="K26" s="45"/>
      <c r="L26" s="46"/>
      <c r="M26" s="46"/>
      <c r="N26" s="47"/>
      <c r="O26" s="46"/>
      <c r="P26" s="46"/>
      <c r="Q26" s="7"/>
    </row>
    <row r="27" spans="2:17" x14ac:dyDescent="0.25">
      <c r="K27" s="48">
        <f>+K25*L25</f>
        <v>30716.098499999996</v>
      </c>
      <c r="L27" s="46">
        <v>12</v>
      </c>
      <c r="M27" s="46"/>
      <c r="N27" s="49">
        <f>+N25*O25</f>
        <v>33205.380000000005</v>
      </c>
      <c r="O27" s="46"/>
      <c r="P27" s="50">
        <f>+P25*Q25</f>
        <v>206624.2475</v>
      </c>
      <c r="Q27" s="7"/>
    </row>
    <row r="28" spans="2:17" x14ac:dyDescent="0.25">
      <c r="K28" s="45"/>
      <c r="L28" s="50">
        <f>+K27/L27</f>
        <v>2559.6748749999997</v>
      </c>
      <c r="M28" s="46"/>
      <c r="N28" s="53">
        <f>+D10</f>
        <v>31216</v>
      </c>
      <c r="O28" s="46"/>
      <c r="P28" s="54">
        <v>79776</v>
      </c>
      <c r="Q28" s="7"/>
    </row>
    <row r="29" spans="2:17" x14ac:dyDescent="0.25">
      <c r="K29" s="45"/>
      <c r="L29" s="50"/>
      <c r="M29" s="46"/>
      <c r="N29" s="53">
        <f>+N27+N28</f>
        <v>64421.380000000005</v>
      </c>
      <c r="O29" s="46">
        <v>12</v>
      </c>
      <c r="P29" s="54">
        <f>+P27+P28</f>
        <v>286400.2475</v>
      </c>
      <c r="Q29" s="7">
        <v>12</v>
      </c>
    </row>
    <row r="30" spans="2:17" ht="15.75" thickBot="1" x14ac:dyDescent="0.3">
      <c r="K30" s="56"/>
      <c r="L30" s="57"/>
      <c r="M30" s="57"/>
      <c r="N30" s="58">
        <f>+N29/O29</f>
        <v>5368.4483333333337</v>
      </c>
      <c r="O30" s="57"/>
      <c r="P30" s="59">
        <f>+P29/Q29</f>
        <v>23866.687291666665</v>
      </c>
      <c r="Q3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D20A7178 educacion</dc:creator>
  <cp:lastModifiedBy>pamela Blanco</cp:lastModifiedBy>
  <dcterms:created xsi:type="dcterms:W3CDTF">2021-07-17T01:23:16Z</dcterms:created>
  <dcterms:modified xsi:type="dcterms:W3CDTF">2024-03-14T19:58:48Z</dcterms:modified>
</cp:coreProperties>
</file>