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d2aeb5b0c3db68/Documentos/"/>
    </mc:Choice>
  </mc:AlternateContent>
  <xr:revisionPtr revIDLastSave="0" documentId="8_{C9A0E9E8-3EAE-49EC-A5EB-5AD70CA1C85E}" xr6:coauthVersionLast="47" xr6:coauthVersionMax="47" xr10:uidLastSave="{00000000-0000-0000-0000-000000000000}"/>
  <bookViews>
    <workbookView xWindow="-120" yWindow="-120" windowWidth="20730" windowHeight="11040" xr2:uid="{49C500A2-B3BC-4E49-AEE5-33EC04CC8CB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I47" i="1"/>
  <c r="H47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I23" i="1"/>
  <c r="H23" i="1" s="1"/>
  <c r="J23" i="1" s="1"/>
  <c r="J22" i="1"/>
  <c r="H22" i="1"/>
  <c r="I22" i="1"/>
  <c r="G22" i="1"/>
  <c r="C15" i="1"/>
  <c r="I18" i="1"/>
  <c r="H18" i="1"/>
  <c r="H7" i="1"/>
  <c r="H6" i="1"/>
  <c r="J6" i="1" s="1"/>
  <c r="I6" i="1"/>
  <c r="J5" i="1"/>
  <c r="H5" i="1"/>
  <c r="I5" i="1"/>
  <c r="G6" i="1"/>
  <c r="G7" i="1"/>
  <c r="G8" i="1"/>
  <c r="G9" i="1"/>
  <c r="G10" i="1"/>
  <c r="G11" i="1"/>
  <c r="G12" i="1"/>
  <c r="G13" i="1"/>
  <c r="G14" i="1"/>
  <c r="G15" i="1"/>
  <c r="G16" i="1"/>
  <c r="G5" i="1"/>
  <c r="I24" i="1" l="1"/>
  <c r="H24" i="1" s="1"/>
  <c r="J24" i="1" s="1"/>
  <c r="I7" i="1"/>
  <c r="J7" i="1" s="1"/>
  <c r="I25" i="1" l="1"/>
  <c r="H25" i="1" s="1"/>
  <c r="J25" i="1" s="1"/>
  <c r="I8" i="1"/>
  <c r="H8" i="1" s="1"/>
  <c r="J8" i="1"/>
  <c r="I26" i="1" l="1"/>
  <c r="H26" i="1" s="1"/>
  <c r="J26" i="1" s="1"/>
  <c r="I9" i="1"/>
  <c r="I27" i="1" l="1"/>
  <c r="H27" i="1" s="1"/>
  <c r="J27" i="1" s="1"/>
  <c r="H9" i="1"/>
  <c r="J9" i="1" s="1"/>
  <c r="I28" i="1" l="1"/>
  <c r="H28" i="1" s="1"/>
  <c r="J28" i="1" s="1"/>
  <c r="I10" i="1"/>
  <c r="H10" i="1" s="1"/>
  <c r="J10" i="1"/>
  <c r="I11" i="1"/>
  <c r="H11" i="1" s="1"/>
  <c r="J11" i="1"/>
  <c r="I29" i="1" l="1"/>
  <c r="H29" i="1" s="1"/>
  <c r="J29" i="1" s="1"/>
  <c r="I12" i="1"/>
  <c r="I30" i="1" l="1"/>
  <c r="H30" i="1" s="1"/>
  <c r="J30" i="1" s="1"/>
  <c r="H12" i="1"/>
  <c r="J12" i="1" s="1"/>
  <c r="I13" i="1" s="1"/>
  <c r="I31" i="1" l="1"/>
  <c r="H31" i="1" s="1"/>
  <c r="J31" i="1"/>
  <c r="H13" i="1"/>
  <c r="J13" i="1" s="1"/>
  <c r="I32" i="1" l="1"/>
  <c r="H32" i="1" s="1"/>
  <c r="J32" i="1" s="1"/>
  <c r="I14" i="1"/>
  <c r="H14" i="1" s="1"/>
  <c r="J14" i="1"/>
  <c r="I15" i="1"/>
  <c r="H15" i="1" s="1"/>
  <c r="J15" i="1"/>
  <c r="I33" i="1" l="1"/>
  <c r="H33" i="1" s="1"/>
  <c r="J33" i="1" s="1"/>
  <c r="I16" i="1"/>
  <c r="H16" i="1" s="1"/>
  <c r="J16" i="1"/>
  <c r="I34" i="1" l="1"/>
  <c r="H34" i="1" s="1"/>
  <c r="J34" i="1" s="1"/>
  <c r="I35" i="1" l="1"/>
  <c r="H35" i="1" s="1"/>
  <c r="J35" i="1"/>
  <c r="I36" i="1" l="1"/>
  <c r="H36" i="1" s="1"/>
  <c r="J36" i="1"/>
  <c r="I37" i="1" l="1"/>
  <c r="H37" i="1" s="1"/>
  <c r="J37" i="1" s="1"/>
  <c r="I38" i="1" l="1"/>
  <c r="H38" i="1" s="1"/>
  <c r="J38" i="1" s="1"/>
  <c r="I39" i="1" l="1"/>
  <c r="H39" i="1" s="1"/>
  <c r="J39" i="1" s="1"/>
  <c r="I40" i="1" l="1"/>
  <c r="H40" i="1" s="1"/>
  <c r="J40" i="1"/>
  <c r="I41" i="1" l="1"/>
  <c r="H41" i="1" s="1"/>
  <c r="J41" i="1" s="1"/>
  <c r="I42" i="1" l="1"/>
  <c r="H42" i="1" s="1"/>
  <c r="J42" i="1" s="1"/>
  <c r="I43" i="1" l="1"/>
  <c r="H43" i="1" s="1"/>
  <c r="J43" i="1"/>
  <c r="I44" i="1" l="1"/>
  <c r="H44" i="1" s="1"/>
  <c r="J44" i="1" s="1"/>
  <c r="I45" i="1" l="1"/>
  <c r="H45" i="1" s="1"/>
  <c r="J45" i="1" s="1"/>
</calcChain>
</file>

<file path=xl/sharedStrings.xml><?xml version="1.0" encoding="utf-8"?>
<sst xmlns="http://schemas.openxmlformats.org/spreadsheetml/2006/main" count="24" uniqueCount="14">
  <si>
    <t>CONTABILIDAD FINANCIERA</t>
  </si>
  <si>
    <t>INSTITUTO TECNOLOGICO DE LAS AMERICAS</t>
  </si>
  <si>
    <t xml:space="preserve">REALICE LAS TABLAS DE AMORTIZACION DE </t>
  </si>
  <si>
    <t>Monto del préstamo</t>
  </si>
  <si>
    <t>Tasa de interés</t>
  </si>
  <si>
    <t>Plazo</t>
  </si>
  <si>
    <t>12 meses</t>
  </si>
  <si>
    <t>Cuota?</t>
  </si>
  <si>
    <t>24 meses</t>
  </si>
  <si>
    <t>Numero</t>
  </si>
  <si>
    <t>Cuota</t>
  </si>
  <si>
    <t>Capital</t>
  </si>
  <si>
    <t>Interes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</si>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</sst>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2" borderId="0" xfId="0" applyFont="1" applyFill="1"/>
    <xf numFmtId="164" fontId="2" fillId="2" borderId="0" xfId="1" applyFont="1" applyFill="1"/>
    <xf numFmtId="164" fontId="0" fillId="0" borderId="0" xfId="1" applyFont="1"/>
    <xf numFmtId="0" fontId="3" fillId="0" borderId="1" xfId="0" applyFont="1" applyBorder="1"/>
    <xf numFmtId="164" fontId="3" fillId="0" borderId="2" xfId="1" applyFont="1" applyBorder="1"/>
    <xf numFmtId="0" fontId="3" fillId="0" borderId="2" xfId="0" applyFont="1" applyBorder="1"/>
    <xf numFmtId="0" fontId="0" fillId="0" borderId="3" xfId="0" applyBorder="1"/>
    <xf numFmtId="0" fontId="3" fillId="0" borderId="4" xfId="0" applyFont="1" applyBorder="1"/>
    <xf numFmtId="164" fontId="3" fillId="0" borderId="0" xfId="1" applyFont="1" applyBorder="1"/>
    <xf numFmtId="0" fontId="3" fillId="0" borderId="0" xfId="0" applyFont="1"/>
    <xf numFmtId="0" fontId="0" fillId="0" borderId="5" xfId="0" applyBorder="1"/>
    <xf numFmtId="0" fontId="4" fillId="0" borderId="4" xfId="0" applyFont="1" applyBorder="1" applyAlignment="1">
      <alignment vertical="center"/>
    </xf>
    <xf numFmtId="9" fontId="3" fillId="0" borderId="0" xfId="1" applyNumberFormat="1" applyFont="1" applyBorder="1"/>
    <xf numFmtId="0" fontId="3" fillId="0" borderId="6" xfId="0" applyFont="1" applyBorder="1"/>
    <xf numFmtId="0" fontId="3" fillId="0" borderId="7" xfId="0" applyFont="1" applyBorder="1"/>
    <xf numFmtId="0" fontId="0" fillId="0" borderId="8" xfId="0" applyBorder="1"/>
    <xf numFmtId="164" fontId="5" fillId="0" borderId="0" xfId="1" applyFont="1" applyBorder="1"/>
    <xf numFmtId="164" fontId="3" fillId="2" borderId="7" xfId="1" applyFont="1" applyFill="1" applyBorder="1"/>
    <xf numFmtId="0" fontId="0" fillId="0" borderId="2" xfId="0" applyBorder="1"/>
    <xf numFmtId="0" fontId="0" fillId="0" borderId="0" xfId="0" applyBorder="1"/>
    <xf numFmtId="0" fontId="0" fillId="0" borderId="7" xfId="0" applyBorder="1"/>
    <xf numFmtId="0" fontId="5" fillId="0" borderId="0" xfId="0" applyFont="1" applyBorder="1"/>
    <xf numFmtId="164" fontId="0" fillId="0" borderId="0" xfId="0" applyNumberFormat="1" applyBorder="1"/>
    <xf numFmtId="0" fontId="0" fillId="0" borderId="1" xfId="0" applyBorder="1"/>
    <xf numFmtId="0" fontId="0" fillId="0" borderId="4" xfId="0" applyBorder="1"/>
    <xf numFmtId="3" fontId="0" fillId="0" borderId="5" xfId="0" applyNumberFormat="1" applyBorder="1"/>
    <xf numFmtId="0" fontId="5" fillId="0" borderId="4" xfId="0" applyFont="1" applyBorder="1"/>
    <xf numFmtId="43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0" fontId="0" fillId="0" borderId="10" xfId="0" applyBorder="1"/>
    <xf numFmtId="164" fontId="5" fillId="0" borderId="0" xfId="0" applyNumberFormat="1" applyFont="1" applyBorder="1"/>
    <xf numFmtId="0" fontId="5" fillId="0" borderId="7" xfId="0" applyFont="1" applyFill="1" applyBorder="1"/>
    <xf numFmtId="43" fontId="5" fillId="0" borderId="5" xfId="0" applyNumberFormat="1" applyFont="1" applyBorder="1"/>
    <xf numFmtId="164" fontId="5" fillId="3" borderId="0" xfId="1" applyFont="1" applyFill="1" applyBorder="1"/>
    <xf numFmtId="0" fontId="0" fillId="0" borderId="9" xfId="0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8E1E1-19A0-49D6-92BD-2C5E78950574}">
  <dimension ref="B2:J47"/>
  <sheetViews>
    <sheetView tabSelected="1" topLeftCell="A31" workbookViewId="0">
      <selection activeCell="D40" sqref="D40"/>
    </sheetView>
  </sheetViews>
  <sheetFormatPr baseColWidth="10" defaultRowHeight="15" x14ac:dyDescent="0.25"/>
  <cols>
    <col min="1" max="1" width="2.85546875" customWidth="1"/>
    <col min="2" max="2" width="26.42578125" customWidth="1"/>
    <col min="3" max="3" width="18.140625" style="3" bestFit="1" customWidth="1"/>
    <col min="7" max="7" width="17.140625" customWidth="1"/>
    <col min="8" max="8" width="13.140625" customWidth="1"/>
    <col min="10" max="10" width="15.28515625" customWidth="1"/>
  </cols>
  <sheetData>
    <row r="2" spans="2:10" ht="15.75" thickBot="1" x14ac:dyDescent="0.3">
      <c r="B2" s="1" t="s">
        <v>1</v>
      </c>
      <c r="C2" s="2"/>
      <c r="D2" s="1"/>
      <c r="E2" s="1"/>
      <c r="F2" s="31"/>
      <c r="G2" s="31"/>
      <c r="H2" s="31"/>
      <c r="I2" s="31"/>
      <c r="J2" s="31"/>
    </row>
    <row r="3" spans="2:10" ht="15.75" thickTop="1" x14ac:dyDescent="0.25">
      <c r="B3" s="1" t="s">
        <v>0</v>
      </c>
      <c r="C3" s="2"/>
      <c r="D3" s="1"/>
      <c r="E3" s="1"/>
      <c r="F3" s="25"/>
      <c r="G3" s="20"/>
      <c r="H3" s="20"/>
      <c r="I3" s="20"/>
      <c r="J3" s="11" t="s">
        <v>13</v>
      </c>
    </row>
    <row r="4" spans="2:10" x14ac:dyDescent="0.25">
      <c r="F4" s="25" t="s">
        <v>9</v>
      </c>
      <c r="G4" s="20" t="s">
        <v>10</v>
      </c>
      <c r="H4" s="20" t="s">
        <v>11</v>
      </c>
      <c r="I4" s="20" t="s">
        <v>12</v>
      </c>
      <c r="J4" s="26">
        <v>700000</v>
      </c>
    </row>
    <row r="5" spans="2:10" ht="15.75" x14ac:dyDescent="0.25">
      <c r="F5" s="27">
        <v>1</v>
      </c>
      <c r="G5" s="17">
        <f>PMT(15%/12,12,-700000)</f>
        <v>63180.818641609854</v>
      </c>
      <c r="H5" s="23">
        <f>+G5-I5</f>
        <v>54430.818641609854</v>
      </c>
      <c r="I5" s="20">
        <f>+J4*15%/12</f>
        <v>8750</v>
      </c>
      <c r="J5" s="28">
        <f>+J4-H5</f>
        <v>645569.18135839014</v>
      </c>
    </row>
    <row r="6" spans="2:10" ht="15.75" x14ac:dyDescent="0.25">
      <c r="F6" s="27">
        <v>2</v>
      </c>
      <c r="G6" s="17">
        <f t="shared" ref="G6:G16" si="0">PMT(15%/12,12,-700000)</f>
        <v>63180.818641609854</v>
      </c>
      <c r="H6" s="23">
        <f t="shared" ref="H6:H18" si="1">+G6-I6</f>
        <v>55111.20387462998</v>
      </c>
      <c r="I6" s="20">
        <f t="shared" ref="I6:I16" si="2">+J5*15%/12</f>
        <v>8069.6147669798765</v>
      </c>
      <c r="J6" s="28">
        <f t="shared" ref="J6:J16" si="3">+J5-H6</f>
        <v>590457.9774837601</v>
      </c>
    </row>
    <row r="7" spans="2:10" ht="15.75" x14ac:dyDescent="0.25">
      <c r="F7" s="27">
        <v>3</v>
      </c>
      <c r="G7" s="17">
        <f t="shared" si="0"/>
        <v>63180.818641609854</v>
      </c>
      <c r="H7" s="23">
        <f t="shared" si="1"/>
        <v>55800.093923062857</v>
      </c>
      <c r="I7" s="20">
        <f t="shared" si="2"/>
        <v>7380.7247185470005</v>
      </c>
      <c r="J7" s="28">
        <f t="shared" si="3"/>
        <v>534657.8835606972</v>
      </c>
    </row>
    <row r="8" spans="2:10" ht="15.75" x14ac:dyDescent="0.25">
      <c r="F8" s="27">
        <v>4</v>
      </c>
      <c r="G8" s="17">
        <f t="shared" si="0"/>
        <v>63180.818641609854</v>
      </c>
      <c r="H8" s="23">
        <f t="shared" si="1"/>
        <v>56497.595097101141</v>
      </c>
      <c r="I8" s="20">
        <f t="shared" si="2"/>
        <v>6683.2235445087144</v>
      </c>
      <c r="J8" s="28">
        <f t="shared" si="3"/>
        <v>478160.28846359608</v>
      </c>
    </row>
    <row r="9" spans="2:10" ht="16.5" thickBot="1" x14ac:dyDescent="0.3">
      <c r="F9" s="27">
        <v>5</v>
      </c>
      <c r="G9" s="17">
        <f t="shared" si="0"/>
        <v>63180.818641609854</v>
      </c>
      <c r="H9" s="23">
        <f t="shared" si="1"/>
        <v>57203.8150358149</v>
      </c>
      <c r="I9" s="20">
        <f t="shared" si="2"/>
        <v>5977.003605794951</v>
      </c>
      <c r="J9" s="28">
        <f t="shared" si="3"/>
        <v>420956.47342778119</v>
      </c>
    </row>
    <row r="10" spans="2:10" ht="18.75" x14ac:dyDescent="0.3">
      <c r="B10" s="4" t="s">
        <v>2</v>
      </c>
      <c r="C10" s="5"/>
      <c r="D10" s="6"/>
      <c r="E10" s="19"/>
      <c r="F10" s="27">
        <v>6</v>
      </c>
      <c r="G10" s="17">
        <f t="shared" si="0"/>
        <v>63180.818641609854</v>
      </c>
      <c r="H10" s="23">
        <f t="shared" si="1"/>
        <v>57918.862723762591</v>
      </c>
      <c r="I10" s="20">
        <f t="shared" si="2"/>
        <v>5261.9559178472646</v>
      </c>
      <c r="J10" s="28">
        <f t="shared" si="3"/>
        <v>363037.61070401862</v>
      </c>
    </row>
    <row r="11" spans="2:10" ht="18.75" x14ac:dyDescent="0.3">
      <c r="B11" s="8"/>
      <c r="C11" s="9"/>
      <c r="D11" s="10"/>
      <c r="E11" s="20"/>
      <c r="F11" s="27">
        <v>7</v>
      </c>
      <c r="G11" s="17">
        <f t="shared" si="0"/>
        <v>63180.818641609854</v>
      </c>
      <c r="H11" s="23">
        <f t="shared" si="1"/>
        <v>58642.84850780962</v>
      </c>
      <c r="I11" s="20">
        <f t="shared" si="2"/>
        <v>4537.9701338002324</v>
      </c>
      <c r="J11" s="28">
        <f t="shared" si="3"/>
        <v>304394.76219620899</v>
      </c>
    </row>
    <row r="12" spans="2:10" ht="18.75" x14ac:dyDescent="0.3">
      <c r="B12" s="12" t="s">
        <v>3</v>
      </c>
      <c r="C12" s="9">
        <v>700000</v>
      </c>
      <c r="D12" s="10"/>
      <c r="E12" s="20"/>
      <c r="F12" s="27">
        <v>8</v>
      </c>
      <c r="G12" s="17">
        <f t="shared" si="0"/>
        <v>63180.818641609854</v>
      </c>
      <c r="H12" s="23">
        <f t="shared" si="1"/>
        <v>59375.884114157241</v>
      </c>
      <c r="I12" s="20">
        <f t="shared" si="2"/>
        <v>3804.9345274526127</v>
      </c>
      <c r="J12" s="28">
        <f t="shared" si="3"/>
        <v>245018.87808205176</v>
      </c>
    </row>
    <row r="13" spans="2:10" ht="18.75" x14ac:dyDescent="0.3">
      <c r="B13" s="8" t="s">
        <v>4</v>
      </c>
      <c r="C13" s="13">
        <v>0.15</v>
      </c>
      <c r="D13" s="10"/>
      <c r="E13" s="20"/>
      <c r="F13" s="27">
        <v>9</v>
      </c>
      <c r="G13" s="17">
        <f t="shared" si="0"/>
        <v>63180.818641609854</v>
      </c>
      <c r="H13" s="23">
        <f t="shared" si="1"/>
        <v>60118.08266558421</v>
      </c>
      <c r="I13" s="20">
        <f t="shared" si="2"/>
        <v>3062.7359760256472</v>
      </c>
      <c r="J13" s="28">
        <f t="shared" si="3"/>
        <v>184900.79541646753</v>
      </c>
    </row>
    <row r="14" spans="2:10" ht="18.75" x14ac:dyDescent="0.3">
      <c r="B14" s="8" t="s">
        <v>5</v>
      </c>
      <c r="C14" s="9" t="s">
        <v>6</v>
      </c>
      <c r="D14" s="10"/>
      <c r="E14" s="20"/>
      <c r="F14" s="27">
        <v>10</v>
      </c>
      <c r="G14" s="17">
        <f t="shared" si="0"/>
        <v>63180.818641609854</v>
      </c>
      <c r="H14" s="23">
        <f t="shared" si="1"/>
        <v>60869.558698904009</v>
      </c>
      <c r="I14" s="20">
        <f t="shared" si="2"/>
        <v>2311.259942705844</v>
      </c>
      <c r="J14" s="28">
        <f t="shared" si="3"/>
        <v>124031.23671756353</v>
      </c>
    </row>
    <row r="15" spans="2:10" ht="19.5" thickBot="1" x14ac:dyDescent="0.35">
      <c r="B15" s="14" t="s">
        <v>7</v>
      </c>
      <c r="C15" s="18">
        <f>PMT(15%/12,12,-700000)</f>
        <v>63180.818641609854</v>
      </c>
      <c r="D15" s="15"/>
      <c r="E15" s="21"/>
      <c r="F15" s="27">
        <v>11</v>
      </c>
      <c r="G15" s="17">
        <f t="shared" si="0"/>
        <v>63180.818641609854</v>
      </c>
      <c r="H15" s="23">
        <f t="shared" si="1"/>
        <v>61630.428182640309</v>
      </c>
      <c r="I15" s="20">
        <f t="shared" si="2"/>
        <v>1550.3904589695439</v>
      </c>
      <c r="J15" s="28">
        <f t="shared" si="3"/>
        <v>62400.808534923221</v>
      </c>
    </row>
    <row r="16" spans="2:10" ht="15.75" x14ac:dyDescent="0.25">
      <c r="F16" s="27">
        <v>12</v>
      </c>
      <c r="G16" s="17">
        <f t="shared" si="0"/>
        <v>63180.818641609854</v>
      </c>
      <c r="H16" s="23">
        <f t="shared" si="1"/>
        <v>62400.808534923315</v>
      </c>
      <c r="I16" s="20">
        <f t="shared" si="2"/>
        <v>780.01010668654033</v>
      </c>
      <c r="J16" s="28">
        <f t="shared" si="3"/>
        <v>-9.4587448984384537E-11</v>
      </c>
    </row>
    <row r="17" spans="2:10" x14ac:dyDescent="0.25">
      <c r="F17" s="25"/>
      <c r="G17" s="20"/>
      <c r="H17" s="23"/>
      <c r="I17" s="20"/>
      <c r="J17" s="11"/>
    </row>
    <row r="18" spans="2:10" ht="15.75" thickBot="1" x14ac:dyDescent="0.3">
      <c r="F18" s="29"/>
      <c r="G18" s="21"/>
      <c r="H18" s="30">
        <f>SUM(H5:H17)</f>
        <v>700000.00000000012</v>
      </c>
      <c r="I18" s="21">
        <f>SUM(I5:I17)</f>
        <v>58169.823699318229</v>
      </c>
      <c r="J18" s="16"/>
    </row>
    <row r="19" spans="2:10" ht="15.75" thickBot="1" x14ac:dyDescent="0.3"/>
    <row r="20" spans="2:10" ht="15.75" thickBot="1" x14ac:dyDescent="0.3">
      <c r="J20" s="36" t="s">
        <v>13</v>
      </c>
    </row>
    <row r="21" spans="2:10" ht="18.75" x14ac:dyDescent="0.3">
      <c r="B21" s="4" t="s">
        <v>2</v>
      </c>
      <c r="C21" s="5"/>
      <c r="D21" s="6"/>
      <c r="E21" s="19"/>
      <c r="F21" s="24" t="s">
        <v>9</v>
      </c>
      <c r="G21" s="19" t="s">
        <v>10</v>
      </c>
      <c r="H21" s="19" t="s">
        <v>11</v>
      </c>
      <c r="I21" s="19" t="s">
        <v>12</v>
      </c>
      <c r="J21" s="7">
        <v>2000000</v>
      </c>
    </row>
    <row r="22" spans="2:10" ht="18.75" x14ac:dyDescent="0.3">
      <c r="B22" s="8"/>
      <c r="C22" s="9"/>
      <c r="D22" s="10"/>
      <c r="E22" s="20"/>
      <c r="F22" s="25">
        <v>1</v>
      </c>
      <c r="G22" s="35">
        <f>PMT(12%/12,24,-2000000)</f>
        <v>94146.944446529407</v>
      </c>
      <c r="H22" s="32">
        <f>+G22-I22</f>
        <v>74146.944446529407</v>
      </c>
      <c r="I22" s="22">
        <f>+J21*12%/12</f>
        <v>20000</v>
      </c>
      <c r="J22" s="34">
        <f>+J21-H22</f>
        <v>1925853.0555534705</v>
      </c>
    </row>
    <row r="23" spans="2:10" ht="18.75" x14ac:dyDescent="0.3">
      <c r="B23" s="12" t="s">
        <v>3</v>
      </c>
      <c r="C23" s="9">
        <v>2000000</v>
      </c>
      <c r="D23" s="10"/>
      <c r="E23" s="20"/>
      <c r="F23" s="25">
        <v>2</v>
      </c>
      <c r="G23" s="35">
        <f t="shared" ref="G23:G45" si="4">PMT(12%/12,24,-2000000)</f>
        <v>94146.944446529407</v>
      </c>
      <c r="H23" s="32">
        <f t="shared" ref="H23:H45" si="5">+G23-I23</f>
        <v>74888.413890994707</v>
      </c>
      <c r="I23" s="22">
        <f t="shared" ref="I23:I45" si="6">+J22*12%/12</f>
        <v>19258.530555534704</v>
      </c>
      <c r="J23" s="34">
        <f t="shared" ref="J23:J45" si="7">+J22-H23</f>
        <v>1850964.6416624759</v>
      </c>
    </row>
    <row r="24" spans="2:10" ht="18.75" x14ac:dyDescent="0.3">
      <c r="B24" s="8" t="s">
        <v>4</v>
      </c>
      <c r="C24" s="13">
        <v>0.12</v>
      </c>
      <c r="D24" s="10"/>
      <c r="E24" s="20"/>
      <c r="F24" s="25">
        <v>3</v>
      </c>
      <c r="G24" s="35">
        <f t="shared" si="4"/>
        <v>94146.944446529407</v>
      </c>
      <c r="H24" s="32">
        <f t="shared" si="5"/>
        <v>75637.298029904647</v>
      </c>
      <c r="I24" s="22">
        <f t="shared" si="6"/>
        <v>18509.646416624757</v>
      </c>
      <c r="J24" s="34">
        <f t="shared" si="7"/>
        <v>1775327.3436325712</v>
      </c>
    </row>
    <row r="25" spans="2:10" ht="18.75" x14ac:dyDescent="0.3">
      <c r="B25" s="8" t="s">
        <v>5</v>
      </c>
      <c r="C25" s="9" t="s">
        <v>8</v>
      </c>
      <c r="D25" s="10"/>
      <c r="E25" s="20"/>
      <c r="F25" s="25">
        <v>4</v>
      </c>
      <c r="G25" s="35">
        <f t="shared" si="4"/>
        <v>94146.944446529407</v>
      </c>
      <c r="H25" s="32">
        <f t="shared" si="5"/>
        <v>76393.671010203689</v>
      </c>
      <c r="I25" s="22">
        <f t="shared" si="6"/>
        <v>17753.273436325711</v>
      </c>
      <c r="J25" s="34">
        <f t="shared" si="7"/>
        <v>1698933.6726223675</v>
      </c>
    </row>
    <row r="26" spans="2:10" ht="19.5" thickBot="1" x14ac:dyDescent="0.35">
      <c r="B26" s="14" t="s">
        <v>7</v>
      </c>
      <c r="C26" s="18">
        <f>PMT(12%/12,24,-2000000)</f>
        <v>94146.944446529407</v>
      </c>
      <c r="D26" s="15"/>
      <c r="E26" s="21"/>
      <c r="F26" s="25">
        <v>5</v>
      </c>
      <c r="G26" s="35">
        <f t="shared" si="4"/>
        <v>94146.944446529407</v>
      </c>
      <c r="H26" s="32">
        <f t="shared" si="5"/>
        <v>77157.607720305736</v>
      </c>
      <c r="I26" s="22">
        <f t="shared" si="6"/>
        <v>16989.336726223675</v>
      </c>
      <c r="J26" s="34">
        <f t="shared" si="7"/>
        <v>1621776.0649020618</v>
      </c>
    </row>
    <row r="27" spans="2:10" ht="15.75" x14ac:dyDescent="0.25">
      <c r="F27" s="25">
        <v>6</v>
      </c>
      <c r="G27" s="35">
        <f t="shared" si="4"/>
        <v>94146.944446529407</v>
      </c>
      <c r="H27" s="32">
        <f t="shared" si="5"/>
        <v>77929.183797508784</v>
      </c>
      <c r="I27" s="22">
        <f t="shared" si="6"/>
        <v>16217.760649020618</v>
      </c>
      <c r="J27" s="34">
        <f t="shared" si="7"/>
        <v>1543846.8811045531</v>
      </c>
    </row>
    <row r="28" spans="2:10" ht="15.75" x14ac:dyDescent="0.25">
      <c r="F28" s="25">
        <v>7</v>
      </c>
      <c r="G28" s="35">
        <f t="shared" si="4"/>
        <v>94146.944446529407</v>
      </c>
      <c r="H28" s="32">
        <f t="shared" si="5"/>
        <v>78708.475635483876</v>
      </c>
      <c r="I28" s="22">
        <f t="shared" si="6"/>
        <v>15438.468811045532</v>
      </c>
      <c r="J28" s="34">
        <f t="shared" si="7"/>
        <v>1465138.4054690693</v>
      </c>
    </row>
    <row r="29" spans="2:10" ht="15.75" x14ac:dyDescent="0.25">
      <c r="F29" s="25">
        <v>8</v>
      </c>
      <c r="G29" s="35">
        <f t="shared" si="4"/>
        <v>94146.944446529407</v>
      </c>
      <c r="H29" s="32">
        <f t="shared" si="5"/>
        <v>79495.560391838721</v>
      </c>
      <c r="I29" s="22">
        <f t="shared" si="6"/>
        <v>14651.384054690692</v>
      </c>
      <c r="J29" s="34">
        <f t="shared" si="7"/>
        <v>1385642.8450772306</v>
      </c>
    </row>
    <row r="30" spans="2:10" ht="15.75" x14ac:dyDescent="0.25">
      <c r="F30" s="25">
        <v>9</v>
      </c>
      <c r="G30" s="35">
        <f t="shared" si="4"/>
        <v>94146.944446529407</v>
      </c>
      <c r="H30" s="32">
        <f t="shared" si="5"/>
        <v>80290.515995757101</v>
      </c>
      <c r="I30" s="22">
        <f t="shared" si="6"/>
        <v>13856.428450772306</v>
      </c>
      <c r="J30" s="34">
        <f t="shared" si="7"/>
        <v>1305352.3290814734</v>
      </c>
    </row>
    <row r="31" spans="2:10" ht="15.75" x14ac:dyDescent="0.25">
      <c r="F31" s="25">
        <v>10</v>
      </c>
      <c r="G31" s="35">
        <f t="shared" si="4"/>
        <v>94146.944446529407</v>
      </c>
      <c r="H31" s="32">
        <f t="shared" si="5"/>
        <v>81093.421155714677</v>
      </c>
      <c r="I31" s="22">
        <f t="shared" si="6"/>
        <v>13053.523290814732</v>
      </c>
      <c r="J31" s="34">
        <f t="shared" si="7"/>
        <v>1224258.9079257587</v>
      </c>
    </row>
    <row r="32" spans="2:10" ht="15.75" x14ac:dyDescent="0.25">
      <c r="F32" s="25">
        <v>11</v>
      </c>
      <c r="G32" s="35">
        <f t="shared" si="4"/>
        <v>94146.944446529407</v>
      </c>
      <c r="H32" s="32">
        <f t="shared" si="5"/>
        <v>81904.355367271826</v>
      </c>
      <c r="I32" s="22">
        <f t="shared" si="6"/>
        <v>12242.589079257586</v>
      </c>
      <c r="J32" s="34">
        <f t="shared" si="7"/>
        <v>1142354.5525584868</v>
      </c>
    </row>
    <row r="33" spans="6:10" ht="15.75" x14ac:dyDescent="0.25">
      <c r="F33" s="25">
        <v>12</v>
      </c>
      <c r="G33" s="35">
        <f t="shared" si="4"/>
        <v>94146.944446529407</v>
      </c>
      <c r="H33" s="32">
        <f t="shared" si="5"/>
        <v>82723.398920944543</v>
      </c>
      <c r="I33" s="22">
        <f t="shared" si="6"/>
        <v>11423.545525584866</v>
      </c>
      <c r="J33" s="34">
        <f t="shared" si="7"/>
        <v>1059631.1536375424</v>
      </c>
    </row>
    <row r="34" spans="6:10" ht="15.75" x14ac:dyDescent="0.25">
      <c r="F34" s="25">
        <v>13</v>
      </c>
      <c r="G34" s="35">
        <f t="shared" si="4"/>
        <v>94146.944446529407</v>
      </c>
      <c r="H34" s="32">
        <f t="shared" si="5"/>
        <v>83550.632910153989</v>
      </c>
      <c r="I34" s="22">
        <f t="shared" si="6"/>
        <v>10596.311536375424</v>
      </c>
      <c r="J34" s="34">
        <f t="shared" si="7"/>
        <v>976080.52072738844</v>
      </c>
    </row>
    <row r="35" spans="6:10" ht="15.75" x14ac:dyDescent="0.25">
      <c r="F35" s="25">
        <v>14</v>
      </c>
      <c r="G35" s="35">
        <f t="shared" si="4"/>
        <v>94146.944446529407</v>
      </c>
      <c r="H35" s="32">
        <f t="shared" si="5"/>
        <v>84386.139239255528</v>
      </c>
      <c r="I35" s="22">
        <f t="shared" si="6"/>
        <v>9760.8052072738847</v>
      </c>
      <c r="J35" s="34">
        <f t="shared" si="7"/>
        <v>891694.38148813287</v>
      </c>
    </row>
    <row r="36" spans="6:10" ht="15.75" x14ac:dyDescent="0.25">
      <c r="F36" s="25">
        <v>15</v>
      </c>
      <c r="G36" s="35">
        <f t="shared" si="4"/>
        <v>94146.944446529407</v>
      </c>
      <c r="H36" s="32">
        <f t="shared" si="5"/>
        <v>85230.000631648087</v>
      </c>
      <c r="I36" s="22">
        <f t="shared" si="6"/>
        <v>8916.9438148813279</v>
      </c>
      <c r="J36" s="34">
        <f t="shared" si="7"/>
        <v>806464.38085648476</v>
      </c>
    </row>
    <row r="37" spans="6:10" ht="15.75" x14ac:dyDescent="0.25">
      <c r="F37" s="25">
        <v>16</v>
      </c>
      <c r="G37" s="35">
        <f t="shared" si="4"/>
        <v>94146.944446529407</v>
      </c>
      <c r="H37" s="32">
        <f t="shared" si="5"/>
        <v>86082.300637964567</v>
      </c>
      <c r="I37" s="22">
        <f t="shared" si="6"/>
        <v>8064.6438085648479</v>
      </c>
      <c r="J37" s="34">
        <f t="shared" si="7"/>
        <v>720382.08021852025</v>
      </c>
    </row>
    <row r="38" spans="6:10" ht="15.75" x14ac:dyDescent="0.25">
      <c r="F38" s="25">
        <v>17</v>
      </c>
      <c r="G38" s="35">
        <f t="shared" si="4"/>
        <v>94146.944446529407</v>
      </c>
      <c r="H38" s="32">
        <f t="shared" si="5"/>
        <v>86943.123644344203</v>
      </c>
      <c r="I38" s="22">
        <f t="shared" si="6"/>
        <v>7203.8208021852015</v>
      </c>
      <c r="J38" s="34">
        <f t="shared" si="7"/>
        <v>633438.95657417609</v>
      </c>
    </row>
    <row r="39" spans="6:10" ht="15.75" x14ac:dyDescent="0.25">
      <c r="F39" s="25">
        <v>18</v>
      </c>
      <c r="G39" s="35">
        <f t="shared" si="4"/>
        <v>94146.944446529407</v>
      </c>
      <c r="H39" s="32">
        <f t="shared" si="5"/>
        <v>87812.554880787648</v>
      </c>
      <c r="I39" s="22">
        <f t="shared" si="6"/>
        <v>6334.3895657417606</v>
      </c>
      <c r="J39" s="34">
        <f t="shared" si="7"/>
        <v>545626.40169338847</v>
      </c>
    </row>
    <row r="40" spans="6:10" ht="15.75" x14ac:dyDescent="0.25">
      <c r="F40" s="25">
        <v>19</v>
      </c>
      <c r="G40" s="35">
        <f t="shared" si="4"/>
        <v>94146.944446529407</v>
      </c>
      <c r="H40" s="32">
        <f t="shared" si="5"/>
        <v>88690.680429595523</v>
      </c>
      <c r="I40" s="22">
        <f t="shared" si="6"/>
        <v>5456.2640169338847</v>
      </c>
      <c r="J40" s="34">
        <f t="shared" si="7"/>
        <v>456935.72126379295</v>
      </c>
    </row>
    <row r="41" spans="6:10" ht="15.75" x14ac:dyDescent="0.25">
      <c r="F41" s="25">
        <v>20</v>
      </c>
      <c r="G41" s="35">
        <f t="shared" si="4"/>
        <v>94146.944446529407</v>
      </c>
      <c r="H41" s="32">
        <f t="shared" si="5"/>
        <v>89577.587233891478</v>
      </c>
      <c r="I41" s="22">
        <f t="shared" si="6"/>
        <v>4569.3572126379295</v>
      </c>
      <c r="J41" s="34">
        <f t="shared" si="7"/>
        <v>367358.13402990147</v>
      </c>
    </row>
    <row r="42" spans="6:10" ht="15.75" x14ac:dyDescent="0.25">
      <c r="F42" s="25">
        <v>21</v>
      </c>
      <c r="G42" s="35">
        <f t="shared" si="4"/>
        <v>94146.944446529407</v>
      </c>
      <c r="H42" s="32">
        <f t="shared" si="5"/>
        <v>90473.36310623039</v>
      </c>
      <c r="I42" s="22">
        <f t="shared" si="6"/>
        <v>3673.5813402990148</v>
      </c>
      <c r="J42" s="34">
        <f t="shared" si="7"/>
        <v>276884.77092367108</v>
      </c>
    </row>
    <row r="43" spans="6:10" ht="15.75" x14ac:dyDescent="0.25">
      <c r="F43" s="25">
        <v>22</v>
      </c>
      <c r="G43" s="35">
        <f t="shared" si="4"/>
        <v>94146.944446529407</v>
      </c>
      <c r="H43" s="32">
        <f t="shared" si="5"/>
        <v>91378.096737292697</v>
      </c>
      <c r="I43" s="22">
        <f t="shared" si="6"/>
        <v>2768.8477092367107</v>
      </c>
      <c r="J43" s="34">
        <f t="shared" si="7"/>
        <v>185506.67418637837</v>
      </c>
    </row>
    <row r="44" spans="6:10" ht="15.75" x14ac:dyDescent="0.25">
      <c r="F44" s="25">
        <v>23</v>
      </c>
      <c r="G44" s="35">
        <f t="shared" si="4"/>
        <v>94146.944446529407</v>
      </c>
      <c r="H44" s="32">
        <f t="shared" si="5"/>
        <v>92291.877704665618</v>
      </c>
      <c r="I44" s="22">
        <f t="shared" si="6"/>
        <v>1855.0667418637838</v>
      </c>
      <c r="J44" s="34">
        <f t="shared" si="7"/>
        <v>93214.79648171275</v>
      </c>
    </row>
    <row r="45" spans="6:10" ht="15.75" x14ac:dyDescent="0.25">
      <c r="F45" s="25">
        <v>24</v>
      </c>
      <c r="G45" s="35">
        <f t="shared" si="4"/>
        <v>94146.944446529407</v>
      </c>
      <c r="H45" s="32">
        <f t="shared" si="5"/>
        <v>93214.796481712285</v>
      </c>
      <c r="I45" s="22">
        <f t="shared" si="6"/>
        <v>932.14796481712744</v>
      </c>
      <c r="J45" s="34">
        <f t="shared" si="7"/>
        <v>4.6566128730773926E-10</v>
      </c>
    </row>
    <row r="46" spans="6:10" x14ac:dyDescent="0.25">
      <c r="F46" s="25"/>
      <c r="G46" s="20"/>
      <c r="H46" s="20"/>
      <c r="I46" s="20"/>
      <c r="J46" s="11"/>
    </row>
    <row r="47" spans="6:10" ht="16.5" thickBot="1" x14ac:dyDescent="0.3">
      <c r="F47" s="29"/>
      <c r="G47" s="21"/>
      <c r="H47" s="30">
        <f>SUM(H22:H46)</f>
        <v>1999999.9999999995</v>
      </c>
      <c r="I47" s="33">
        <f>SUM(I22:I46)</f>
        <v>259526.6667167061</v>
      </c>
      <c r="J47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D20A7178 educacion</dc:creator>
  <cp:lastModifiedBy>pamela Blanco</cp:lastModifiedBy>
  <cp:lastPrinted>2022-02-26T20:48:26Z</cp:lastPrinted>
  <dcterms:created xsi:type="dcterms:W3CDTF">2022-02-26T20:34:02Z</dcterms:created>
  <dcterms:modified xsi:type="dcterms:W3CDTF">2024-03-07T06:32:09Z</dcterms:modified>
</cp:coreProperties>
</file>