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8d2aeb5b0c3db68/Documentos/"/>
    </mc:Choice>
  </mc:AlternateContent>
  <xr:revisionPtr revIDLastSave="429" documentId="8_{D23925A2-5931-44CD-B6FE-E60820F980EC}" xr6:coauthVersionLast="47" xr6:coauthVersionMax="47" xr10:uidLastSave="{FCB8FBA3-F7EE-43B7-A8AB-FCD57B47D760}"/>
  <bookViews>
    <workbookView xWindow="-120" yWindow="-120" windowWidth="20730" windowHeight="11040" activeTab="1" xr2:uid="{4539633B-D7AE-43FE-BC64-D5BF96DABA98}"/>
  </bookViews>
  <sheets>
    <sheet name="Grupo 1" sheetId="1" r:id="rId1"/>
    <sheet name="PASE AL MAYOR" sheetId="7" r:id="rId2"/>
  </sheets>
  <calcPr calcId="191028"/>
  <customWorkbookViews>
    <customWorkbookView name="pamela Blanco - Vista personalizada" guid="{463712FD-BE0E-4E5E-87C6-C880792889B9}" mergeInterval="0" personalView="1" maximized="1" xWindow="-8" yWindow="-8" windowWidth="1382" windowHeight="736" activeSheetId="1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21" i="7" l="1"/>
  <c r="AH9" i="7"/>
  <c r="AE14" i="7"/>
  <c r="AE4" i="7"/>
  <c r="AB14" i="7"/>
  <c r="AB4" i="7"/>
  <c r="Y14" i="7"/>
  <c r="Y4" i="7"/>
  <c r="W14" i="7"/>
  <c r="V4" i="7"/>
  <c r="S14" i="7"/>
  <c r="S5" i="7"/>
  <c r="Q18" i="7"/>
  <c r="P18" i="7"/>
  <c r="P19" i="7" s="1"/>
  <c r="Q5" i="7"/>
  <c r="M14" i="7"/>
  <c r="J15" i="7"/>
  <c r="N8" i="7"/>
  <c r="N7" i="7"/>
  <c r="M7" i="7"/>
  <c r="K4" i="7"/>
  <c r="F15" i="7"/>
  <c r="G14" i="7"/>
  <c r="F14" i="7"/>
  <c r="F115" i="1"/>
  <c r="D108" i="1"/>
  <c r="D103" i="1"/>
  <c r="D97" i="1"/>
</calcChain>
</file>

<file path=xl/sharedStrings.xml><?xml version="1.0" encoding="utf-8"?>
<sst xmlns="http://schemas.openxmlformats.org/spreadsheetml/2006/main" count="384" uniqueCount="135">
  <si>
    <t>La empresa El Diamante, S.A.</t>
  </si>
  <si>
    <t>Catalogo de cuentas</t>
  </si>
  <si>
    <t>Activos</t>
  </si>
  <si>
    <t>Debito</t>
  </si>
  <si>
    <t>Credito</t>
  </si>
  <si>
    <t>Ingresos</t>
  </si>
  <si>
    <t>Realiza las siguientes transacciones, durante el mes de febrero 2020</t>
  </si>
  <si>
    <t>Efectivo caja y bancos</t>
  </si>
  <si>
    <t>Aumento</t>
  </si>
  <si>
    <t>Disminucion</t>
  </si>
  <si>
    <t>Ventas de mercancias</t>
  </si>
  <si>
    <t>Capital social</t>
  </si>
  <si>
    <t>Cuentas por cobrar</t>
  </si>
  <si>
    <t>Descuento en ventas</t>
  </si>
  <si>
    <t xml:space="preserve">     02 febrero</t>
  </si>
  <si>
    <t>El señor Arcadio Solano, aportó en efectivo</t>
  </si>
  <si>
    <t>Compras de mercancias</t>
  </si>
  <si>
    <t>Mobilirios y Equipos de oficina</t>
  </si>
  <si>
    <t>Devolucion en ventas</t>
  </si>
  <si>
    <t xml:space="preserve">     05 febrero</t>
  </si>
  <si>
    <t>Se compró mercancía a crédito a la casa El Portal por</t>
  </si>
  <si>
    <t>Cuentas por pagar</t>
  </si>
  <si>
    <t>Terreno</t>
  </si>
  <si>
    <t xml:space="preserve">     06 febrero</t>
  </si>
  <si>
    <t>Se compró mercancía al contado a la casa Mera</t>
  </si>
  <si>
    <t>Fletes en compras</t>
  </si>
  <si>
    <t>Gastos pagados anticipados</t>
  </si>
  <si>
    <t xml:space="preserve">     07 febrero</t>
  </si>
  <si>
    <t xml:space="preserve">Se pago fletes al contado por un valor de </t>
  </si>
  <si>
    <t>Edificio</t>
  </si>
  <si>
    <t xml:space="preserve">     08 febrero</t>
  </si>
  <si>
    <t>Se vendió mercancía al contado a la casa San José</t>
  </si>
  <si>
    <t>Equipo de transporte</t>
  </si>
  <si>
    <t>Costos</t>
  </si>
  <si>
    <t xml:space="preserve">     12 febrero</t>
  </si>
  <si>
    <t>Se vendió mercancía a credito a la casa Rosario</t>
  </si>
  <si>
    <t xml:space="preserve">     15 febrero</t>
  </si>
  <si>
    <t>Se adquirió una calculadora a crédito a suplidora de oficina por</t>
  </si>
  <si>
    <t>Pasivos</t>
  </si>
  <si>
    <t xml:space="preserve">     18 febrero</t>
  </si>
  <si>
    <t>Se descontó en la venta de la casa Rosario</t>
  </si>
  <si>
    <t>Descuento en compras</t>
  </si>
  <si>
    <t>La casa Rosario, devolvió mercancías vendidas</t>
  </si>
  <si>
    <t>Prestamo por pagar</t>
  </si>
  <si>
    <t>Devolucion en compras</t>
  </si>
  <si>
    <t xml:space="preserve">     19 febrero</t>
  </si>
  <si>
    <t>Se recibió un abono de la casa Rosario por</t>
  </si>
  <si>
    <t xml:space="preserve">     22 febrero</t>
  </si>
  <si>
    <t>Se descontó de las compras de mercancías a la casa El Portal por</t>
  </si>
  <si>
    <t>Capital</t>
  </si>
  <si>
    <t>Gastos</t>
  </si>
  <si>
    <t>Se devolvió mercancías a la casa El Portal por</t>
  </si>
  <si>
    <t>Gastos de sueldo</t>
  </si>
  <si>
    <t xml:space="preserve">Se realizo un abono a la casa el Portal por un monto de </t>
  </si>
  <si>
    <t>Gastos de comisiones</t>
  </si>
  <si>
    <t xml:space="preserve">     25 febrero</t>
  </si>
  <si>
    <t>Se adquirió un terreno al contado para uso de la empresa</t>
  </si>
  <si>
    <t>Gastos de publicidad</t>
  </si>
  <si>
    <t xml:space="preserve">     26 febrero</t>
  </si>
  <si>
    <t xml:space="preserve">Se compro una póliza de seguros por </t>
  </si>
  <si>
    <t xml:space="preserve">     28 febrero</t>
  </si>
  <si>
    <t>Se pagaron gastos de sueldos</t>
  </si>
  <si>
    <t>Se pagaron gastos de comisiones</t>
  </si>
  <si>
    <t>Se pagaron gastos de publicidad</t>
  </si>
  <si>
    <t xml:space="preserve">     29 febrero</t>
  </si>
  <si>
    <t>Se adquirió un edificio a crédito al Banco AAA, por</t>
  </si>
  <si>
    <t>Se adquirió un vehículo a crédito al Banco AAA, por</t>
  </si>
  <si>
    <t>Se adquirió una computadora al contado a Omega,  por</t>
  </si>
  <si>
    <t>Datos adicionales</t>
  </si>
  <si>
    <t>La depreciacion de activo categoria 1 es un 5% anual</t>
  </si>
  <si>
    <t>La depreciacion de activo categoria 2 es de un 25% anual</t>
  </si>
  <si>
    <t>La reserva para cuentas incobrales es de un 2% anual</t>
  </si>
  <si>
    <t>El cierre de la empresa es en diciembre 2020</t>
  </si>
  <si>
    <t>Se requiere</t>
  </si>
  <si>
    <t>Registrar en el diario general</t>
  </si>
  <si>
    <t>Registrar en el mayor general</t>
  </si>
  <si>
    <t>Realizar una balanza de comprobacion</t>
  </si>
  <si>
    <t xml:space="preserve">Realizar los ajustes </t>
  </si>
  <si>
    <t>Elaborar una balanza de comprobacion ajustada.</t>
  </si>
  <si>
    <t>Elaborar el estado de costo de ventas</t>
  </si>
  <si>
    <t>Elaborar el estado de resultados</t>
  </si>
  <si>
    <t>Elaborar el estado de situacion</t>
  </si>
  <si>
    <t>LA EMPRESA EL DIAMANTE, S.A</t>
  </si>
  <si>
    <t>DIARIO GENERAL</t>
  </si>
  <si>
    <t>Valores en RD$</t>
  </si>
  <si>
    <t>Fecha</t>
  </si>
  <si>
    <t>Cuenta</t>
  </si>
  <si>
    <t>Auxiliar</t>
  </si>
  <si>
    <t>Para registrar aporte de capital del señor Arcadio Solano en efectivo</t>
  </si>
  <si>
    <t>Compra de mercancias</t>
  </si>
  <si>
    <t>Casa el portal</t>
  </si>
  <si>
    <t>Para registrar la compra de mercancia a credito a Casa El Portal</t>
  </si>
  <si>
    <t xml:space="preserve">Compra de mercancia </t>
  </si>
  <si>
    <t>Efectivo caja y banco</t>
  </si>
  <si>
    <t>Para registrar compra de mercancia al contado</t>
  </si>
  <si>
    <t>Para registrar pago de flete al contado</t>
  </si>
  <si>
    <t>venta de mercancia</t>
  </si>
  <si>
    <t>Para registrar venta de mercancia al contado</t>
  </si>
  <si>
    <t>Venta de mercancia</t>
  </si>
  <si>
    <t>Casa Rosario</t>
  </si>
  <si>
    <t>Para registrar venta de mercancia a credito a la casa Rosario</t>
  </si>
  <si>
    <t>Mobiliarios y equipos de oficina</t>
  </si>
  <si>
    <t>Suplidora de oficinas</t>
  </si>
  <si>
    <t>Para registrar la adqusicion de una calculadora a credito</t>
  </si>
  <si>
    <t xml:space="preserve">Descuento en Ventas </t>
  </si>
  <si>
    <t>Para registrar descuento en ventas a Casa Rosario</t>
  </si>
  <si>
    <t xml:space="preserve">Devolucion en ventas </t>
  </si>
  <si>
    <t>Para registrar devolucion de mercancias vendidas a casa Rosario</t>
  </si>
  <si>
    <t>Para registrar abono en efectivo de l casa Rosario</t>
  </si>
  <si>
    <t>casa el portal</t>
  </si>
  <si>
    <t>Para registrar el descuento en compra  de la casa el Portal</t>
  </si>
  <si>
    <t>Casa El Portal</t>
  </si>
  <si>
    <t>Para registrar devolucion de mercancia de la casa El Portal</t>
  </si>
  <si>
    <t>Para registrar abono en efectivo a Casa El Portal</t>
  </si>
  <si>
    <t>Para registrar adquisicion de terreno en efectivo</t>
  </si>
  <si>
    <t>Para registrar adquisicion de poliza de seguro al contado</t>
  </si>
  <si>
    <t>Para registrar pago de sueldo a empleado en efectivo</t>
  </si>
  <si>
    <t>Para registrar pago de comisiones en efectivo</t>
  </si>
  <si>
    <t>Para registrar pago de publicidad en efectivo</t>
  </si>
  <si>
    <t>Banco AAA</t>
  </si>
  <si>
    <t>Para registrar adquision de edificio con prestamo al banco AAA</t>
  </si>
  <si>
    <t>Para registrar adquisicion de vehiculo con prestamo al banco AAA</t>
  </si>
  <si>
    <t xml:space="preserve">Para registrar adquisicion de equipos de oficina (computadora) al contado </t>
  </si>
  <si>
    <t>Febrero 2020</t>
  </si>
  <si>
    <t>Flete en compras</t>
  </si>
  <si>
    <t>Cuenta por pagar</t>
  </si>
  <si>
    <t>LA EMPRESA EL DIAMANTE, S.A.</t>
  </si>
  <si>
    <t>MAYOR GENERAL</t>
  </si>
  <si>
    <t>FEBREO 2020</t>
  </si>
  <si>
    <t>Compras de mercacias</t>
  </si>
  <si>
    <t>Fletex en compras</t>
  </si>
  <si>
    <t>Venta de mercancias</t>
  </si>
  <si>
    <t>Mobiliarios y EQ.OF</t>
  </si>
  <si>
    <t>Prestamos por pagar</t>
  </si>
  <si>
    <t>Equipos de transporte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</si>
</sst>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4">
    <xf numFmtId="0" fontId="0" fillId="0" borderId="0" xfId="0"/>
    <xf numFmtId="43" fontId="0" fillId="0" borderId="0" xfId="1" applyFont="1"/>
    <xf numFmtId="49" fontId="0" fillId="0" borderId="0" xfId="0" applyNumberFormat="1"/>
    <xf numFmtId="0" fontId="2" fillId="0" borderId="0" xfId="0" applyFont="1"/>
    <xf numFmtId="0" fontId="3" fillId="0" borderId="0" xfId="0" applyFont="1" applyAlignment="1">
      <alignment vertical="center"/>
    </xf>
    <xf numFmtId="0" fontId="3" fillId="3" borderId="0" xfId="0" applyFont="1" applyFill="1" applyAlignment="1">
      <alignment vertical="center"/>
    </xf>
    <xf numFmtId="49" fontId="2" fillId="0" borderId="0" xfId="0" applyNumberFormat="1" applyFont="1"/>
    <xf numFmtId="0" fontId="0" fillId="5" borderId="1" xfId="0" applyFill="1" applyBorder="1"/>
    <xf numFmtId="0" fontId="2" fillId="5" borderId="2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0" fillId="4" borderId="1" xfId="0" applyFill="1" applyBorder="1"/>
    <xf numFmtId="0" fontId="2" fillId="4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1" xfId="0" applyFont="1" applyFill="1" applyBorder="1"/>
    <xf numFmtId="49" fontId="0" fillId="2" borderId="0" xfId="0" applyNumberFormat="1" applyFill="1"/>
    <xf numFmtId="0" fontId="4" fillId="0" borderId="0" xfId="0" applyFont="1"/>
    <xf numFmtId="43" fontId="4" fillId="0" borderId="0" xfId="1" applyFont="1"/>
    <xf numFmtId="49" fontId="4" fillId="0" borderId="0" xfId="0" applyNumberFormat="1" applyFont="1"/>
    <xf numFmtId="0" fontId="0" fillId="0" borderId="4" xfId="0" applyBorder="1"/>
    <xf numFmtId="0" fontId="0" fillId="0" borderId="6" xfId="0" applyBorder="1"/>
    <xf numFmtId="43" fontId="0" fillId="0" borderId="7" xfId="1" applyFont="1" applyBorder="1"/>
    <xf numFmtId="43" fontId="0" fillId="0" borderId="5" xfId="1" applyFont="1" applyBorder="1"/>
    <xf numFmtId="43" fontId="0" fillId="0" borderId="8" xfId="1" applyFont="1" applyBorder="1"/>
    <xf numFmtId="43" fontId="0" fillId="0" borderId="0" xfId="1" applyFont="1" applyFill="1" applyBorder="1"/>
    <xf numFmtId="0" fontId="0" fillId="0" borderId="8" xfId="0" applyBorder="1"/>
    <xf numFmtId="43" fontId="0" fillId="0" borderId="6" xfId="1" applyFont="1" applyBorder="1"/>
    <xf numFmtId="43" fontId="0" fillId="0" borderId="9" xfId="1" applyFont="1" applyBorder="1"/>
    <xf numFmtId="0" fontId="0" fillId="0" borderId="0" xfId="0" applyBorder="1"/>
    <xf numFmtId="0" fontId="0" fillId="0" borderId="0" xfId="0" applyFill="1" applyBorder="1"/>
    <xf numFmtId="2" fontId="0" fillId="0" borderId="0" xfId="1" applyNumberFormat="1" applyFont="1"/>
    <xf numFmtId="0" fontId="0" fillId="0" borderId="10" xfId="0" applyBorder="1"/>
    <xf numFmtId="43" fontId="0" fillId="0" borderId="4" xfId="1" applyFont="1" applyBorder="1"/>
    <xf numFmtId="43" fontId="0" fillId="0" borderId="0" xfId="0" applyNumberFormat="1"/>
    <xf numFmtId="43" fontId="0" fillId="0" borderId="6" xfId="0" applyNumberFormat="1" applyBorder="1"/>
    <xf numFmtId="43" fontId="0" fillId="6" borderId="0" xfId="0" applyNumberFormat="1" applyFill="1"/>
    <xf numFmtId="43" fontId="0" fillId="0" borderId="12" xfId="1" applyFont="1" applyBorder="1"/>
    <xf numFmtId="43" fontId="0" fillId="0" borderId="11" xfId="1" applyFont="1" applyBorder="1"/>
    <xf numFmtId="43" fontId="0" fillId="6" borderId="6" xfId="0" applyNumberFormat="1" applyFill="1" applyBorder="1"/>
    <xf numFmtId="0" fontId="0" fillId="0" borderId="13" xfId="0" applyBorder="1"/>
    <xf numFmtId="43" fontId="0" fillId="0" borderId="14" xfId="1" applyFont="1" applyBorder="1"/>
    <xf numFmtId="43" fontId="0" fillId="0" borderId="13" xfId="1" applyFont="1" applyBorder="1"/>
    <xf numFmtId="0" fontId="0" fillId="0" borderId="11" xfId="0" applyBorder="1"/>
    <xf numFmtId="43" fontId="0" fillId="6" borderId="8" xfId="0" applyNumberFormat="1" applyFill="1" applyBorder="1"/>
    <xf numFmtId="17" fontId="2" fillId="0" borderId="0" xfId="0" applyNumberFormat="1" applyFont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030031-0834-4D87-A871-71129C7FA5EF}">
  <dimension ref="A2:O165"/>
  <sheetViews>
    <sheetView topLeftCell="A156" workbookViewId="0">
      <selection activeCell="C163" sqref="C163"/>
    </sheetView>
  </sheetViews>
  <sheetFormatPr baseColWidth="10" defaultColWidth="11.42578125" defaultRowHeight="15" x14ac:dyDescent="0.25"/>
  <cols>
    <col min="2" max="2" width="14" customWidth="1"/>
    <col min="3" max="3" width="69.5703125" customWidth="1"/>
    <col min="4" max="4" width="13.140625" style="1" bestFit="1" customWidth="1"/>
    <col min="5" max="5" width="12" style="1" customWidth="1"/>
    <col min="6" max="6" width="11.7109375" style="1" customWidth="1"/>
    <col min="7" max="7" width="29" customWidth="1"/>
    <col min="9" max="9" width="29.42578125" customWidth="1"/>
    <col min="10" max="10" width="13.5703125" customWidth="1"/>
    <col min="11" max="11" width="12.42578125" customWidth="1"/>
    <col min="13" max="13" width="22.7109375" customWidth="1"/>
    <col min="14" max="14" width="13.85546875" customWidth="1"/>
    <col min="15" max="15" width="13.5703125" customWidth="1"/>
  </cols>
  <sheetData>
    <row r="2" spans="1:15" ht="15.75" thickBot="1" x14ac:dyDescent="0.3"/>
    <row r="3" spans="1:15" ht="15.75" thickBot="1" x14ac:dyDescent="0.3">
      <c r="B3" s="3" t="s">
        <v>0</v>
      </c>
      <c r="G3" t="s">
        <v>1</v>
      </c>
      <c r="I3" s="7" t="s">
        <v>2</v>
      </c>
      <c r="J3" s="8" t="s">
        <v>3</v>
      </c>
      <c r="K3" s="9" t="s">
        <v>4</v>
      </c>
      <c r="M3" s="13" t="s">
        <v>5</v>
      </c>
      <c r="N3" s="11" t="s">
        <v>3</v>
      </c>
      <c r="O3" s="12" t="s">
        <v>4</v>
      </c>
    </row>
    <row r="4" spans="1:15" x14ac:dyDescent="0.25">
      <c r="B4" s="3" t="s">
        <v>6</v>
      </c>
      <c r="G4" t="s">
        <v>7</v>
      </c>
      <c r="I4" t="s">
        <v>7</v>
      </c>
      <c r="J4" t="s">
        <v>8</v>
      </c>
      <c r="K4" t="s">
        <v>9</v>
      </c>
      <c r="M4" t="s">
        <v>10</v>
      </c>
      <c r="N4" t="s">
        <v>9</v>
      </c>
      <c r="O4" t="s">
        <v>8</v>
      </c>
    </row>
    <row r="5" spans="1:15" x14ac:dyDescent="0.25">
      <c r="G5" t="s">
        <v>11</v>
      </c>
      <c r="I5" t="s">
        <v>12</v>
      </c>
      <c r="J5" t="s">
        <v>8</v>
      </c>
      <c r="K5" t="s">
        <v>9</v>
      </c>
      <c r="M5" t="s">
        <v>13</v>
      </c>
      <c r="N5" t="s">
        <v>8</v>
      </c>
      <c r="O5" t="s">
        <v>9</v>
      </c>
    </row>
    <row r="6" spans="1:15" x14ac:dyDescent="0.25">
      <c r="A6">
        <v>1</v>
      </c>
      <c r="B6" s="2" t="s">
        <v>14</v>
      </c>
      <c r="C6" s="4" t="s">
        <v>15</v>
      </c>
      <c r="D6" s="1">
        <v>900000</v>
      </c>
      <c r="G6" t="s">
        <v>16</v>
      </c>
      <c r="I6" t="s">
        <v>17</v>
      </c>
      <c r="J6" t="s">
        <v>8</v>
      </c>
      <c r="K6" t="s">
        <v>9</v>
      </c>
      <c r="M6" t="s">
        <v>18</v>
      </c>
      <c r="N6" t="s">
        <v>8</v>
      </c>
      <c r="O6" t="s">
        <v>9</v>
      </c>
    </row>
    <row r="7" spans="1:15" x14ac:dyDescent="0.25">
      <c r="A7">
        <v>2</v>
      </c>
      <c r="B7" s="2" t="s">
        <v>19</v>
      </c>
      <c r="C7" s="4" t="s">
        <v>20</v>
      </c>
      <c r="D7" s="1">
        <v>315000</v>
      </c>
      <c r="G7" t="s">
        <v>21</v>
      </c>
      <c r="I7" t="s">
        <v>22</v>
      </c>
      <c r="J7" t="s">
        <v>8</v>
      </c>
      <c r="K7" t="s">
        <v>9</v>
      </c>
    </row>
    <row r="8" spans="1:15" x14ac:dyDescent="0.25">
      <c r="A8">
        <v>3</v>
      </c>
      <c r="B8" s="2" t="s">
        <v>23</v>
      </c>
      <c r="C8" s="4" t="s">
        <v>24</v>
      </c>
      <c r="D8" s="1">
        <v>210000</v>
      </c>
      <c r="G8" t="s">
        <v>25</v>
      </c>
      <c r="I8" t="s">
        <v>26</v>
      </c>
      <c r="J8" t="s">
        <v>8</v>
      </c>
      <c r="K8" t="s">
        <v>9</v>
      </c>
    </row>
    <row r="9" spans="1:15" ht="15.75" thickBot="1" x14ac:dyDescent="0.3">
      <c r="A9">
        <v>4</v>
      </c>
      <c r="B9" s="2" t="s">
        <v>27</v>
      </c>
      <c r="C9" s="4" t="s">
        <v>28</v>
      </c>
      <c r="D9" s="1">
        <v>8400</v>
      </c>
      <c r="G9" t="s">
        <v>10</v>
      </c>
      <c r="I9" t="s">
        <v>29</v>
      </c>
      <c r="J9" t="s">
        <v>8</v>
      </c>
      <c r="K9" t="s">
        <v>9</v>
      </c>
    </row>
    <row r="10" spans="1:15" ht="15.75" thickBot="1" x14ac:dyDescent="0.3">
      <c r="A10">
        <v>5</v>
      </c>
      <c r="B10" s="2" t="s">
        <v>30</v>
      </c>
      <c r="C10" s="4" t="s">
        <v>31</v>
      </c>
      <c r="D10" s="1">
        <v>294000</v>
      </c>
      <c r="G10" t="s">
        <v>12</v>
      </c>
      <c r="I10" t="s">
        <v>32</v>
      </c>
      <c r="J10" t="s">
        <v>8</v>
      </c>
      <c r="K10" t="s">
        <v>9</v>
      </c>
      <c r="M10" s="7" t="s">
        <v>33</v>
      </c>
      <c r="N10" s="8" t="s">
        <v>3</v>
      </c>
      <c r="O10" s="9" t="s">
        <v>4</v>
      </c>
    </row>
    <row r="11" spans="1:15" ht="15.75" thickBot="1" x14ac:dyDescent="0.3">
      <c r="A11">
        <v>6</v>
      </c>
      <c r="B11" s="2" t="s">
        <v>34</v>
      </c>
      <c r="C11" s="4" t="s">
        <v>35</v>
      </c>
      <c r="D11" s="1">
        <v>420000</v>
      </c>
      <c r="G11" t="s">
        <v>17</v>
      </c>
      <c r="M11" t="s">
        <v>16</v>
      </c>
      <c r="N11" t="s">
        <v>8</v>
      </c>
      <c r="O11" t="s">
        <v>9</v>
      </c>
    </row>
    <row r="12" spans="1:15" ht="15.75" thickBot="1" x14ac:dyDescent="0.3">
      <c r="A12">
        <v>7</v>
      </c>
      <c r="B12" s="2" t="s">
        <v>36</v>
      </c>
      <c r="C12" s="4" t="s">
        <v>37</v>
      </c>
      <c r="D12" s="1">
        <v>8400</v>
      </c>
      <c r="G12" t="s">
        <v>13</v>
      </c>
      <c r="I12" s="10" t="s">
        <v>38</v>
      </c>
      <c r="J12" s="11" t="s">
        <v>3</v>
      </c>
      <c r="K12" s="12" t="s">
        <v>4</v>
      </c>
      <c r="M12" t="s">
        <v>25</v>
      </c>
      <c r="N12" t="s">
        <v>8</v>
      </c>
      <c r="O12" t="s">
        <v>9</v>
      </c>
    </row>
    <row r="13" spans="1:15" x14ac:dyDescent="0.25">
      <c r="A13">
        <v>8</v>
      </c>
      <c r="B13" s="2" t="s">
        <v>39</v>
      </c>
      <c r="C13" s="4" t="s">
        <v>40</v>
      </c>
      <c r="D13" s="1">
        <v>2100</v>
      </c>
      <c r="G13" t="s">
        <v>18</v>
      </c>
      <c r="I13" t="s">
        <v>21</v>
      </c>
      <c r="J13" t="s">
        <v>9</v>
      </c>
      <c r="K13" t="s">
        <v>8</v>
      </c>
      <c r="M13" t="s">
        <v>41</v>
      </c>
      <c r="N13" t="s">
        <v>8</v>
      </c>
      <c r="O13" t="s">
        <v>9</v>
      </c>
    </row>
    <row r="14" spans="1:15" x14ac:dyDescent="0.25">
      <c r="A14">
        <v>9</v>
      </c>
      <c r="B14" s="2" t="s">
        <v>39</v>
      </c>
      <c r="C14" s="4" t="s">
        <v>42</v>
      </c>
      <c r="D14" s="1">
        <v>10500</v>
      </c>
      <c r="G14" t="s">
        <v>41</v>
      </c>
      <c r="I14" t="s">
        <v>43</v>
      </c>
      <c r="J14" t="s">
        <v>9</v>
      </c>
      <c r="K14" t="s">
        <v>8</v>
      </c>
      <c r="M14" t="s">
        <v>44</v>
      </c>
      <c r="N14" t="s">
        <v>8</v>
      </c>
      <c r="O14" t="s">
        <v>9</v>
      </c>
    </row>
    <row r="15" spans="1:15" ht="15.75" thickBot="1" x14ac:dyDescent="0.3">
      <c r="A15">
        <v>10</v>
      </c>
      <c r="B15" s="2" t="s">
        <v>45</v>
      </c>
      <c r="C15" s="4" t="s">
        <v>46</v>
      </c>
      <c r="D15" s="1">
        <v>273000</v>
      </c>
      <c r="G15" t="s">
        <v>44</v>
      </c>
    </row>
    <row r="16" spans="1:15" ht="15.75" thickBot="1" x14ac:dyDescent="0.3">
      <c r="A16">
        <v>11</v>
      </c>
      <c r="B16" s="14" t="s">
        <v>47</v>
      </c>
      <c r="C16" s="5" t="s">
        <v>48</v>
      </c>
      <c r="D16" s="1">
        <v>1470</v>
      </c>
      <c r="G16" t="s">
        <v>22</v>
      </c>
      <c r="I16" s="10" t="s">
        <v>49</v>
      </c>
      <c r="J16" s="11" t="s">
        <v>3</v>
      </c>
      <c r="K16" s="12" t="s">
        <v>4</v>
      </c>
      <c r="M16" s="7" t="s">
        <v>50</v>
      </c>
      <c r="N16" s="8" t="s">
        <v>3</v>
      </c>
      <c r="O16" s="9" t="s">
        <v>4</v>
      </c>
    </row>
    <row r="17" spans="1:15" x14ac:dyDescent="0.25">
      <c r="A17">
        <v>12</v>
      </c>
      <c r="B17" s="14" t="s">
        <v>47</v>
      </c>
      <c r="C17" s="5" t="s">
        <v>51</v>
      </c>
      <c r="D17" s="1">
        <v>6300</v>
      </c>
      <c r="G17" t="s">
        <v>26</v>
      </c>
      <c r="I17" t="s">
        <v>11</v>
      </c>
      <c r="J17" t="s">
        <v>9</v>
      </c>
      <c r="K17" t="s">
        <v>8</v>
      </c>
      <c r="M17" t="s">
        <v>52</v>
      </c>
      <c r="N17" t="s">
        <v>8</v>
      </c>
      <c r="O17" t="s">
        <v>9</v>
      </c>
    </row>
    <row r="18" spans="1:15" x14ac:dyDescent="0.25">
      <c r="A18">
        <v>13</v>
      </c>
      <c r="B18" s="2" t="s">
        <v>47</v>
      </c>
      <c r="C18" s="4" t="s">
        <v>53</v>
      </c>
      <c r="D18" s="1">
        <v>210000</v>
      </c>
      <c r="G18" t="s">
        <v>52</v>
      </c>
      <c r="M18" t="s">
        <v>54</v>
      </c>
      <c r="N18" t="s">
        <v>8</v>
      </c>
      <c r="O18" t="s">
        <v>9</v>
      </c>
    </row>
    <row r="19" spans="1:15" x14ac:dyDescent="0.25">
      <c r="A19">
        <v>14</v>
      </c>
      <c r="B19" s="2" t="s">
        <v>55</v>
      </c>
      <c r="C19" s="4" t="s">
        <v>56</v>
      </c>
      <c r="D19" s="1">
        <v>84000</v>
      </c>
      <c r="G19" t="s">
        <v>54</v>
      </c>
      <c r="M19" t="s">
        <v>57</v>
      </c>
      <c r="N19" t="s">
        <v>8</v>
      </c>
      <c r="O19" t="s">
        <v>9</v>
      </c>
    </row>
    <row r="20" spans="1:15" x14ac:dyDescent="0.25">
      <c r="A20">
        <v>15</v>
      </c>
      <c r="B20" s="2" t="s">
        <v>58</v>
      </c>
      <c r="C20" s="4" t="s">
        <v>59</v>
      </c>
      <c r="D20" s="1">
        <v>42000</v>
      </c>
      <c r="G20" t="s">
        <v>57</v>
      </c>
    </row>
    <row r="21" spans="1:15" x14ac:dyDescent="0.25">
      <c r="A21">
        <v>16</v>
      </c>
      <c r="B21" s="2" t="s">
        <v>60</v>
      </c>
      <c r="C21" s="4" t="s">
        <v>61</v>
      </c>
      <c r="D21" s="1">
        <v>4200</v>
      </c>
      <c r="G21" t="s">
        <v>29</v>
      </c>
    </row>
    <row r="22" spans="1:15" x14ac:dyDescent="0.25">
      <c r="A22">
        <v>17</v>
      </c>
      <c r="B22" s="2" t="s">
        <v>60</v>
      </c>
      <c r="C22" s="4" t="s">
        <v>62</v>
      </c>
      <c r="D22" s="1">
        <v>2100</v>
      </c>
      <c r="G22" t="s">
        <v>43</v>
      </c>
    </row>
    <row r="23" spans="1:15" x14ac:dyDescent="0.25">
      <c r="A23">
        <v>18</v>
      </c>
      <c r="B23" s="2" t="s">
        <v>60</v>
      </c>
      <c r="C23" s="4" t="s">
        <v>63</v>
      </c>
      <c r="D23" s="1">
        <v>3150</v>
      </c>
      <c r="G23" t="s">
        <v>32</v>
      </c>
    </row>
    <row r="24" spans="1:15" x14ac:dyDescent="0.25">
      <c r="A24">
        <v>19</v>
      </c>
      <c r="B24" s="2" t="s">
        <v>64</v>
      </c>
      <c r="C24" s="4" t="s">
        <v>65</v>
      </c>
      <c r="D24" s="1">
        <v>525000</v>
      </c>
    </row>
    <row r="25" spans="1:15" x14ac:dyDescent="0.25">
      <c r="A25">
        <v>20</v>
      </c>
      <c r="B25" s="2" t="s">
        <v>64</v>
      </c>
      <c r="C25" s="4" t="s">
        <v>66</v>
      </c>
      <c r="D25" s="1">
        <v>315000</v>
      </c>
    </row>
    <row r="26" spans="1:15" x14ac:dyDescent="0.25">
      <c r="A26">
        <v>21</v>
      </c>
      <c r="B26" s="2" t="s">
        <v>64</v>
      </c>
      <c r="C26" s="4" t="s">
        <v>67</v>
      </c>
      <c r="D26" s="1">
        <v>52500</v>
      </c>
    </row>
    <row r="27" spans="1:15" x14ac:dyDescent="0.25">
      <c r="B27" s="2"/>
    </row>
    <row r="28" spans="1:15" x14ac:dyDescent="0.25">
      <c r="B28" s="2"/>
    </row>
    <row r="29" spans="1:15" x14ac:dyDescent="0.25">
      <c r="B29" s="6" t="s">
        <v>68</v>
      </c>
    </row>
    <row r="30" spans="1:15" x14ac:dyDescent="0.25">
      <c r="C30" t="s">
        <v>69</v>
      </c>
    </row>
    <row r="31" spans="1:15" x14ac:dyDescent="0.25">
      <c r="C31" t="s">
        <v>70</v>
      </c>
    </row>
    <row r="32" spans="1:15" x14ac:dyDescent="0.25">
      <c r="C32" t="s">
        <v>71</v>
      </c>
    </row>
    <row r="33" spans="2:3" x14ac:dyDescent="0.25">
      <c r="C33" t="s">
        <v>72</v>
      </c>
    </row>
    <row r="35" spans="2:3" x14ac:dyDescent="0.25">
      <c r="B35" s="3" t="s">
        <v>73</v>
      </c>
    </row>
    <row r="36" spans="2:3" x14ac:dyDescent="0.25">
      <c r="C36" t="s">
        <v>74</v>
      </c>
    </row>
    <row r="37" spans="2:3" x14ac:dyDescent="0.25">
      <c r="C37" t="s">
        <v>75</v>
      </c>
    </row>
    <row r="38" spans="2:3" x14ac:dyDescent="0.25">
      <c r="C38" t="s">
        <v>76</v>
      </c>
    </row>
    <row r="39" spans="2:3" x14ac:dyDescent="0.25">
      <c r="C39" t="s">
        <v>77</v>
      </c>
    </row>
    <row r="40" spans="2:3" x14ac:dyDescent="0.25">
      <c r="C40" t="s">
        <v>78</v>
      </c>
    </row>
    <row r="41" spans="2:3" x14ac:dyDescent="0.25">
      <c r="C41" t="s">
        <v>79</v>
      </c>
    </row>
    <row r="42" spans="2:3" x14ac:dyDescent="0.25">
      <c r="C42" t="s">
        <v>80</v>
      </c>
    </row>
    <row r="43" spans="2:3" x14ac:dyDescent="0.25">
      <c r="C43" t="s">
        <v>81</v>
      </c>
    </row>
    <row r="45" spans="2:3" ht="15.75" x14ac:dyDescent="0.25">
      <c r="B45" s="15" t="s">
        <v>82</v>
      </c>
    </row>
    <row r="46" spans="2:3" ht="15.75" x14ac:dyDescent="0.25">
      <c r="B46" s="15" t="s">
        <v>83</v>
      </c>
    </row>
    <row r="47" spans="2:3" ht="15.75" x14ac:dyDescent="0.25">
      <c r="B47" s="17" t="s">
        <v>123</v>
      </c>
    </row>
    <row r="48" spans="2:3" ht="15.75" x14ac:dyDescent="0.25">
      <c r="B48" s="15" t="s">
        <v>84</v>
      </c>
    </row>
    <row r="50" spans="1:6" ht="15.75" x14ac:dyDescent="0.25">
      <c r="B50" s="15" t="s">
        <v>85</v>
      </c>
      <c r="C50" s="15" t="s">
        <v>86</v>
      </c>
      <c r="D50" s="16" t="s">
        <v>87</v>
      </c>
      <c r="E50" s="16" t="s">
        <v>3</v>
      </c>
      <c r="F50" s="16" t="s">
        <v>4</v>
      </c>
    </row>
    <row r="51" spans="1:6" x14ac:dyDescent="0.25">
      <c r="A51">
        <v>1</v>
      </c>
      <c r="B51" s="2" t="s">
        <v>14</v>
      </c>
      <c r="C51" t="s">
        <v>93</v>
      </c>
      <c r="E51" s="1">
        <v>900000</v>
      </c>
    </row>
    <row r="52" spans="1:6" x14ac:dyDescent="0.25">
      <c r="C52" t="s">
        <v>11</v>
      </c>
      <c r="F52" s="1">
        <v>900000</v>
      </c>
    </row>
    <row r="53" spans="1:6" x14ac:dyDescent="0.25">
      <c r="C53" t="s">
        <v>88</v>
      </c>
    </row>
    <row r="55" spans="1:6" ht="15.75" x14ac:dyDescent="0.25">
      <c r="B55" s="15" t="s">
        <v>85</v>
      </c>
      <c r="C55" s="15" t="s">
        <v>86</v>
      </c>
      <c r="D55" s="16" t="s">
        <v>87</v>
      </c>
      <c r="E55" s="16" t="s">
        <v>3</v>
      </c>
      <c r="F55" s="16" t="s">
        <v>4</v>
      </c>
    </row>
    <row r="56" spans="1:6" x14ac:dyDescent="0.25">
      <c r="A56">
        <v>2</v>
      </c>
      <c r="B56" s="2" t="s">
        <v>19</v>
      </c>
      <c r="C56" t="s">
        <v>89</v>
      </c>
      <c r="E56" s="1">
        <v>315000</v>
      </c>
    </row>
    <row r="57" spans="1:6" x14ac:dyDescent="0.25">
      <c r="C57" t="s">
        <v>21</v>
      </c>
      <c r="F57" s="1">
        <v>315000</v>
      </c>
    </row>
    <row r="58" spans="1:6" x14ac:dyDescent="0.25">
      <c r="C58" t="s">
        <v>90</v>
      </c>
      <c r="D58" s="1">
        <v>315000</v>
      </c>
    </row>
    <row r="59" spans="1:6" x14ac:dyDescent="0.25">
      <c r="C59" t="s">
        <v>91</v>
      </c>
    </row>
    <row r="61" spans="1:6" ht="15.75" x14ac:dyDescent="0.25">
      <c r="B61" s="15" t="s">
        <v>85</v>
      </c>
      <c r="C61" s="15" t="s">
        <v>86</v>
      </c>
      <c r="D61" s="16" t="s">
        <v>87</v>
      </c>
      <c r="E61" s="16" t="s">
        <v>3</v>
      </c>
      <c r="F61" s="16" t="s">
        <v>4</v>
      </c>
    </row>
    <row r="62" spans="1:6" x14ac:dyDescent="0.25">
      <c r="A62">
        <v>3</v>
      </c>
      <c r="B62" s="2" t="s">
        <v>23</v>
      </c>
      <c r="C62" t="s">
        <v>92</v>
      </c>
      <c r="E62" s="1">
        <v>210000</v>
      </c>
    </row>
    <row r="63" spans="1:6" x14ac:dyDescent="0.25">
      <c r="C63" t="s">
        <v>93</v>
      </c>
      <c r="F63" s="1">
        <v>210000</v>
      </c>
    </row>
    <row r="64" spans="1:6" x14ac:dyDescent="0.25">
      <c r="C64" t="s">
        <v>94</v>
      </c>
    </row>
    <row r="66" spans="1:6" ht="15.75" x14ac:dyDescent="0.25">
      <c r="B66" s="15" t="s">
        <v>85</v>
      </c>
      <c r="C66" s="15" t="s">
        <v>86</v>
      </c>
      <c r="D66" s="16" t="s">
        <v>87</v>
      </c>
      <c r="E66" s="16" t="s">
        <v>3</v>
      </c>
      <c r="F66" s="16" t="s">
        <v>4</v>
      </c>
    </row>
    <row r="67" spans="1:6" x14ac:dyDescent="0.25">
      <c r="A67">
        <v>4</v>
      </c>
      <c r="B67" s="2" t="s">
        <v>27</v>
      </c>
      <c r="C67" t="s">
        <v>124</v>
      </c>
      <c r="E67" s="1">
        <v>8400</v>
      </c>
    </row>
    <row r="68" spans="1:6" x14ac:dyDescent="0.25">
      <c r="C68" t="s">
        <v>93</v>
      </c>
      <c r="F68" s="1">
        <v>8400</v>
      </c>
    </row>
    <row r="69" spans="1:6" x14ac:dyDescent="0.25">
      <c r="C69" t="s">
        <v>95</v>
      </c>
    </row>
    <row r="71" spans="1:6" ht="15.75" x14ac:dyDescent="0.25">
      <c r="B71" s="15" t="s">
        <v>85</v>
      </c>
      <c r="C71" s="15" t="s">
        <v>86</v>
      </c>
      <c r="D71" s="16" t="s">
        <v>87</v>
      </c>
      <c r="E71" s="16" t="s">
        <v>3</v>
      </c>
      <c r="F71" s="16" t="s">
        <v>4</v>
      </c>
    </row>
    <row r="72" spans="1:6" x14ac:dyDescent="0.25">
      <c r="A72">
        <v>5</v>
      </c>
      <c r="B72" s="2" t="s">
        <v>30</v>
      </c>
      <c r="C72" t="s">
        <v>93</v>
      </c>
      <c r="E72" s="1">
        <v>294000</v>
      </c>
    </row>
    <row r="73" spans="1:6" x14ac:dyDescent="0.25">
      <c r="C73" t="s">
        <v>96</v>
      </c>
      <c r="F73" s="1">
        <v>294000</v>
      </c>
    </row>
    <row r="74" spans="1:6" x14ac:dyDescent="0.25">
      <c r="C74" t="s">
        <v>97</v>
      </c>
    </row>
    <row r="76" spans="1:6" ht="15.75" x14ac:dyDescent="0.25">
      <c r="B76" s="15" t="s">
        <v>85</v>
      </c>
      <c r="C76" s="15" t="s">
        <v>86</v>
      </c>
      <c r="D76" s="16" t="s">
        <v>87</v>
      </c>
      <c r="E76" s="16" t="s">
        <v>3</v>
      </c>
      <c r="F76" s="16" t="s">
        <v>4</v>
      </c>
    </row>
    <row r="77" spans="1:6" x14ac:dyDescent="0.25">
      <c r="A77">
        <v>6</v>
      </c>
      <c r="B77" s="2" t="s">
        <v>34</v>
      </c>
      <c r="C77" t="s">
        <v>12</v>
      </c>
      <c r="E77" s="1">
        <v>420000</v>
      </c>
    </row>
    <row r="78" spans="1:6" x14ac:dyDescent="0.25">
      <c r="C78" t="s">
        <v>98</v>
      </c>
      <c r="F78" s="1">
        <v>420000</v>
      </c>
    </row>
    <row r="79" spans="1:6" x14ac:dyDescent="0.25">
      <c r="C79" t="s">
        <v>99</v>
      </c>
      <c r="D79" s="1">
        <v>420000</v>
      </c>
    </row>
    <row r="80" spans="1:6" x14ac:dyDescent="0.25">
      <c r="C80" t="s">
        <v>100</v>
      </c>
    </row>
    <row r="82" spans="1:6" ht="15.75" x14ac:dyDescent="0.25">
      <c r="B82" s="15" t="s">
        <v>85</v>
      </c>
      <c r="C82" s="15" t="s">
        <v>86</v>
      </c>
      <c r="D82" s="16" t="s">
        <v>87</v>
      </c>
      <c r="E82" s="16" t="s">
        <v>3</v>
      </c>
      <c r="F82" s="16" t="s">
        <v>4</v>
      </c>
    </row>
    <row r="83" spans="1:6" x14ac:dyDescent="0.25">
      <c r="A83">
        <v>7</v>
      </c>
      <c r="B83" s="2" t="s">
        <v>36</v>
      </c>
      <c r="C83" t="s">
        <v>101</v>
      </c>
      <c r="E83" s="1">
        <v>8400</v>
      </c>
    </row>
    <row r="84" spans="1:6" x14ac:dyDescent="0.25">
      <c r="C84" t="s">
        <v>21</v>
      </c>
      <c r="F84" s="1">
        <v>8400</v>
      </c>
    </row>
    <row r="85" spans="1:6" x14ac:dyDescent="0.25">
      <c r="C85" t="s">
        <v>102</v>
      </c>
      <c r="D85" s="1">
        <v>8400</v>
      </c>
    </row>
    <row r="86" spans="1:6" x14ac:dyDescent="0.25">
      <c r="C86" t="s">
        <v>103</v>
      </c>
    </row>
    <row r="88" spans="1:6" ht="15.75" x14ac:dyDescent="0.25">
      <c r="B88" s="15" t="s">
        <v>85</v>
      </c>
      <c r="C88" s="15" t="s">
        <v>86</v>
      </c>
      <c r="D88" s="16" t="s">
        <v>87</v>
      </c>
      <c r="E88" s="16" t="s">
        <v>3</v>
      </c>
      <c r="F88" s="16" t="s">
        <v>4</v>
      </c>
    </row>
    <row r="89" spans="1:6" x14ac:dyDescent="0.25">
      <c r="A89">
        <v>8</v>
      </c>
      <c r="B89" s="2" t="s">
        <v>39</v>
      </c>
      <c r="C89" t="s">
        <v>104</v>
      </c>
      <c r="E89" s="1">
        <v>2100</v>
      </c>
    </row>
    <row r="90" spans="1:6" x14ac:dyDescent="0.25">
      <c r="C90" t="s">
        <v>12</v>
      </c>
      <c r="F90" s="1">
        <v>2100</v>
      </c>
    </row>
    <row r="91" spans="1:6" x14ac:dyDescent="0.25">
      <c r="C91" t="s">
        <v>99</v>
      </c>
      <c r="D91" s="1">
        <v>2100</v>
      </c>
    </row>
    <row r="92" spans="1:6" x14ac:dyDescent="0.25">
      <c r="C92" t="s">
        <v>105</v>
      </c>
    </row>
    <row r="94" spans="1:6" ht="15.75" x14ac:dyDescent="0.25">
      <c r="B94" s="15" t="s">
        <v>85</v>
      </c>
      <c r="C94" s="15" t="s">
        <v>86</v>
      </c>
      <c r="D94" s="16" t="s">
        <v>87</v>
      </c>
      <c r="E94" s="16" t="s">
        <v>3</v>
      </c>
      <c r="F94" s="16" t="s">
        <v>4</v>
      </c>
    </row>
    <row r="95" spans="1:6" x14ac:dyDescent="0.25">
      <c r="A95">
        <v>9</v>
      </c>
      <c r="B95" s="2" t="s">
        <v>39</v>
      </c>
      <c r="C95" t="s">
        <v>106</v>
      </c>
      <c r="E95" s="1">
        <v>10500</v>
      </c>
    </row>
    <row r="96" spans="1:6" x14ac:dyDescent="0.25">
      <c r="C96" t="s">
        <v>12</v>
      </c>
      <c r="F96" s="1">
        <v>10500</v>
      </c>
    </row>
    <row r="97" spans="1:6" x14ac:dyDescent="0.25">
      <c r="C97" t="s">
        <v>99</v>
      </c>
      <c r="D97" s="1">
        <f>+E95</f>
        <v>10500</v>
      </c>
    </row>
    <row r="98" spans="1:6" x14ac:dyDescent="0.25">
      <c r="C98" t="s">
        <v>107</v>
      </c>
    </row>
    <row r="100" spans="1:6" ht="15.75" x14ac:dyDescent="0.25">
      <c r="B100" s="15" t="s">
        <v>85</v>
      </c>
      <c r="C100" s="15" t="s">
        <v>86</v>
      </c>
      <c r="D100" s="16" t="s">
        <v>87</v>
      </c>
      <c r="E100" s="16" t="s">
        <v>3</v>
      </c>
      <c r="F100" s="16" t="s">
        <v>4</v>
      </c>
    </row>
    <row r="101" spans="1:6" x14ac:dyDescent="0.25">
      <c r="A101">
        <v>10</v>
      </c>
      <c r="B101" s="2" t="s">
        <v>45</v>
      </c>
      <c r="C101" t="s">
        <v>93</v>
      </c>
      <c r="E101" s="1">
        <v>273000</v>
      </c>
    </row>
    <row r="102" spans="1:6" x14ac:dyDescent="0.25">
      <c r="C102" t="s">
        <v>12</v>
      </c>
      <c r="F102" s="1">
        <v>273000</v>
      </c>
    </row>
    <row r="103" spans="1:6" x14ac:dyDescent="0.25">
      <c r="C103" t="s">
        <v>99</v>
      </c>
      <c r="D103" s="1">
        <f>+E101</f>
        <v>273000</v>
      </c>
    </row>
    <row r="104" spans="1:6" x14ac:dyDescent="0.25">
      <c r="C104" t="s">
        <v>108</v>
      </c>
    </row>
    <row r="106" spans="1:6" ht="15.75" x14ac:dyDescent="0.25">
      <c r="B106" s="15" t="s">
        <v>85</v>
      </c>
      <c r="C106" s="15" t="s">
        <v>86</v>
      </c>
      <c r="D106" s="16" t="s">
        <v>87</v>
      </c>
      <c r="E106" s="16" t="s">
        <v>3</v>
      </c>
      <c r="F106" s="16" t="s">
        <v>4</v>
      </c>
    </row>
    <row r="107" spans="1:6" x14ac:dyDescent="0.25">
      <c r="A107">
        <v>11</v>
      </c>
      <c r="B107" s="14" t="s">
        <v>47</v>
      </c>
      <c r="C107" t="s">
        <v>125</v>
      </c>
      <c r="E107" s="1">
        <v>1470</v>
      </c>
    </row>
    <row r="108" spans="1:6" x14ac:dyDescent="0.25">
      <c r="C108" t="s">
        <v>109</v>
      </c>
      <c r="D108" s="1">
        <f>+E107</f>
        <v>1470</v>
      </c>
    </row>
    <row r="109" spans="1:6" x14ac:dyDescent="0.25">
      <c r="C109" t="s">
        <v>41</v>
      </c>
      <c r="F109" s="1">
        <v>1470</v>
      </c>
    </row>
    <row r="110" spans="1:6" x14ac:dyDescent="0.25">
      <c r="C110" t="s">
        <v>110</v>
      </c>
    </row>
    <row r="112" spans="1:6" ht="15.75" x14ac:dyDescent="0.25">
      <c r="B112" s="15" t="s">
        <v>85</v>
      </c>
      <c r="C112" s="15" t="s">
        <v>86</v>
      </c>
      <c r="D112" s="16" t="s">
        <v>87</v>
      </c>
      <c r="E112" s="16" t="s">
        <v>3</v>
      </c>
      <c r="F112" s="16" t="s">
        <v>4</v>
      </c>
    </row>
    <row r="113" spans="1:6" x14ac:dyDescent="0.25">
      <c r="A113">
        <v>12</v>
      </c>
      <c r="B113" s="14" t="s">
        <v>47</v>
      </c>
      <c r="C113" t="s">
        <v>21</v>
      </c>
      <c r="E113" s="1">
        <v>6300</v>
      </c>
    </row>
    <row r="114" spans="1:6" x14ac:dyDescent="0.25">
      <c r="C114" t="s">
        <v>111</v>
      </c>
      <c r="D114" s="1">
        <v>6300</v>
      </c>
    </row>
    <row r="115" spans="1:6" x14ac:dyDescent="0.25">
      <c r="C115" t="s">
        <v>44</v>
      </c>
      <c r="F115" s="1">
        <f>+E113</f>
        <v>6300</v>
      </c>
    </row>
    <row r="116" spans="1:6" x14ac:dyDescent="0.25">
      <c r="C116" t="s">
        <v>112</v>
      </c>
    </row>
    <row r="118" spans="1:6" ht="15.75" x14ac:dyDescent="0.25">
      <c r="B118" s="15" t="s">
        <v>85</v>
      </c>
      <c r="C118" s="15" t="s">
        <v>86</v>
      </c>
      <c r="D118" s="16" t="s">
        <v>87</v>
      </c>
      <c r="E118" s="16" t="s">
        <v>3</v>
      </c>
      <c r="F118" s="16" t="s">
        <v>4</v>
      </c>
    </row>
    <row r="119" spans="1:6" x14ac:dyDescent="0.25">
      <c r="A119">
        <v>13</v>
      </c>
      <c r="B119" s="2" t="s">
        <v>47</v>
      </c>
      <c r="C119" t="s">
        <v>21</v>
      </c>
      <c r="E119" s="1">
        <v>210000</v>
      </c>
    </row>
    <row r="120" spans="1:6" x14ac:dyDescent="0.25">
      <c r="C120" t="s">
        <v>111</v>
      </c>
    </row>
    <row r="121" spans="1:6" x14ac:dyDescent="0.25">
      <c r="C121" t="s">
        <v>7</v>
      </c>
      <c r="F121" s="1">
        <v>210000</v>
      </c>
    </row>
    <row r="122" spans="1:6" x14ac:dyDescent="0.25">
      <c r="C122" t="s">
        <v>113</v>
      </c>
    </row>
    <row r="124" spans="1:6" ht="15.75" x14ac:dyDescent="0.25">
      <c r="B124" s="15" t="s">
        <v>85</v>
      </c>
      <c r="C124" s="15" t="s">
        <v>86</v>
      </c>
      <c r="D124" s="16" t="s">
        <v>87</v>
      </c>
      <c r="E124" s="16" t="s">
        <v>3</v>
      </c>
      <c r="F124" s="16" t="s">
        <v>4</v>
      </c>
    </row>
    <row r="125" spans="1:6" x14ac:dyDescent="0.25">
      <c r="A125">
        <v>14</v>
      </c>
      <c r="B125" s="2" t="s">
        <v>55</v>
      </c>
      <c r="C125" t="s">
        <v>22</v>
      </c>
      <c r="E125" s="1">
        <v>84000</v>
      </c>
    </row>
    <row r="126" spans="1:6" x14ac:dyDescent="0.25">
      <c r="C126" t="s">
        <v>7</v>
      </c>
      <c r="F126" s="1">
        <v>84000</v>
      </c>
    </row>
    <row r="127" spans="1:6" x14ac:dyDescent="0.25">
      <c r="C127" t="s">
        <v>114</v>
      </c>
    </row>
    <row r="129" spans="1:6" ht="15.75" x14ac:dyDescent="0.25">
      <c r="B129" s="15" t="s">
        <v>85</v>
      </c>
      <c r="C129" s="15" t="s">
        <v>86</v>
      </c>
      <c r="D129" s="16" t="s">
        <v>87</v>
      </c>
      <c r="E129" s="16" t="s">
        <v>3</v>
      </c>
      <c r="F129" s="16" t="s">
        <v>4</v>
      </c>
    </row>
    <row r="130" spans="1:6" x14ac:dyDescent="0.25">
      <c r="A130">
        <v>15</v>
      </c>
      <c r="B130" s="2" t="s">
        <v>58</v>
      </c>
      <c r="C130" t="s">
        <v>26</v>
      </c>
      <c r="E130" s="1">
        <v>42000</v>
      </c>
    </row>
    <row r="131" spans="1:6" x14ac:dyDescent="0.25">
      <c r="C131" t="s">
        <v>7</v>
      </c>
      <c r="F131" s="1">
        <v>42000</v>
      </c>
    </row>
    <row r="132" spans="1:6" x14ac:dyDescent="0.25">
      <c r="C132" t="s">
        <v>115</v>
      </c>
    </row>
    <row r="134" spans="1:6" ht="15.75" x14ac:dyDescent="0.25">
      <c r="B134" s="15" t="s">
        <v>85</v>
      </c>
      <c r="C134" s="15" t="s">
        <v>86</v>
      </c>
      <c r="D134" s="16" t="s">
        <v>87</v>
      </c>
      <c r="E134" s="16" t="s">
        <v>3</v>
      </c>
      <c r="F134" s="16" t="s">
        <v>4</v>
      </c>
    </row>
    <row r="135" spans="1:6" x14ac:dyDescent="0.25">
      <c r="A135">
        <v>16</v>
      </c>
      <c r="B135" s="2" t="s">
        <v>60</v>
      </c>
      <c r="C135" t="s">
        <v>52</v>
      </c>
      <c r="E135" s="1">
        <v>4200</v>
      </c>
    </row>
    <row r="136" spans="1:6" x14ac:dyDescent="0.25">
      <c r="C136" t="s">
        <v>7</v>
      </c>
      <c r="F136" s="1">
        <v>4200</v>
      </c>
    </row>
    <row r="137" spans="1:6" x14ac:dyDescent="0.25">
      <c r="C137" t="s">
        <v>116</v>
      </c>
    </row>
    <row r="139" spans="1:6" ht="15.75" x14ac:dyDescent="0.25">
      <c r="B139" s="15" t="s">
        <v>85</v>
      </c>
      <c r="C139" s="15" t="s">
        <v>86</v>
      </c>
      <c r="D139" s="16" t="s">
        <v>87</v>
      </c>
      <c r="E139" s="16" t="s">
        <v>3</v>
      </c>
      <c r="F139" s="16" t="s">
        <v>4</v>
      </c>
    </row>
    <row r="140" spans="1:6" x14ac:dyDescent="0.25">
      <c r="A140">
        <v>17</v>
      </c>
      <c r="B140" s="2" t="s">
        <v>60</v>
      </c>
      <c r="C140" t="s">
        <v>54</v>
      </c>
      <c r="E140" s="1">
        <v>2100</v>
      </c>
    </row>
    <row r="141" spans="1:6" x14ac:dyDescent="0.25">
      <c r="C141" t="s">
        <v>7</v>
      </c>
      <c r="F141" s="1">
        <v>2100</v>
      </c>
    </row>
    <row r="142" spans="1:6" x14ac:dyDescent="0.25">
      <c r="C142" t="s">
        <v>117</v>
      </c>
    </row>
    <row r="144" spans="1:6" ht="15.75" x14ac:dyDescent="0.25">
      <c r="B144" s="15" t="s">
        <v>85</v>
      </c>
      <c r="C144" s="15" t="s">
        <v>86</v>
      </c>
      <c r="D144" s="16" t="s">
        <v>87</v>
      </c>
      <c r="E144" s="16" t="s">
        <v>3</v>
      </c>
      <c r="F144" s="16" t="s">
        <v>4</v>
      </c>
    </row>
    <row r="145" spans="1:6" x14ac:dyDescent="0.25">
      <c r="A145">
        <v>18</v>
      </c>
      <c r="B145" s="2" t="s">
        <v>60</v>
      </c>
      <c r="C145" t="s">
        <v>57</v>
      </c>
      <c r="E145" s="1">
        <v>3150</v>
      </c>
    </row>
    <row r="146" spans="1:6" x14ac:dyDescent="0.25">
      <c r="C146" t="s">
        <v>7</v>
      </c>
      <c r="F146" s="1">
        <v>3150</v>
      </c>
    </row>
    <row r="147" spans="1:6" x14ac:dyDescent="0.25">
      <c r="C147" t="s">
        <v>118</v>
      </c>
    </row>
    <row r="149" spans="1:6" ht="15.75" x14ac:dyDescent="0.25">
      <c r="B149" s="15" t="s">
        <v>85</v>
      </c>
      <c r="C149" s="15" t="s">
        <v>86</v>
      </c>
      <c r="D149" s="16" t="s">
        <v>87</v>
      </c>
      <c r="E149" s="16" t="s">
        <v>3</v>
      </c>
      <c r="F149" s="16" t="s">
        <v>4</v>
      </c>
    </row>
    <row r="150" spans="1:6" x14ac:dyDescent="0.25">
      <c r="A150">
        <v>19</v>
      </c>
      <c r="B150" s="2" t="s">
        <v>64</v>
      </c>
      <c r="C150" t="s">
        <v>29</v>
      </c>
      <c r="E150" s="1">
        <v>525000</v>
      </c>
    </row>
    <row r="151" spans="1:6" x14ac:dyDescent="0.25">
      <c r="C151" t="s">
        <v>43</v>
      </c>
      <c r="F151" s="1">
        <v>525000</v>
      </c>
    </row>
    <row r="152" spans="1:6" x14ac:dyDescent="0.25">
      <c r="C152" t="s">
        <v>119</v>
      </c>
      <c r="D152" s="1">
        <v>525000</v>
      </c>
    </row>
    <row r="153" spans="1:6" x14ac:dyDescent="0.25">
      <c r="C153" t="s">
        <v>120</v>
      </c>
    </row>
    <row r="156" spans="1:6" ht="15.75" x14ac:dyDescent="0.25">
      <c r="B156" s="15" t="s">
        <v>85</v>
      </c>
      <c r="C156" s="15" t="s">
        <v>86</v>
      </c>
      <c r="D156" s="16" t="s">
        <v>87</v>
      </c>
      <c r="E156" s="16" t="s">
        <v>3</v>
      </c>
      <c r="F156" s="16" t="s">
        <v>4</v>
      </c>
    </row>
    <row r="157" spans="1:6" x14ac:dyDescent="0.25">
      <c r="A157">
        <v>20</v>
      </c>
      <c r="B157" s="2" t="s">
        <v>64</v>
      </c>
      <c r="C157" t="s">
        <v>32</v>
      </c>
      <c r="E157" s="1">
        <v>315000</v>
      </c>
    </row>
    <row r="158" spans="1:6" x14ac:dyDescent="0.25">
      <c r="C158" t="s">
        <v>43</v>
      </c>
      <c r="F158" s="1">
        <v>315000</v>
      </c>
    </row>
    <row r="159" spans="1:6" x14ac:dyDescent="0.25">
      <c r="C159" t="s">
        <v>119</v>
      </c>
      <c r="D159" s="1">
        <v>315000</v>
      </c>
    </row>
    <row r="160" spans="1:6" x14ac:dyDescent="0.25">
      <c r="C160" t="s">
        <v>121</v>
      </c>
    </row>
    <row r="162" spans="1:6" ht="15.75" x14ac:dyDescent="0.25">
      <c r="B162" s="15" t="s">
        <v>85</v>
      </c>
      <c r="C162" s="15" t="s">
        <v>86</v>
      </c>
      <c r="D162" s="16" t="s">
        <v>87</v>
      </c>
      <c r="E162" s="16" t="s">
        <v>3</v>
      </c>
      <c r="F162" s="16" t="s">
        <v>4</v>
      </c>
    </row>
    <row r="163" spans="1:6" x14ac:dyDescent="0.25">
      <c r="A163">
        <v>21</v>
      </c>
      <c r="B163" s="2" t="s">
        <v>64</v>
      </c>
      <c r="C163" t="s">
        <v>17</v>
      </c>
      <c r="E163" s="1">
        <v>52500</v>
      </c>
    </row>
    <row r="164" spans="1:6" x14ac:dyDescent="0.25">
      <c r="C164" t="s">
        <v>7</v>
      </c>
      <c r="F164" s="1">
        <v>52500</v>
      </c>
    </row>
    <row r="165" spans="1:6" x14ac:dyDescent="0.25">
      <c r="C165" t="s">
        <v>122</v>
      </c>
    </row>
  </sheetData>
  <customSheetViews>
    <customSheetView guid="{463712FD-BE0E-4E5E-87C6-C880792889B9}" topLeftCell="A93">
      <selection activeCell="G110" sqref="G110"/>
      <pageMargins left="0" right="0" top="0" bottom="0" header="0" footer="0"/>
      <pageSetup orientation="portrait" horizontalDpi="360" verticalDpi="360" r:id="rId1"/>
    </customSheetView>
  </customSheetViews>
  <pageMargins left="0.7" right="0.7" top="0.75" bottom="0.75" header="0.3" footer="0.3"/>
  <pageSetup orientation="portrait" horizontalDpi="360" verticalDpi="36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7FAE9-38CD-4752-B47F-7200C836CE79}">
  <dimension ref="B2:AI21"/>
  <sheetViews>
    <sheetView tabSelected="1" workbookViewId="0">
      <selection activeCell="D5" sqref="D5"/>
    </sheetView>
  </sheetViews>
  <sheetFormatPr baseColWidth="10" defaultRowHeight="15" x14ac:dyDescent="0.25"/>
  <cols>
    <col min="6" max="6" width="13.5703125" customWidth="1"/>
    <col min="7" max="7" width="12.5703125" customWidth="1"/>
  </cols>
  <sheetData>
    <row r="2" spans="2:35" ht="15.75" x14ac:dyDescent="0.25">
      <c r="B2" s="17" t="s">
        <v>126</v>
      </c>
      <c r="C2" s="3"/>
      <c r="D2" s="3"/>
      <c r="F2" s="18" t="s">
        <v>93</v>
      </c>
      <c r="G2" s="18"/>
      <c r="J2" s="18" t="s">
        <v>11</v>
      </c>
      <c r="K2" s="18"/>
      <c r="M2" s="18" t="s">
        <v>21</v>
      </c>
      <c r="N2" s="18"/>
      <c r="P2" s="18" t="s">
        <v>131</v>
      </c>
      <c r="Q2" s="18"/>
      <c r="S2" s="18" t="s">
        <v>132</v>
      </c>
      <c r="T2" s="18"/>
      <c r="V2" s="18" t="s">
        <v>18</v>
      </c>
      <c r="W2" s="18"/>
      <c r="Y2" s="18" t="s">
        <v>22</v>
      </c>
      <c r="Z2" s="18"/>
      <c r="AB2" t="s">
        <v>52</v>
      </c>
      <c r="AE2" t="s">
        <v>57</v>
      </c>
    </row>
    <row r="3" spans="2:35" ht="15.75" x14ac:dyDescent="0.25">
      <c r="B3" s="15" t="s">
        <v>127</v>
      </c>
      <c r="C3" s="3"/>
      <c r="D3" s="3"/>
      <c r="E3">
        <v>1</v>
      </c>
      <c r="F3" s="1">
        <v>900000</v>
      </c>
      <c r="G3" s="1">
        <v>210000</v>
      </c>
      <c r="H3">
        <v>3</v>
      </c>
      <c r="I3">
        <v>1</v>
      </c>
      <c r="J3" s="35"/>
      <c r="K3" s="36">
        <v>900000</v>
      </c>
      <c r="L3">
        <v>2</v>
      </c>
      <c r="M3" s="20"/>
      <c r="N3" s="1">
        <v>315000</v>
      </c>
      <c r="O3" s="1">
        <v>5</v>
      </c>
      <c r="P3" s="20"/>
      <c r="Q3" s="1">
        <v>294000</v>
      </c>
      <c r="R3" s="23">
        <v>7</v>
      </c>
      <c r="S3" s="20">
        <v>420000</v>
      </c>
      <c r="T3" s="1"/>
      <c r="U3" s="23">
        <v>9</v>
      </c>
      <c r="V3" s="36">
        <v>10500</v>
      </c>
      <c r="W3" s="39"/>
      <c r="X3" s="23">
        <v>14</v>
      </c>
      <c r="Y3" s="36">
        <v>84000</v>
      </c>
      <c r="Z3" s="39"/>
      <c r="AA3" s="23">
        <v>16</v>
      </c>
      <c r="AB3" s="35">
        <v>4200</v>
      </c>
      <c r="AC3" s="41"/>
      <c r="AD3" s="23">
        <v>18</v>
      </c>
      <c r="AE3" s="35">
        <v>3150</v>
      </c>
      <c r="AF3" s="41"/>
    </row>
    <row r="4" spans="2:35" x14ac:dyDescent="0.25">
      <c r="B4" s="43" t="s">
        <v>128</v>
      </c>
      <c r="C4" s="3"/>
      <c r="D4" s="3"/>
      <c r="F4" s="22"/>
      <c r="G4" s="1">
        <v>8400</v>
      </c>
      <c r="H4">
        <v>4</v>
      </c>
      <c r="K4" s="37">
        <f>SUM(K3)</f>
        <v>900000</v>
      </c>
      <c r="L4">
        <v>7</v>
      </c>
      <c r="M4" s="24"/>
      <c r="N4" s="1">
        <v>8400</v>
      </c>
      <c r="O4">
        <v>6</v>
      </c>
      <c r="P4" s="30"/>
      <c r="Q4" s="31">
        <v>420000</v>
      </c>
      <c r="R4" s="28">
        <v>21</v>
      </c>
      <c r="S4" s="31">
        <v>52500</v>
      </c>
      <c r="T4" s="38"/>
      <c r="V4" s="34">
        <f>SUM(V3)</f>
        <v>10500</v>
      </c>
      <c r="W4" s="19"/>
      <c r="Y4" s="34">
        <f>SUM(Y3)</f>
        <v>84000</v>
      </c>
      <c r="Z4" s="19"/>
      <c r="AB4" s="42">
        <f>SUM(AB3)</f>
        <v>4200</v>
      </c>
      <c r="AE4" s="42">
        <f>SUM(AE3)</f>
        <v>3150</v>
      </c>
    </row>
    <row r="5" spans="2:35" ht="15.75" x14ac:dyDescent="0.25">
      <c r="B5" s="15" t="s">
        <v>84</v>
      </c>
      <c r="C5" s="3"/>
      <c r="D5" s="3"/>
      <c r="E5">
        <v>5</v>
      </c>
      <c r="F5" s="1">
        <v>294000</v>
      </c>
      <c r="G5" s="19"/>
      <c r="K5" s="19"/>
      <c r="L5">
        <v>12</v>
      </c>
      <c r="M5" s="1">
        <v>6300</v>
      </c>
      <c r="N5" s="19"/>
      <c r="Q5" s="37">
        <f>SUM(Q3:Q4)</f>
        <v>714000</v>
      </c>
      <c r="S5" s="34">
        <f>SUM(S3:S4)</f>
        <v>472500</v>
      </c>
      <c r="T5" s="19"/>
      <c r="W5" s="19"/>
      <c r="Z5" s="19"/>
      <c r="AB5" s="24"/>
      <c r="AE5" s="24"/>
    </row>
    <row r="6" spans="2:35" x14ac:dyDescent="0.25">
      <c r="E6">
        <v>10</v>
      </c>
      <c r="F6" s="1">
        <v>273000</v>
      </c>
      <c r="G6" s="19"/>
      <c r="K6" s="19"/>
      <c r="L6">
        <v>13</v>
      </c>
      <c r="M6" s="31">
        <v>210000</v>
      </c>
      <c r="N6" s="38"/>
      <c r="Q6" s="19"/>
      <c r="T6" s="19"/>
      <c r="W6" s="19"/>
      <c r="Z6" s="19"/>
      <c r="AB6" s="24"/>
      <c r="AE6" s="24"/>
    </row>
    <row r="7" spans="2:35" x14ac:dyDescent="0.25">
      <c r="E7">
        <v>13</v>
      </c>
      <c r="F7" s="24"/>
      <c r="G7" s="1">
        <v>210000</v>
      </c>
      <c r="K7" s="19"/>
      <c r="M7" s="32">
        <f>SUM(M3:M6)</f>
        <v>216300</v>
      </c>
      <c r="N7" s="33">
        <f>SUM(N3:N6)</f>
        <v>323400</v>
      </c>
      <c r="Q7" s="19"/>
      <c r="T7" s="19"/>
      <c r="W7" s="19"/>
      <c r="Z7" s="19"/>
      <c r="AB7" s="24"/>
      <c r="AE7" s="24"/>
      <c r="AH7" s="18" t="s">
        <v>134</v>
      </c>
    </row>
    <row r="8" spans="2:35" x14ac:dyDescent="0.25">
      <c r="E8">
        <v>14</v>
      </c>
      <c r="F8" s="24"/>
      <c r="G8" s="1">
        <v>84000</v>
      </c>
      <c r="K8" s="19"/>
      <c r="N8" s="37">
        <f>+N7-M7</f>
        <v>107100</v>
      </c>
      <c r="Q8" s="19"/>
      <c r="T8" s="19"/>
      <c r="W8" s="19"/>
      <c r="Z8" s="19"/>
      <c r="AB8" s="24"/>
      <c r="AE8" s="24"/>
      <c r="AG8">
        <v>20</v>
      </c>
      <c r="AH8" s="36">
        <v>315000</v>
      </c>
      <c r="AI8" s="41"/>
    </row>
    <row r="9" spans="2:35" x14ac:dyDescent="0.25">
      <c r="E9">
        <v>15</v>
      </c>
      <c r="F9" s="24"/>
      <c r="G9" s="1">
        <v>42000</v>
      </c>
      <c r="K9" s="19"/>
      <c r="N9" s="19"/>
      <c r="Q9" s="19"/>
      <c r="T9" s="19"/>
      <c r="W9" s="19"/>
      <c r="Z9" s="19"/>
      <c r="AB9" s="24"/>
      <c r="AH9" s="42">
        <f>SUM(AH8)</f>
        <v>315000</v>
      </c>
    </row>
    <row r="10" spans="2:35" x14ac:dyDescent="0.25">
      <c r="E10">
        <v>16</v>
      </c>
      <c r="F10" s="24"/>
      <c r="G10" s="1">
        <v>4200</v>
      </c>
      <c r="K10" s="19"/>
      <c r="N10" s="19"/>
      <c r="Q10" s="19"/>
      <c r="T10" s="19"/>
      <c r="W10" s="19"/>
      <c r="Z10" s="19"/>
      <c r="AB10" s="24"/>
      <c r="AH10" s="24"/>
    </row>
    <row r="11" spans="2:35" x14ac:dyDescent="0.25">
      <c r="E11">
        <v>17</v>
      </c>
      <c r="F11" s="24"/>
      <c r="G11" s="1">
        <v>2100</v>
      </c>
      <c r="V11" s="18" t="s">
        <v>41</v>
      </c>
      <c r="W11" s="18"/>
    </row>
    <row r="12" spans="2:35" x14ac:dyDescent="0.25">
      <c r="E12">
        <v>18</v>
      </c>
      <c r="G12" s="25">
        <v>3150</v>
      </c>
      <c r="H12" s="27"/>
      <c r="J12" s="18" t="s">
        <v>129</v>
      </c>
      <c r="K12" s="18"/>
      <c r="M12" s="18" t="s">
        <v>130</v>
      </c>
      <c r="N12" s="18"/>
      <c r="P12" s="18" t="s">
        <v>12</v>
      </c>
      <c r="Q12" s="18"/>
      <c r="S12" s="18" t="s">
        <v>13</v>
      </c>
      <c r="T12" s="18"/>
      <c r="U12">
        <v>11</v>
      </c>
      <c r="V12" s="20"/>
      <c r="W12" s="1">
        <v>1470</v>
      </c>
      <c r="Y12" t="s">
        <v>26</v>
      </c>
      <c r="AB12" t="s">
        <v>54</v>
      </c>
      <c r="AE12" s="18" t="s">
        <v>29</v>
      </c>
    </row>
    <row r="13" spans="2:35" x14ac:dyDescent="0.25">
      <c r="E13" s="29">
        <v>21</v>
      </c>
      <c r="F13" s="30"/>
      <c r="G13" s="31">
        <v>52500</v>
      </c>
      <c r="I13">
        <v>2</v>
      </c>
      <c r="J13" s="1">
        <v>315000</v>
      </c>
      <c r="K13" s="21"/>
      <c r="L13">
        <v>4</v>
      </c>
      <c r="M13" s="36">
        <v>8400</v>
      </c>
      <c r="N13" s="39"/>
      <c r="O13" s="23">
        <v>6</v>
      </c>
      <c r="P13" s="20">
        <v>420000</v>
      </c>
      <c r="Q13" s="1"/>
      <c r="R13" s="23">
        <v>8</v>
      </c>
      <c r="S13" s="36">
        <v>2100</v>
      </c>
      <c r="T13" s="39"/>
      <c r="U13" s="23">
        <v>12</v>
      </c>
      <c r="V13" s="18"/>
      <c r="W13" s="40">
        <v>6300</v>
      </c>
      <c r="X13" s="23">
        <v>15</v>
      </c>
      <c r="Y13" s="31">
        <v>42000</v>
      </c>
      <c r="Z13" s="40"/>
      <c r="AA13" s="23">
        <v>17</v>
      </c>
      <c r="AB13" s="35">
        <v>2100</v>
      </c>
      <c r="AC13" s="41"/>
      <c r="AD13" s="23">
        <v>19</v>
      </c>
      <c r="AE13" s="35">
        <v>525000</v>
      </c>
      <c r="AF13" s="41"/>
      <c r="AG13" s="27"/>
    </row>
    <row r="14" spans="2:35" x14ac:dyDescent="0.25">
      <c r="F14" s="32">
        <f>SUM(F3:F13)</f>
        <v>1467000</v>
      </c>
      <c r="G14" s="33">
        <f>SUM(G3:G13)</f>
        <v>616350</v>
      </c>
      <c r="I14">
        <v>3</v>
      </c>
      <c r="J14" s="31">
        <v>210000</v>
      </c>
      <c r="K14" s="38"/>
      <c r="M14" s="34">
        <f>SUM(M13)</f>
        <v>8400</v>
      </c>
      <c r="N14" s="19"/>
      <c r="O14">
        <v>8</v>
      </c>
      <c r="P14" s="24"/>
      <c r="Q14" s="1">
        <v>2100</v>
      </c>
      <c r="S14" s="34">
        <f>SUM(S13)</f>
        <v>2100</v>
      </c>
      <c r="T14" s="19"/>
      <c r="W14" s="37">
        <f>SUM(W12:W13)</f>
        <v>7770</v>
      </c>
      <c r="Y14" s="34">
        <f>SUM(Y13)</f>
        <v>42000</v>
      </c>
      <c r="Z14" s="19"/>
      <c r="AB14" s="42">
        <f>SUM(AB13)</f>
        <v>2100</v>
      </c>
      <c r="AE14" s="42">
        <f>SUM(AE13)</f>
        <v>525000</v>
      </c>
    </row>
    <row r="15" spans="2:35" x14ac:dyDescent="0.25">
      <c r="F15" s="34">
        <f>+F14-G14</f>
        <v>850650</v>
      </c>
      <c r="G15" s="19"/>
      <c r="J15" s="34">
        <f>SUM(J13:J14)</f>
        <v>525000</v>
      </c>
      <c r="K15" s="19"/>
      <c r="N15" s="19"/>
      <c r="O15">
        <v>9</v>
      </c>
      <c r="P15" s="24"/>
      <c r="Q15" s="1">
        <v>10500</v>
      </c>
      <c r="T15" s="19"/>
      <c r="W15" s="19"/>
      <c r="Z15" s="19"/>
      <c r="AB15" s="24"/>
      <c r="AE15" s="24"/>
    </row>
    <row r="16" spans="2:35" x14ac:dyDescent="0.25">
      <c r="G16" s="19"/>
      <c r="K16" s="19"/>
      <c r="N16" s="19"/>
      <c r="O16">
        <v>10</v>
      </c>
      <c r="P16" s="24"/>
      <c r="Q16" s="1">
        <v>273000</v>
      </c>
      <c r="T16" s="19"/>
      <c r="W16" s="19"/>
      <c r="Z16" s="19"/>
      <c r="AB16" s="24"/>
    </row>
    <row r="17" spans="7:33" x14ac:dyDescent="0.25">
      <c r="G17" s="19"/>
      <c r="K17" s="19"/>
      <c r="N17" s="19"/>
      <c r="O17">
        <v>11</v>
      </c>
      <c r="P17" s="31">
        <v>1470</v>
      </c>
      <c r="Q17" s="38"/>
      <c r="T17" s="19"/>
      <c r="W17" s="19"/>
      <c r="Z17" s="19"/>
      <c r="AB17" s="24"/>
    </row>
    <row r="18" spans="7:33" x14ac:dyDescent="0.25">
      <c r="K18" s="19"/>
      <c r="N18" s="19"/>
      <c r="P18" s="32">
        <f>SUM(P13:P17)</f>
        <v>421470</v>
      </c>
      <c r="Q18" s="33">
        <f>SUM(Q14:Q17)</f>
        <v>285600</v>
      </c>
      <c r="T18" s="19"/>
      <c r="W18" s="19"/>
      <c r="Z18" s="19"/>
      <c r="AB18" s="24"/>
      <c r="AE18" s="18" t="s">
        <v>133</v>
      </c>
    </row>
    <row r="19" spans="7:33" x14ac:dyDescent="0.25">
      <c r="K19" s="19"/>
      <c r="N19" s="19"/>
      <c r="P19" s="34">
        <f>+P18-Q18</f>
        <v>135870</v>
      </c>
      <c r="Q19" s="19"/>
      <c r="T19" s="19"/>
      <c r="W19" s="19"/>
      <c r="Z19" s="19"/>
      <c r="AD19">
        <v>19</v>
      </c>
      <c r="AE19" s="20"/>
      <c r="AF19" s="26">
        <v>525000</v>
      </c>
      <c r="AG19" s="27"/>
    </row>
    <row r="20" spans="7:33" x14ac:dyDescent="0.25">
      <c r="K20" s="19"/>
      <c r="N20" s="19"/>
      <c r="Q20" s="19"/>
      <c r="T20" s="19"/>
      <c r="Z20" s="19"/>
      <c r="AD20">
        <v>20</v>
      </c>
      <c r="AE20" s="30"/>
      <c r="AF20" s="31">
        <v>315000</v>
      </c>
    </row>
    <row r="21" spans="7:33" x14ac:dyDescent="0.25">
      <c r="AE21" s="24"/>
      <c r="AF21" s="34">
        <f>SUM(AF19:AF20)</f>
        <v>840000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Grupo 1</vt:lpstr>
      <vt:lpstr>PASE AL MAYOR</vt:lpstr>
    </vt:vector>
  </TitlesOfParts>
  <Manager/>
  <Company>BanReservas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DELL</dc:creator>
  <cp:keywords/>
  <dc:description/>
  <cp:lastModifiedBy>pamela Blanco</cp:lastModifiedBy>
  <cp:revision/>
  <dcterms:created xsi:type="dcterms:W3CDTF">2022-06-12T16:19:44Z</dcterms:created>
  <dcterms:modified xsi:type="dcterms:W3CDTF">2024-04-13T18:14:38Z</dcterms:modified>
  <cp:category/>
  <cp:contentStatus/>
</cp:coreProperties>
</file>