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m/Documents/dev/git/ImageTamper/"/>
    </mc:Choice>
  </mc:AlternateContent>
  <xr:revisionPtr revIDLastSave="0" documentId="13_ncr:1_{259DB0C4-F036-CE4E-8D65-AF82088AE4C5}" xr6:coauthVersionLast="36" xr6:coauthVersionMax="36" xr10:uidLastSave="{00000000-0000-0000-0000-000000000000}"/>
  <bookViews>
    <workbookView xWindow="0" yWindow="960" windowWidth="27240" windowHeight="15060" xr2:uid="{00000000-000D-0000-FFFF-FFFF00000000}"/>
  </bookViews>
  <sheets>
    <sheet name="averages" sheetId="1" r:id="rId1"/>
    <sheet name="bpp" sheetId="2" r:id="rId2"/>
  </sheets>
  <calcPr calcId="181029"/>
</workbook>
</file>

<file path=xl/calcChain.xml><?xml version="1.0" encoding="utf-8"?>
<calcChain xmlns="http://schemas.openxmlformats.org/spreadsheetml/2006/main">
  <c r="S13" i="1" l="1"/>
  <c r="V13" i="1"/>
  <c r="Z52" i="1"/>
  <c r="U52" i="1"/>
  <c r="R52" i="1"/>
  <c r="Z37" i="1"/>
  <c r="U37" i="1"/>
  <c r="R37" i="1"/>
  <c r="Z14" i="1"/>
  <c r="U14" i="1"/>
  <c r="R14" i="1"/>
  <c r="AM13" i="1"/>
  <c r="AO13" i="1"/>
  <c r="AQ13" i="1"/>
  <c r="AM36" i="1"/>
  <c r="AO36" i="1"/>
  <c r="AQ36" i="1"/>
  <c r="AO51" i="1"/>
  <c r="AQ51" i="1"/>
  <c r="AM51" i="1"/>
  <c r="R51" i="1"/>
  <c r="U51" i="1"/>
  <c r="Z51" i="1"/>
  <c r="R36" i="1"/>
  <c r="U36" i="1"/>
  <c r="R13" i="1"/>
  <c r="U13" i="1"/>
  <c r="AB10" i="1"/>
  <c r="AB13" i="1"/>
  <c r="AB36" i="1"/>
  <c r="AB45" i="1"/>
  <c r="AB3" i="1"/>
  <c r="AA31" i="1"/>
  <c r="AA32" i="1"/>
  <c r="AA44" i="1"/>
  <c r="AA56" i="1"/>
  <c r="AA64" i="1"/>
  <c r="AA4" i="1"/>
  <c r="AA5" i="1"/>
  <c r="AA7" i="1"/>
  <c r="AA9" i="1"/>
  <c r="AA10" i="1"/>
  <c r="AA11" i="1"/>
  <c r="AA13" i="1"/>
  <c r="AA19" i="1"/>
  <c r="AA21" i="1"/>
  <c r="AA3" i="1"/>
  <c r="W7" i="1"/>
  <c r="W8" i="1"/>
  <c r="AA8" i="1" s="1"/>
  <c r="W9" i="1"/>
  <c r="W10" i="1"/>
  <c r="W11" i="1"/>
  <c r="W12" i="1"/>
  <c r="AA12" i="1" s="1"/>
  <c r="W17" i="1"/>
  <c r="AA17" i="1" s="1"/>
  <c r="W18" i="1"/>
  <c r="AA18" i="1" s="1"/>
  <c r="W19" i="1"/>
  <c r="W20" i="1"/>
  <c r="AA20" i="1" s="1"/>
  <c r="W21" i="1"/>
  <c r="W26" i="1"/>
  <c r="W36" i="1" s="1"/>
  <c r="AA36" i="1" s="1"/>
  <c r="W27" i="1"/>
  <c r="AA27" i="1" s="1"/>
  <c r="W28" i="1"/>
  <c r="AA28" i="1" s="1"/>
  <c r="W29" i="1"/>
  <c r="AA29" i="1" s="1"/>
  <c r="W30" i="1"/>
  <c r="AA30" i="1" s="1"/>
  <c r="W31" i="1"/>
  <c r="W32" i="1"/>
  <c r="W33" i="1"/>
  <c r="AA33" i="1" s="1"/>
  <c r="W34" i="1"/>
  <c r="AA34" i="1" s="1"/>
  <c r="W35" i="1"/>
  <c r="AA35" i="1" s="1"/>
  <c r="W41" i="1"/>
  <c r="AA41" i="1" s="1"/>
  <c r="W42" i="1"/>
  <c r="AA42" i="1" s="1"/>
  <c r="W43" i="1"/>
  <c r="W51" i="1" s="1"/>
  <c r="W44" i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A50" i="1" s="1"/>
  <c r="W55" i="1"/>
  <c r="AA55" i="1" s="1"/>
  <c r="W56" i="1"/>
  <c r="W57" i="1"/>
  <c r="AA57" i="1" s="1"/>
  <c r="W58" i="1"/>
  <c r="AA58" i="1" s="1"/>
  <c r="W59" i="1"/>
  <c r="AA59" i="1" s="1"/>
  <c r="W60" i="1"/>
  <c r="AA60" i="1" s="1"/>
  <c r="W61" i="1"/>
  <c r="AA61" i="1" s="1"/>
  <c r="W62" i="1"/>
  <c r="AA62" i="1" s="1"/>
  <c r="W63" i="1"/>
  <c r="AA63" i="1" s="1"/>
  <c r="W64" i="1"/>
  <c r="W6" i="1"/>
  <c r="AA6" i="1" s="1"/>
  <c r="T4" i="1"/>
  <c r="AB4" i="1" s="1"/>
  <c r="T5" i="1"/>
  <c r="AB5" i="1" s="1"/>
  <c r="T6" i="1"/>
  <c r="AB6" i="1" s="1"/>
  <c r="T7" i="1"/>
  <c r="AB7" i="1" s="1"/>
  <c r="T8" i="1"/>
  <c r="AB8" i="1" s="1"/>
  <c r="T9" i="1"/>
  <c r="AB9" i="1" s="1"/>
  <c r="T10" i="1"/>
  <c r="T11" i="1"/>
  <c r="AB11" i="1" s="1"/>
  <c r="T12" i="1"/>
  <c r="AB12" i="1" s="1"/>
  <c r="T17" i="1"/>
  <c r="AB17" i="1" s="1"/>
  <c r="T18" i="1"/>
  <c r="AB18" i="1" s="1"/>
  <c r="T19" i="1"/>
  <c r="AB19" i="1" s="1"/>
  <c r="T20" i="1"/>
  <c r="AB20" i="1" s="1"/>
  <c r="T21" i="1"/>
  <c r="AB21" i="1" s="1"/>
  <c r="T26" i="1"/>
  <c r="AB26" i="1" s="1"/>
  <c r="T27" i="1"/>
  <c r="AB27" i="1" s="1"/>
  <c r="T28" i="1"/>
  <c r="AB28" i="1" s="1"/>
  <c r="T29" i="1"/>
  <c r="AB29" i="1" s="1"/>
  <c r="T30" i="1"/>
  <c r="AB30" i="1" s="1"/>
  <c r="T31" i="1"/>
  <c r="AB31" i="1" s="1"/>
  <c r="T32" i="1"/>
  <c r="AB32" i="1" s="1"/>
  <c r="T33" i="1"/>
  <c r="AB33" i="1" s="1"/>
  <c r="T34" i="1"/>
  <c r="AB34" i="1" s="1"/>
  <c r="T35" i="1"/>
  <c r="AB35" i="1" s="1"/>
  <c r="T41" i="1"/>
  <c r="AB41" i="1" s="1"/>
  <c r="T42" i="1"/>
  <c r="AB42" i="1" s="1"/>
  <c r="T43" i="1"/>
  <c r="AB43" i="1" s="1"/>
  <c r="T44" i="1"/>
  <c r="AB44" i="1" s="1"/>
  <c r="T45" i="1"/>
  <c r="T46" i="1"/>
  <c r="AB46" i="1" s="1"/>
  <c r="T47" i="1"/>
  <c r="AB47" i="1" s="1"/>
  <c r="T48" i="1"/>
  <c r="AB48" i="1" s="1"/>
  <c r="T49" i="1"/>
  <c r="AB49" i="1" s="1"/>
  <c r="T50" i="1"/>
  <c r="AB50" i="1" s="1"/>
  <c r="T55" i="1"/>
  <c r="AB55" i="1" s="1"/>
  <c r="T56" i="1"/>
  <c r="AB56" i="1" s="1"/>
  <c r="T57" i="1"/>
  <c r="AB57" i="1" s="1"/>
  <c r="T58" i="1"/>
  <c r="AB58" i="1" s="1"/>
  <c r="T59" i="1"/>
  <c r="AB59" i="1" s="1"/>
  <c r="T60" i="1"/>
  <c r="AB60" i="1" s="1"/>
  <c r="T61" i="1"/>
  <c r="AB61" i="1" s="1"/>
  <c r="T62" i="1"/>
  <c r="AB62" i="1" s="1"/>
  <c r="T63" i="1"/>
  <c r="AB63" i="1" s="1"/>
  <c r="T64" i="1"/>
  <c r="AB64" i="1" s="1"/>
  <c r="Q4" i="1"/>
  <c r="Q5" i="1"/>
  <c r="Q6" i="1"/>
  <c r="Q7" i="1"/>
  <c r="Q8" i="1"/>
  <c r="Q9" i="1"/>
  <c r="Q10" i="1"/>
  <c r="Q11" i="1"/>
  <c r="Q12" i="1"/>
  <c r="Q17" i="1"/>
  <c r="Q18" i="1"/>
  <c r="Q19" i="1"/>
  <c r="Q20" i="1"/>
  <c r="Q21" i="1"/>
  <c r="Q26" i="1"/>
  <c r="Q27" i="1"/>
  <c r="Q28" i="1"/>
  <c r="Q29" i="1"/>
  <c r="Q30" i="1"/>
  <c r="Q31" i="1"/>
  <c r="Q32" i="1"/>
  <c r="Q33" i="1"/>
  <c r="Q34" i="1"/>
  <c r="Q35" i="1"/>
  <c r="Q41" i="1"/>
  <c r="Q42" i="1"/>
  <c r="Q43" i="1"/>
  <c r="Q44" i="1"/>
  <c r="Q45" i="1"/>
  <c r="Q46" i="1"/>
  <c r="Q47" i="1"/>
  <c r="Q48" i="1"/>
  <c r="Q49" i="1"/>
  <c r="Q50" i="1"/>
  <c r="Q55" i="1"/>
  <c r="Q56" i="1"/>
  <c r="Q57" i="1"/>
  <c r="Q58" i="1"/>
  <c r="Q59" i="1"/>
  <c r="Q60" i="1"/>
  <c r="Q61" i="1"/>
  <c r="Q62" i="1"/>
  <c r="Q63" i="1"/>
  <c r="Q64" i="1"/>
  <c r="W3" i="1"/>
  <c r="T3" i="1"/>
  <c r="Q3" i="1"/>
  <c r="K4" i="1"/>
  <c r="K5" i="1"/>
  <c r="K6" i="1"/>
  <c r="K7" i="1"/>
  <c r="K8" i="1"/>
  <c r="K9" i="1"/>
  <c r="K10" i="1"/>
  <c r="K11" i="1"/>
  <c r="K12" i="1"/>
  <c r="K17" i="1"/>
  <c r="K18" i="1"/>
  <c r="K19" i="1"/>
  <c r="K20" i="1"/>
  <c r="K21" i="1"/>
  <c r="K26" i="1"/>
  <c r="K27" i="1"/>
  <c r="K28" i="1"/>
  <c r="K29" i="1"/>
  <c r="K30" i="1"/>
  <c r="K31" i="1"/>
  <c r="K32" i="1"/>
  <c r="K33" i="1"/>
  <c r="K34" i="1"/>
  <c r="K35" i="1"/>
  <c r="K41" i="1"/>
  <c r="K42" i="1"/>
  <c r="K43" i="1"/>
  <c r="K44" i="1"/>
  <c r="K45" i="1"/>
  <c r="K46" i="1"/>
  <c r="K47" i="1"/>
  <c r="K48" i="1"/>
  <c r="K49" i="1"/>
  <c r="K50" i="1"/>
  <c r="K55" i="1"/>
  <c r="K56" i="1"/>
  <c r="K57" i="1"/>
  <c r="K58" i="1"/>
  <c r="K59" i="1"/>
  <c r="K60" i="1"/>
  <c r="K61" i="1"/>
  <c r="K62" i="1"/>
  <c r="K63" i="1"/>
  <c r="K64" i="1"/>
  <c r="K3" i="1"/>
  <c r="H4" i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6" i="1"/>
  <c r="H27" i="1"/>
  <c r="H28" i="1"/>
  <c r="H29" i="1"/>
  <c r="H30" i="1"/>
  <c r="H31" i="1"/>
  <c r="H32" i="1"/>
  <c r="H33" i="1"/>
  <c r="H34" i="1"/>
  <c r="H35" i="1"/>
  <c r="H41" i="1"/>
  <c r="H42" i="1"/>
  <c r="H43" i="1"/>
  <c r="H44" i="1"/>
  <c r="H45" i="1"/>
  <c r="H46" i="1"/>
  <c r="H47" i="1"/>
  <c r="H48" i="1"/>
  <c r="H49" i="1"/>
  <c r="H50" i="1"/>
  <c r="H55" i="1"/>
  <c r="H56" i="1"/>
  <c r="H57" i="1"/>
  <c r="H58" i="1"/>
  <c r="H59" i="1"/>
  <c r="H60" i="1"/>
  <c r="H61" i="1"/>
  <c r="H62" i="1"/>
  <c r="H63" i="1"/>
  <c r="H64" i="1"/>
  <c r="H3" i="1"/>
  <c r="E4" i="1"/>
  <c r="E5" i="1"/>
  <c r="E6" i="1"/>
  <c r="E7" i="1"/>
  <c r="E8" i="1"/>
  <c r="E9" i="1"/>
  <c r="E10" i="1"/>
  <c r="E11" i="1"/>
  <c r="E12" i="1"/>
  <c r="E17" i="1"/>
  <c r="E18" i="1"/>
  <c r="E19" i="1"/>
  <c r="E20" i="1"/>
  <c r="E21" i="1"/>
  <c r="E26" i="1"/>
  <c r="E27" i="1"/>
  <c r="E28" i="1"/>
  <c r="E29" i="1"/>
  <c r="E30" i="1"/>
  <c r="E31" i="1"/>
  <c r="E32" i="1"/>
  <c r="E33" i="1"/>
  <c r="E34" i="1"/>
  <c r="E35" i="1"/>
  <c r="E41" i="1"/>
  <c r="E42" i="1"/>
  <c r="E43" i="1"/>
  <c r="E44" i="1"/>
  <c r="E45" i="1"/>
  <c r="E46" i="1"/>
  <c r="E47" i="1"/>
  <c r="E48" i="1"/>
  <c r="E49" i="1"/>
  <c r="E50" i="1"/>
  <c r="E55" i="1"/>
  <c r="E56" i="1"/>
  <c r="E57" i="1"/>
  <c r="E58" i="1"/>
  <c r="E59" i="1"/>
  <c r="E60" i="1"/>
  <c r="E61" i="1"/>
  <c r="E62" i="1"/>
  <c r="E63" i="1"/>
  <c r="E64" i="1"/>
  <c r="E3" i="1"/>
  <c r="AA43" i="1" l="1"/>
  <c r="AA26" i="1"/>
  <c r="AU51" i="1"/>
  <c r="AK51" i="1"/>
  <c r="AU36" i="1"/>
  <c r="AK36" i="1"/>
  <c r="Z36" i="1"/>
  <c r="AK13" i="1"/>
  <c r="AU13" i="1"/>
  <c r="AU4" i="1"/>
  <c r="AU5" i="1"/>
  <c r="AU6" i="1"/>
  <c r="AU7" i="1"/>
  <c r="AU8" i="1"/>
  <c r="AU9" i="1"/>
  <c r="AU10" i="1"/>
  <c r="AU11" i="1"/>
  <c r="AU12" i="1"/>
  <c r="AU17" i="1"/>
  <c r="AU18" i="1"/>
  <c r="AU19" i="1"/>
  <c r="AU20" i="1"/>
  <c r="AU21" i="1"/>
  <c r="AU26" i="1"/>
  <c r="AU27" i="1"/>
  <c r="AU28" i="1"/>
  <c r="AU29" i="1"/>
  <c r="AU30" i="1"/>
  <c r="AU31" i="1"/>
  <c r="AU32" i="1"/>
  <c r="AU33" i="1"/>
  <c r="AU34" i="1"/>
  <c r="AU35" i="1"/>
  <c r="AU41" i="1"/>
  <c r="AU42" i="1"/>
  <c r="AU43" i="1"/>
  <c r="AU44" i="1"/>
  <c r="AU45" i="1"/>
  <c r="AU46" i="1"/>
  <c r="AU47" i="1"/>
  <c r="AU48" i="1"/>
  <c r="AU49" i="1"/>
  <c r="AU50" i="1"/>
  <c r="AU55" i="1"/>
  <c r="AU56" i="1"/>
  <c r="AU57" i="1"/>
  <c r="AU58" i="1"/>
  <c r="AU59" i="1"/>
  <c r="AU60" i="1"/>
  <c r="AU61" i="1"/>
  <c r="AU62" i="1"/>
  <c r="AU63" i="1"/>
  <c r="AU64" i="1"/>
  <c r="AU3" i="1"/>
  <c r="AK4" i="1"/>
  <c r="AK5" i="1"/>
  <c r="AK6" i="1"/>
  <c r="AK7" i="1"/>
  <c r="AK8" i="1"/>
  <c r="AK9" i="1"/>
  <c r="AK10" i="1"/>
  <c r="AK11" i="1"/>
  <c r="AK12" i="1"/>
  <c r="AK17" i="1"/>
  <c r="AK18" i="1"/>
  <c r="AK19" i="1"/>
  <c r="AK20" i="1"/>
  <c r="AK21" i="1"/>
  <c r="AK26" i="1"/>
  <c r="AK27" i="1"/>
  <c r="AK28" i="1"/>
  <c r="AK29" i="1"/>
  <c r="AK30" i="1"/>
  <c r="AK31" i="1"/>
  <c r="AK32" i="1"/>
  <c r="AK33" i="1"/>
  <c r="AK34" i="1"/>
  <c r="AK35" i="1"/>
  <c r="AK41" i="1"/>
  <c r="AK42" i="1"/>
  <c r="AK43" i="1"/>
  <c r="AK44" i="1"/>
  <c r="AK45" i="1"/>
  <c r="AK46" i="1"/>
  <c r="AK47" i="1"/>
  <c r="AK48" i="1"/>
  <c r="AK49" i="1"/>
  <c r="AK50" i="1"/>
  <c r="AK55" i="1"/>
  <c r="AK56" i="1"/>
  <c r="AK57" i="1"/>
  <c r="AK58" i="1"/>
  <c r="AK59" i="1"/>
  <c r="AK60" i="1"/>
  <c r="AK61" i="1"/>
  <c r="AK62" i="1"/>
  <c r="AK63" i="1"/>
  <c r="AK64" i="1"/>
  <c r="AK3" i="1"/>
  <c r="Z13" i="1"/>
  <c r="N13" i="1"/>
  <c r="N36" i="1"/>
  <c r="N51" i="1"/>
  <c r="Z4" i="1"/>
  <c r="Z5" i="1"/>
  <c r="Z6" i="1"/>
  <c r="Z7" i="1"/>
  <c r="Z8" i="1"/>
  <c r="Z9" i="1"/>
  <c r="Z10" i="1"/>
  <c r="Z11" i="1"/>
  <c r="Z12" i="1"/>
  <c r="Z17" i="1"/>
  <c r="Z18" i="1"/>
  <c r="Z19" i="1"/>
  <c r="Z20" i="1"/>
  <c r="Z21" i="1"/>
  <c r="Z26" i="1"/>
  <c r="Z27" i="1"/>
  <c r="Z28" i="1"/>
  <c r="Z29" i="1"/>
  <c r="Z30" i="1"/>
  <c r="Z31" i="1"/>
  <c r="Z32" i="1"/>
  <c r="Z33" i="1"/>
  <c r="Z34" i="1"/>
  <c r="Z35" i="1"/>
  <c r="Z41" i="1"/>
  <c r="Z42" i="1"/>
  <c r="Z43" i="1"/>
  <c r="Z44" i="1"/>
  <c r="Z45" i="1"/>
  <c r="Z46" i="1"/>
  <c r="Z47" i="1"/>
  <c r="Z48" i="1"/>
  <c r="Z49" i="1"/>
  <c r="Z50" i="1"/>
  <c r="Z55" i="1"/>
  <c r="Z56" i="1"/>
  <c r="Z57" i="1"/>
  <c r="Z58" i="1"/>
  <c r="Z59" i="1"/>
  <c r="Z60" i="1"/>
  <c r="Z61" i="1"/>
  <c r="Z62" i="1"/>
  <c r="Z63" i="1"/>
  <c r="Z64" i="1"/>
  <c r="Z3" i="1"/>
  <c r="N4" i="1"/>
  <c r="N5" i="1"/>
  <c r="N6" i="1"/>
  <c r="N7" i="1"/>
  <c r="N8" i="1"/>
  <c r="N9" i="1"/>
  <c r="N10" i="1"/>
  <c r="N11" i="1"/>
  <c r="N12" i="1"/>
  <c r="N17" i="1"/>
  <c r="N18" i="1"/>
  <c r="N19" i="1"/>
  <c r="N20" i="1"/>
  <c r="N21" i="1"/>
  <c r="N26" i="1"/>
  <c r="N27" i="1"/>
  <c r="N28" i="1"/>
  <c r="N29" i="1"/>
  <c r="N30" i="1"/>
  <c r="N31" i="1"/>
  <c r="N32" i="1"/>
  <c r="N33" i="1"/>
  <c r="N34" i="1"/>
  <c r="N35" i="1"/>
  <c r="N41" i="1"/>
  <c r="N42" i="1"/>
  <c r="N43" i="1"/>
  <c r="N44" i="1"/>
  <c r="N45" i="1"/>
  <c r="N46" i="1"/>
  <c r="N47" i="1"/>
  <c r="N48" i="1"/>
  <c r="N49" i="1"/>
  <c r="N50" i="1"/>
  <c r="N55" i="1"/>
  <c r="N56" i="1"/>
  <c r="N57" i="1"/>
  <c r="N58" i="1"/>
  <c r="N59" i="1"/>
  <c r="N60" i="1"/>
  <c r="N61" i="1"/>
  <c r="N62" i="1"/>
  <c r="N63" i="1"/>
  <c r="N64" i="1"/>
  <c r="N3" i="1"/>
  <c r="C52" i="1"/>
  <c r="C37" i="1"/>
  <c r="J4" i="2"/>
  <c r="J5" i="2"/>
  <c r="J6" i="2"/>
  <c r="J7" i="2"/>
  <c r="J8" i="2"/>
  <c r="J9" i="2"/>
  <c r="J10" i="2"/>
  <c r="J11" i="2"/>
  <c r="J12" i="2"/>
  <c r="J17" i="2"/>
  <c r="J18" i="2"/>
  <c r="J19" i="2"/>
  <c r="J20" i="2"/>
  <c r="J21" i="2"/>
  <c r="J26" i="2"/>
  <c r="J27" i="2"/>
  <c r="J28" i="2"/>
  <c r="J29" i="2"/>
  <c r="J30" i="2"/>
  <c r="J31" i="2"/>
  <c r="J32" i="2"/>
  <c r="J33" i="2"/>
  <c r="J34" i="2"/>
  <c r="J35" i="2"/>
  <c r="J3" i="2"/>
  <c r="I4" i="2"/>
  <c r="I8" i="2"/>
  <c r="I10" i="2"/>
  <c r="I12" i="2"/>
  <c r="I20" i="2"/>
  <c r="I26" i="2"/>
  <c r="I28" i="2"/>
  <c r="I32" i="2"/>
  <c r="I34" i="2"/>
  <c r="I3" i="2"/>
  <c r="G4" i="2"/>
  <c r="G5" i="2"/>
  <c r="I5" i="2" s="1"/>
  <c r="G6" i="2"/>
  <c r="I6" i="2" s="1"/>
  <c r="G7" i="2"/>
  <c r="I7" i="2" s="1"/>
  <c r="G8" i="2"/>
  <c r="G9" i="2"/>
  <c r="I9" i="2" s="1"/>
  <c r="G10" i="2"/>
  <c r="G11" i="2"/>
  <c r="I11" i="2" s="1"/>
  <c r="G12" i="2"/>
  <c r="G17" i="2"/>
  <c r="I17" i="2" s="1"/>
  <c r="G18" i="2"/>
  <c r="I18" i="2" s="1"/>
  <c r="G19" i="2"/>
  <c r="I19" i="2" s="1"/>
  <c r="G20" i="2"/>
  <c r="G21" i="2"/>
  <c r="I21" i="2" s="1"/>
  <c r="G26" i="2"/>
  <c r="G27" i="2"/>
  <c r="I27" i="2" s="1"/>
  <c r="G28" i="2"/>
  <c r="G29" i="2"/>
  <c r="I29" i="2" s="1"/>
  <c r="G30" i="2"/>
  <c r="I30" i="2" s="1"/>
  <c r="G31" i="2"/>
  <c r="I31" i="2" s="1"/>
  <c r="G32" i="2"/>
  <c r="G33" i="2"/>
  <c r="I33" i="2" s="1"/>
  <c r="G34" i="2"/>
  <c r="G35" i="2"/>
  <c r="I35" i="2" s="1"/>
  <c r="G3" i="2"/>
  <c r="I37" i="2" l="1"/>
  <c r="I36" i="2"/>
  <c r="J37" i="2"/>
  <c r="J36" i="2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7" i="1"/>
  <c r="AT17" i="1"/>
  <c r="AS18" i="1"/>
  <c r="AT18" i="1"/>
  <c r="AS19" i="1"/>
  <c r="AT19" i="1"/>
  <c r="AS20" i="1"/>
  <c r="AT20" i="1"/>
  <c r="AS21" i="1"/>
  <c r="AT21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T3" i="1"/>
  <c r="AS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7" i="1"/>
  <c r="AJ17" i="1"/>
  <c r="AI18" i="1"/>
  <c r="AJ18" i="1"/>
  <c r="AI19" i="1"/>
  <c r="AJ19" i="1"/>
  <c r="AI20" i="1"/>
  <c r="AJ20" i="1"/>
  <c r="AI21" i="1"/>
  <c r="AJ21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J3" i="1"/>
  <c r="AI3" i="1"/>
  <c r="Y4" i="1"/>
  <c r="Y5" i="1"/>
  <c r="Y6" i="1"/>
  <c r="Y7" i="1"/>
  <c r="Y8" i="1"/>
  <c r="Y9" i="1"/>
  <c r="Y10" i="1"/>
  <c r="Y11" i="1"/>
  <c r="Y12" i="1"/>
  <c r="Y17" i="1"/>
  <c r="Y18" i="1"/>
  <c r="Y19" i="1"/>
  <c r="Y20" i="1"/>
  <c r="Y21" i="1"/>
  <c r="Y26" i="1"/>
  <c r="Y27" i="1"/>
  <c r="Y28" i="1"/>
  <c r="Y29" i="1"/>
  <c r="Y30" i="1"/>
  <c r="Y31" i="1"/>
  <c r="Y32" i="1"/>
  <c r="Y33" i="1"/>
  <c r="Y34" i="1"/>
  <c r="Y35" i="1"/>
  <c r="Y41" i="1"/>
  <c r="Y42" i="1"/>
  <c r="Y43" i="1"/>
  <c r="Y44" i="1"/>
  <c r="Y45" i="1"/>
  <c r="Y46" i="1"/>
  <c r="Y47" i="1"/>
  <c r="Y48" i="1"/>
  <c r="Y49" i="1"/>
  <c r="Y50" i="1"/>
  <c r="Y55" i="1"/>
  <c r="Y56" i="1"/>
  <c r="Y57" i="1"/>
  <c r="Y58" i="1"/>
  <c r="Y59" i="1"/>
  <c r="Y60" i="1"/>
  <c r="Y61" i="1"/>
  <c r="Y62" i="1"/>
  <c r="Y63" i="1"/>
  <c r="Y64" i="1"/>
  <c r="X17" i="1"/>
  <c r="X18" i="1"/>
  <c r="X19" i="1"/>
  <c r="X20" i="1"/>
  <c r="X21" i="1"/>
  <c r="X26" i="1"/>
  <c r="X27" i="1"/>
  <c r="X28" i="1"/>
  <c r="X29" i="1"/>
  <c r="X30" i="1"/>
  <c r="X31" i="1"/>
  <c r="X32" i="1"/>
  <c r="X33" i="1"/>
  <c r="X34" i="1"/>
  <c r="X35" i="1"/>
  <c r="X41" i="1"/>
  <c r="X42" i="1"/>
  <c r="X43" i="1"/>
  <c r="X44" i="1"/>
  <c r="X45" i="1"/>
  <c r="X46" i="1"/>
  <c r="X47" i="1"/>
  <c r="X48" i="1"/>
  <c r="X49" i="1"/>
  <c r="X50" i="1"/>
  <c r="X55" i="1"/>
  <c r="X56" i="1"/>
  <c r="X57" i="1"/>
  <c r="X58" i="1"/>
  <c r="X59" i="1"/>
  <c r="X60" i="1"/>
  <c r="X61" i="1"/>
  <c r="X62" i="1"/>
  <c r="X63" i="1"/>
  <c r="X64" i="1"/>
  <c r="X4" i="1"/>
  <c r="X5" i="1"/>
  <c r="X6" i="1"/>
  <c r="X7" i="1"/>
  <c r="X8" i="1"/>
  <c r="X9" i="1"/>
  <c r="X10" i="1"/>
  <c r="X11" i="1"/>
  <c r="X12" i="1"/>
  <c r="Y3" i="1"/>
  <c r="X3" i="1"/>
  <c r="M4" i="1"/>
  <c r="M5" i="1"/>
  <c r="M6" i="1"/>
  <c r="M7" i="1"/>
  <c r="M8" i="1"/>
  <c r="M9" i="1"/>
  <c r="M10" i="1"/>
  <c r="M11" i="1"/>
  <c r="M12" i="1"/>
  <c r="M17" i="1"/>
  <c r="M18" i="1"/>
  <c r="M19" i="1"/>
  <c r="M20" i="1"/>
  <c r="M21" i="1"/>
  <c r="M26" i="1"/>
  <c r="M27" i="1"/>
  <c r="M28" i="1"/>
  <c r="M29" i="1"/>
  <c r="M30" i="1"/>
  <c r="M31" i="1"/>
  <c r="M32" i="1"/>
  <c r="M33" i="1"/>
  <c r="M34" i="1"/>
  <c r="M35" i="1"/>
  <c r="M41" i="1"/>
  <c r="M42" i="1"/>
  <c r="M43" i="1"/>
  <c r="M44" i="1"/>
  <c r="M45" i="1"/>
  <c r="M46" i="1"/>
  <c r="M47" i="1"/>
  <c r="M48" i="1"/>
  <c r="M49" i="1"/>
  <c r="M50" i="1"/>
  <c r="M55" i="1"/>
  <c r="M56" i="1"/>
  <c r="M57" i="1"/>
  <c r="M58" i="1"/>
  <c r="M59" i="1"/>
  <c r="M60" i="1"/>
  <c r="M61" i="1"/>
  <c r="M62" i="1"/>
  <c r="M63" i="1"/>
  <c r="M64" i="1"/>
  <c r="L4" i="1"/>
  <c r="L5" i="1"/>
  <c r="L6" i="1"/>
  <c r="L7" i="1"/>
  <c r="L8" i="1"/>
  <c r="L9" i="1"/>
  <c r="L10" i="1"/>
  <c r="L11" i="1"/>
  <c r="L12" i="1"/>
  <c r="L17" i="1"/>
  <c r="L18" i="1"/>
  <c r="L19" i="1"/>
  <c r="L20" i="1"/>
  <c r="L21" i="1"/>
  <c r="L26" i="1"/>
  <c r="L27" i="1"/>
  <c r="L28" i="1"/>
  <c r="L29" i="1"/>
  <c r="L30" i="1"/>
  <c r="L31" i="1"/>
  <c r="L32" i="1"/>
  <c r="L33" i="1"/>
  <c r="L34" i="1"/>
  <c r="L35" i="1"/>
  <c r="L41" i="1"/>
  <c r="L42" i="1"/>
  <c r="L43" i="1"/>
  <c r="L44" i="1"/>
  <c r="L45" i="1"/>
  <c r="L46" i="1"/>
  <c r="L47" i="1"/>
  <c r="L48" i="1"/>
  <c r="L49" i="1"/>
  <c r="L50" i="1"/>
  <c r="L55" i="1"/>
  <c r="L56" i="1"/>
  <c r="L57" i="1"/>
  <c r="L58" i="1"/>
  <c r="L59" i="1"/>
  <c r="L60" i="1"/>
  <c r="L61" i="1"/>
  <c r="L62" i="1"/>
  <c r="L63" i="1"/>
  <c r="L64" i="1"/>
  <c r="L3" i="1"/>
  <c r="M3" i="1"/>
</calcChain>
</file>

<file path=xl/sharedStrings.xml><?xml version="1.0" encoding="utf-8"?>
<sst xmlns="http://schemas.openxmlformats.org/spreadsheetml/2006/main" count="275" uniqueCount="95">
  <si>
    <t>/Users/pam/Documents/results/VTD/archery</t>
  </si>
  <si>
    <t>nan</t>
  </si>
  <si>
    <t>/Users/pam/Documents/results/VTD/cctv</t>
  </si>
  <si>
    <t>/Users/pam/Documents/results/VTD/studio</t>
  </si>
  <si>
    <t>/Users/pam/Documents/results/VTD/swann</t>
  </si>
  <si>
    <t>/Users/pam/Documents/results/VTD/carpark</t>
  </si>
  <si>
    <t>/Users/pam/Documents/results/VTD/bowling</t>
  </si>
  <si>
    <t>/Users/pam/Documents/results/VTD/dahua</t>
  </si>
  <si>
    <t>/Users/pam/Documents/results/VTD/clarity</t>
  </si>
  <si>
    <t>/Users/pam/Documents/results/VTD/kitchen</t>
  </si>
  <si>
    <t>/Users/pam/Documents/results/VTD/basketball</t>
  </si>
  <si>
    <t>/Users/pam/Documents/results/VTD/billiards</t>
  </si>
  <si>
    <t>/Users/pam/Documents/results/VTD/bullet</t>
  </si>
  <si>
    <t>/Users/pam/Documents/results/VTD/cake</t>
  </si>
  <si>
    <t>/Users/pam/Documents/results/VTD/camera</t>
  </si>
  <si>
    <t>/Users/pam/Documents/results/VTD/carplate</t>
  </si>
  <si>
    <t>/Users/pam/Documents/results/VTD/cuponk</t>
  </si>
  <si>
    <t>/Users/pam/Documents/results/VTD/football</t>
  </si>
  <si>
    <t>/Users/pam/Documents/results/VTD/highway</t>
  </si>
  <si>
    <t>/Users/pam/Documents/results/VTD/manstreet</t>
  </si>
  <si>
    <t>/Users/pam/Documents/results/VTD/passport</t>
  </si>
  <si>
    <t>/Users/pam/Documents/results/VTD/plane</t>
  </si>
  <si>
    <t>/Users/pam/Documents/results/VTD/pong</t>
  </si>
  <si>
    <t>/Users/pam/Documents/results/VTD/swimming</t>
  </si>
  <si>
    <t>/Users/pam/Documents/results/VTD/whitecar</t>
  </si>
  <si>
    <t>/Users/pam/Documents/results/VTD/yellowcar</t>
  </si>
  <si>
    <t>/Users/pam/Documents/results/Davino/tank</t>
  </si>
  <si>
    <t>/Users/pam/Documents/results/Davino/man</t>
  </si>
  <si>
    <t>/Users/pam/Documents/results/Davino/cat</t>
  </si>
  <si>
    <t>/Users/pam/Documents/results/Davino/helicopter</t>
  </si>
  <si>
    <t>/Users/pam/Documents/results/Davino/hen</t>
  </si>
  <si>
    <t>/Users/pam/Documents/results/Davino/lion</t>
  </si>
  <si>
    <t>/Users/pam/Documents/results/Davino/ufo</t>
  </si>
  <si>
    <t>/Users/pam/Documents/results/Davino/tree</t>
  </si>
  <si>
    <t>/Users/pam/Documents/results/Davino/girl</t>
  </si>
  <si>
    <t>/Users/pam/Documents/results/Davino/dog</t>
  </si>
  <si>
    <t>/Users/pam/Documents/results/SULFA/01</t>
  </si>
  <si>
    <t>/Users/pam/Documents/results/SULFA/02</t>
  </si>
  <si>
    <t>/Users/pam/Documents/results/SULFA/03</t>
  </si>
  <si>
    <t>/Users/pam/Documents/results/SULFA/04</t>
  </si>
  <si>
    <t>/Users/pam/Documents/results/SULFA/05</t>
  </si>
  <si>
    <t>/Users/pam/Documents/results/SULFA/06</t>
  </si>
  <si>
    <t>/Users/pam/Documents/results/SULFA/07</t>
  </si>
  <si>
    <t>/Users/pam/Documents/results/SULFA/08</t>
  </si>
  <si>
    <t>/Users/pam/Documents/results/SULFA/09</t>
  </si>
  <si>
    <t>/Users/pam/Documents/results/SULFA/10</t>
  </si>
  <si>
    <t>Filename</t>
  </si>
  <si>
    <t>avg</t>
  </si>
  <si>
    <t>var</t>
  </si>
  <si>
    <t>QP all frames, mask=0</t>
  </si>
  <si>
    <t>QP all frames, all regions</t>
  </si>
  <si>
    <t>QP all frames, mask=1</t>
  </si>
  <si>
    <t>QP key frames, all regions</t>
  </si>
  <si>
    <t>QP key frames, mask=0</t>
  </si>
  <si>
    <t>QP key frames, mask=1</t>
  </si>
  <si>
    <t>Diff all frames, all regions</t>
  </si>
  <si>
    <t>Diff, all frames, mask=0</t>
  </si>
  <si>
    <t>Diff, all frames, mask=1</t>
  </si>
  <si>
    <t>Diff, key frames, all regions</t>
  </si>
  <si>
    <t>Diff, key frames, mask=0</t>
  </si>
  <si>
    <t>Diff, key frames, mask=1</t>
  </si>
  <si>
    <t>Tampering type</t>
  </si>
  <si>
    <t>splice</t>
  </si>
  <si>
    <t>copy-move</t>
  </si>
  <si>
    <t>shuffling</t>
  </si>
  <si>
    <t>Number of frames</t>
  </si>
  <si>
    <t>original file size (bytes)</t>
  </si>
  <si>
    <t>pixels per frame</t>
  </si>
  <si>
    <t>bpp</t>
  </si>
  <si>
    <t>width</t>
  </si>
  <si>
    <t>height</t>
  </si>
  <si>
    <t>frame rate</t>
  </si>
  <si>
    <t>bitrate (Mbps)</t>
  </si>
  <si>
    <t>absdiff(mask0 - mask1)</t>
  </si>
  <si>
    <t>Average (key</t>
  </si>
  <si>
    <t>Average (all)</t>
  </si>
  <si>
    <t>Average(all)</t>
  </si>
  <si>
    <t>average(key)</t>
  </si>
  <si>
    <t>average(all)</t>
  </si>
  <si>
    <t>std dev</t>
  </si>
  <si>
    <t>absdiff(mask0-mask1) &gt; std dev?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</si>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</sst>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0" borderId="0" xfId="0" applyFont="1" applyAlignment="1"/>
    <xf numFmtId="0" fontId="16" fillId="0" borderId="0" xfId="0" applyFont="1" applyAlignment="1"/>
    <xf numFmtId="0" fontId="16" fillId="0" borderId="0" xfId="0" applyFont="1" applyAlignment="1"/>
    <xf numFmtId="0" fontId="16" fillId="0" borderId="0" xfId="0" applyFont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tabSelected="1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W23" sqref="AW23:AY36"/>
    </sheetView>
  </sheetViews>
  <sheetFormatPr baseColWidth="10" defaultRowHeight="16"/>
  <cols>
    <col min="1" max="1" width="42.33203125" customWidth="1"/>
    <col min="2" max="2" width="14.6640625" customWidth="1"/>
    <col min="4" max="5" width="15.1640625" customWidth="1"/>
    <col min="6" max="6" width="10.83203125" customWidth="1"/>
    <col min="14" max="14" width="31" customWidth="1"/>
    <col min="16" max="17" width="12.5" customWidth="1"/>
    <col min="26" max="28" width="33.83203125" customWidth="1"/>
    <col min="49" max="49" width="21.1640625" customWidth="1"/>
    <col min="50" max="50" width="32" customWidth="1"/>
  </cols>
  <sheetData>
    <row r="1" spans="1:47" s="2" customFormat="1">
      <c r="A1" s="2" t="s">
        <v>46</v>
      </c>
      <c r="B1" s="2" t="s">
        <v>61</v>
      </c>
      <c r="C1" s="6" t="s">
        <v>50</v>
      </c>
      <c r="D1" s="6"/>
      <c r="E1" s="5"/>
      <c r="F1" s="6" t="s">
        <v>49</v>
      </c>
      <c r="G1" s="6"/>
      <c r="H1" s="5"/>
      <c r="I1" s="6" t="s">
        <v>51</v>
      </c>
      <c r="J1" s="6"/>
      <c r="K1" s="5"/>
      <c r="L1" s="3"/>
      <c r="M1" s="3"/>
      <c r="N1" s="3"/>
      <c r="O1" s="6" t="s">
        <v>52</v>
      </c>
      <c r="P1" s="6"/>
      <c r="Q1" s="5"/>
      <c r="R1" s="6" t="s">
        <v>53</v>
      </c>
      <c r="S1" s="6"/>
      <c r="T1" s="5"/>
      <c r="U1" s="6" t="s">
        <v>54</v>
      </c>
      <c r="V1" s="6"/>
      <c r="W1" s="5"/>
      <c r="X1" s="3"/>
      <c r="Y1" s="3"/>
      <c r="Z1" s="3"/>
      <c r="AA1" s="5"/>
      <c r="AB1" s="5"/>
      <c r="AC1" s="6" t="s">
        <v>55</v>
      </c>
      <c r="AD1" s="6"/>
      <c r="AE1" s="6" t="s">
        <v>56</v>
      </c>
      <c r="AF1" s="6"/>
      <c r="AG1" s="6" t="s">
        <v>57</v>
      </c>
      <c r="AH1" s="6"/>
      <c r="AI1" s="3"/>
      <c r="AJ1" s="3"/>
      <c r="AK1" s="3"/>
      <c r="AL1" s="5"/>
      <c r="AM1" s="6" t="s">
        <v>58</v>
      </c>
      <c r="AN1" s="6"/>
      <c r="AO1" s="6" t="s">
        <v>59</v>
      </c>
      <c r="AP1" s="6"/>
      <c r="AQ1" s="6" t="s">
        <v>60</v>
      </c>
      <c r="AR1" s="6"/>
    </row>
    <row r="2" spans="1:47" s="2" customFormat="1">
      <c r="C2" s="3" t="s">
        <v>47</v>
      </c>
      <c r="D2" s="3" t="s">
        <v>48</v>
      </c>
      <c r="E2" s="5" t="s">
        <v>79</v>
      </c>
      <c r="F2" s="3" t="s">
        <v>47</v>
      </c>
      <c r="G2" s="3" t="s">
        <v>48</v>
      </c>
      <c r="H2" s="5" t="s">
        <v>79</v>
      </c>
      <c r="I2" s="3" t="s">
        <v>47</v>
      </c>
      <c r="J2" s="3" t="s">
        <v>48</v>
      </c>
      <c r="K2" s="5" t="s">
        <v>79</v>
      </c>
      <c r="L2" s="3"/>
      <c r="M2" s="3"/>
      <c r="N2" s="3" t="s">
        <v>73</v>
      </c>
      <c r="O2" s="3" t="s">
        <v>47</v>
      </c>
      <c r="P2" s="3" t="s">
        <v>48</v>
      </c>
      <c r="Q2" s="5" t="s">
        <v>79</v>
      </c>
      <c r="R2" s="3" t="s">
        <v>47</v>
      </c>
      <c r="S2" s="3" t="s">
        <v>48</v>
      </c>
      <c r="T2" s="5" t="s">
        <v>79</v>
      </c>
      <c r="U2" s="3" t="s">
        <v>47</v>
      </c>
      <c r="V2" s="3" t="s">
        <v>48</v>
      </c>
      <c r="W2" s="5" t="s">
        <v>79</v>
      </c>
      <c r="X2" s="3"/>
      <c r="Y2" s="3"/>
      <c r="Z2" s="4" t="s">
        <v>73</v>
      </c>
      <c r="AA2" s="5" t="s">
        <v>80</v>
      </c>
      <c r="AB2" s="5"/>
      <c r="AC2" s="3" t="s">
        <v>47</v>
      </c>
      <c r="AD2" s="3" t="s">
        <v>48</v>
      </c>
      <c r="AE2" s="3" t="s">
        <v>47</v>
      </c>
      <c r="AF2" s="3" t="s">
        <v>48</v>
      </c>
      <c r="AG2" s="3" t="s">
        <v>47</v>
      </c>
      <c r="AH2" s="3" t="s">
        <v>48</v>
      </c>
      <c r="AI2" s="3"/>
      <c r="AJ2" s="3"/>
      <c r="AK2" s="4" t="s">
        <v>73</v>
      </c>
      <c r="AL2" s="5"/>
      <c r="AM2" s="3" t="s">
        <v>47</v>
      </c>
      <c r="AN2" s="3" t="s">
        <v>48</v>
      </c>
      <c r="AO2" s="3" t="s">
        <v>47</v>
      </c>
      <c r="AP2" s="3" t="s">
        <v>48</v>
      </c>
      <c r="AQ2" s="3" t="s">
        <v>47</v>
      </c>
      <c r="AR2" s="3" t="s">
        <v>48</v>
      </c>
      <c r="AU2" s="4" t="s">
        <v>73</v>
      </c>
    </row>
    <row r="3" spans="1:47">
      <c r="A3" t="s">
        <v>0</v>
      </c>
      <c r="B3" t="s">
        <v>63</v>
      </c>
      <c r="C3">
        <v>3.1712224685899999</v>
      </c>
      <c r="D3">
        <v>2.38910563048</v>
      </c>
      <c r="E3">
        <f>SQRT(D3)</f>
        <v>1.5456731965328248</v>
      </c>
      <c r="F3">
        <v>3.1709433191900001</v>
      </c>
      <c r="G3">
        <v>2.39039033199</v>
      </c>
      <c r="H3">
        <f>SQRT(G3)</f>
        <v>1.5460887206075853</v>
      </c>
      <c r="I3">
        <v>3.54563492063</v>
      </c>
      <c r="J3">
        <v>0.52569523179599997</v>
      </c>
      <c r="K3">
        <f>SQRT(J3)</f>
        <v>0.72504843410354314</v>
      </c>
      <c r="L3">
        <f>ABS(C3-F3)</f>
        <v>2.7914939999984512E-4</v>
      </c>
      <c r="M3">
        <f>ABS(C3-I3)</f>
        <v>0.37441245204000007</v>
      </c>
      <c r="N3">
        <f>ABS(F3-I3)</f>
        <v>0.37469160143999991</v>
      </c>
      <c r="O3">
        <v>4.6879333333300002</v>
      </c>
      <c r="P3">
        <v>0.89308106222200001</v>
      </c>
      <c r="Q3">
        <f>SQRT(P3)</f>
        <v>0.9450296620857993</v>
      </c>
      <c r="R3">
        <v>4.6879333333300002</v>
      </c>
      <c r="S3" t="s">
        <v>1</v>
      </c>
      <c r="T3" t="e">
        <f>SQRT(S3)</f>
        <v>#VALUE!</v>
      </c>
      <c r="U3" t="s">
        <v>1</v>
      </c>
      <c r="V3">
        <v>0.52569523179599997</v>
      </c>
      <c r="W3">
        <f>SQRT(V3)</f>
        <v>0.72504843410354314</v>
      </c>
      <c r="X3">
        <f>ABS(O3-R3)</f>
        <v>0</v>
      </c>
      <c r="Y3" t="e">
        <f>ABS(O3-U3)</f>
        <v>#VALUE!</v>
      </c>
      <c r="Z3" t="e">
        <f>ABS(R3-U3)</f>
        <v>#VALUE!</v>
      </c>
      <c r="AA3" t="e">
        <f>(Z3&gt;W3)</f>
        <v>#VALUE!</v>
      </c>
      <c r="AB3" t="e">
        <f>(Z3&gt;T3)</f>
        <v>#VALUE!</v>
      </c>
      <c r="AC3">
        <v>0.74272062084299995</v>
      </c>
      <c r="AD3">
        <v>0.19108670021800001</v>
      </c>
      <c r="AE3">
        <v>0.742950402073</v>
      </c>
      <c r="AF3">
        <v>0.190975102132</v>
      </c>
      <c r="AG3">
        <v>0.43452380952399999</v>
      </c>
      <c r="AH3">
        <v>0.24571286848099999</v>
      </c>
      <c r="AI3">
        <f>ABS(AC3-AE3)</f>
        <v>2.2978123000005901E-4</v>
      </c>
      <c r="AJ3">
        <f>ABS(AC3-AG3)</f>
        <v>0.30819681131899995</v>
      </c>
      <c r="AK3">
        <f>ABS(AE3-AG3)</f>
        <v>0.30842659254900001</v>
      </c>
      <c r="AM3">
        <v>0.78746666666700005</v>
      </c>
      <c r="AN3">
        <v>0.167362915556</v>
      </c>
      <c r="AO3">
        <v>0.78746666666700005</v>
      </c>
      <c r="AP3" t="s">
        <v>1</v>
      </c>
      <c r="AQ3" t="s">
        <v>1</v>
      </c>
      <c r="AR3">
        <v>0.24571286848099999</v>
      </c>
      <c r="AS3">
        <f>ABS(AM3-AO3)</f>
        <v>0</v>
      </c>
      <c r="AT3" t="e">
        <f>ABS(AM3-AQ3)</f>
        <v>#VALUE!</v>
      </c>
      <c r="AU3" t="e">
        <f>ABS(AO3-AQ3)</f>
        <v>#VALUE!</v>
      </c>
    </row>
    <row r="4" spans="1:47">
      <c r="A4" t="s">
        <v>2</v>
      </c>
      <c r="B4" t="s">
        <v>63</v>
      </c>
      <c r="C4">
        <v>4.1330601741899997</v>
      </c>
      <c r="D4">
        <v>0.66023719115299995</v>
      </c>
      <c r="E4">
        <f t="shared" ref="E4:E64" si="0">SQRT(D4)</f>
        <v>0.81254980841361346</v>
      </c>
      <c r="F4">
        <v>4.1339538072200002</v>
      </c>
      <c r="G4">
        <v>0.660360309531</v>
      </c>
      <c r="H4">
        <f t="shared" ref="H4:H64" si="1">SQRT(G4)</f>
        <v>0.81262556539343511</v>
      </c>
      <c r="I4">
        <v>3.9314675278100002</v>
      </c>
      <c r="J4">
        <v>0.59164345095500004</v>
      </c>
      <c r="K4">
        <f t="shared" ref="K4:K64" si="2">SQRT(J4)</f>
        <v>0.7691836262915378</v>
      </c>
      <c r="L4">
        <f t="shared" ref="L4:L64" si="3">ABS(C4-F4)</f>
        <v>8.9363303000045136E-4</v>
      </c>
      <c r="M4">
        <f t="shared" ref="M4:M64" si="4">ABS(C4-I4)</f>
        <v>0.20159264637999952</v>
      </c>
      <c r="N4">
        <f t="shared" ref="N4:N64" si="5">ABS(F4-I4)</f>
        <v>0.20248627940999997</v>
      </c>
      <c r="O4">
        <v>4.81833333333</v>
      </c>
      <c r="P4">
        <v>0.74177499999999996</v>
      </c>
      <c r="Q4">
        <f t="shared" ref="Q4:Q64" si="6">SQRT(P4)</f>
        <v>0.86126360656885992</v>
      </c>
      <c r="R4">
        <v>4.81833333333</v>
      </c>
      <c r="S4" t="s">
        <v>1</v>
      </c>
      <c r="T4" t="e">
        <f t="shared" ref="T4:T64" si="7">SQRT(S4)</f>
        <v>#VALUE!</v>
      </c>
      <c r="U4" t="s">
        <v>1</v>
      </c>
      <c r="V4">
        <v>0.59164345095500004</v>
      </c>
      <c r="X4">
        <f t="shared" ref="X4:X64" si="8">ABS(O4-R4)</f>
        <v>0</v>
      </c>
      <c r="Y4" t="e">
        <f t="shared" ref="Y4:Y64" si="9">ABS(O4-U4)</f>
        <v>#VALUE!</v>
      </c>
      <c r="Z4" t="e">
        <f t="shared" ref="Z4:Z64" si="10">ABS(R4-U4)</f>
        <v>#VALUE!</v>
      </c>
      <c r="AA4" t="e">
        <f t="shared" ref="AA4:AA64" si="11">(Z4&gt;W4)</f>
        <v>#VALUE!</v>
      </c>
      <c r="AB4" t="e">
        <f t="shared" ref="AB4:AB64" si="12">(Z4&gt;T4)</f>
        <v>#VALUE!</v>
      </c>
      <c r="AC4">
        <v>0.32650831353900001</v>
      </c>
      <c r="AD4">
        <v>0.21990063472900001</v>
      </c>
      <c r="AE4">
        <v>0.32788649192899999</v>
      </c>
      <c r="AF4">
        <v>0.22037694033899999</v>
      </c>
      <c r="AG4">
        <v>1.56081808396E-2</v>
      </c>
      <c r="AH4">
        <v>1.53645655305E-2</v>
      </c>
      <c r="AI4">
        <f t="shared" ref="AI4:AI64" si="13">ABS(AC4-AE4)</f>
        <v>1.3781783899999844E-3</v>
      </c>
      <c r="AJ4">
        <f t="shared" ref="AJ4:AJ64" si="14">ABS(AC4-AG4)</f>
        <v>0.31090013269939998</v>
      </c>
      <c r="AK4">
        <f t="shared" ref="AK4:AK64" si="15">ABS(AE4-AG4)</f>
        <v>0.31227831108939996</v>
      </c>
      <c r="AM4">
        <v>0.621333333333</v>
      </c>
      <c r="AN4">
        <v>0.23527822222200001</v>
      </c>
      <c r="AO4">
        <v>0.621333333333</v>
      </c>
      <c r="AP4" t="s">
        <v>1</v>
      </c>
      <c r="AQ4" t="s">
        <v>1</v>
      </c>
      <c r="AR4">
        <v>1.53645655305E-2</v>
      </c>
      <c r="AS4">
        <f t="shared" ref="AS4:AS64" si="16">ABS(AM4-AO4)</f>
        <v>0</v>
      </c>
      <c r="AT4" t="e">
        <f t="shared" ref="AT4:AT64" si="17">ABS(AM4-AQ4)</f>
        <v>#VALUE!</v>
      </c>
      <c r="AU4" t="e">
        <f t="shared" ref="AU4:AU64" si="18">ABS(AO4-AQ4)</f>
        <v>#VALUE!</v>
      </c>
    </row>
    <row r="5" spans="1:47">
      <c r="A5" t="s">
        <v>7</v>
      </c>
      <c r="B5" t="s">
        <v>63</v>
      </c>
      <c r="C5">
        <v>3.8461108471899998</v>
      </c>
      <c r="D5">
        <v>1.0901629425799999</v>
      </c>
      <c r="E5">
        <f t="shared" si="0"/>
        <v>1.0441086833179771</v>
      </c>
      <c r="F5">
        <v>3.8097552749300001</v>
      </c>
      <c r="G5">
        <v>1.0790915974399999</v>
      </c>
      <c r="H5">
        <f t="shared" si="1"/>
        <v>1.0387933372139042</v>
      </c>
      <c r="I5">
        <v>4.6709805686800001</v>
      </c>
      <c r="J5">
        <v>0.63096145877200005</v>
      </c>
      <c r="K5">
        <f t="shared" si="2"/>
        <v>0.79433082451331327</v>
      </c>
      <c r="L5">
        <f t="shared" si="3"/>
        <v>3.6355572259999747E-2</v>
      </c>
      <c r="M5">
        <f t="shared" si="4"/>
        <v>0.82486972149000026</v>
      </c>
      <c r="N5">
        <f t="shared" si="5"/>
        <v>0.86122529375000001</v>
      </c>
      <c r="O5">
        <v>4.93722222222</v>
      </c>
      <c r="P5">
        <v>0.82728117284000002</v>
      </c>
      <c r="Q5">
        <f t="shared" si="6"/>
        <v>0.90954998369523377</v>
      </c>
      <c r="R5">
        <v>4.9432780419900002</v>
      </c>
      <c r="S5">
        <v>0.55609470833499997</v>
      </c>
      <c r="T5">
        <f t="shared" si="7"/>
        <v>0.74571757947295303</v>
      </c>
      <c r="U5">
        <v>4.7994722955100002</v>
      </c>
      <c r="V5">
        <v>0.63096145877200005</v>
      </c>
      <c r="X5">
        <f t="shared" si="8"/>
        <v>6.0558197700002481E-3</v>
      </c>
      <c r="Y5">
        <f t="shared" si="9"/>
        <v>0.13774992670999975</v>
      </c>
      <c r="Z5">
        <f t="shared" si="10"/>
        <v>0.14380574648</v>
      </c>
      <c r="AA5" t="b">
        <f t="shared" si="11"/>
        <v>1</v>
      </c>
      <c r="AB5" t="b">
        <f t="shared" si="12"/>
        <v>0</v>
      </c>
      <c r="AC5">
        <v>0.51291369754600002</v>
      </c>
      <c r="AD5">
        <v>0.249833236416</v>
      </c>
      <c r="AE5">
        <v>0.53022772889400005</v>
      </c>
      <c r="AF5">
        <v>0.249086284406</v>
      </c>
      <c r="AG5">
        <v>0.120076524871</v>
      </c>
      <c r="AH5">
        <v>0.105658153046</v>
      </c>
      <c r="AI5">
        <f t="shared" si="13"/>
        <v>1.7314031348000025E-2</v>
      </c>
      <c r="AJ5">
        <f t="shared" si="14"/>
        <v>0.39283717267500001</v>
      </c>
      <c r="AK5">
        <f t="shared" si="15"/>
        <v>0.41015120402300004</v>
      </c>
      <c r="AM5">
        <v>0.65700000000000003</v>
      </c>
      <c r="AN5">
        <v>0.225351</v>
      </c>
      <c r="AO5">
        <v>0.66291613501900004</v>
      </c>
      <c r="AP5">
        <v>0.24949700990699999</v>
      </c>
      <c r="AQ5">
        <v>0.52242744063299995</v>
      </c>
      <c r="AR5">
        <v>0.105658153046</v>
      </c>
      <c r="AS5">
        <f t="shared" si="16"/>
        <v>5.9161350190000128E-3</v>
      </c>
      <c r="AT5">
        <f t="shared" si="17"/>
        <v>0.13457255936700008</v>
      </c>
      <c r="AU5">
        <f t="shared" si="18"/>
        <v>0.14048869438600009</v>
      </c>
    </row>
    <row r="6" spans="1:47">
      <c r="A6" t="s">
        <v>8</v>
      </c>
      <c r="B6" t="s">
        <v>63</v>
      </c>
      <c r="C6">
        <v>3.7229347368400001</v>
      </c>
      <c r="D6">
        <v>0.60594641889900003</v>
      </c>
      <c r="E6">
        <f t="shared" si="0"/>
        <v>0.7784256026743982</v>
      </c>
      <c r="F6">
        <v>3.7235172592399999</v>
      </c>
      <c r="G6">
        <v>0.60614156372299999</v>
      </c>
      <c r="H6">
        <f t="shared" si="1"/>
        <v>0.77855093842535439</v>
      </c>
      <c r="I6">
        <v>3.5077962577999999</v>
      </c>
      <c r="J6">
        <v>0.48746520588999998</v>
      </c>
      <c r="K6">
        <f t="shared" si="2"/>
        <v>0.69818708516414141</v>
      </c>
      <c r="L6">
        <f t="shared" si="3"/>
        <v>5.8252239999978528E-4</v>
      </c>
      <c r="M6">
        <f t="shared" si="4"/>
        <v>0.21513847904000016</v>
      </c>
      <c r="N6">
        <f t="shared" si="5"/>
        <v>0.21572100143999995</v>
      </c>
      <c r="O6">
        <v>4.4868888888900003</v>
      </c>
      <c r="P6">
        <v>0.743828098765</v>
      </c>
      <c r="Q6">
        <f t="shared" si="6"/>
        <v>0.86245469374628603</v>
      </c>
      <c r="R6">
        <v>4.4868888888900003</v>
      </c>
      <c r="S6" t="s">
        <v>1</v>
      </c>
      <c r="T6" t="e">
        <f t="shared" si="7"/>
        <v>#VALUE!</v>
      </c>
      <c r="U6" t="s">
        <v>1</v>
      </c>
      <c r="V6">
        <v>0.48746520588999998</v>
      </c>
      <c r="W6">
        <f t="shared" ref="W6:W64" si="19">SQRT(V6)</f>
        <v>0.69818708516414141</v>
      </c>
      <c r="X6">
        <f t="shared" si="8"/>
        <v>0</v>
      </c>
      <c r="Y6" t="e">
        <f t="shared" si="9"/>
        <v>#VALUE!</v>
      </c>
      <c r="Z6" t="e">
        <f t="shared" si="10"/>
        <v>#VALUE!</v>
      </c>
      <c r="AA6" t="e">
        <f t="shared" si="11"/>
        <v>#VALUE!</v>
      </c>
      <c r="AB6" t="e">
        <f t="shared" si="12"/>
        <v>#VALUE!</v>
      </c>
      <c r="AC6">
        <v>0.42963017543900001</v>
      </c>
      <c r="AD6">
        <v>0.24504808779100001</v>
      </c>
      <c r="AE6">
        <v>0.43024461845</v>
      </c>
      <c r="AF6">
        <v>0.24513418674500001</v>
      </c>
      <c r="AG6">
        <v>0.202702702703</v>
      </c>
      <c r="AH6">
        <v>0.16161431702000001</v>
      </c>
      <c r="AI6">
        <f t="shared" si="13"/>
        <v>6.1444301099999876E-4</v>
      </c>
      <c r="AJ6">
        <f t="shared" si="14"/>
        <v>0.226927472736</v>
      </c>
      <c r="AK6">
        <f t="shared" si="15"/>
        <v>0.227541915747</v>
      </c>
      <c r="AM6">
        <v>0.63900000000000001</v>
      </c>
      <c r="AN6">
        <v>0.230679</v>
      </c>
      <c r="AO6">
        <v>0.63900000000000001</v>
      </c>
      <c r="AP6" t="s">
        <v>1</v>
      </c>
      <c r="AQ6" t="s">
        <v>1</v>
      </c>
      <c r="AR6">
        <v>0.16161431702000001</v>
      </c>
      <c r="AS6">
        <f t="shared" si="16"/>
        <v>0</v>
      </c>
      <c r="AT6" t="e">
        <f t="shared" si="17"/>
        <v>#VALUE!</v>
      </c>
      <c r="AU6" t="e">
        <f t="shared" si="18"/>
        <v>#VALUE!</v>
      </c>
    </row>
    <row r="7" spans="1:47">
      <c r="A7" t="s">
        <v>10</v>
      </c>
      <c r="B7" t="s">
        <v>63</v>
      </c>
      <c r="C7">
        <v>3.1199615668899998</v>
      </c>
      <c r="D7">
        <v>1.6340985055399999</v>
      </c>
      <c r="E7">
        <f t="shared" si="0"/>
        <v>1.278318624420375</v>
      </c>
      <c r="F7">
        <v>3.1168253902499998</v>
      </c>
      <c r="G7">
        <v>1.6285488151600001</v>
      </c>
      <c r="H7">
        <f t="shared" si="1"/>
        <v>1.2761460790834254</v>
      </c>
      <c r="I7">
        <v>5.4689578713999998</v>
      </c>
      <c r="J7">
        <v>0.26566609800300001</v>
      </c>
      <c r="K7">
        <f t="shared" si="2"/>
        <v>0.5154280725794822</v>
      </c>
      <c r="L7">
        <f t="shared" si="3"/>
        <v>3.136176639999988E-3</v>
      </c>
      <c r="M7">
        <f t="shared" si="4"/>
        <v>2.34899630451</v>
      </c>
      <c r="N7">
        <f t="shared" si="5"/>
        <v>2.35213248115</v>
      </c>
      <c r="O7">
        <v>4.8345555555599997</v>
      </c>
      <c r="P7">
        <v>0.49296146913599997</v>
      </c>
      <c r="Q7">
        <f t="shared" si="6"/>
        <v>0.70211214854608517</v>
      </c>
      <c r="R7">
        <v>4.83355585225</v>
      </c>
      <c r="S7">
        <v>0.243055555556</v>
      </c>
      <c r="T7">
        <f t="shared" si="7"/>
        <v>0.49300664859208543</v>
      </c>
      <c r="U7">
        <v>5.5833333333299997</v>
      </c>
      <c r="V7">
        <v>0.26566609800300001</v>
      </c>
      <c r="W7">
        <f t="shared" si="19"/>
        <v>0.5154280725794822</v>
      </c>
      <c r="X7">
        <f t="shared" si="8"/>
        <v>9.9970330999976653E-4</v>
      </c>
      <c r="Y7">
        <f t="shared" si="9"/>
        <v>0.74877777776999999</v>
      </c>
      <c r="Z7">
        <f t="shared" si="10"/>
        <v>0.74977748107999975</v>
      </c>
      <c r="AA7" t="b">
        <f t="shared" si="11"/>
        <v>1</v>
      </c>
      <c r="AB7" t="b">
        <f t="shared" si="12"/>
        <v>1</v>
      </c>
      <c r="AC7">
        <v>0.85657132298600003</v>
      </c>
      <c r="AD7">
        <v>0.122856891624</v>
      </c>
      <c r="AE7">
        <v>0.85758098751</v>
      </c>
      <c r="AF7">
        <v>0.12213583737100001</v>
      </c>
      <c r="AG7">
        <v>0.100332594235</v>
      </c>
      <c r="AH7">
        <v>9.0265964769099996E-2</v>
      </c>
      <c r="AI7">
        <f t="shared" si="13"/>
        <v>1.0096645239999757E-3</v>
      </c>
      <c r="AJ7">
        <f t="shared" si="14"/>
        <v>0.75623872875100007</v>
      </c>
      <c r="AK7">
        <f t="shared" si="15"/>
        <v>0.75724839327500004</v>
      </c>
      <c r="AM7">
        <v>0.66611111111099996</v>
      </c>
      <c r="AN7">
        <v>0.22240709876500001</v>
      </c>
      <c r="AO7">
        <v>0.66611036938099999</v>
      </c>
      <c r="AP7">
        <v>0.222222222222</v>
      </c>
      <c r="AQ7">
        <v>0.66666666666700003</v>
      </c>
      <c r="AR7">
        <v>9.0265964769099996E-2</v>
      </c>
      <c r="AS7">
        <f t="shared" si="16"/>
        <v>7.4172999997568212E-7</v>
      </c>
      <c r="AT7">
        <f t="shared" si="17"/>
        <v>5.5555555600006468E-4</v>
      </c>
      <c r="AU7">
        <f t="shared" si="18"/>
        <v>5.5629728600004036E-4</v>
      </c>
    </row>
    <row r="8" spans="1:47">
      <c r="A8" t="s">
        <v>14</v>
      </c>
      <c r="B8" t="s">
        <v>63</v>
      </c>
      <c r="C8">
        <v>3.4089715277799999</v>
      </c>
      <c r="D8">
        <v>2.3109721505800001</v>
      </c>
      <c r="E8">
        <f t="shared" si="0"/>
        <v>1.5201881957770886</v>
      </c>
      <c r="F8">
        <v>3.4028125200399999</v>
      </c>
      <c r="G8">
        <v>2.2991725812600001</v>
      </c>
      <c r="H8">
        <f t="shared" si="1"/>
        <v>1.5163022723916231</v>
      </c>
      <c r="I8">
        <v>4.97867803838</v>
      </c>
      <c r="J8">
        <v>2.8446057861799998</v>
      </c>
      <c r="K8">
        <f t="shared" si="2"/>
        <v>1.6865959166854401</v>
      </c>
      <c r="L8">
        <f t="shared" si="3"/>
        <v>6.1590077399999998E-3</v>
      </c>
      <c r="M8">
        <f t="shared" si="4"/>
        <v>1.5697065106000001</v>
      </c>
      <c r="N8">
        <f t="shared" si="5"/>
        <v>1.5758655183400001</v>
      </c>
      <c r="O8">
        <v>5.0108888888900003</v>
      </c>
      <c r="P8">
        <v>1.0927703209899999</v>
      </c>
      <c r="Q8">
        <f t="shared" si="6"/>
        <v>1.0453565520864161</v>
      </c>
      <c r="R8">
        <v>5.0080419971000003</v>
      </c>
      <c r="S8">
        <v>2.0344047080099998</v>
      </c>
      <c r="T8">
        <f t="shared" si="7"/>
        <v>1.4263255967730508</v>
      </c>
      <c r="U8">
        <v>5.5531914893599996</v>
      </c>
      <c r="V8">
        <v>2.8446057861799998</v>
      </c>
      <c r="W8">
        <f t="shared" si="19"/>
        <v>1.6865959166854401</v>
      </c>
      <c r="X8">
        <f t="shared" si="8"/>
        <v>2.8468917899999724E-3</v>
      </c>
      <c r="Y8">
        <f t="shared" si="9"/>
        <v>0.54230260046999934</v>
      </c>
      <c r="Z8">
        <f t="shared" si="10"/>
        <v>0.54514949225999931</v>
      </c>
      <c r="AA8" t="b">
        <f t="shared" si="11"/>
        <v>0</v>
      </c>
      <c r="AB8" t="b">
        <f t="shared" si="12"/>
        <v>0</v>
      </c>
      <c r="AC8">
        <v>0.73686666666699996</v>
      </c>
      <c r="AD8">
        <v>0.193894182222</v>
      </c>
      <c r="AE8">
        <v>0.739410696807</v>
      </c>
      <c r="AF8">
        <v>0.19268251825499999</v>
      </c>
      <c r="AG8">
        <v>8.8486140724900006E-2</v>
      </c>
      <c r="AH8">
        <v>8.0656343624600002E-2</v>
      </c>
      <c r="AI8">
        <f t="shared" si="13"/>
        <v>2.544030140000042E-3</v>
      </c>
      <c r="AJ8">
        <f t="shared" si="14"/>
        <v>0.64838052594209994</v>
      </c>
      <c r="AK8">
        <f t="shared" si="15"/>
        <v>0.65092455608209998</v>
      </c>
      <c r="AM8">
        <v>0.61977777777800003</v>
      </c>
      <c r="AN8">
        <v>0.23565328395099999</v>
      </c>
      <c r="AO8">
        <v>0.62169105327800001</v>
      </c>
      <c r="AP8">
        <v>0.19013128112300001</v>
      </c>
      <c r="AQ8">
        <v>0.255319148936</v>
      </c>
      <c r="AR8">
        <v>8.0656343624600002E-2</v>
      </c>
      <c r="AS8">
        <f t="shared" si="16"/>
        <v>1.9132754999999779E-3</v>
      </c>
      <c r="AT8">
        <f t="shared" si="17"/>
        <v>0.36445862884200003</v>
      </c>
      <c r="AU8">
        <f t="shared" si="18"/>
        <v>0.36637190434200001</v>
      </c>
    </row>
    <row r="9" spans="1:47">
      <c r="A9" t="s">
        <v>17</v>
      </c>
      <c r="B9" t="s">
        <v>63</v>
      </c>
      <c r="C9">
        <v>3.11387555556</v>
      </c>
      <c r="D9">
        <v>2.6357064319200001</v>
      </c>
      <c r="E9">
        <f t="shared" si="0"/>
        <v>1.6234858890424642</v>
      </c>
      <c r="F9">
        <v>3.1165957149199999</v>
      </c>
      <c r="G9">
        <v>2.6356957482099999</v>
      </c>
      <c r="H9">
        <f t="shared" si="1"/>
        <v>1.6234825986779162</v>
      </c>
      <c r="I9">
        <v>2.49355276552</v>
      </c>
      <c r="J9">
        <v>2.2516550738199999</v>
      </c>
      <c r="K9">
        <f t="shared" si="2"/>
        <v>1.5005515898562101</v>
      </c>
      <c r="L9">
        <f t="shared" si="3"/>
        <v>2.7201593599999185E-3</v>
      </c>
      <c r="M9">
        <f t="shared" si="4"/>
        <v>0.62032279003999991</v>
      </c>
      <c r="N9">
        <f t="shared" si="5"/>
        <v>0.62304294939999982</v>
      </c>
      <c r="O9">
        <v>4.3795999999999999</v>
      </c>
      <c r="P9">
        <v>1.3417705066700001</v>
      </c>
      <c r="Q9">
        <f t="shared" si="6"/>
        <v>1.1583481802420204</v>
      </c>
      <c r="R9">
        <v>4.3807648668499999</v>
      </c>
      <c r="S9">
        <v>0.58131487889300004</v>
      </c>
      <c r="T9">
        <f t="shared" si="7"/>
        <v>0.76244008216580539</v>
      </c>
      <c r="U9">
        <v>3.3529411764699999</v>
      </c>
      <c r="V9">
        <v>2.2516550738199999</v>
      </c>
      <c r="W9">
        <f t="shared" si="19"/>
        <v>1.5005515898562101</v>
      </c>
      <c r="X9">
        <f t="shared" si="8"/>
        <v>1.1648668499999459E-3</v>
      </c>
      <c r="Y9">
        <f t="shared" si="9"/>
        <v>1.02665882353</v>
      </c>
      <c r="Z9">
        <f t="shared" si="10"/>
        <v>1.02782369038</v>
      </c>
      <c r="AA9" t="b">
        <f t="shared" si="11"/>
        <v>0</v>
      </c>
      <c r="AB9" t="b">
        <f t="shared" si="12"/>
        <v>1</v>
      </c>
      <c r="AC9">
        <v>0.80216518518500002</v>
      </c>
      <c r="AD9">
        <v>0.15869620086200001</v>
      </c>
      <c r="AE9">
        <v>0.80163469250200003</v>
      </c>
      <c r="AF9">
        <v>0.15901651227899999</v>
      </c>
      <c r="AG9">
        <v>0.92314217848699998</v>
      </c>
      <c r="AH9">
        <v>7.0950696785599995E-2</v>
      </c>
      <c r="AI9">
        <f t="shared" si="13"/>
        <v>5.3049268299998342E-4</v>
      </c>
      <c r="AJ9">
        <f t="shared" si="14"/>
        <v>0.12097699330199996</v>
      </c>
      <c r="AK9">
        <f t="shared" si="15"/>
        <v>0.12150748598499994</v>
      </c>
      <c r="AM9">
        <v>0.75846666666700002</v>
      </c>
      <c r="AN9">
        <v>0.18319498222200001</v>
      </c>
      <c r="AO9">
        <v>0.75872655676400003</v>
      </c>
      <c r="AP9">
        <v>0.24913494809699999</v>
      </c>
      <c r="AQ9">
        <v>0.52941176470600004</v>
      </c>
      <c r="AR9">
        <v>7.0950696785599995E-2</v>
      </c>
      <c r="AS9">
        <f t="shared" si="16"/>
        <v>2.5989009700000398E-4</v>
      </c>
      <c r="AT9">
        <f t="shared" si="17"/>
        <v>0.22905490196099998</v>
      </c>
      <c r="AU9">
        <f t="shared" si="18"/>
        <v>0.22931479205799998</v>
      </c>
    </row>
    <row r="10" spans="1:47">
      <c r="A10" t="s">
        <v>19</v>
      </c>
      <c r="B10" t="s">
        <v>63</v>
      </c>
      <c r="C10">
        <v>4.1840081300799996</v>
      </c>
      <c r="D10">
        <v>0.88322083068000001</v>
      </c>
      <c r="E10">
        <f t="shared" si="0"/>
        <v>0.93979829255005565</v>
      </c>
      <c r="F10">
        <v>4.1797222608800002</v>
      </c>
      <c r="G10">
        <v>0.88035072429500005</v>
      </c>
      <c r="H10">
        <f t="shared" si="1"/>
        <v>0.9382700700198211</v>
      </c>
      <c r="I10">
        <v>4.8085890901199999</v>
      </c>
      <c r="J10">
        <v>0.90870401735799999</v>
      </c>
      <c r="K10">
        <f t="shared" si="2"/>
        <v>0.9532596799183316</v>
      </c>
      <c r="L10">
        <f t="shared" si="3"/>
        <v>4.2858691999994036E-3</v>
      </c>
      <c r="M10">
        <f t="shared" si="4"/>
        <v>0.6245809600400003</v>
      </c>
      <c r="N10">
        <f t="shared" si="5"/>
        <v>0.6288668292399997</v>
      </c>
      <c r="O10">
        <v>4.7837777777800001</v>
      </c>
      <c r="P10">
        <v>1.02991461728</v>
      </c>
      <c r="Q10">
        <f t="shared" si="6"/>
        <v>1.0148470905904987</v>
      </c>
      <c r="R10">
        <v>4.7812604947899997</v>
      </c>
      <c r="S10">
        <v>1.2394742704399999</v>
      </c>
      <c r="T10">
        <f t="shared" si="7"/>
        <v>1.1133167879988157</v>
      </c>
      <c r="U10">
        <v>5.1194029850699998</v>
      </c>
      <c r="V10">
        <v>0.90870401735799999</v>
      </c>
      <c r="W10">
        <f t="shared" si="19"/>
        <v>0.9532596799183316</v>
      </c>
      <c r="X10">
        <f t="shared" si="8"/>
        <v>2.5172829900004245E-3</v>
      </c>
      <c r="Y10">
        <f t="shared" si="9"/>
        <v>0.33562520728999967</v>
      </c>
      <c r="Z10">
        <f t="shared" si="10"/>
        <v>0.3381424902800001</v>
      </c>
      <c r="AA10" t="b">
        <f t="shared" si="11"/>
        <v>0</v>
      </c>
      <c r="AB10" t="b">
        <f t="shared" si="12"/>
        <v>0</v>
      </c>
      <c r="AC10">
        <v>0.26837398373999999</v>
      </c>
      <c r="AD10">
        <v>0.19634938859100001</v>
      </c>
      <c r="AE10">
        <v>0.26951827644300003</v>
      </c>
      <c r="AF10">
        <v>0.196878175106</v>
      </c>
      <c r="AG10">
        <v>0.10161587680299999</v>
      </c>
      <c r="AH10">
        <v>9.1290090384500006E-2</v>
      </c>
      <c r="AI10">
        <f t="shared" si="13"/>
        <v>1.1442927030000383E-3</v>
      </c>
      <c r="AJ10">
        <f t="shared" si="14"/>
        <v>0.16675810693699999</v>
      </c>
      <c r="AK10">
        <f t="shared" si="15"/>
        <v>0.16790239964000003</v>
      </c>
      <c r="AM10">
        <v>0.62188888888899996</v>
      </c>
      <c r="AN10">
        <v>0.235143098765</v>
      </c>
      <c r="AO10">
        <v>0.62655322959799997</v>
      </c>
      <c r="AP10">
        <v>0</v>
      </c>
      <c r="AQ10">
        <v>0</v>
      </c>
      <c r="AR10">
        <v>9.1290090384500006E-2</v>
      </c>
      <c r="AS10">
        <f t="shared" si="16"/>
        <v>4.6643407090000144E-3</v>
      </c>
      <c r="AT10">
        <f t="shared" si="17"/>
        <v>0.62188888888899996</v>
      </c>
      <c r="AU10">
        <f t="shared" si="18"/>
        <v>0.62655322959799997</v>
      </c>
    </row>
    <row r="11" spans="1:47">
      <c r="A11" t="s">
        <v>23</v>
      </c>
      <c r="B11" t="s">
        <v>63</v>
      </c>
      <c r="C11">
        <v>3.2708699186999999</v>
      </c>
      <c r="D11">
        <v>1.4305962277199999</v>
      </c>
      <c r="E11">
        <f t="shared" si="0"/>
        <v>1.1960753436636005</v>
      </c>
      <c r="F11">
        <v>3.2665809650500002</v>
      </c>
      <c r="G11">
        <v>1.4274926370900001</v>
      </c>
      <c r="H11">
        <f t="shared" si="1"/>
        <v>1.1947772332489435</v>
      </c>
      <c r="I11">
        <v>4.6702951136899999</v>
      </c>
      <c r="J11">
        <v>0.47886120947299998</v>
      </c>
      <c r="K11">
        <f t="shared" si="2"/>
        <v>0.6919979837203285</v>
      </c>
      <c r="L11">
        <f t="shared" si="3"/>
        <v>4.288953649999705E-3</v>
      </c>
      <c r="M11">
        <f t="shared" si="4"/>
        <v>1.3994251949900001</v>
      </c>
      <c r="N11">
        <f t="shared" si="5"/>
        <v>1.4037141486399998</v>
      </c>
      <c r="O11">
        <v>4.468</v>
      </c>
      <c r="P11">
        <v>0.774976</v>
      </c>
      <c r="Q11">
        <f t="shared" si="6"/>
        <v>0.88032721189339591</v>
      </c>
      <c r="R11">
        <v>4.4399159663900001</v>
      </c>
      <c r="S11">
        <v>0.40493055555599999</v>
      </c>
      <c r="T11">
        <f t="shared" si="7"/>
        <v>0.63634154002076593</v>
      </c>
      <c r="U11">
        <v>5.0250000000000004</v>
      </c>
      <c r="V11">
        <v>0.47886120947299998</v>
      </c>
      <c r="W11">
        <f t="shared" si="19"/>
        <v>0.6919979837203285</v>
      </c>
      <c r="X11">
        <f t="shared" si="8"/>
        <v>2.8084033609999892E-2</v>
      </c>
      <c r="Y11">
        <f t="shared" si="9"/>
        <v>0.55700000000000038</v>
      </c>
      <c r="Z11">
        <f t="shared" si="10"/>
        <v>0.58508403361000028</v>
      </c>
      <c r="AA11" t="b">
        <f t="shared" si="11"/>
        <v>0</v>
      </c>
      <c r="AB11" t="b">
        <f t="shared" si="12"/>
        <v>0</v>
      </c>
      <c r="AC11">
        <v>0.78251884700700003</v>
      </c>
      <c r="AD11">
        <v>0.17018310108599999</v>
      </c>
      <c r="AE11">
        <v>0.78417945148000001</v>
      </c>
      <c r="AF11">
        <v>0.169242039357</v>
      </c>
      <c r="AG11">
        <v>0.24068698596999999</v>
      </c>
      <c r="AH11">
        <v>0.182756760755</v>
      </c>
      <c r="AI11">
        <f t="shared" si="13"/>
        <v>1.6606044729999825E-3</v>
      </c>
      <c r="AJ11">
        <f t="shared" si="14"/>
        <v>0.5418318610370001</v>
      </c>
      <c r="AK11">
        <f t="shared" si="15"/>
        <v>0.54349246550999997</v>
      </c>
      <c r="AM11">
        <v>0.792733333333</v>
      </c>
      <c r="AN11">
        <v>0.16430719555600001</v>
      </c>
      <c r="AO11">
        <v>0.78228291316499998</v>
      </c>
      <c r="AP11">
        <v>0</v>
      </c>
      <c r="AQ11">
        <v>1</v>
      </c>
      <c r="AR11">
        <v>0.182756760755</v>
      </c>
      <c r="AS11">
        <f t="shared" si="16"/>
        <v>1.0450420168000019E-2</v>
      </c>
      <c r="AT11">
        <f t="shared" si="17"/>
        <v>0.207266666667</v>
      </c>
      <c r="AU11">
        <f t="shared" si="18"/>
        <v>0.21771708683500002</v>
      </c>
    </row>
    <row r="12" spans="1:47">
      <c r="A12" t="s">
        <v>24</v>
      </c>
      <c r="B12" t="s">
        <v>63</v>
      </c>
      <c r="C12">
        <v>4.16502512934</v>
      </c>
      <c r="D12">
        <v>0.52630624844499996</v>
      </c>
      <c r="E12">
        <f t="shared" si="0"/>
        <v>0.725469674379984</v>
      </c>
      <c r="F12">
        <v>4.1711405690500003</v>
      </c>
      <c r="G12">
        <v>0.52113273070699995</v>
      </c>
      <c r="H12">
        <f t="shared" si="1"/>
        <v>0.72189523527101906</v>
      </c>
      <c r="I12">
        <v>3.7909103441899998</v>
      </c>
      <c r="J12">
        <v>0.70054878296400003</v>
      </c>
      <c r="K12">
        <f t="shared" si="2"/>
        <v>0.83698792283043133</v>
      </c>
      <c r="L12">
        <f t="shared" si="3"/>
        <v>6.1154397100002811E-3</v>
      </c>
      <c r="M12">
        <f t="shared" si="4"/>
        <v>0.37411478515000018</v>
      </c>
      <c r="N12">
        <f t="shared" si="5"/>
        <v>0.38023022486000047</v>
      </c>
      <c r="O12">
        <v>4.8716666666700004</v>
      </c>
      <c r="P12">
        <v>0.65364166666699997</v>
      </c>
      <c r="Q12">
        <f t="shared" si="6"/>
        <v>0.80848108615291669</v>
      </c>
      <c r="R12">
        <v>4.8776112624900003</v>
      </c>
      <c r="S12">
        <v>0.27145724826399997</v>
      </c>
      <c r="T12">
        <f t="shared" si="7"/>
        <v>0.52101559311022538</v>
      </c>
      <c r="U12">
        <v>4.5989583333299997</v>
      </c>
      <c r="V12">
        <v>0.70054878296400003</v>
      </c>
      <c r="W12">
        <f t="shared" si="19"/>
        <v>0.83698792283043133</v>
      </c>
      <c r="X12">
        <f t="shared" si="8"/>
        <v>5.9445958199999538E-3</v>
      </c>
      <c r="Y12">
        <f t="shared" si="9"/>
        <v>0.27270833334000066</v>
      </c>
      <c r="Z12">
        <f t="shared" si="10"/>
        <v>0.27865292916000062</v>
      </c>
      <c r="AA12" t="b">
        <f t="shared" si="11"/>
        <v>0</v>
      </c>
      <c r="AB12" t="b">
        <f t="shared" si="12"/>
        <v>0</v>
      </c>
      <c r="AC12">
        <v>0.42926090169999997</v>
      </c>
      <c r="AD12">
        <v>0.24499597997200001</v>
      </c>
      <c r="AE12">
        <v>0.434538050643</v>
      </c>
      <c r="AF12">
        <v>0.24571473318600001</v>
      </c>
      <c r="AG12">
        <v>0.106428932494</v>
      </c>
      <c r="AH12">
        <v>9.5101814822100006E-2</v>
      </c>
      <c r="AI12">
        <f t="shared" si="13"/>
        <v>5.2771489430000207E-3</v>
      </c>
      <c r="AJ12">
        <f t="shared" si="14"/>
        <v>0.32283196920599999</v>
      </c>
      <c r="AK12">
        <f t="shared" si="15"/>
        <v>0.32810911814900001</v>
      </c>
      <c r="AM12">
        <v>0.63433333333300002</v>
      </c>
      <c r="AN12">
        <v>0.231954555556</v>
      </c>
      <c r="AO12">
        <v>0.647479564033</v>
      </c>
      <c r="AP12">
        <v>3.02734375E-2</v>
      </c>
      <c r="AQ12">
        <v>3.125E-2</v>
      </c>
      <c r="AR12">
        <v>9.5101814822100006E-2</v>
      </c>
      <c r="AS12">
        <f t="shared" si="16"/>
        <v>1.3146230699999983E-2</v>
      </c>
      <c r="AT12">
        <f t="shared" si="17"/>
        <v>0.60308333333300002</v>
      </c>
      <c r="AU12">
        <f t="shared" si="18"/>
        <v>0.616229564033</v>
      </c>
    </row>
    <row r="13" spans="1:47">
      <c r="M13" s="2" t="s">
        <v>78</v>
      </c>
      <c r="N13" s="2">
        <f>AVERAGE(N3:N12)</f>
        <v>0.86179763276700005</v>
      </c>
      <c r="R13" s="2">
        <f>AVERAGE(R5,R7,R8,R9,R10,R11,R12)</f>
        <v>4.7520612116942855</v>
      </c>
      <c r="S13" s="2">
        <f>AVERAGE(S5,S7,S8,S9,S10,S11,S12)</f>
        <v>0.76153313215057139</v>
      </c>
      <c r="U13" s="2">
        <f>AVERAGE(U5,U7,U8,U9,U10,U11,U12)</f>
        <v>4.8617570875814282</v>
      </c>
      <c r="V13" s="2">
        <f>AVERAGE(V5,V7,V8,V9,V10,V11,V12)</f>
        <v>1.1544289180814284</v>
      </c>
      <c r="Y13" s="2" t="s">
        <v>77</v>
      </c>
      <c r="Z13" s="2">
        <f>AVERAGE(Z5,Z7,Z8,Z9,Z10,Z11,Z12)</f>
        <v>0.52406226617857143</v>
      </c>
      <c r="AA13" t="b">
        <f t="shared" si="11"/>
        <v>1</v>
      </c>
      <c r="AB13" t="b">
        <f t="shared" si="12"/>
        <v>1</v>
      </c>
      <c r="AJ13" s="2" t="s">
        <v>77</v>
      </c>
      <c r="AK13" s="2">
        <f>AVERAGE(AK5,AK7,AK8,AK9,AK10,AK11,AK12)</f>
        <v>0.42561937466629995</v>
      </c>
      <c r="AL13" s="2"/>
      <c r="AM13" s="2">
        <f>AVERAGE(AM5,AM7,AM8,AM9,AM10,AM11,AM12)</f>
        <v>0.67861587301585702</v>
      </c>
      <c r="AO13" s="2">
        <f>AVERAGE(AO5,AO7,AO8,AO9,AO10,AO11,AO12)</f>
        <v>0.68082283160542878</v>
      </c>
      <c r="AQ13" s="2">
        <f>AVERAGE(AQ5,AQ7,AQ8,AQ9,AQ10,AQ11,AQ12)</f>
        <v>0.42929643156314284</v>
      </c>
      <c r="AT13" s="2" t="s">
        <v>77</v>
      </c>
      <c r="AU13" s="2">
        <f>AVERAGE(AU5,AU7,AU8,AU9,AU10,AU11,AU12)</f>
        <v>0.31389022407685718</v>
      </c>
    </row>
    <row r="14" spans="1:47">
      <c r="R14">
        <f>R13*7</f>
        <v>33.264428481860001</v>
      </c>
      <c r="U14">
        <f>U13*7</f>
        <v>34.032299613069995</v>
      </c>
      <c r="Z14">
        <f>Z13*7</f>
        <v>3.66843586325</v>
      </c>
    </row>
    <row r="17" spans="1:51">
      <c r="A17" t="s">
        <v>4</v>
      </c>
      <c r="B17" t="s">
        <v>64</v>
      </c>
      <c r="C17">
        <v>3.7233534722199999</v>
      </c>
      <c r="D17">
        <v>0.70026322644600003</v>
      </c>
      <c r="E17">
        <f t="shared" si="0"/>
        <v>0.83681731963792438</v>
      </c>
      <c r="F17">
        <v>3.7248292112699999</v>
      </c>
      <c r="G17">
        <v>0.70052250461700005</v>
      </c>
      <c r="H17">
        <f t="shared" si="1"/>
        <v>0.83697222451942821</v>
      </c>
      <c r="I17">
        <v>3.5968441339399999</v>
      </c>
      <c r="J17">
        <v>0.66184501521399997</v>
      </c>
      <c r="K17">
        <f t="shared" si="2"/>
        <v>0.81353857635271354</v>
      </c>
      <c r="L17">
        <f t="shared" si="3"/>
        <v>1.4757390499999801E-3</v>
      </c>
      <c r="M17">
        <f t="shared" si="4"/>
        <v>0.12650933827999999</v>
      </c>
      <c r="N17">
        <f t="shared" si="5"/>
        <v>0.12798507732999997</v>
      </c>
      <c r="O17">
        <v>4.41</v>
      </c>
      <c r="P17">
        <v>0.61834444444400005</v>
      </c>
      <c r="Q17">
        <f t="shared" si="6"/>
        <v>0.78634880583873212</v>
      </c>
      <c r="R17">
        <v>4.4097555530800001</v>
      </c>
      <c r="S17">
        <v>1.02914931588</v>
      </c>
      <c r="T17">
        <f t="shared" si="7"/>
        <v>1.0144699679537093</v>
      </c>
      <c r="U17">
        <v>4.4634146341500003</v>
      </c>
      <c r="V17">
        <v>0.66184501521399997</v>
      </c>
      <c r="W17">
        <f t="shared" si="19"/>
        <v>0.81353857635271354</v>
      </c>
      <c r="X17">
        <f t="shared" si="8"/>
        <v>2.4444692000002988E-4</v>
      </c>
      <c r="Y17">
        <f t="shared" si="9"/>
        <v>5.341463415000014E-2</v>
      </c>
      <c r="Z17">
        <f t="shared" si="10"/>
        <v>5.365908107000017E-2</v>
      </c>
      <c r="AA17" t="b">
        <f t="shared" si="11"/>
        <v>0</v>
      </c>
      <c r="AB17" t="b">
        <f t="shared" si="12"/>
        <v>0</v>
      </c>
      <c r="AC17">
        <v>0.442472222222</v>
      </c>
      <c r="AD17">
        <v>0.24669055478400001</v>
      </c>
      <c r="AE17">
        <v>0.43993449468700002</v>
      </c>
      <c r="AF17">
        <v>0.246392135072</v>
      </c>
      <c r="AG17">
        <v>0.660021681523</v>
      </c>
      <c r="AH17">
        <v>0.224393061443</v>
      </c>
      <c r="AI17">
        <f t="shared" si="13"/>
        <v>2.5377275349999784E-3</v>
      </c>
      <c r="AJ17">
        <f t="shared" si="14"/>
        <v>0.217549459301</v>
      </c>
      <c r="AK17">
        <f t="shared" si="15"/>
        <v>0.22008718683599998</v>
      </c>
      <c r="AM17">
        <v>0.61066666666699998</v>
      </c>
      <c r="AN17">
        <v>0.23775288888900001</v>
      </c>
      <c r="AO17">
        <v>0.613461323808</v>
      </c>
      <c r="AP17">
        <v>0</v>
      </c>
      <c r="AQ17">
        <v>0</v>
      </c>
      <c r="AR17">
        <v>0.224393061443</v>
      </c>
      <c r="AS17">
        <f t="shared" si="16"/>
        <v>2.7946571410000232E-3</v>
      </c>
      <c r="AT17">
        <f t="shared" si="17"/>
        <v>0.61066666666699998</v>
      </c>
      <c r="AU17">
        <f t="shared" si="18"/>
        <v>0.613461323808</v>
      </c>
    </row>
    <row r="18" spans="1:51">
      <c r="A18" t="s">
        <v>12</v>
      </c>
      <c r="B18" t="s">
        <v>64</v>
      </c>
      <c r="C18">
        <v>3.5647750737499999</v>
      </c>
      <c r="D18">
        <v>0.94202542875899997</v>
      </c>
      <c r="E18">
        <f t="shared" si="0"/>
        <v>0.9705799445481037</v>
      </c>
      <c r="F18">
        <v>3.5629493566299999</v>
      </c>
      <c r="G18">
        <v>0.93949131706699995</v>
      </c>
      <c r="H18">
        <f t="shared" si="1"/>
        <v>0.96927360279077035</v>
      </c>
      <c r="I18">
        <v>3.5933111762499998</v>
      </c>
      <c r="J18">
        <v>0.98076738634899996</v>
      </c>
      <c r="K18">
        <f t="shared" si="2"/>
        <v>0.99033700645234901</v>
      </c>
      <c r="L18">
        <f t="shared" si="3"/>
        <v>1.8257171200000144E-3</v>
      </c>
      <c r="M18">
        <f t="shared" si="4"/>
        <v>2.8536102499999938E-2</v>
      </c>
      <c r="N18">
        <f t="shared" si="5"/>
        <v>3.0361819619999952E-2</v>
      </c>
      <c r="O18">
        <v>4.6306666666699998</v>
      </c>
      <c r="P18">
        <v>1.10559288889</v>
      </c>
      <c r="Q18">
        <f t="shared" si="6"/>
        <v>1.0514717727499869</v>
      </c>
      <c r="R18">
        <v>4.64558007789</v>
      </c>
      <c r="S18">
        <v>0.382307933273</v>
      </c>
      <c r="T18">
        <f t="shared" si="7"/>
        <v>0.61831054759966697</v>
      </c>
      <c r="U18">
        <v>4.3908918406100002</v>
      </c>
      <c r="V18">
        <v>0.98076738634899996</v>
      </c>
      <c r="W18">
        <f t="shared" si="19"/>
        <v>0.99033700645234901</v>
      </c>
      <c r="X18">
        <f t="shared" si="8"/>
        <v>1.4913411220000228E-2</v>
      </c>
      <c r="Y18">
        <f t="shared" si="9"/>
        <v>0.23977482605999967</v>
      </c>
      <c r="Z18">
        <f t="shared" si="10"/>
        <v>0.2546882372799999</v>
      </c>
      <c r="AA18" t="b">
        <f t="shared" si="11"/>
        <v>0</v>
      </c>
      <c r="AB18" t="b">
        <f t="shared" si="12"/>
        <v>0</v>
      </c>
      <c r="AC18">
        <v>0.422558259587</v>
      </c>
      <c r="AD18">
        <v>0.244002776842</v>
      </c>
      <c r="AE18">
        <v>0.39921661000199998</v>
      </c>
      <c r="AF18">
        <v>0.23984270830099999</v>
      </c>
      <c r="AG18">
        <v>0.78739008327299997</v>
      </c>
      <c r="AH18">
        <v>0.16740694003600001</v>
      </c>
      <c r="AI18">
        <f t="shared" si="13"/>
        <v>2.3341649585000013E-2</v>
      </c>
      <c r="AJ18">
        <f t="shared" si="14"/>
        <v>0.36483182368599998</v>
      </c>
      <c r="AK18">
        <f t="shared" si="15"/>
        <v>0.38817347327099999</v>
      </c>
      <c r="AM18">
        <v>0.61666666666699999</v>
      </c>
      <c r="AN18">
        <v>0.236388888889</v>
      </c>
      <c r="AO18">
        <v>0.59388646288199998</v>
      </c>
      <c r="AP18">
        <v>1.6786147647499999E-2</v>
      </c>
      <c r="AQ18">
        <v>0.98292220113899997</v>
      </c>
      <c r="AR18">
        <v>0.16740694003600001</v>
      </c>
      <c r="AS18">
        <f t="shared" si="16"/>
        <v>2.2780203785000008E-2</v>
      </c>
      <c r="AT18">
        <f t="shared" si="17"/>
        <v>0.36625553447199999</v>
      </c>
      <c r="AU18">
        <f t="shared" si="18"/>
        <v>0.389035738257</v>
      </c>
    </row>
    <row r="19" spans="1:51">
      <c r="A19" t="s">
        <v>16</v>
      </c>
      <c r="B19" t="s">
        <v>64</v>
      </c>
      <c r="C19">
        <v>4.8050768012700003</v>
      </c>
      <c r="D19">
        <v>1.6110991667100001</v>
      </c>
      <c r="E19">
        <f t="shared" si="0"/>
        <v>1.2692908125051563</v>
      </c>
      <c r="F19">
        <v>4.8280920403099996</v>
      </c>
      <c r="G19">
        <v>1.6059303072</v>
      </c>
      <c r="H19">
        <f t="shared" si="1"/>
        <v>1.2672530557075015</v>
      </c>
      <c r="I19">
        <v>3.9545946270800001</v>
      </c>
      <c r="J19">
        <v>1.0592100631500001</v>
      </c>
      <c r="K19">
        <f t="shared" si="2"/>
        <v>1.0291793153527717</v>
      </c>
      <c r="L19">
        <f t="shared" si="3"/>
        <v>2.3015239039999358E-2</v>
      </c>
      <c r="M19">
        <f t="shared" si="4"/>
        <v>0.85048217419000016</v>
      </c>
      <c r="N19">
        <f t="shared" si="5"/>
        <v>0.87349741322999952</v>
      </c>
      <c r="O19">
        <v>4.8527500000000003</v>
      </c>
      <c r="P19">
        <v>1.5916507708300001</v>
      </c>
      <c r="Q19">
        <f t="shared" si="6"/>
        <v>1.2616064246943259</v>
      </c>
      <c r="R19">
        <v>4.8973369016800001</v>
      </c>
      <c r="S19">
        <v>0.68671083962699997</v>
      </c>
      <c r="T19">
        <f t="shared" si="7"/>
        <v>0.82868017933760185</v>
      </c>
      <c r="U19">
        <v>4.01077050539</v>
      </c>
      <c r="V19">
        <v>1.0592100631500001</v>
      </c>
      <c r="W19">
        <f t="shared" si="19"/>
        <v>1.0291793153527717</v>
      </c>
      <c r="X19">
        <f t="shared" si="8"/>
        <v>4.4586901679999791E-2</v>
      </c>
      <c r="Y19">
        <f t="shared" si="9"/>
        <v>0.84197949461000032</v>
      </c>
      <c r="Z19">
        <f t="shared" si="10"/>
        <v>0.88656639629000011</v>
      </c>
      <c r="AA19" t="b">
        <f t="shared" si="11"/>
        <v>0</v>
      </c>
      <c r="AB19" t="b">
        <f t="shared" si="12"/>
        <v>1</v>
      </c>
      <c r="AC19">
        <v>0.359942992874</v>
      </c>
      <c r="AD19">
        <v>0.23038403475499999</v>
      </c>
      <c r="AE19">
        <v>0.35062884131499999</v>
      </c>
      <c r="AF19">
        <v>0.22768825695299999</v>
      </c>
      <c r="AG19">
        <v>0.70412885389699997</v>
      </c>
      <c r="AH19">
        <v>0.20833141100700001</v>
      </c>
      <c r="AI19">
        <f t="shared" si="13"/>
        <v>9.3141515590000057E-3</v>
      </c>
      <c r="AJ19">
        <f t="shared" si="14"/>
        <v>0.34418586102299997</v>
      </c>
      <c r="AK19">
        <f t="shared" si="15"/>
        <v>0.35350001258199998</v>
      </c>
      <c r="AM19">
        <v>0.45583333333300002</v>
      </c>
      <c r="AN19">
        <v>0.24804930555599999</v>
      </c>
      <c r="AO19">
        <v>0.43846795068700001</v>
      </c>
      <c r="AP19">
        <v>0.16947947247799999</v>
      </c>
      <c r="AQ19">
        <v>0.78376139188100002</v>
      </c>
      <c r="AR19">
        <v>0.20833141100700001</v>
      </c>
      <c r="AS19">
        <f t="shared" si="16"/>
        <v>1.7365382646000016E-2</v>
      </c>
      <c r="AT19">
        <f t="shared" si="17"/>
        <v>0.327928058548</v>
      </c>
      <c r="AU19">
        <f t="shared" si="18"/>
        <v>0.34529344119400002</v>
      </c>
    </row>
    <row r="20" spans="1:51">
      <c r="A20" t="s">
        <v>22</v>
      </c>
      <c r="B20" t="s">
        <v>64</v>
      </c>
      <c r="C20">
        <v>4.0571678267599998</v>
      </c>
      <c r="D20">
        <v>3.3346390321600001</v>
      </c>
      <c r="E20">
        <f t="shared" si="0"/>
        <v>1.8260994036908287</v>
      </c>
      <c r="F20">
        <v>4.1496911933299998</v>
      </c>
      <c r="G20">
        <v>3.3727632101</v>
      </c>
      <c r="H20">
        <f t="shared" si="1"/>
        <v>1.8365084290849307</v>
      </c>
      <c r="I20">
        <v>3.6935269848800001</v>
      </c>
      <c r="J20">
        <v>3.0189211822300002</v>
      </c>
      <c r="K20">
        <f t="shared" si="2"/>
        <v>1.7375042970392909</v>
      </c>
      <c r="L20">
        <f t="shared" si="3"/>
        <v>9.2523366570000043E-2</v>
      </c>
      <c r="M20">
        <f t="shared" si="4"/>
        <v>0.36364084187999968</v>
      </c>
      <c r="N20">
        <f t="shared" si="5"/>
        <v>0.45616420844999972</v>
      </c>
      <c r="O20">
        <v>5.1512000000000002</v>
      </c>
      <c r="P20">
        <v>1.6858052266700001</v>
      </c>
      <c r="Q20">
        <f t="shared" si="6"/>
        <v>1.2983856232529687</v>
      </c>
      <c r="R20">
        <v>5.1612253462000002</v>
      </c>
      <c r="S20">
        <v>1.6952899611000001</v>
      </c>
      <c r="T20">
        <f t="shared" si="7"/>
        <v>1.3020330107566398</v>
      </c>
      <c r="U20">
        <v>5.1124797406800004</v>
      </c>
      <c r="V20">
        <v>3.0189211822300002</v>
      </c>
      <c r="W20">
        <f t="shared" si="19"/>
        <v>1.7375042970392909</v>
      </c>
      <c r="X20">
        <f t="shared" si="8"/>
        <v>1.0025346199999952E-2</v>
      </c>
      <c r="Y20">
        <f t="shared" si="9"/>
        <v>3.8720259319999784E-2</v>
      </c>
      <c r="Z20">
        <f t="shared" si="10"/>
        <v>4.8745605519999735E-2</v>
      </c>
      <c r="AA20" t="b">
        <f t="shared" si="11"/>
        <v>0</v>
      </c>
      <c r="AB20" t="b">
        <f t="shared" si="12"/>
        <v>0</v>
      </c>
      <c r="AC20">
        <v>0.60391569992299998</v>
      </c>
      <c r="AD20">
        <v>0.23920152731</v>
      </c>
      <c r="AE20">
        <v>0.58645228388899995</v>
      </c>
      <c r="AF20">
        <v>0.24252600261000001</v>
      </c>
      <c r="AG20">
        <v>0.67255145696200003</v>
      </c>
      <c r="AH20">
        <v>0.22022599470000001</v>
      </c>
      <c r="AI20">
        <f t="shared" si="13"/>
        <v>1.7463416034000034E-2</v>
      </c>
      <c r="AJ20">
        <f t="shared" si="14"/>
        <v>6.8635757039000045E-2</v>
      </c>
      <c r="AK20">
        <f t="shared" si="15"/>
        <v>8.6099173073000079E-2</v>
      </c>
      <c r="AM20">
        <v>0.63926666666700005</v>
      </c>
      <c r="AN20">
        <v>0.230604795556</v>
      </c>
      <c r="AO20">
        <v>0.55484683172500004</v>
      </c>
      <c r="AP20">
        <v>3.3480977911100003E-2</v>
      </c>
      <c r="AQ20">
        <v>0.96531604538100002</v>
      </c>
      <c r="AR20">
        <v>0.22022599470000001</v>
      </c>
      <c r="AS20">
        <f t="shared" si="16"/>
        <v>8.4419834942000005E-2</v>
      </c>
      <c r="AT20">
        <f t="shared" si="17"/>
        <v>0.32604937871399997</v>
      </c>
      <c r="AU20">
        <f t="shared" si="18"/>
        <v>0.41046921365599998</v>
      </c>
    </row>
    <row r="21" spans="1:51">
      <c r="A21" t="s">
        <v>25</v>
      </c>
      <c r="B21" t="s">
        <v>64</v>
      </c>
      <c r="C21">
        <v>4.02276274945</v>
      </c>
      <c r="D21">
        <v>0.61777749655799996</v>
      </c>
      <c r="E21">
        <f t="shared" si="0"/>
        <v>0.78598822927445933</v>
      </c>
      <c r="F21">
        <v>4.0687671087500004</v>
      </c>
      <c r="G21">
        <v>0.52311077119799998</v>
      </c>
      <c r="H21">
        <f t="shared" si="1"/>
        <v>0.72326397062068559</v>
      </c>
      <c r="I21">
        <v>3.8293601341599999</v>
      </c>
      <c r="J21">
        <v>0.96945506920199997</v>
      </c>
      <c r="K21">
        <f t="shared" si="2"/>
        <v>0.98460909461674173</v>
      </c>
      <c r="L21">
        <f t="shared" si="3"/>
        <v>4.6004359300000353E-2</v>
      </c>
      <c r="M21">
        <f t="shared" si="4"/>
        <v>0.19340261529000013</v>
      </c>
      <c r="N21">
        <f t="shared" si="5"/>
        <v>0.23940697459000049</v>
      </c>
      <c r="O21">
        <v>4.3428000000000004</v>
      </c>
      <c r="P21">
        <v>0.55622149333299997</v>
      </c>
      <c r="Q21">
        <f t="shared" si="6"/>
        <v>0.74580258335098304</v>
      </c>
      <c r="R21">
        <v>4.3944188472599999</v>
      </c>
      <c r="S21">
        <v>0.68010629479499995</v>
      </c>
      <c r="T21">
        <f t="shared" si="7"/>
        <v>0.82468557329142111</v>
      </c>
      <c r="U21">
        <v>4.1730054332300002</v>
      </c>
      <c r="V21">
        <v>0.96945506920199997</v>
      </c>
      <c r="W21">
        <f t="shared" si="19"/>
        <v>0.98460909461674173</v>
      </c>
      <c r="X21">
        <f t="shared" si="8"/>
        <v>5.1618847259999434E-2</v>
      </c>
      <c r="Y21">
        <f t="shared" si="9"/>
        <v>0.16979456677000027</v>
      </c>
      <c r="Z21">
        <f t="shared" si="10"/>
        <v>0.2214134140299997</v>
      </c>
      <c r="AA21" t="b">
        <f t="shared" si="11"/>
        <v>0</v>
      </c>
      <c r="AB21" t="b">
        <f t="shared" si="12"/>
        <v>0</v>
      </c>
      <c r="AC21">
        <v>0.63566518846999998</v>
      </c>
      <c r="AD21">
        <v>0.231594956637</v>
      </c>
      <c r="AE21">
        <v>0.59373490404499996</v>
      </c>
      <c r="AF21">
        <v>0.241213767764</v>
      </c>
      <c r="AG21">
        <v>0.81194036739599995</v>
      </c>
      <c r="AH21">
        <v>0.15269320718900001</v>
      </c>
      <c r="AI21">
        <f t="shared" si="13"/>
        <v>4.193028442500002E-2</v>
      </c>
      <c r="AJ21">
        <f t="shared" si="14"/>
        <v>0.17627517892599998</v>
      </c>
      <c r="AK21">
        <f t="shared" si="15"/>
        <v>0.218205463351</v>
      </c>
      <c r="AM21">
        <v>0.76793333333299996</v>
      </c>
      <c r="AN21">
        <v>0.178211728889</v>
      </c>
      <c r="AO21">
        <v>0.70268625575900001</v>
      </c>
      <c r="AP21">
        <v>1.7139246524399999E-2</v>
      </c>
      <c r="AQ21">
        <v>0.98255647698000004</v>
      </c>
      <c r="AR21">
        <v>0.15269320718900001</v>
      </c>
      <c r="AS21">
        <f t="shared" si="16"/>
        <v>6.5247077573999945E-2</v>
      </c>
      <c r="AT21">
        <f t="shared" si="17"/>
        <v>0.21462314364700008</v>
      </c>
      <c r="AU21">
        <f t="shared" si="18"/>
        <v>0.27987022122100003</v>
      </c>
    </row>
    <row r="23" spans="1:51">
      <c r="AW23" t="s">
        <v>81</v>
      </c>
    </row>
    <row r="24" spans="1:51" ht="17" thickBot="1"/>
    <row r="25" spans="1:51">
      <c r="AW25" s="9"/>
      <c r="AX25" s="9" t="s">
        <v>82</v>
      </c>
      <c r="AY25" s="9" t="s">
        <v>83</v>
      </c>
    </row>
    <row r="26" spans="1:51">
      <c r="A26" t="s">
        <v>3</v>
      </c>
      <c r="B26" t="s">
        <v>62</v>
      </c>
      <c r="C26">
        <v>3.6019682187700002</v>
      </c>
      <c r="D26">
        <v>2.6499247292199999</v>
      </c>
      <c r="E26">
        <f t="shared" si="0"/>
        <v>1.6278589402095009</v>
      </c>
      <c r="F26">
        <v>3.6151816328500002</v>
      </c>
      <c r="G26">
        <v>2.7098352385500002</v>
      </c>
      <c r="H26">
        <f t="shared" si="1"/>
        <v>1.6461577198282065</v>
      </c>
      <c r="I26">
        <v>3.2324506005</v>
      </c>
      <c r="J26">
        <v>0.83308110251900003</v>
      </c>
      <c r="K26">
        <f t="shared" si="2"/>
        <v>0.91273276621309041</v>
      </c>
      <c r="L26">
        <f t="shared" si="3"/>
        <v>1.3213414079999986E-2</v>
      </c>
      <c r="M26">
        <f t="shared" si="4"/>
        <v>0.36951761827000018</v>
      </c>
      <c r="N26">
        <f t="shared" si="5"/>
        <v>0.38273103235000017</v>
      </c>
      <c r="O26">
        <v>4.7193333333299998</v>
      </c>
      <c r="P26">
        <v>1.25533733333</v>
      </c>
      <c r="Q26">
        <f t="shared" si="6"/>
        <v>1.120418374237945</v>
      </c>
      <c r="R26">
        <v>4.75301517687</v>
      </c>
      <c r="S26">
        <v>0.95349823761100005</v>
      </c>
      <c r="T26">
        <f t="shared" si="7"/>
        <v>0.97647234349519596</v>
      </c>
      <c r="U26">
        <v>3.8494783904599998</v>
      </c>
      <c r="V26">
        <v>0.83308110251900003</v>
      </c>
      <c r="W26">
        <f t="shared" si="19"/>
        <v>0.91273276621309041</v>
      </c>
      <c r="X26">
        <f t="shared" si="8"/>
        <v>3.3681843540000145E-2</v>
      </c>
      <c r="Y26">
        <f t="shared" si="9"/>
        <v>0.86985494286999998</v>
      </c>
      <c r="Z26">
        <f t="shared" si="10"/>
        <v>0.90353678641000013</v>
      </c>
      <c r="AA26" t="b">
        <f t="shared" si="11"/>
        <v>0</v>
      </c>
      <c r="AB26" t="b">
        <f t="shared" si="12"/>
        <v>0</v>
      </c>
      <c r="AC26">
        <v>0.50278787878800002</v>
      </c>
      <c r="AD26">
        <v>0.249992227732</v>
      </c>
      <c r="AE26">
        <v>0.51739546149399995</v>
      </c>
      <c r="AF26">
        <v>0.249697397919</v>
      </c>
      <c r="AG26">
        <v>9.4281860803700004E-2</v>
      </c>
      <c r="AH26">
        <v>8.5392791527099998E-2</v>
      </c>
      <c r="AI26">
        <f t="shared" si="13"/>
        <v>1.4607582705999933E-2</v>
      </c>
      <c r="AJ26">
        <f t="shared" si="14"/>
        <v>0.40850601798430003</v>
      </c>
      <c r="AK26">
        <f t="shared" si="15"/>
        <v>0.42311360069029996</v>
      </c>
      <c r="AM26">
        <v>0.79922222222200001</v>
      </c>
      <c r="AN26">
        <v>0.16046606172799999</v>
      </c>
      <c r="AO26">
        <v>0.83016908073200002</v>
      </c>
      <c r="AP26">
        <v>0</v>
      </c>
      <c r="AQ26">
        <v>0</v>
      </c>
      <c r="AR26">
        <v>8.5392791527099998E-2</v>
      </c>
      <c r="AS26">
        <f t="shared" si="16"/>
        <v>3.0946858510000008E-2</v>
      </c>
      <c r="AT26">
        <f t="shared" si="17"/>
        <v>0.79922222222200001</v>
      </c>
      <c r="AU26">
        <f t="shared" si="18"/>
        <v>0.83016908073200002</v>
      </c>
      <c r="AW26" s="7" t="s">
        <v>84</v>
      </c>
      <c r="AX26" s="7">
        <v>4.6540206698880002</v>
      </c>
      <c r="AY26" s="7">
        <v>3.8537446199950005</v>
      </c>
    </row>
    <row r="27" spans="1:51">
      <c r="A27" t="s">
        <v>5</v>
      </c>
      <c r="B27" t="s">
        <v>62</v>
      </c>
      <c r="C27">
        <v>4.3489438285300004</v>
      </c>
      <c r="D27">
        <v>0.33100464946899999</v>
      </c>
      <c r="E27">
        <f t="shared" si="0"/>
        <v>0.57533003525715565</v>
      </c>
      <c r="F27">
        <v>4.3552380563400002</v>
      </c>
      <c r="G27">
        <v>0.33210918853999999</v>
      </c>
      <c r="H27">
        <f t="shared" si="1"/>
        <v>0.57628915358524668</v>
      </c>
      <c r="I27">
        <v>4.0805431907600003</v>
      </c>
      <c r="J27">
        <v>0.21017623549</v>
      </c>
      <c r="K27">
        <f t="shared" si="2"/>
        <v>0.45844981785360106</v>
      </c>
      <c r="L27">
        <f t="shared" si="3"/>
        <v>6.294227809999775E-3</v>
      </c>
      <c r="M27">
        <f t="shared" si="4"/>
        <v>0.26840063777000012</v>
      </c>
      <c r="N27">
        <f t="shared" si="5"/>
        <v>0.27469486557999989</v>
      </c>
      <c r="O27">
        <v>4.9075833333299999</v>
      </c>
      <c r="P27">
        <v>0.482042493056</v>
      </c>
      <c r="Q27">
        <f t="shared" si="6"/>
        <v>0.69429280066554055</v>
      </c>
      <c r="R27">
        <v>4.9228342428399996</v>
      </c>
      <c r="S27">
        <v>0.246323529412</v>
      </c>
      <c r="T27">
        <f t="shared" si="7"/>
        <v>0.49630991266747837</v>
      </c>
      <c r="U27">
        <v>4.25</v>
      </c>
      <c r="V27">
        <v>0.21017623549</v>
      </c>
      <c r="W27">
        <f t="shared" si="19"/>
        <v>0.45844981785360106</v>
      </c>
      <c r="X27">
        <f t="shared" si="8"/>
        <v>1.5250909509999744E-2</v>
      </c>
      <c r="Y27">
        <f t="shared" si="9"/>
        <v>0.65758333332999985</v>
      </c>
      <c r="Z27">
        <f t="shared" si="10"/>
        <v>0.6728342428399996</v>
      </c>
      <c r="AA27" t="b">
        <f t="shared" si="11"/>
        <v>1</v>
      </c>
      <c r="AB27" t="b">
        <f t="shared" si="12"/>
        <v>1</v>
      </c>
      <c r="AC27">
        <v>0.54323059867000001</v>
      </c>
      <c r="AD27">
        <v>0.24813111533900001</v>
      </c>
      <c r="AE27">
        <v>0.553737600208</v>
      </c>
      <c r="AF27">
        <v>0.24711227032399999</v>
      </c>
      <c r="AG27">
        <v>9.5187407264000004E-2</v>
      </c>
      <c r="AH27">
        <v>8.6126764762399999E-2</v>
      </c>
      <c r="AI27">
        <f t="shared" si="13"/>
        <v>1.0507001537999994E-2</v>
      </c>
      <c r="AJ27">
        <f t="shared" si="14"/>
        <v>0.44804319140600002</v>
      </c>
      <c r="AK27">
        <f t="shared" si="15"/>
        <v>0.45855019294400001</v>
      </c>
      <c r="AM27">
        <v>0.74458333333299997</v>
      </c>
      <c r="AN27">
        <v>0.190178993056</v>
      </c>
      <c r="AO27">
        <v>0.74837994542999997</v>
      </c>
      <c r="AP27">
        <v>0.243458044983</v>
      </c>
      <c r="AQ27">
        <v>0.58088235294099999</v>
      </c>
      <c r="AR27">
        <v>8.6126764762399999E-2</v>
      </c>
      <c r="AS27">
        <f t="shared" si="16"/>
        <v>3.7966120969999961E-3</v>
      </c>
      <c r="AT27">
        <f t="shared" si="17"/>
        <v>0.16370098039199998</v>
      </c>
      <c r="AU27">
        <f t="shared" si="18"/>
        <v>0.16749759248899998</v>
      </c>
      <c r="AW27" s="7" t="s">
        <v>85</v>
      </c>
      <c r="AX27" s="7">
        <v>9.5454531721963123E-2</v>
      </c>
      <c r="AY27" s="7">
        <v>0.34308882070848451</v>
      </c>
    </row>
    <row r="28" spans="1:51">
      <c r="A28" t="s">
        <v>6</v>
      </c>
      <c r="B28" t="s">
        <v>62</v>
      </c>
      <c r="C28">
        <v>3.5868191570899999</v>
      </c>
      <c r="D28">
        <v>3.2040501734300002</v>
      </c>
      <c r="E28">
        <f t="shared" si="0"/>
        <v>1.7899860819095774</v>
      </c>
      <c r="F28">
        <v>3.6387379182699999</v>
      </c>
      <c r="G28">
        <v>3.2971853907100002</v>
      </c>
      <c r="H28">
        <f t="shared" si="1"/>
        <v>1.8158153514908943</v>
      </c>
      <c r="I28">
        <v>2.78751444796</v>
      </c>
      <c r="J28">
        <v>1.0898189841000001</v>
      </c>
      <c r="K28">
        <f t="shared" si="2"/>
        <v>1.0439439563980435</v>
      </c>
      <c r="L28">
        <f t="shared" si="3"/>
        <v>5.191876118000005E-2</v>
      </c>
      <c r="M28">
        <f t="shared" si="4"/>
        <v>0.79930470912999985</v>
      </c>
      <c r="N28">
        <f t="shared" si="5"/>
        <v>0.8512234703099999</v>
      </c>
      <c r="O28">
        <v>4.67055555556</v>
      </c>
      <c r="P28">
        <v>2.1602441358000002</v>
      </c>
      <c r="Q28">
        <f t="shared" si="6"/>
        <v>1.4697769000089775</v>
      </c>
      <c r="R28">
        <v>4.7337593184199998</v>
      </c>
      <c r="S28">
        <v>0.87396524895399996</v>
      </c>
      <c r="T28">
        <f t="shared" si="7"/>
        <v>0.93486108537792922</v>
      </c>
      <c r="U28">
        <v>3.69763205829</v>
      </c>
      <c r="V28">
        <v>1.0898189841000001</v>
      </c>
      <c r="W28">
        <f t="shared" si="19"/>
        <v>1.0439439563980435</v>
      </c>
      <c r="X28">
        <f t="shared" si="8"/>
        <v>6.3203762859999735E-2</v>
      </c>
      <c r="Y28">
        <f t="shared" si="9"/>
        <v>0.97292349727000005</v>
      </c>
      <c r="Z28">
        <f t="shared" si="10"/>
        <v>1.0361272601299998</v>
      </c>
      <c r="AA28" t="b">
        <f t="shared" si="11"/>
        <v>0</v>
      </c>
      <c r="AB28" t="b">
        <f t="shared" si="12"/>
        <v>1</v>
      </c>
      <c r="AC28">
        <v>0.66564214559400003</v>
      </c>
      <c r="AD28">
        <v>0.222562679603</v>
      </c>
      <c r="AE28">
        <v>0.691826532311</v>
      </c>
      <c r="AF28">
        <v>0.213202581502</v>
      </c>
      <c r="AG28">
        <v>0.26252575506300002</v>
      </c>
      <c r="AH28">
        <v>0.19360598299199999</v>
      </c>
      <c r="AI28">
        <f t="shared" si="13"/>
        <v>2.6184386716999963E-2</v>
      </c>
      <c r="AJ28">
        <f t="shared" si="14"/>
        <v>0.40311639053100001</v>
      </c>
      <c r="AK28">
        <f t="shared" si="15"/>
        <v>0.42930077724799998</v>
      </c>
      <c r="AM28">
        <v>0.53055555555599998</v>
      </c>
      <c r="AN28">
        <v>0.24906635802499999</v>
      </c>
      <c r="AO28">
        <v>0.522068394273</v>
      </c>
      <c r="AP28">
        <v>0.22401385529599999</v>
      </c>
      <c r="AQ28">
        <v>0.66120218579199996</v>
      </c>
      <c r="AR28">
        <v>0.19360598299199999</v>
      </c>
      <c r="AS28">
        <f t="shared" si="16"/>
        <v>8.4871612829999776E-3</v>
      </c>
      <c r="AT28">
        <f t="shared" si="17"/>
        <v>0.13064663023599998</v>
      </c>
      <c r="AU28">
        <f t="shared" si="18"/>
        <v>0.13913379151899996</v>
      </c>
      <c r="AW28" s="7" t="s">
        <v>86</v>
      </c>
      <c r="AX28" s="7">
        <v>10</v>
      </c>
      <c r="AY28" s="7">
        <v>10</v>
      </c>
    </row>
    <row r="29" spans="1:51">
      <c r="A29" t="s">
        <v>9</v>
      </c>
      <c r="B29" t="s">
        <v>62</v>
      </c>
      <c r="C29">
        <v>3.2652572062099998</v>
      </c>
      <c r="D29">
        <v>1.1201670698399999</v>
      </c>
      <c r="E29">
        <f t="shared" si="0"/>
        <v>1.0583794545624929</v>
      </c>
      <c r="F29">
        <v>3.2652203648999998</v>
      </c>
      <c r="G29">
        <v>1.11736031226</v>
      </c>
      <c r="H29">
        <f t="shared" si="1"/>
        <v>1.0570526534946119</v>
      </c>
      <c r="I29">
        <v>3.2688651652499998</v>
      </c>
      <c r="J29">
        <v>1.3950265273</v>
      </c>
      <c r="K29">
        <f t="shared" si="2"/>
        <v>1.1811124109499485</v>
      </c>
      <c r="L29">
        <f t="shared" si="3"/>
        <v>3.6841310000035321E-5</v>
      </c>
      <c r="M29">
        <f t="shared" si="4"/>
        <v>3.6079590399999972E-3</v>
      </c>
      <c r="N29">
        <f t="shared" si="5"/>
        <v>3.6448003500000326E-3</v>
      </c>
      <c r="O29">
        <v>4.4920666666700004</v>
      </c>
      <c r="P29">
        <v>0.456470395556</v>
      </c>
      <c r="Q29">
        <f t="shared" si="6"/>
        <v>0.67562592871795557</v>
      </c>
      <c r="R29">
        <v>4.5028606044300004</v>
      </c>
      <c r="S29">
        <v>0.73675974375300002</v>
      </c>
      <c r="T29">
        <f t="shared" si="7"/>
        <v>0.85834709981044388</v>
      </c>
      <c r="U29">
        <v>3.3706293706300001</v>
      </c>
      <c r="V29">
        <v>1.3950265273</v>
      </c>
      <c r="W29">
        <f t="shared" si="19"/>
        <v>1.1811124109499485</v>
      </c>
      <c r="X29">
        <f t="shared" si="8"/>
        <v>1.0793937759999928E-2</v>
      </c>
      <c r="Y29">
        <f t="shared" si="9"/>
        <v>1.1214372960400003</v>
      </c>
      <c r="Z29">
        <f t="shared" si="10"/>
        <v>1.1322312338000002</v>
      </c>
      <c r="AA29" t="b">
        <f t="shared" si="11"/>
        <v>0</v>
      </c>
      <c r="AB29" t="b">
        <f t="shared" si="12"/>
        <v>1</v>
      </c>
      <c r="AC29">
        <v>0.75610421285999996</v>
      </c>
      <c r="AD29">
        <v>0.184410632155</v>
      </c>
      <c r="AE29">
        <v>0.76003192655399998</v>
      </c>
      <c r="AF29">
        <v>0.18238339717300001</v>
      </c>
      <c r="AG29">
        <v>0.37145364141600001</v>
      </c>
      <c r="AH29">
        <v>0.233475833695</v>
      </c>
      <c r="AI29">
        <f t="shared" si="13"/>
        <v>3.9277136940000235E-3</v>
      </c>
      <c r="AJ29">
        <f t="shared" si="14"/>
        <v>0.38465057144399994</v>
      </c>
      <c r="AK29">
        <f t="shared" si="15"/>
        <v>0.38857828513799997</v>
      </c>
      <c r="AM29">
        <v>0.79626666666699997</v>
      </c>
      <c r="AN29">
        <v>0.16222606222200001</v>
      </c>
      <c r="AO29">
        <v>0.80393080702700004</v>
      </c>
      <c r="AP29">
        <v>0</v>
      </c>
      <c r="AQ29">
        <v>0</v>
      </c>
      <c r="AR29">
        <v>0.233475833695</v>
      </c>
      <c r="AS29">
        <f t="shared" si="16"/>
        <v>7.6641403600000713E-3</v>
      </c>
      <c r="AT29">
        <f t="shared" si="17"/>
        <v>0.79626666666699997</v>
      </c>
      <c r="AU29">
        <f t="shared" si="18"/>
        <v>0.80393080702700004</v>
      </c>
      <c r="AW29" s="7" t="s">
        <v>87</v>
      </c>
      <c r="AX29" s="7">
        <v>0.8456806363952144</v>
      </c>
      <c r="AY29" s="7"/>
    </row>
    <row r="30" spans="1:51">
      <c r="A30" t="s">
        <v>11</v>
      </c>
      <c r="B30" t="s">
        <v>62</v>
      </c>
      <c r="C30">
        <v>3.2613127474299999</v>
      </c>
      <c r="D30">
        <v>1.7342160439200001</v>
      </c>
      <c r="E30">
        <f t="shared" si="0"/>
        <v>1.3168963679500374</v>
      </c>
      <c r="F30">
        <v>3.2592805780999998</v>
      </c>
      <c r="G30">
        <v>1.76538801138</v>
      </c>
      <c r="H30">
        <f t="shared" si="1"/>
        <v>1.3286790475430852</v>
      </c>
      <c r="I30">
        <v>3.3516519110299998</v>
      </c>
      <c r="J30">
        <v>0.34013565022999998</v>
      </c>
      <c r="K30">
        <f t="shared" si="2"/>
        <v>0.58321149699744435</v>
      </c>
      <c r="L30">
        <f t="shared" si="3"/>
        <v>2.0321693300000554E-3</v>
      </c>
      <c r="M30">
        <f t="shared" si="4"/>
        <v>9.0339163599999939E-2</v>
      </c>
      <c r="N30">
        <f t="shared" si="5"/>
        <v>9.2371332929999994E-2</v>
      </c>
      <c r="O30">
        <v>4.3446666666700002</v>
      </c>
      <c r="P30">
        <v>0.97520488888900003</v>
      </c>
      <c r="Q30">
        <f t="shared" si="6"/>
        <v>0.98752462697848709</v>
      </c>
      <c r="R30">
        <v>4.3620768007299997</v>
      </c>
      <c r="S30">
        <v>0.356111621263</v>
      </c>
      <c r="T30">
        <f t="shared" si="7"/>
        <v>0.59675088710700719</v>
      </c>
      <c r="U30">
        <v>3.5707070707100002</v>
      </c>
      <c r="V30">
        <v>0.34013565022999998</v>
      </c>
      <c r="W30">
        <f t="shared" si="19"/>
        <v>0.58321149699744435</v>
      </c>
      <c r="X30">
        <f t="shared" si="8"/>
        <v>1.7410134059999471E-2</v>
      </c>
      <c r="Y30">
        <f t="shared" si="9"/>
        <v>0.77395959596000008</v>
      </c>
      <c r="Z30">
        <f t="shared" si="10"/>
        <v>0.79136973001999955</v>
      </c>
      <c r="AA30" t="b">
        <f t="shared" si="11"/>
        <v>1</v>
      </c>
      <c r="AB30" t="b">
        <f t="shared" si="12"/>
        <v>1</v>
      </c>
      <c r="AC30">
        <v>0.70727236737900001</v>
      </c>
      <c r="AD30">
        <v>0.20703816572100001</v>
      </c>
      <c r="AE30">
        <v>0.71891429339400004</v>
      </c>
      <c r="AF30">
        <v>0.202076532148</v>
      </c>
      <c r="AG30">
        <v>0.18973583819199999</v>
      </c>
      <c r="AH30">
        <v>0.153736149898</v>
      </c>
      <c r="AI30">
        <f t="shared" si="13"/>
        <v>1.1641926015000026E-2</v>
      </c>
      <c r="AJ30">
        <f t="shared" si="14"/>
        <v>0.51753652918699999</v>
      </c>
      <c r="AK30">
        <f t="shared" si="15"/>
        <v>0.52917845520200002</v>
      </c>
      <c r="AM30">
        <v>0.64200000000000002</v>
      </c>
      <c r="AN30">
        <v>0.22983600000000001</v>
      </c>
      <c r="AO30">
        <v>0.64201317882300002</v>
      </c>
      <c r="AP30">
        <v>0.230002040608</v>
      </c>
      <c r="AQ30">
        <v>0.64141414141399999</v>
      </c>
      <c r="AR30">
        <v>0.153736149898</v>
      </c>
      <c r="AS30">
        <f t="shared" si="16"/>
        <v>1.3178823000004058E-5</v>
      </c>
      <c r="AT30">
        <f t="shared" si="17"/>
        <v>5.8585858600002094E-4</v>
      </c>
      <c r="AU30">
        <f t="shared" si="18"/>
        <v>5.99037409000025E-4</v>
      </c>
      <c r="AW30" s="7" t="s">
        <v>88</v>
      </c>
      <c r="AX30" s="7">
        <v>0</v>
      </c>
      <c r="AY30" s="7"/>
    </row>
    <row r="31" spans="1:51">
      <c r="A31" t="s">
        <v>13</v>
      </c>
      <c r="B31" t="s">
        <v>62</v>
      </c>
      <c r="C31">
        <v>3.7845816703600001</v>
      </c>
      <c r="D31">
        <v>1.643923842</v>
      </c>
      <c r="E31">
        <f t="shared" si="0"/>
        <v>1.2821559351342566</v>
      </c>
      <c r="F31">
        <v>3.7891711021000001</v>
      </c>
      <c r="G31">
        <v>1.6484257059</v>
      </c>
      <c r="H31">
        <f t="shared" si="1"/>
        <v>1.2839103184802279</v>
      </c>
      <c r="I31">
        <v>3.1456994818699999</v>
      </c>
      <c r="J31">
        <v>0.60612917393800003</v>
      </c>
      <c r="K31">
        <f t="shared" si="2"/>
        <v>0.77854298143262457</v>
      </c>
      <c r="L31">
        <f t="shared" si="3"/>
        <v>4.5894317399999274E-3</v>
      </c>
      <c r="M31">
        <f t="shared" si="4"/>
        <v>0.63888218849000022</v>
      </c>
      <c r="N31">
        <f t="shared" si="5"/>
        <v>0.64347162023000015</v>
      </c>
      <c r="O31">
        <v>4.09228571429</v>
      </c>
      <c r="P31">
        <v>1.4902452517</v>
      </c>
      <c r="Q31">
        <f t="shared" si="6"/>
        <v>1.2207560164504618</v>
      </c>
      <c r="R31">
        <v>4.0974679902200002</v>
      </c>
      <c r="S31">
        <v>0.433673469388</v>
      </c>
      <c r="T31">
        <f t="shared" si="7"/>
        <v>0.65853888980682074</v>
      </c>
      <c r="U31">
        <v>3.3571428571399999</v>
      </c>
      <c r="V31">
        <v>0.60612917393800003</v>
      </c>
      <c r="W31">
        <f t="shared" si="19"/>
        <v>0.77854298143262457</v>
      </c>
      <c r="X31">
        <f t="shared" si="8"/>
        <v>5.1822759300002019E-3</v>
      </c>
      <c r="Y31">
        <f t="shared" si="9"/>
        <v>0.73514285715000005</v>
      </c>
      <c r="Z31">
        <f t="shared" si="10"/>
        <v>0.74032513308000025</v>
      </c>
      <c r="AA31" t="b">
        <f t="shared" si="11"/>
        <v>0</v>
      </c>
      <c r="AB31" t="b">
        <f t="shared" si="12"/>
        <v>1</v>
      </c>
      <c r="AC31">
        <v>0.64700073909800004</v>
      </c>
      <c r="AD31">
        <v>0.22839078270499999</v>
      </c>
      <c r="AE31">
        <v>0.64726318532000005</v>
      </c>
      <c r="AF31">
        <v>0.22831355424899999</v>
      </c>
      <c r="AG31">
        <v>0.61046632124400002</v>
      </c>
      <c r="AH31">
        <v>0.23779719187100001</v>
      </c>
      <c r="AI31">
        <f t="shared" si="13"/>
        <v>2.6244622200000123E-4</v>
      </c>
      <c r="AJ31">
        <f t="shared" si="14"/>
        <v>3.6534417854000023E-2</v>
      </c>
      <c r="AK31">
        <f t="shared" si="15"/>
        <v>3.6796864076000024E-2</v>
      </c>
      <c r="AM31">
        <v>0.82228571428599995</v>
      </c>
      <c r="AN31">
        <v>0.14613191836700001</v>
      </c>
      <c r="AO31">
        <v>0.82287920203300002</v>
      </c>
      <c r="AP31">
        <v>0.193310657596</v>
      </c>
      <c r="AQ31">
        <v>0.73809523809499999</v>
      </c>
      <c r="AR31">
        <v>0.23779719187100001</v>
      </c>
      <c r="AS31">
        <f t="shared" si="16"/>
        <v>5.9348774700007656E-4</v>
      </c>
      <c r="AT31">
        <f t="shared" si="17"/>
        <v>8.4190476190999952E-2</v>
      </c>
      <c r="AU31">
        <f t="shared" si="18"/>
        <v>8.4783963938000029E-2</v>
      </c>
      <c r="AW31" s="7" t="s">
        <v>89</v>
      </c>
      <c r="AX31" s="7">
        <v>9</v>
      </c>
      <c r="AY31" s="7"/>
    </row>
    <row r="32" spans="1:51">
      <c r="A32" t="s">
        <v>15</v>
      </c>
      <c r="B32" t="s">
        <v>62</v>
      </c>
      <c r="C32">
        <v>2.9482342941600002</v>
      </c>
      <c r="D32">
        <v>1.7450505408200001</v>
      </c>
      <c r="E32">
        <f t="shared" si="0"/>
        <v>1.3210036112062677</v>
      </c>
      <c r="F32">
        <v>2.9463482777199999</v>
      </c>
      <c r="G32">
        <v>1.7487775222499999</v>
      </c>
      <c r="H32">
        <f t="shared" si="1"/>
        <v>1.3224135216527393</v>
      </c>
      <c r="I32">
        <v>3.4519516544500002</v>
      </c>
      <c r="J32">
        <v>0.49496696576299998</v>
      </c>
      <c r="K32">
        <f t="shared" si="2"/>
        <v>0.70353888717184632</v>
      </c>
      <c r="L32">
        <f t="shared" si="3"/>
        <v>1.8860164400003043E-3</v>
      </c>
      <c r="M32">
        <f t="shared" si="4"/>
        <v>0.50371736029000003</v>
      </c>
      <c r="N32">
        <f t="shared" si="5"/>
        <v>0.50560337673000033</v>
      </c>
      <c r="O32">
        <v>4.7559444444399999</v>
      </c>
      <c r="P32">
        <v>0.74582577469099998</v>
      </c>
      <c r="Q32">
        <f t="shared" si="6"/>
        <v>0.86361205103391181</v>
      </c>
      <c r="R32">
        <v>4.7567567567599998</v>
      </c>
      <c r="S32">
        <v>0.163580246914</v>
      </c>
      <c r="T32">
        <f t="shared" si="7"/>
        <v>0.40445054940499214</v>
      </c>
      <c r="U32">
        <v>3.9444444444400002</v>
      </c>
      <c r="V32">
        <v>0.49496696576299998</v>
      </c>
      <c r="W32">
        <f t="shared" si="19"/>
        <v>0.70353888717184632</v>
      </c>
      <c r="X32">
        <f t="shared" si="8"/>
        <v>8.1231231999989717E-4</v>
      </c>
      <c r="Y32">
        <f t="shared" si="9"/>
        <v>0.81149999999999967</v>
      </c>
      <c r="Z32">
        <f t="shared" si="10"/>
        <v>0.81231231231999956</v>
      </c>
      <c r="AA32" t="b">
        <f t="shared" si="11"/>
        <v>1</v>
      </c>
      <c r="AB32" t="b">
        <f t="shared" si="12"/>
        <v>1</v>
      </c>
      <c r="AC32">
        <v>0.88770140428699995</v>
      </c>
      <c r="AD32">
        <v>9.9687621114099997E-2</v>
      </c>
      <c r="AE32">
        <v>0.89084337510300005</v>
      </c>
      <c r="AF32">
        <v>9.7241456138199997E-2</v>
      </c>
      <c r="AG32">
        <v>4.8543689320399999E-2</v>
      </c>
      <c r="AH32">
        <v>4.6187199547599998E-2</v>
      </c>
      <c r="AI32">
        <f t="shared" si="13"/>
        <v>3.1419708160000948E-3</v>
      </c>
      <c r="AJ32">
        <f t="shared" si="14"/>
        <v>0.83915771496659997</v>
      </c>
      <c r="AK32">
        <f t="shared" si="15"/>
        <v>0.84229968578260006</v>
      </c>
      <c r="AM32">
        <v>0.82727777777800005</v>
      </c>
      <c r="AN32">
        <v>0.142889256173</v>
      </c>
      <c r="AO32">
        <v>0.82710488266000004</v>
      </c>
      <c r="AP32">
        <v>0</v>
      </c>
      <c r="AQ32">
        <v>1</v>
      </c>
      <c r="AR32">
        <v>4.6187199547599998E-2</v>
      </c>
      <c r="AS32">
        <f t="shared" si="16"/>
        <v>1.728951180000049E-4</v>
      </c>
      <c r="AT32">
        <f t="shared" si="17"/>
        <v>0.17272222222199995</v>
      </c>
      <c r="AU32">
        <f t="shared" si="18"/>
        <v>0.17289511733999996</v>
      </c>
      <c r="AW32" s="7" t="s">
        <v>90</v>
      </c>
      <c r="AX32" s="7">
        <v>6.9533710002864639</v>
      </c>
      <c r="AY32" s="7"/>
    </row>
    <row r="33" spans="1:51">
      <c r="A33" t="s">
        <v>18</v>
      </c>
      <c r="B33" t="s">
        <v>62</v>
      </c>
      <c r="C33">
        <v>3.5842889874399999</v>
      </c>
      <c r="D33">
        <v>1.6994541249099999</v>
      </c>
      <c r="E33">
        <f t="shared" si="0"/>
        <v>1.3036311306922674</v>
      </c>
      <c r="F33">
        <v>3.58554561972</v>
      </c>
      <c r="G33">
        <v>1.7054220869300001</v>
      </c>
      <c r="H33">
        <f t="shared" si="1"/>
        <v>1.3059181011571896</v>
      </c>
      <c r="I33">
        <v>3.3357331766099998</v>
      </c>
      <c r="J33">
        <v>0.45692766550800001</v>
      </c>
      <c r="K33">
        <f t="shared" si="2"/>
        <v>0.67596424869071292</v>
      </c>
      <c r="L33">
        <f t="shared" si="3"/>
        <v>1.2566322800000584E-3</v>
      </c>
      <c r="M33">
        <f t="shared" si="4"/>
        <v>0.24855581083000011</v>
      </c>
      <c r="N33">
        <f t="shared" si="5"/>
        <v>0.24981244311000017</v>
      </c>
      <c r="O33">
        <v>4.7997222222199998</v>
      </c>
      <c r="P33">
        <v>0.85383325617299999</v>
      </c>
      <c r="Q33">
        <f t="shared" si="6"/>
        <v>0.92403098225817082</v>
      </c>
      <c r="R33">
        <v>4.8018258739700004</v>
      </c>
      <c r="S33">
        <v>0.29861111111100003</v>
      </c>
      <c r="T33">
        <f t="shared" si="7"/>
        <v>0.54645321035839844</v>
      </c>
      <c r="U33">
        <v>3.75</v>
      </c>
      <c r="V33">
        <v>0.45692766550800001</v>
      </c>
      <c r="W33">
        <f t="shared" si="19"/>
        <v>0.67596424869071292</v>
      </c>
      <c r="X33">
        <f t="shared" si="8"/>
        <v>2.1036517500006013E-3</v>
      </c>
      <c r="Y33">
        <f t="shared" si="9"/>
        <v>1.0497222222199998</v>
      </c>
      <c r="Z33">
        <f t="shared" si="10"/>
        <v>1.0518258739700004</v>
      </c>
      <c r="AA33" t="b">
        <f t="shared" si="11"/>
        <v>1</v>
      </c>
      <c r="AB33" t="b">
        <f t="shared" si="12"/>
        <v>1</v>
      </c>
      <c r="AC33">
        <v>0.72751736880999995</v>
      </c>
      <c r="AD33">
        <v>0.19823584689000001</v>
      </c>
      <c r="AE33">
        <v>0.72815433733900004</v>
      </c>
      <c r="AF33">
        <v>0.19794559835299999</v>
      </c>
      <c r="AG33">
        <v>0.60152806347300003</v>
      </c>
      <c r="AH33">
        <v>0.239692052327</v>
      </c>
      <c r="AI33">
        <f t="shared" si="13"/>
        <v>6.369685290000815E-4</v>
      </c>
      <c r="AJ33">
        <f t="shared" si="14"/>
        <v>0.12598930533699992</v>
      </c>
      <c r="AK33">
        <f t="shared" si="15"/>
        <v>0.12662627386600001</v>
      </c>
      <c r="AM33">
        <v>0.82672222222199998</v>
      </c>
      <c r="AN33">
        <v>0.14325258950600001</v>
      </c>
      <c r="AO33">
        <v>0.82637497216699995</v>
      </c>
      <c r="AP33">
        <v>0</v>
      </c>
      <c r="AQ33">
        <v>1</v>
      </c>
      <c r="AR33">
        <v>0.239692052327</v>
      </c>
      <c r="AS33">
        <f t="shared" si="16"/>
        <v>3.472500550000257E-4</v>
      </c>
      <c r="AT33">
        <f t="shared" si="17"/>
        <v>0.17327777777800002</v>
      </c>
      <c r="AU33">
        <f t="shared" si="18"/>
        <v>0.17362502783300005</v>
      </c>
      <c r="AW33" s="7" t="s">
        <v>91</v>
      </c>
      <c r="AX33" s="7">
        <v>3.329823684404361E-5</v>
      </c>
      <c r="AY33" s="7"/>
    </row>
    <row r="34" spans="1:51">
      <c r="A34" t="s">
        <v>20</v>
      </c>
      <c r="B34" t="s">
        <v>62</v>
      </c>
      <c r="C34">
        <v>2.6957625468200002</v>
      </c>
      <c r="D34">
        <v>2.0551451900600002</v>
      </c>
      <c r="E34">
        <f t="shared" si="0"/>
        <v>1.4335777586374587</v>
      </c>
      <c r="F34">
        <v>2.6990118305599999</v>
      </c>
      <c r="G34">
        <v>2.0513202562899999</v>
      </c>
      <c r="H34">
        <f t="shared" si="1"/>
        <v>1.43224308561431</v>
      </c>
      <c r="I34">
        <v>1.2240734444100001</v>
      </c>
      <c r="J34">
        <v>1.61691111871</v>
      </c>
      <c r="K34">
        <f t="shared" si="2"/>
        <v>1.2715781999979396</v>
      </c>
      <c r="L34">
        <f t="shared" si="3"/>
        <v>3.2492837399997754E-3</v>
      </c>
      <c r="M34">
        <f t="shared" si="4"/>
        <v>1.4716891024100001</v>
      </c>
      <c r="N34">
        <f t="shared" si="5"/>
        <v>1.4749383861499998</v>
      </c>
      <c r="O34">
        <v>4.4308888888900002</v>
      </c>
      <c r="P34">
        <v>0.79322365432099995</v>
      </c>
      <c r="Q34">
        <f t="shared" si="6"/>
        <v>0.89063104275620208</v>
      </c>
      <c r="R34">
        <v>4.4340169416000004</v>
      </c>
      <c r="S34">
        <v>0.316326530612</v>
      </c>
      <c r="T34">
        <f t="shared" si="7"/>
        <v>0.56242913385776883</v>
      </c>
      <c r="U34">
        <v>3.4285714285700002</v>
      </c>
      <c r="V34">
        <v>1.61691111871</v>
      </c>
      <c r="W34">
        <f t="shared" si="19"/>
        <v>1.2715781999979396</v>
      </c>
      <c r="X34">
        <f t="shared" si="8"/>
        <v>3.1280527100001621E-3</v>
      </c>
      <c r="Y34">
        <f t="shared" si="9"/>
        <v>1.00231746032</v>
      </c>
      <c r="Z34">
        <f t="shared" si="10"/>
        <v>1.0054455130300002</v>
      </c>
      <c r="AA34" t="b">
        <f t="shared" si="11"/>
        <v>0</v>
      </c>
      <c r="AB34" t="b">
        <f t="shared" si="12"/>
        <v>1</v>
      </c>
      <c r="AC34">
        <v>0.93899325842699999</v>
      </c>
      <c r="AD34">
        <v>5.7284919055699997E-2</v>
      </c>
      <c r="AE34">
        <v>0.938881836315</v>
      </c>
      <c r="AF34">
        <v>5.7382733752699998E-2</v>
      </c>
      <c r="AG34">
        <v>0.98945936756200004</v>
      </c>
      <c r="AH34">
        <v>1.04295275058E-2</v>
      </c>
      <c r="AI34">
        <f t="shared" si="13"/>
        <v>1.1142211199999252E-4</v>
      </c>
      <c r="AJ34">
        <f t="shared" si="14"/>
        <v>5.0466109135000048E-2</v>
      </c>
      <c r="AK34">
        <f t="shared" si="15"/>
        <v>5.057753124700004E-2</v>
      </c>
      <c r="AM34">
        <v>0.66055555555599998</v>
      </c>
      <c r="AN34">
        <v>0.22422191357999999</v>
      </c>
      <c r="AO34">
        <v>0.65949621043200002</v>
      </c>
      <c r="AP34">
        <v>0</v>
      </c>
      <c r="AQ34">
        <v>1</v>
      </c>
      <c r="AR34">
        <v>1.04295275058E-2</v>
      </c>
      <c r="AS34">
        <f t="shared" si="16"/>
        <v>1.0593451239999663E-3</v>
      </c>
      <c r="AT34">
        <f t="shared" si="17"/>
        <v>0.33944444444400002</v>
      </c>
      <c r="AU34">
        <f t="shared" si="18"/>
        <v>0.34050378956799998</v>
      </c>
      <c r="AW34" s="7" t="s">
        <v>92</v>
      </c>
      <c r="AX34" s="7">
        <v>1.8331129326562374</v>
      </c>
      <c r="AY34" s="7"/>
    </row>
    <row r="35" spans="1:51">
      <c r="A35" t="s">
        <v>21</v>
      </c>
      <c r="B35" t="s">
        <v>62</v>
      </c>
      <c r="C35">
        <v>4.1792631189899998</v>
      </c>
      <c r="D35">
        <v>2.6390894200499999</v>
      </c>
      <c r="E35">
        <f t="shared" si="0"/>
        <v>1.6245274451513585</v>
      </c>
      <c r="F35">
        <v>4.1788112183299999</v>
      </c>
      <c r="G35">
        <v>2.6422009848000001</v>
      </c>
      <c r="H35">
        <f t="shared" si="1"/>
        <v>1.6254848460690121</v>
      </c>
      <c r="I35">
        <v>4.4044280442800003</v>
      </c>
      <c r="J35">
        <v>1.0379139717600001</v>
      </c>
      <c r="K35">
        <f t="shared" si="2"/>
        <v>1.0187806298511963</v>
      </c>
      <c r="L35">
        <f t="shared" si="3"/>
        <v>4.5190065999989315E-4</v>
      </c>
      <c r="M35">
        <f t="shared" si="4"/>
        <v>0.22516492529000054</v>
      </c>
      <c r="N35">
        <f t="shared" si="5"/>
        <v>0.22561682595000043</v>
      </c>
      <c r="O35">
        <v>5.1764166666699998</v>
      </c>
      <c r="P35">
        <v>1.5622938263899999</v>
      </c>
      <c r="Q35">
        <f t="shared" si="6"/>
        <v>1.2499175278353367</v>
      </c>
      <c r="R35">
        <v>5.1755929930400004</v>
      </c>
      <c r="S35">
        <v>0.65196387313600002</v>
      </c>
      <c r="T35">
        <f t="shared" si="7"/>
        <v>0.80744279867740476</v>
      </c>
      <c r="U35">
        <v>5.3188405797099998</v>
      </c>
      <c r="V35">
        <v>1.0379139717600001</v>
      </c>
      <c r="W35">
        <f t="shared" si="19"/>
        <v>1.0187806298511963</v>
      </c>
      <c r="X35">
        <f t="shared" si="8"/>
        <v>8.2367362999935523E-4</v>
      </c>
      <c r="Y35">
        <f t="shared" si="9"/>
        <v>0.14242391304000002</v>
      </c>
      <c r="Z35">
        <f t="shared" si="10"/>
        <v>0.14324758666999937</v>
      </c>
      <c r="AA35" t="b">
        <f t="shared" si="11"/>
        <v>0</v>
      </c>
      <c r="AB35" t="b">
        <f t="shared" si="12"/>
        <v>0</v>
      </c>
      <c r="AC35">
        <v>0.499456023651</v>
      </c>
      <c r="AD35">
        <v>0.24999970409</v>
      </c>
      <c r="AE35">
        <v>0.50001110872499999</v>
      </c>
      <c r="AF35">
        <v>0.249999999877</v>
      </c>
      <c r="AG35">
        <v>0.222878228782</v>
      </c>
      <c r="AH35">
        <v>0.173203523917</v>
      </c>
      <c r="AI35">
        <f t="shared" si="13"/>
        <v>5.5508507399998352E-4</v>
      </c>
      <c r="AJ35">
        <f t="shared" si="14"/>
        <v>0.27657779486900003</v>
      </c>
      <c r="AK35">
        <f t="shared" si="15"/>
        <v>0.27713287994299995</v>
      </c>
      <c r="AM35">
        <v>0.52725</v>
      </c>
      <c r="AN35">
        <v>0.24925743750000001</v>
      </c>
      <c r="AO35">
        <v>0.53029922051800005</v>
      </c>
      <c r="AP35">
        <v>0</v>
      </c>
      <c r="AQ35">
        <v>0</v>
      </c>
      <c r="AR35">
        <v>0.173203523917</v>
      </c>
      <c r="AS35">
        <f t="shared" si="16"/>
        <v>3.0492205180000509E-3</v>
      </c>
      <c r="AT35">
        <f t="shared" si="17"/>
        <v>0.52725</v>
      </c>
      <c r="AU35">
        <f t="shared" si="18"/>
        <v>0.53029922051800005</v>
      </c>
      <c r="AW35" s="7" t="s">
        <v>93</v>
      </c>
      <c r="AX35" s="7">
        <v>6.6596473688087219E-5</v>
      </c>
      <c r="AY35" s="7"/>
    </row>
    <row r="36" spans="1:51" ht="17" thickBot="1">
      <c r="M36" s="2" t="s">
        <v>76</v>
      </c>
      <c r="N36" s="2">
        <f>AVERAGE(N26:N35)</f>
        <v>0.47041081536900009</v>
      </c>
      <c r="R36" s="2">
        <f>AVERAGE(R26:R35)</f>
        <v>4.6540206698880002</v>
      </c>
      <c r="U36" s="2">
        <f>AVERAGE(U26:U35)</f>
        <v>3.8537446199950005</v>
      </c>
      <c r="W36" s="2">
        <f>AVERAGE(W26:W35)</f>
        <v>0.86278553955564485</v>
      </c>
      <c r="Y36" s="2" t="s">
        <v>77</v>
      </c>
      <c r="Z36" s="2">
        <f>AVERAGE(Z26:Z35)</f>
        <v>0.82892556722699984</v>
      </c>
      <c r="AA36" t="b">
        <f t="shared" si="11"/>
        <v>0</v>
      </c>
      <c r="AB36" t="b">
        <f t="shared" si="12"/>
        <v>1</v>
      </c>
      <c r="AJ36" s="2" t="s">
        <v>77</v>
      </c>
      <c r="AK36" s="2">
        <f>AVERAGE(AK26:AK35)</f>
        <v>0.35621545461368997</v>
      </c>
      <c r="AL36" s="2"/>
      <c r="AM36" s="2">
        <f>AVERAGE(AM26:AM35)</f>
        <v>0.71767190476199993</v>
      </c>
      <c r="AO36" s="2">
        <f>AVERAGE(AO26:AO35)</f>
        <v>0.72127158940949987</v>
      </c>
      <c r="AQ36" s="2">
        <f>AVERAGE(AQ26:AQ35)</f>
        <v>0.56215939182420005</v>
      </c>
      <c r="AT36" s="2" t="s">
        <v>77</v>
      </c>
      <c r="AU36" s="2">
        <f>AVERAGE(AU26:AU35)</f>
        <v>0.32434374283730005</v>
      </c>
      <c r="AW36" s="8" t="s">
        <v>94</v>
      </c>
      <c r="AX36" s="8">
        <v>2.2621571627982053</v>
      </c>
      <c r="AY36" s="8"/>
    </row>
    <row r="37" spans="1:51">
      <c r="C37">
        <f>AVERAGE(C3:C12,C17:C21,C26:C35)</f>
        <v>3.6626243101763998</v>
      </c>
      <c r="R37">
        <f>R36*7</f>
        <v>32.578144689216003</v>
      </c>
      <c r="U37">
        <f>U36*7</f>
        <v>26.976212339965002</v>
      </c>
      <c r="Z37">
        <f>Z36*7</f>
        <v>5.8024789705889992</v>
      </c>
    </row>
    <row r="41" spans="1:51">
      <c r="A41" t="s">
        <v>26</v>
      </c>
      <c r="B41" t="s">
        <v>62</v>
      </c>
      <c r="C41">
        <v>2.0503253731300002</v>
      </c>
      <c r="D41">
        <v>2.2198564115499999</v>
      </c>
      <c r="E41">
        <f t="shared" si="0"/>
        <v>1.4899182566671234</v>
      </c>
      <c r="F41">
        <v>2.09103589874</v>
      </c>
      <c r="G41">
        <v>2.2176522670200001</v>
      </c>
      <c r="H41">
        <f t="shared" si="1"/>
        <v>1.489178386567573</v>
      </c>
      <c r="I41">
        <v>1.41049567532</v>
      </c>
      <c r="J41">
        <v>1.81906815085</v>
      </c>
      <c r="K41">
        <f t="shared" si="2"/>
        <v>1.3487283458317318</v>
      </c>
      <c r="L41">
        <f t="shared" si="3"/>
        <v>4.071052560999977E-2</v>
      </c>
      <c r="M41">
        <f t="shared" si="4"/>
        <v>0.63982969781000021</v>
      </c>
      <c r="N41">
        <f t="shared" si="5"/>
        <v>0.68054022341999998</v>
      </c>
      <c r="O41">
        <v>3.01871794872</v>
      </c>
      <c r="P41">
        <v>1.32688040763</v>
      </c>
      <c r="Q41">
        <f t="shared" si="6"/>
        <v>1.151902950612594</v>
      </c>
      <c r="R41">
        <v>3.08762301287</v>
      </c>
      <c r="S41">
        <v>1.9867008189399999</v>
      </c>
      <c r="T41">
        <f t="shared" si="7"/>
        <v>1.4095037491755742</v>
      </c>
      <c r="U41">
        <v>1.75198807157</v>
      </c>
      <c r="V41">
        <v>1.81906815085</v>
      </c>
      <c r="W41">
        <f t="shared" si="19"/>
        <v>1.3487283458317318</v>
      </c>
      <c r="X41">
        <f t="shared" si="8"/>
        <v>6.8905064149999973E-2</v>
      </c>
      <c r="Y41">
        <f t="shared" si="9"/>
        <v>1.26672987715</v>
      </c>
      <c r="Z41">
        <f t="shared" si="10"/>
        <v>1.3356349412999999</v>
      </c>
      <c r="AA41" t="b">
        <f t="shared" si="11"/>
        <v>0</v>
      </c>
      <c r="AB41" t="b">
        <f t="shared" si="12"/>
        <v>0</v>
      </c>
      <c r="AC41">
        <v>0.98977114427900004</v>
      </c>
      <c r="AD41">
        <v>1.0124226232000001E-2</v>
      </c>
      <c r="AE41">
        <v>0.989183811701</v>
      </c>
      <c r="AF41">
        <v>1.06991983697E-2</v>
      </c>
      <c r="AG41">
        <v>0.99900199600799999</v>
      </c>
      <c r="AH41">
        <v>9.9700798004800006E-4</v>
      </c>
      <c r="AI41">
        <f t="shared" si="13"/>
        <v>5.8733257800003269E-4</v>
      </c>
      <c r="AJ41">
        <f t="shared" si="14"/>
        <v>9.2308517289999559E-3</v>
      </c>
      <c r="AK41">
        <f t="shared" si="15"/>
        <v>9.8181843069999886E-3</v>
      </c>
      <c r="AM41">
        <v>0.92238461538500005</v>
      </c>
      <c r="AN41">
        <v>7.1591236686399995E-2</v>
      </c>
      <c r="AO41">
        <v>0.91816264734499997</v>
      </c>
      <c r="AP41">
        <v>0</v>
      </c>
      <c r="AQ41">
        <v>1</v>
      </c>
      <c r="AR41">
        <v>9.9700798004800006E-4</v>
      </c>
      <c r="AS41">
        <f t="shared" si="16"/>
        <v>4.2219680400000792E-3</v>
      </c>
      <c r="AT41">
        <f t="shared" si="17"/>
        <v>7.7615384614999949E-2</v>
      </c>
      <c r="AU41">
        <f t="shared" si="18"/>
        <v>8.1837352655000029E-2</v>
      </c>
      <c r="AW41" t="s">
        <v>81</v>
      </c>
    </row>
    <row r="42" spans="1:51" ht="17" thickBot="1">
      <c r="A42" t="s">
        <v>27</v>
      </c>
      <c r="B42" t="s">
        <v>62</v>
      </c>
      <c r="C42">
        <v>2.2600066833799999</v>
      </c>
      <c r="D42">
        <v>2.4906371261000002</v>
      </c>
      <c r="E42">
        <f t="shared" si="0"/>
        <v>1.5781752520236783</v>
      </c>
      <c r="F42">
        <v>2.27866723674</v>
      </c>
      <c r="G42">
        <v>2.5104169088599999</v>
      </c>
      <c r="H42">
        <f t="shared" si="1"/>
        <v>1.5844295215818216</v>
      </c>
      <c r="I42">
        <v>1.9348990396500001</v>
      </c>
      <c r="J42">
        <v>2.0342683904499999</v>
      </c>
      <c r="K42">
        <f t="shared" si="2"/>
        <v>1.4262778097025839</v>
      </c>
      <c r="L42">
        <f t="shared" si="3"/>
        <v>1.8660553360000165E-2</v>
      </c>
      <c r="M42">
        <f t="shared" si="4"/>
        <v>0.32510764372999978</v>
      </c>
      <c r="N42">
        <f t="shared" si="5"/>
        <v>0.34376819708999995</v>
      </c>
      <c r="O42">
        <v>3.3094722222200001</v>
      </c>
      <c r="P42">
        <v>1.6238658325599999</v>
      </c>
      <c r="Q42">
        <f t="shared" si="6"/>
        <v>1.2743099436793233</v>
      </c>
      <c r="R42">
        <v>3.3653812598199999</v>
      </c>
      <c r="S42">
        <v>2.1402708487800002</v>
      </c>
      <c r="T42">
        <f t="shared" si="7"/>
        <v>1.4629664551109844</v>
      </c>
      <c r="U42">
        <v>2.11833952912</v>
      </c>
      <c r="V42">
        <v>2.0342683904499999</v>
      </c>
      <c r="W42">
        <f t="shared" si="19"/>
        <v>1.4262778097025839</v>
      </c>
      <c r="X42">
        <f t="shared" si="8"/>
        <v>5.5909037599999767E-2</v>
      </c>
      <c r="Y42">
        <f t="shared" si="9"/>
        <v>1.1911326931000001</v>
      </c>
      <c r="Z42">
        <f t="shared" si="10"/>
        <v>1.2470417306999999</v>
      </c>
      <c r="AA42" t="b">
        <f t="shared" si="11"/>
        <v>0</v>
      </c>
      <c r="AB42" t="b">
        <f t="shared" si="12"/>
        <v>0</v>
      </c>
      <c r="AC42">
        <v>0.99745530492900003</v>
      </c>
      <c r="AD42">
        <v>2.53821959801E-3</v>
      </c>
      <c r="AE42">
        <v>0.99761047468999997</v>
      </c>
      <c r="AF42">
        <v>2.3838154792099999E-3</v>
      </c>
      <c r="AG42">
        <v>0.99475190839700001</v>
      </c>
      <c r="AH42">
        <v>5.22054913758E-3</v>
      </c>
      <c r="AI42">
        <f t="shared" si="13"/>
        <v>1.5516976099994029E-4</v>
      </c>
      <c r="AJ42">
        <f t="shared" si="14"/>
        <v>2.7033965320000242E-3</v>
      </c>
      <c r="AK42">
        <f t="shared" si="15"/>
        <v>2.8585662929999645E-3</v>
      </c>
      <c r="AM42">
        <v>0.91666666666700003</v>
      </c>
      <c r="AN42">
        <v>7.6388888888899997E-2</v>
      </c>
      <c r="AO42">
        <v>0.92267201768200002</v>
      </c>
      <c r="AP42">
        <v>0.166638643591</v>
      </c>
      <c r="AQ42">
        <v>0.78872366790600001</v>
      </c>
      <c r="AR42">
        <v>5.22054913758E-3</v>
      </c>
      <c r="AS42">
        <f t="shared" si="16"/>
        <v>6.0053510149999934E-3</v>
      </c>
      <c r="AT42">
        <f t="shared" si="17"/>
        <v>0.12794299876100002</v>
      </c>
      <c r="AU42">
        <f t="shared" si="18"/>
        <v>0.13394834977600001</v>
      </c>
    </row>
    <row r="43" spans="1:51">
      <c r="A43" t="s">
        <v>28</v>
      </c>
      <c r="B43" t="s">
        <v>62</v>
      </c>
      <c r="C43">
        <v>0.357416370107</v>
      </c>
      <c r="D43">
        <v>0.49964855617300002</v>
      </c>
      <c r="E43">
        <f t="shared" si="0"/>
        <v>0.70685822918955965</v>
      </c>
      <c r="F43">
        <v>0.35637201030799998</v>
      </c>
      <c r="G43">
        <v>0.497462913718</v>
      </c>
      <c r="H43">
        <f t="shared" si="1"/>
        <v>0.70531050872505796</v>
      </c>
      <c r="I43">
        <v>0.57461576598899999</v>
      </c>
      <c r="J43">
        <v>0.90680234368799995</v>
      </c>
      <c r="K43">
        <f t="shared" si="2"/>
        <v>0.95226169916047765</v>
      </c>
      <c r="L43">
        <f t="shared" si="3"/>
        <v>1.0443597990000275E-3</v>
      </c>
      <c r="M43">
        <f t="shared" si="4"/>
        <v>0.21719939588199999</v>
      </c>
      <c r="N43">
        <f t="shared" si="5"/>
        <v>0.21824375568100002</v>
      </c>
      <c r="O43">
        <v>1.55216666667</v>
      </c>
      <c r="P43">
        <v>2.2878341944399998</v>
      </c>
      <c r="Q43">
        <f t="shared" si="6"/>
        <v>1.5125588234643967</v>
      </c>
      <c r="R43">
        <v>1.55728057393</v>
      </c>
      <c r="S43">
        <v>1.6196122416300001</v>
      </c>
      <c r="T43">
        <f t="shared" si="7"/>
        <v>1.2726398711458007</v>
      </c>
      <c r="U43">
        <v>0.97468354430399995</v>
      </c>
      <c r="V43">
        <v>0.90680234368799995</v>
      </c>
      <c r="W43">
        <f t="shared" si="19"/>
        <v>0.95226169916047765</v>
      </c>
      <c r="X43">
        <f t="shared" si="8"/>
        <v>5.1139072599999391E-3</v>
      </c>
      <c r="Y43">
        <f t="shared" si="9"/>
        <v>0.57748312236600008</v>
      </c>
      <c r="Z43">
        <f t="shared" si="10"/>
        <v>0.58259702962600002</v>
      </c>
      <c r="AA43" t="b">
        <f t="shared" si="11"/>
        <v>0</v>
      </c>
      <c r="AB43" t="b">
        <f t="shared" si="12"/>
        <v>0</v>
      </c>
      <c r="AC43">
        <v>0.98303321470899996</v>
      </c>
      <c r="AD43">
        <v>1.6678913487499999E-2</v>
      </c>
      <c r="AE43">
        <v>0.98295163332000002</v>
      </c>
      <c r="AF43">
        <v>1.6757719873499999E-2</v>
      </c>
      <c r="AG43">
        <v>1</v>
      </c>
      <c r="AH43">
        <v>0</v>
      </c>
      <c r="AI43">
        <f t="shared" si="13"/>
        <v>8.1581388999940607E-5</v>
      </c>
      <c r="AJ43">
        <f t="shared" si="14"/>
        <v>1.6966785291000042E-2</v>
      </c>
      <c r="AK43">
        <f t="shared" si="15"/>
        <v>1.7048366679999982E-2</v>
      </c>
      <c r="AM43">
        <v>0.824166666667</v>
      </c>
      <c r="AN43">
        <v>0.14491597222200001</v>
      </c>
      <c r="AO43">
        <v>0.82260957291799996</v>
      </c>
      <c r="AP43">
        <v>0</v>
      </c>
      <c r="AQ43">
        <v>1</v>
      </c>
      <c r="AR43">
        <v>0</v>
      </c>
      <c r="AS43">
        <f t="shared" si="16"/>
        <v>1.5570937490000381E-3</v>
      </c>
      <c r="AT43">
        <f t="shared" si="17"/>
        <v>0.175833333333</v>
      </c>
      <c r="AU43">
        <f t="shared" si="18"/>
        <v>0.17739042708200004</v>
      </c>
      <c r="AW43" s="9"/>
      <c r="AX43" s="9" t="s">
        <v>82</v>
      </c>
      <c r="AY43" s="9" t="s">
        <v>83</v>
      </c>
    </row>
    <row r="44" spans="1:51">
      <c r="A44" t="s">
        <v>29</v>
      </c>
      <c r="B44" t="s">
        <v>62</v>
      </c>
      <c r="C44">
        <v>1.6560874316900001</v>
      </c>
      <c r="D44">
        <v>2.08830747869</v>
      </c>
      <c r="E44">
        <f t="shared" si="0"/>
        <v>1.4450977401857634</v>
      </c>
      <c r="F44">
        <v>1.6851445496199999</v>
      </c>
      <c r="G44">
        <v>2.0895184785200001</v>
      </c>
      <c r="H44">
        <f t="shared" si="1"/>
        <v>1.4455166822005203</v>
      </c>
      <c r="I44">
        <v>1.1376168043899999</v>
      </c>
      <c r="J44">
        <v>1.78282236888</v>
      </c>
      <c r="K44">
        <f t="shared" si="2"/>
        <v>1.3352237149182156</v>
      </c>
      <c r="L44">
        <f t="shared" si="3"/>
        <v>2.9057117929999876E-2</v>
      </c>
      <c r="M44">
        <f t="shared" si="4"/>
        <v>0.51847062730000015</v>
      </c>
      <c r="N44">
        <f t="shared" si="5"/>
        <v>0.54752774523000003</v>
      </c>
      <c r="O44">
        <v>2.35188888889</v>
      </c>
      <c r="P44">
        <v>1.7563964321000001</v>
      </c>
      <c r="Q44">
        <f t="shared" si="6"/>
        <v>1.325291074481376</v>
      </c>
      <c r="R44">
        <v>2.4053228621299998</v>
      </c>
      <c r="S44">
        <v>1.8852351013599999</v>
      </c>
      <c r="T44">
        <f t="shared" si="7"/>
        <v>1.3730386379705415</v>
      </c>
      <c r="U44">
        <v>1.21790123457</v>
      </c>
      <c r="V44">
        <v>1.78282236888</v>
      </c>
      <c r="W44">
        <f t="shared" si="19"/>
        <v>1.3352237149182156</v>
      </c>
      <c r="X44">
        <f t="shared" si="8"/>
        <v>5.3433973239999766E-2</v>
      </c>
      <c r="Y44">
        <f t="shared" si="9"/>
        <v>1.13398765432</v>
      </c>
      <c r="Z44">
        <f t="shared" si="10"/>
        <v>1.1874216275599998</v>
      </c>
      <c r="AA44" t="b">
        <f t="shared" si="11"/>
        <v>0</v>
      </c>
      <c r="AB44" t="b">
        <f t="shared" si="12"/>
        <v>0</v>
      </c>
      <c r="AC44">
        <v>0.99504781420800004</v>
      </c>
      <c r="AD44">
        <v>4.9276616482299999E-3</v>
      </c>
      <c r="AE44">
        <v>0.99478686523799997</v>
      </c>
      <c r="AF44">
        <v>5.1859579883999996E-3</v>
      </c>
      <c r="AG44">
        <v>0.99970396684399998</v>
      </c>
      <c r="AH44">
        <v>2.95945520084E-4</v>
      </c>
      <c r="AI44">
        <f t="shared" si="13"/>
        <v>2.6094897000006334E-4</v>
      </c>
      <c r="AJ44">
        <f t="shared" si="14"/>
        <v>4.6561526359999439E-3</v>
      </c>
      <c r="AK44">
        <f t="shared" si="15"/>
        <v>4.9171016060000072E-3</v>
      </c>
      <c r="AM44">
        <v>0.91613888888899997</v>
      </c>
      <c r="AN44">
        <v>7.6828425154299995E-2</v>
      </c>
      <c r="AO44">
        <v>0.91218731820800003</v>
      </c>
      <c r="AP44">
        <v>0</v>
      </c>
      <c r="AQ44">
        <v>1</v>
      </c>
      <c r="AR44">
        <v>2.95945520084E-4</v>
      </c>
      <c r="AS44">
        <f t="shared" si="16"/>
        <v>3.9515706809999385E-3</v>
      </c>
      <c r="AT44">
        <f t="shared" si="17"/>
        <v>8.3861111111000031E-2</v>
      </c>
      <c r="AU44">
        <f t="shared" si="18"/>
        <v>8.7812681791999969E-2</v>
      </c>
      <c r="AW44" s="7" t="s">
        <v>84</v>
      </c>
      <c r="AX44" s="7">
        <v>2.7317548075019995</v>
      </c>
      <c r="AY44" s="7">
        <v>1.3487915769127004</v>
      </c>
    </row>
    <row r="45" spans="1:51">
      <c r="A45" t="s">
        <v>30</v>
      </c>
      <c r="B45" t="s">
        <v>62</v>
      </c>
      <c r="C45">
        <v>2.0131313672900002</v>
      </c>
      <c r="D45">
        <v>3.62339503815</v>
      </c>
      <c r="E45">
        <f t="shared" si="0"/>
        <v>1.9035217461720788</v>
      </c>
      <c r="F45">
        <v>2.0390541776200002</v>
      </c>
      <c r="G45">
        <v>3.6554927298400002</v>
      </c>
      <c r="H45">
        <f t="shared" si="1"/>
        <v>1.9119342901470229</v>
      </c>
      <c r="I45">
        <v>1.1310336192299999</v>
      </c>
      <c r="J45">
        <v>1.7302164048699999</v>
      </c>
      <c r="K45">
        <f t="shared" si="2"/>
        <v>1.3153769060121132</v>
      </c>
      <c r="L45">
        <f t="shared" si="3"/>
        <v>2.592281032999999E-2</v>
      </c>
      <c r="M45">
        <f t="shared" si="4"/>
        <v>0.8820977480600003</v>
      </c>
      <c r="N45">
        <f t="shared" si="5"/>
        <v>0.90802055839000029</v>
      </c>
      <c r="O45">
        <v>3.27155555556</v>
      </c>
      <c r="P45">
        <v>2.7050723950600002</v>
      </c>
      <c r="Q45">
        <f t="shared" si="6"/>
        <v>1.6447104289387844</v>
      </c>
      <c r="R45">
        <v>3.3441605980000002</v>
      </c>
      <c r="S45">
        <v>2.03144108468</v>
      </c>
      <c r="T45">
        <f t="shared" si="7"/>
        <v>1.4252863167377985</v>
      </c>
      <c r="U45">
        <v>1.47182425979</v>
      </c>
      <c r="V45">
        <v>1.7302164048699999</v>
      </c>
      <c r="W45">
        <f t="shared" si="19"/>
        <v>1.3153769060121132</v>
      </c>
      <c r="X45">
        <f t="shared" si="8"/>
        <v>7.2605042440000211E-2</v>
      </c>
      <c r="Y45">
        <f t="shared" si="9"/>
        <v>1.79973129577</v>
      </c>
      <c r="Z45">
        <f t="shared" si="10"/>
        <v>1.8723363382100002</v>
      </c>
      <c r="AA45" t="b">
        <f t="shared" si="11"/>
        <v>1</v>
      </c>
      <c r="AB45" t="b">
        <f t="shared" si="12"/>
        <v>1</v>
      </c>
      <c r="AC45">
        <v>0.94763896335999998</v>
      </c>
      <c r="AD45">
        <v>4.9619358481900001E-2</v>
      </c>
      <c r="AE45">
        <v>0.94661994712300002</v>
      </c>
      <c r="AF45">
        <v>5.0530622831699998E-2</v>
      </c>
      <c r="AG45">
        <v>0.98231390471400004</v>
      </c>
      <c r="AH45">
        <v>1.7373297319299999E-2</v>
      </c>
      <c r="AI45">
        <f t="shared" si="13"/>
        <v>1.0190162369999589E-3</v>
      </c>
      <c r="AJ45">
        <f t="shared" si="14"/>
        <v>3.4674941354000066E-2</v>
      </c>
      <c r="AK45">
        <f t="shared" si="15"/>
        <v>3.5693957591000025E-2</v>
      </c>
      <c r="AM45">
        <v>0.88722222222199998</v>
      </c>
      <c r="AN45">
        <v>0.100058950617</v>
      </c>
      <c r="AO45">
        <v>0.89349978807800001</v>
      </c>
      <c r="AP45">
        <v>0.19635489217800001</v>
      </c>
      <c r="AQ45">
        <v>0.73161413562599997</v>
      </c>
      <c r="AR45">
        <v>1.7373297319299999E-2</v>
      </c>
      <c r="AS45">
        <f t="shared" si="16"/>
        <v>6.2775658560000336E-3</v>
      </c>
      <c r="AT45">
        <f t="shared" si="17"/>
        <v>0.15560808659600001</v>
      </c>
      <c r="AU45">
        <f t="shared" si="18"/>
        <v>0.16188565245200004</v>
      </c>
      <c r="AW45" s="7" t="s">
        <v>85</v>
      </c>
      <c r="AX45" s="7">
        <v>0.55143010508093149</v>
      </c>
      <c r="AY45" s="7">
        <v>0.15273675248947546</v>
      </c>
    </row>
    <row r="46" spans="1:51">
      <c r="A46" t="s">
        <v>31</v>
      </c>
      <c r="B46" t="s">
        <v>62</v>
      </c>
      <c r="C46">
        <v>2.2357834467100002</v>
      </c>
      <c r="D46">
        <v>2.4371147830400002</v>
      </c>
      <c r="E46">
        <f t="shared" si="0"/>
        <v>1.5611261265637701</v>
      </c>
      <c r="F46">
        <v>2.3208817134899999</v>
      </c>
      <c r="G46">
        <v>2.3821097815900001</v>
      </c>
      <c r="H46">
        <f t="shared" si="1"/>
        <v>1.54340849472523</v>
      </c>
      <c r="I46">
        <v>1.1921590447699999</v>
      </c>
      <c r="J46">
        <v>1.9337201937799999</v>
      </c>
      <c r="K46">
        <f t="shared" si="2"/>
        <v>1.390582681389352</v>
      </c>
      <c r="L46">
        <f t="shared" si="3"/>
        <v>8.5098266779999765E-2</v>
      </c>
      <c r="M46">
        <f t="shared" si="4"/>
        <v>1.0436244019400003</v>
      </c>
      <c r="N46">
        <f t="shared" si="5"/>
        <v>1.12872266872</v>
      </c>
      <c r="O46">
        <v>3.7586333333300002</v>
      </c>
      <c r="P46">
        <v>1.7831087988900001</v>
      </c>
      <c r="Q46">
        <f t="shared" si="6"/>
        <v>1.3353309697936313</v>
      </c>
      <c r="R46">
        <v>3.9310828300299998</v>
      </c>
      <c r="S46">
        <v>2.6719464906299999</v>
      </c>
      <c r="T46">
        <f t="shared" si="7"/>
        <v>1.6346089717819365</v>
      </c>
      <c r="U46">
        <v>1.56227106227</v>
      </c>
      <c r="V46">
        <v>1.9337201937799999</v>
      </c>
      <c r="W46">
        <f t="shared" si="19"/>
        <v>1.390582681389352</v>
      </c>
      <c r="X46">
        <f t="shared" si="8"/>
        <v>0.17244949669999965</v>
      </c>
      <c r="Y46">
        <f t="shared" si="9"/>
        <v>2.1963622710599999</v>
      </c>
      <c r="Z46">
        <f t="shared" si="10"/>
        <v>2.3688117677599996</v>
      </c>
      <c r="AA46" t="b">
        <f t="shared" si="11"/>
        <v>1</v>
      </c>
      <c r="AB46" t="b">
        <f t="shared" si="12"/>
        <v>1</v>
      </c>
      <c r="AC46">
        <v>0.98307936507899996</v>
      </c>
      <c r="AD46">
        <v>1.6634327034500001E-2</v>
      </c>
      <c r="AE46">
        <v>0.98170209061199998</v>
      </c>
      <c r="AF46">
        <v>1.7963095900499999E-2</v>
      </c>
      <c r="AG46">
        <v>0.99996992345500002</v>
      </c>
      <c r="AH46" s="1">
        <v>3.0075640207999999E-5</v>
      </c>
      <c r="AI46">
        <f t="shared" si="13"/>
        <v>1.3772744669999781E-3</v>
      </c>
      <c r="AJ46">
        <f t="shared" si="14"/>
        <v>1.6890558376000064E-2</v>
      </c>
      <c r="AK46">
        <f t="shared" si="15"/>
        <v>1.8267832843000043E-2</v>
      </c>
      <c r="AM46">
        <v>0.9</v>
      </c>
      <c r="AN46">
        <v>0.09</v>
      </c>
      <c r="AO46">
        <v>0.89214840379600002</v>
      </c>
      <c r="AP46">
        <v>0</v>
      </c>
      <c r="AQ46">
        <v>1</v>
      </c>
      <c r="AR46" s="1">
        <v>3.0075640207999999E-5</v>
      </c>
      <c r="AS46">
        <f t="shared" si="16"/>
        <v>7.8515962039999998E-3</v>
      </c>
      <c r="AT46">
        <f t="shared" si="17"/>
        <v>9.9999999999999978E-2</v>
      </c>
      <c r="AU46">
        <f t="shared" si="18"/>
        <v>0.10785159620399998</v>
      </c>
      <c r="AW46" s="7" t="s">
        <v>86</v>
      </c>
      <c r="AX46" s="7">
        <v>10</v>
      </c>
      <c r="AY46" s="7">
        <v>10</v>
      </c>
    </row>
    <row r="47" spans="1:51">
      <c r="A47" t="s">
        <v>32</v>
      </c>
      <c r="B47" t="s">
        <v>62</v>
      </c>
      <c r="C47">
        <v>1.2997962963</v>
      </c>
      <c r="D47">
        <v>1.60534113498</v>
      </c>
      <c r="E47">
        <f t="shared" si="0"/>
        <v>1.2670205740160654</v>
      </c>
      <c r="F47">
        <v>1.3001808796600001</v>
      </c>
      <c r="G47">
        <v>1.6059893547899999</v>
      </c>
      <c r="H47">
        <f t="shared" si="1"/>
        <v>1.2672763529672602</v>
      </c>
      <c r="I47">
        <v>1.26739110244</v>
      </c>
      <c r="J47">
        <v>1.5496592380500001</v>
      </c>
      <c r="K47">
        <f t="shared" si="2"/>
        <v>1.2448530989839726</v>
      </c>
      <c r="L47">
        <f t="shared" si="3"/>
        <v>3.8458336000002369E-4</v>
      </c>
      <c r="M47">
        <f t="shared" si="4"/>
        <v>3.240519386000007E-2</v>
      </c>
      <c r="N47">
        <f t="shared" si="5"/>
        <v>3.2789777220000094E-2</v>
      </c>
      <c r="O47">
        <v>1.8643000000000001</v>
      </c>
      <c r="P47">
        <v>1.3771521766699999</v>
      </c>
      <c r="Q47">
        <f t="shared" si="6"/>
        <v>1.1735212723551285</v>
      </c>
      <c r="R47">
        <v>1.86909972392</v>
      </c>
      <c r="S47">
        <v>1.3913449844600001</v>
      </c>
      <c r="T47">
        <f t="shared" si="7"/>
        <v>1.1795528748046864</v>
      </c>
      <c r="U47">
        <v>1.3859060402700001</v>
      </c>
      <c r="V47">
        <v>1.5496592380500001</v>
      </c>
      <c r="W47">
        <f t="shared" si="19"/>
        <v>1.2448530989839726</v>
      </c>
      <c r="X47">
        <f t="shared" si="8"/>
        <v>4.7997239199999431E-3</v>
      </c>
      <c r="Y47">
        <f t="shared" si="9"/>
        <v>0.47839395972999998</v>
      </c>
      <c r="Z47">
        <f t="shared" si="10"/>
        <v>0.48319368364999993</v>
      </c>
      <c r="AA47" t="b">
        <f t="shared" si="11"/>
        <v>0</v>
      </c>
      <c r="AB47" t="b">
        <f t="shared" si="12"/>
        <v>0</v>
      </c>
      <c r="AC47">
        <v>0.972481481481</v>
      </c>
      <c r="AD47">
        <v>2.67612496571E-2</v>
      </c>
      <c r="AE47">
        <v>0.97234007140400003</v>
      </c>
      <c r="AF47">
        <v>2.6894856946099999E-2</v>
      </c>
      <c r="AG47">
        <v>0.98439676790200004</v>
      </c>
      <c r="AH47">
        <v>1.5359771246200001E-2</v>
      </c>
      <c r="AI47">
        <f t="shared" si="13"/>
        <v>1.4141007699997044E-4</v>
      </c>
      <c r="AJ47">
        <f t="shared" si="14"/>
        <v>1.1915286421000038E-2</v>
      </c>
      <c r="AK47">
        <f t="shared" si="15"/>
        <v>1.2056696498000008E-2</v>
      </c>
      <c r="AM47">
        <v>0.89716666666699996</v>
      </c>
      <c r="AN47">
        <v>9.2258638888899999E-2</v>
      </c>
      <c r="AO47">
        <v>0.89623594370699999</v>
      </c>
      <c r="AP47">
        <v>9.9657673077799998E-3</v>
      </c>
      <c r="AQ47">
        <v>0.98993288590600004</v>
      </c>
      <c r="AR47">
        <v>1.5359771246200001E-2</v>
      </c>
      <c r="AS47">
        <f t="shared" si="16"/>
        <v>9.3072295999996335E-4</v>
      </c>
      <c r="AT47">
        <f t="shared" si="17"/>
        <v>9.2766219239000081E-2</v>
      </c>
      <c r="AU47">
        <f t="shared" si="18"/>
        <v>9.3696942199000044E-2</v>
      </c>
      <c r="AW47" s="7" t="s">
        <v>87</v>
      </c>
      <c r="AX47" s="7">
        <v>0.62484525965474647</v>
      </c>
      <c r="AY47" s="7"/>
    </row>
    <row r="48" spans="1:51">
      <c r="A48" t="s">
        <v>33</v>
      </c>
      <c r="B48" t="s">
        <v>62</v>
      </c>
      <c r="C48">
        <v>1.9062395143499999</v>
      </c>
      <c r="D48">
        <v>1.9271880000299999</v>
      </c>
      <c r="E48">
        <f t="shared" si="0"/>
        <v>1.388231969099545</v>
      </c>
      <c r="F48">
        <v>1.96137561327</v>
      </c>
      <c r="G48">
        <v>1.9009292443900001</v>
      </c>
      <c r="H48">
        <f t="shared" si="1"/>
        <v>1.378741906373343</v>
      </c>
      <c r="I48">
        <v>0.61467123176899996</v>
      </c>
      <c r="J48">
        <v>0.80294114565200003</v>
      </c>
      <c r="K48">
        <f t="shared" si="2"/>
        <v>0.8960698330219582</v>
      </c>
      <c r="L48">
        <f t="shared" si="3"/>
        <v>5.5136098920000043E-2</v>
      </c>
      <c r="M48">
        <f t="shared" si="4"/>
        <v>1.291568282581</v>
      </c>
      <c r="N48">
        <f t="shared" si="5"/>
        <v>1.346704381501</v>
      </c>
      <c r="O48">
        <v>2.9424000000000001</v>
      </c>
      <c r="P48">
        <v>0.88808224000000002</v>
      </c>
      <c r="Q48">
        <f t="shared" si="6"/>
        <v>0.94238115431071734</v>
      </c>
      <c r="R48">
        <v>3.02485186476</v>
      </c>
      <c r="S48">
        <v>1.1393444438</v>
      </c>
      <c r="T48">
        <f t="shared" si="7"/>
        <v>1.0674007887387005</v>
      </c>
      <c r="U48">
        <v>1.1366412213699999</v>
      </c>
      <c r="V48">
        <v>0.80294114565200003</v>
      </c>
      <c r="W48">
        <f t="shared" si="19"/>
        <v>0.8960698330219582</v>
      </c>
      <c r="X48">
        <f t="shared" si="8"/>
        <v>8.2451864759999882E-2</v>
      </c>
      <c r="Y48">
        <f t="shared" si="9"/>
        <v>1.8057587786300002</v>
      </c>
      <c r="Z48">
        <f t="shared" si="10"/>
        <v>1.8882106433900001</v>
      </c>
      <c r="AA48" t="b">
        <f t="shared" si="11"/>
        <v>1</v>
      </c>
      <c r="AB48" t="b">
        <f t="shared" si="12"/>
        <v>1</v>
      </c>
      <c r="AC48">
        <v>0.97728145695400004</v>
      </c>
      <c r="AD48">
        <v>2.2202410848199999E-2</v>
      </c>
      <c r="AE48">
        <v>0.976872093331</v>
      </c>
      <c r="AF48">
        <v>2.2593006602100001E-2</v>
      </c>
      <c r="AG48">
        <v>0.98687083816400001</v>
      </c>
      <c r="AH48">
        <v>1.29567869459E-2</v>
      </c>
      <c r="AI48">
        <f t="shared" si="13"/>
        <v>4.0936362300003637E-4</v>
      </c>
      <c r="AJ48">
        <f t="shared" si="14"/>
        <v>9.5893812099999698E-3</v>
      </c>
      <c r="AK48">
        <f t="shared" si="15"/>
        <v>9.9987448330000062E-3</v>
      </c>
      <c r="AM48">
        <v>0.89546666666700003</v>
      </c>
      <c r="AN48">
        <v>9.36061155556E-2</v>
      </c>
      <c r="AO48">
        <v>0.89735099337699997</v>
      </c>
      <c r="AP48">
        <v>0.124543441524</v>
      </c>
      <c r="AQ48">
        <v>0.85419847328200005</v>
      </c>
      <c r="AR48">
        <v>1.29567869459E-2</v>
      </c>
      <c r="AS48">
        <f t="shared" si="16"/>
        <v>1.8843267099999395E-3</v>
      </c>
      <c r="AT48">
        <f t="shared" si="17"/>
        <v>4.1268193384999985E-2</v>
      </c>
      <c r="AU48">
        <f t="shared" si="18"/>
        <v>4.3152520094999924E-2</v>
      </c>
      <c r="AW48" s="7" t="s">
        <v>88</v>
      </c>
      <c r="AX48" s="7">
        <v>0</v>
      </c>
      <c r="AY48" s="7"/>
    </row>
    <row r="49" spans="1:51">
      <c r="A49" t="s">
        <v>34</v>
      </c>
      <c r="B49" t="s">
        <v>62</v>
      </c>
      <c r="C49">
        <v>1.7337394429499999</v>
      </c>
      <c r="D49">
        <v>2.40904781351</v>
      </c>
      <c r="E49">
        <f t="shared" si="0"/>
        <v>1.5521107607094282</v>
      </c>
      <c r="F49">
        <v>1.7465786918999999</v>
      </c>
      <c r="G49">
        <v>2.41065865834</v>
      </c>
      <c r="H49">
        <f t="shared" si="1"/>
        <v>1.552629594700552</v>
      </c>
      <c r="I49">
        <v>0.63329697725099998</v>
      </c>
      <c r="J49">
        <v>1.0458810277299999</v>
      </c>
      <c r="K49">
        <f t="shared" si="2"/>
        <v>1.022683248973014</v>
      </c>
      <c r="L49">
        <f t="shared" si="3"/>
        <v>1.2839248949999993E-2</v>
      </c>
      <c r="M49">
        <f t="shared" si="4"/>
        <v>1.1004424656989999</v>
      </c>
      <c r="N49">
        <f t="shared" si="5"/>
        <v>1.1132817146489999</v>
      </c>
      <c r="O49">
        <v>2.48017948718</v>
      </c>
      <c r="P49">
        <v>2.2152994549599998</v>
      </c>
      <c r="Q49">
        <f t="shared" si="6"/>
        <v>1.4883882070750225</v>
      </c>
      <c r="R49">
        <v>2.5047242249899999</v>
      </c>
      <c r="S49">
        <v>1.3926727317400001</v>
      </c>
      <c r="T49">
        <f t="shared" si="7"/>
        <v>1.1801155586382208</v>
      </c>
      <c r="U49">
        <v>0.85714285714299998</v>
      </c>
      <c r="V49">
        <v>1.0458810277299999</v>
      </c>
      <c r="W49">
        <f t="shared" si="19"/>
        <v>1.022683248973014</v>
      </c>
      <c r="X49">
        <f t="shared" si="8"/>
        <v>2.4544737809999884E-2</v>
      </c>
      <c r="Y49">
        <f t="shared" si="9"/>
        <v>1.623036630037</v>
      </c>
      <c r="Z49">
        <f t="shared" si="10"/>
        <v>1.6475813678469999</v>
      </c>
      <c r="AA49" t="b">
        <f t="shared" si="11"/>
        <v>1</v>
      </c>
      <c r="AB49" t="b">
        <f t="shared" si="12"/>
        <v>1</v>
      </c>
      <c r="AC49">
        <v>0.97157861635200005</v>
      </c>
      <c r="AD49">
        <v>2.76136085993E-2</v>
      </c>
      <c r="AE49">
        <v>0.97125610363500003</v>
      </c>
      <c r="AF49">
        <v>2.7917684786299999E-2</v>
      </c>
      <c r="AG49">
        <v>0.99922094110299997</v>
      </c>
      <c r="AH49">
        <v>7.7845196408799996E-4</v>
      </c>
      <c r="AI49">
        <f t="shared" si="13"/>
        <v>3.2251271700001194E-4</v>
      </c>
      <c r="AJ49">
        <f t="shared" si="14"/>
        <v>2.7642324750999925E-2</v>
      </c>
      <c r="AK49">
        <f t="shared" si="15"/>
        <v>2.7964837467999937E-2</v>
      </c>
      <c r="AM49">
        <v>0.92264102564100003</v>
      </c>
      <c r="AN49">
        <v>7.1374563445100001E-2</v>
      </c>
      <c r="AO49">
        <v>0.92147114708900002</v>
      </c>
      <c r="AP49">
        <v>0</v>
      </c>
      <c r="AQ49">
        <v>1</v>
      </c>
      <c r="AR49">
        <v>7.7845196408799996E-4</v>
      </c>
      <c r="AS49">
        <f t="shared" si="16"/>
        <v>1.1698785520000143E-3</v>
      </c>
      <c r="AT49">
        <f t="shared" si="17"/>
        <v>7.7358974358999966E-2</v>
      </c>
      <c r="AU49">
        <f t="shared" si="18"/>
        <v>7.852885291099998E-2</v>
      </c>
      <c r="AW49" s="7" t="s">
        <v>89</v>
      </c>
      <c r="AX49" s="7">
        <v>9</v>
      </c>
      <c r="AY49" s="7"/>
    </row>
    <row r="50" spans="1:51">
      <c r="A50" t="s">
        <v>35</v>
      </c>
      <c r="B50" t="s">
        <v>62</v>
      </c>
      <c r="C50">
        <v>1.07089892473</v>
      </c>
      <c r="D50">
        <v>1.3208271059100001</v>
      </c>
      <c r="E50">
        <f t="shared" si="0"/>
        <v>1.1492724245843542</v>
      </c>
      <c r="F50">
        <v>1.0906075318699999</v>
      </c>
      <c r="G50">
        <v>1.3307592320999999</v>
      </c>
      <c r="H50">
        <f t="shared" si="1"/>
        <v>1.1535853813654193</v>
      </c>
      <c r="I50">
        <v>0.65924548727999999</v>
      </c>
      <c r="J50">
        <v>0.93580323857600001</v>
      </c>
      <c r="K50">
        <f t="shared" si="2"/>
        <v>0.967369235905298</v>
      </c>
      <c r="L50">
        <f t="shared" si="3"/>
        <v>1.970860713999989E-2</v>
      </c>
      <c r="M50">
        <f t="shared" si="4"/>
        <v>0.41165343745000005</v>
      </c>
      <c r="N50">
        <f t="shared" si="5"/>
        <v>0.43136204458999994</v>
      </c>
      <c r="O50">
        <v>2.17177777778</v>
      </c>
      <c r="P50">
        <v>1.2438257284000001</v>
      </c>
      <c r="Q50">
        <f t="shared" si="6"/>
        <v>1.1152693523987827</v>
      </c>
      <c r="R50">
        <v>2.2280211245700001</v>
      </c>
      <c r="S50">
        <v>1.3364126191700001</v>
      </c>
      <c r="T50">
        <f t="shared" si="7"/>
        <v>1.1560331393044059</v>
      </c>
      <c r="U50">
        <v>1.0112179487199999</v>
      </c>
      <c r="V50">
        <v>0.93580323857600001</v>
      </c>
      <c r="W50">
        <f t="shared" si="19"/>
        <v>0.967369235905298</v>
      </c>
      <c r="X50">
        <f t="shared" si="8"/>
        <v>5.6243346790000093E-2</v>
      </c>
      <c r="Y50">
        <f t="shared" si="9"/>
        <v>1.1605598290600001</v>
      </c>
      <c r="Z50">
        <f t="shared" si="10"/>
        <v>1.2168031758500002</v>
      </c>
      <c r="AA50" t="b">
        <f t="shared" si="11"/>
        <v>1</v>
      </c>
      <c r="AB50" t="b">
        <f t="shared" si="12"/>
        <v>1</v>
      </c>
      <c r="AC50">
        <v>0.98443118279599995</v>
      </c>
      <c r="AD50">
        <v>1.53264291352E-2</v>
      </c>
      <c r="AE50">
        <v>0.98415678038200005</v>
      </c>
      <c r="AF50">
        <v>1.55922120102E-2</v>
      </c>
      <c r="AG50">
        <v>0.99016262267300004</v>
      </c>
      <c r="AH50">
        <v>9.7406033342900007E-3</v>
      </c>
      <c r="AI50">
        <f t="shared" si="13"/>
        <v>2.7440241399989684E-4</v>
      </c>
      <c r="AJ50">
        <f t="shared" si="14"/>
        <v>5.7314398770000885E-3</v>
      </c>
      <c r="AK50">
        <f t="shared" si="15"/>
        <v>6.0058422909999853E-3</v>
      </c>
      <c r="AM50">
        <v>0.88888888888899997</v>
      </c>
      <c r="AN50">
        <v>9.8765432098799996E-2</v>
      </c>
      <c r="AO50">
        <v>0.89325100963000004</v>
      </c>
      <c r="AP50">
        <v>0.160671818499</v>
      </c>
      <c r="AQ50">
        <v>0.79887820512800001</v>
      </c>
      <c r="AR50">
        <v>9.7406033342900007E-3</v>
      </c>
      <c r="AS50">
        <f t="shared" si="16"/>
        <v>4.362120741000064E-3</v>
      </c>
      <c r="AT50">
        <f t="shared" si="17"/>
        <v>9.0010683760999965E-2</v>
      </c>
      <c r="AU50">
        <f t="shared" si="18"/>
        <v>9.4372804502000029E-2</v>
      </c>
      <c r="AW50" s="7" t="s">
        <v>90</v>
      </c>
      <c r="AX50" s="7">
        <v>7.4837875262091451</v>
      </c>
      <c r="AY50" s="7"/>
    </row>
    <row r="51" spans="1:51">
      <c r="M51" s="2" t="s">
        <v>75</v>
      </c>
      <c r="N51" s="2">
        <f>AVERAGE(N41:N50)</f>
        <v>0.67509610664910003</v>
      </c>
      <c r="R51" s="2">
        <f>AVERAGE(R41:R50)</f>
        <v>2.7317548075019995</v>
      </c>
      <c r="U51" s="2">
        <f>AVERAGE(U41:U50)</f>
        <v>1.3487915769127004</v>
      </c>
      <c r="W51" s="2">
        <f>AVERAGE(W41:W50)</f>
        <v>1.1899426573898717</v>
      </c>
      <c r="Y51" s="2" t="s">
        <v>74</v>
      </c>
      <c r="Z51" s="2">
        <f>AVERAGE(Z41:Z50)</f>
        <v>1.3829632305893</v>
      </c>
      <c r="AJ51" s="2" t="s">
        <v>74</v>
      </c>
      <c r="AK51" s="2">
        <f>AVERAGE(AK41:AK50)</f>
        <v>1.4463013040999995E-2</v>
      </c>
      <c r="AL51" s="2"/>
      <c r="AM51" s="2">
        <f>AVERAGE(AM41:AM50)</f>
        <v>0.89707423076939996</v>
      </c>
      <c r="AO51" s="2">
        <f>AVERAGE(AO41:AO50)</f>
        <v>0.89695888418299996</v>
      </c>
      <c r="AP51" s="2"/>
      <c r="AQ51" s="2">
        <f>AVERAGE(AQ41:AQ50)</f>
        <v>0.91633473678479993</v>
      </c>
      <c r="AT51" s="2" t="s">
        <v>74</v>
      </c>
      <c r="AU51" s="2">
        <f>AVERAGE(AU41:AU50)</f>
        <v>0.10604771796680001</v>
      </c>
      <c r="AW51" s="7" t="s">
        <v>91</v>
      </c>
      <c r="AX51" s="7">
        <v>1.8780725097717851E-5</v>
      </c>
      <c r="AY51" s="7"/>
    </row>
    <row r="52" spans="1:51">
      <c r="C52">
        <f>AVERAGE(C41:C50)</f>
        <v>1.6583424850637001</v>
      </c>
      <c r="R52">
        <f>R51*7</f>
        <v>19.122283652513996</v>
      </c>
      <c r="U52">
        <f>U51*7</f>
        <v>9.4415410383889018</v>
      </c>
      <c r="Z52">
        <f>Z51*7</f>
        <v>9.6807426141250996</v>
      </c>
      <c r="AW52" s="7" t="s">
        <v>92</v>
      </c>
      <c r="AX52" s="7">
        <v>1.8331129326562374</v>
      </c>
      <c r="AY52" s="7"/>
    </row>
    <row r="53" spans="1:51">
      <c r="AW53" s="7" t="s">
        <v>93</v>
      </c>
      <c r="AX53" s="7">
        <v>3.7561450195435701E-5</v>
      </c>
      <c r="AY53" s="7"/>
    </row>
    <row r="54" spans="1:51" ht="17" thickBot="1">
      <c r="AW54" s="8" t="s">
        <v>94</v>
      </c>
      <c r="AX54" s="8">
        <v>2.2621571627982053</v>
      </c>
      <c r="AY54" s="8"/>
    </row>
    <row r="55" spans="1:51">
      <c r="A55" t="s">
        <v>36</v>
      </c>
      <c r="C55">
        <v>3.5066984127</v>
      </c>
      <c r="D55">
        <v>0.61732021063200004</v>
      </c>
      <c r="E55">
        <f t="shared" si="0"/>
        <v>0.7856972767115844</v>
      </c>
      <c r="F55">
        <v>3.7757961783399998</v>
      </c>
      <c r="G55">
        <v>0.52713794303600003</v>
      </c>
      <c r="H55">
        <f t="shared" si="1"/>
        <v>0.72604265923979983</v>
      </c>
      <c r="I55">
        <v>3.2646970153799999</v>
      </c>
      <c r="J55">
        <v>0.57473500768800001</v>
      </c>
      <c r="K55">
        <f t="shared" si="2"/>
        <v>0.75811279351294425</v>
      </c>
      <c r="L55">
        <f t="shared" si="3"/>
        <v>0.26909776563999976</v>
      </c>
      <c r="M55">
        <f t="shared" si="4"/>
        <v>0.24200139732000014</v>
      </c>
      <c r="N55">
        <f t="shared" si="5"/>
        <v>0.51109916295999991</v>
      </c>
      <c r="O55">
        <v>3.48</v>
      </c>
      <c r="P55">
        <v>0.92293333333299998</v>
      </c>
      <c r="Q55">
        <f t="shared" si="6"/>
        <v>0.9606941934523181</v>
      </c>
      <c r="R55">
        <v>3.7729196050799998</v>
      </c>
      <c r="S55">
        <v>0.845258206658</v>
      </c>
      <c r="T55">
        <f t="shared" si="7"/>
        <v>0.9193792507219205</v>
      </c>
      <c r="U55">
        <v>3.21744627054</v>
      </c>
      <c r="V55">
        <v>0.57473500768800001</v>
      </c>
      <c r="W55">
        <f t="shared" si="19"/>
        <v>0.75811279351294425</v>
      </c>
      <c r="X55">
        <f t="shared" si="8"/>
        <v>0.29291960507999981</v>
      </c>
      <c r="Y55">
        <f t="shared" si="9"/>
        <v>0.26255372946</v>
      </c>
      <c r="Z55">
        <f t="shared" si="10"/>
        <v>0.55547333453999981</v>
      </c>
      <c r="AA55" t="b">
        <f t="shared" si="11"/>
        <v>0</v>
      </c>
      <c r="AB55" t="b">
        <f t="shared" si="12"/>
        <v>0</v>
      </c>
      <c r="AC55">
        <v>0.990476190476</v>
      </c>
      <c r="AD55">
        <v>9.4331065759600003E-3</v>
      </c>
      <c r="AE55">
        <v>0.98585316795199995</v>
      </c>
      <c r="AF55">
        <v>1.39466991913E-2</v>
      </c>
      <c r="AG55">
        <v>0.99463370515500005</v>
      </c>
      <c r="AH55">
        <v>5.3374977243799996E-3</v>
      </c>
      <c r="AI55">
        <f t="shared" si="13"/>
        <v>4.6230225240000422E-3</v>
      </c>
      <c r="AJ55">
        <f t="shared" si="14"/>
        <v>4.1575146790000517E-3</v>
      </c>
      <c r="AK55">
        <f t="shared" si="15"/>
        <v>8.7805372030000939E-3</v>
      </c>
      <c r="AM55">
        <v>0.9</v>
      </c>
      <c r="AN55">
        <v>0.09</v>
      </c>
      <c r="AO55">
        <v>0.89985895627599999</v>
      </c>
      <c r="AP55">
        <v>8.9898846217199999E-2</v>
      </c>
      <c r="AQ55">
        <v>0.90012642224999995</v>
      </c>
      <c r="AR55">
        <v>5.3374977243799996E-3</v>
      </c>
      <c r="AS55">
        <f t="shared" si="16"/>
        <v>1.4104372400003395E-4</v>
      </c>
      <c r="AT55">
        <f t="shared" si="17"/>
        <v>1.2642224999992457E-4</v>
      </c>
      <c r="AU55">
        <f t="shared" si="18"/>
        <v>2.6746597399995853E-4</v>
      </c>
    </row>
    <row r="56" spans="1:51">
      <c r="A56" t="s">
        <v>37</v>
      </c>
      <c r="C56">
        <v>2.3371631205700001</v>
      </c>
      <c r="D56">
        <v>0.46097148605600002</v>
      </c>
      <c r="E56">
        <f t="shared" si="0"/>
        <v>0.67894880959907433</v>
      </c>
      <c r="F56">
        <v>2.3346448624899998</v>
      </c>
      <c r="G56">
        <v>0.45979854492900002</v>
      </c>
      <c r="H56">
        <f t="shared" si="1"/>
        <v>0.67808446739989559</v>
      </c>
      <c r="I56">
        <v>2.5597826087</v>
      </c>
      <c r="J56">
        <v>0.51454198172700005</v>
      </c>
      <c r="K56">
        <f t="shared" si="2"/>
        <v>0.71731581728482752</v>
      </c>
      <c r="L56">
        <f t="shared" si="3"/>
        <v>2.5182580800002796E-3</v>
      </c>
      <c r="M56">
        <f t="shared" si="4"/>
        <v>0.22261948812999988</v>
      </c>
      <c r="N56">
        <f t="shared" si="5"/>
        <v>0.22513774621000016</v>
      </c>
      <c r="O56">
        <v>2.3378787878799998</v>
      </c>
      <c r="P56">
        <v>0.48068640955000003</v>
      </c>
      <c r="Q56">
        <f t="shared" si="6"/>
        <v>0.69331551947868586</v>
      </c>
      <c r="R56">
        <v>2.3378787878799998</v>
      </c>
      <c r="S56" t="s">
        <v>1</v>
      </c>
      <c r="T56" t="e">
        <f t="shared" si="7"/>
        <v>#VALUE!</v>
      </c>
      <c r="U56" t="s">
        <v>1</v>
      </c>
      <c r="V56">
        <v>0.51454198172700005</v>
      </c>
      <c r="W56">
        <f t="shared" si="19"/>
        <v>0.71731581728482752</v>
      </c>
      <c r="X56">
        <f t="shared" si="8"/>
        <v>0</v>
      </c>
      <c r="Y56" t="e">
        <f t="shared" si="9"/>
        <v>#VALUE!</v>
      </c>
      <c r="Z56" t="e">
        <f t="shared" si="10"/>
        <v>#VALUE!</v>
      </c>
      <c r="AA56" t="e">
        <f t="shared" si="11"/>
        <v>#VALUE!</v>
      </c>
      <c r="AB56" t="e">
        <f t="shared" si="12"/>
        <v>#VALUE!</v>
      </c>
      <c r="AC56">
        <v>0.99696048632199996</v>
      </c>
      <c r="AD56">
        <v>3.0302750344099998E-3</v>
      </c>
      <c r="AE56">
        <v>0.99692610352900002</v>
      </c>
      <c r="AF56">
        <v>3.0644476316500002E-3</v>
      </c>
      <c r="AG56">
        <v>1</v>
      </c>
      <c r="AH56">
        <v>0</v>
      </c>
      <c r="AI56">
        <f t="shared" si="13"/>
        <v>3.4382792999942957E-5</v>
      </c>
      <c r="AJ56">
        <f t="shared" si="14"/>
        <v>3.0395136780000387E-3</v>
      </c>
      <c r="AK56">
        <f t="shared" si="15"/>
        <v>3.0738964709999816E-3</v>
      </c>
      <c r="AM56">
        <v>0.95454545454499995</v>
      </c>
      <c r="AN56">
        <v>4.33884297521E-2</v>
      </c>
      <c r="AO56">
        <v>0.95454545454499995</v>
      </c>
      <c r="AP56" t="s">
        <v>1</v>
      </c>
      <c r="AQ56" t="s">
        <v>1</v>
      </c>
      <c r="AR56">
        <v>0</v>
      </c>
      <c r="AS56">
        <f t="shared" si="16"/>
        <v>0</v>
      </c>
      <c r="AT56" t="e">
        <f t="shared" si="17"/>
        <v>#VALUE!</v>
      </c>
      <c r="AU56" t="e">
        <f t="shared" si="18"/>
        <v>#VALUE!</v>
      </c>
    </row>
    <row r="57" spans="1:51">
      <c r="A57" t="s">
        <v>38</v>
      </c>
      <c r="C57">
        <v>2.26008519702</v>
      </c>
      <c r="D57">
        <v>0.251610216384</v>
      </c>
      <c r="E57">
        <f t="shared" si="0"/>
        <v>0.50160763190366231</v>
      </c>
      <c r="F57">
        <v>2.2703112806700001</v>
      </c>
      <c r="G57">
        <v>0.237518822726</v>
      </c>
      <c r="H57">
        <f t="shared" si="1"/>
        <v>0.48735902856723606</v>
      </c>
      <c r="I57">
        <v>1.6833740831299999</v>
      </c>
      <c r="J57">
        <v>0.70781648842400002</v>
      </c>
      <c r="K57">
        <f t="shared" si="2"/>
        <v>0.84131830386839912</v>
      </c>
      <c r="L57">
        <f t="shared" si="3"/>
        <v>1.0226083650000106E-2</v>
      </c>
      <c r="M57">
        <f t="shared" si="4"/>
        <v>0.57671111389000007</v>
      </c>
      <c r="N57">
        <f t="shared" si="5"/>
        <v>0.58693719754000018</v>
      </c>
      <c r="O57">
        <v>2.39777777778</v>
      </c>
      <c r="P57">
        <v>0.33732839506200002</v>
      </c>
      <c r="Q57">
        <f t="shared" si="6"/>
        <v>0.58079978913735841</v>
      </c>
      <c r="R57">
        <v>2.3996608253299998</v>
      </c>
      <c r="S57">
        <v>0.39958376690899999</v>
      </c>
      <c r="T57">
        <f t="shared" si="7"/>
        <v>0.63212638523399733</v>
      </c>
      <c r="U57">
        <v>2.2903225806499998</v>
      </c>
      <c r="V57">
        <v>0.70781648842400002</v>
      </c>
      <c r="W57">
        <f t="shared" si="19"/>
        <v>0.84131830386839912</v>
      </c>
      <c r="X57">
        <f t="shared" si="8"/>
        <v>1.8830475499997945E-3</v>
      </c>
      <c r="Y57">
        <f t="shared" si="9"/>
        <v>0.10745519713000018</v>
      </c>
      <c r="Z57">
        <f t="shared" si="10"/>
        <v>0.10933824467999997</v>
      </c>
      <c r="AA57" t="b">
        <f t="shared" si="11"/>
        <v>0</v>
      </c>
      <c r="AB57" t="b">
        <f t="shared" si="12"/>
        <v>0</v>
      </c>
      <c r="AC57">
        <v>0.99637912673100004</v>
      </c>
      <c r="AD57">
        <v>3.6077625462000002E-3</v>
      </c>
      <c r="AE57">
        <v>0.99631492239700004</v>
      </c>
      <c r="AF57">
        <v>3.67149780646E-3</v>
      </c>
      <c r="AG57">
        <v>1</v>
      </c>
      <c r="AH57">
        <v>0</v>
      </c>
      <c r="AI57">
        <f t="shared" si="13"/>
        <v>6.4204334000006469E-5</v>
      </c>
      <c r="AJ57">
        <f t="shared" si="14"/>
        <v>3.6208732689999579E-3</v>
      </c>
      <c r="AK57">
        <f t="shared" si="15"/>
        <v>3.6850776029999643E-3</v>
      </c>
      <c r="AM57">
        <v>0.91444444444399997</v>
      </c>
      <c r="AN57">
        <v>7.8235802469100002E-2</v>
      </c>
      <c r="AO57">
        <v>0.91294516676100002</v>
      </c>
      <c r="AP57">
        <v>0</v>
      </c>
      <c r="AQ57">
        <v>1</v>
      </c>
      <c r="AR57">
        <v>0</v>
      </c>
      <c r="AS57">
        <f t="shared" si="16"/>
        <v>1.4992776829999555E-3</v>
      </c>
      <c r="AT57">
        <f t="shared" si="17"/>
        <v>8.5555555556000029E-2</v>
      </c>
      <c r="AU57">
        <f t="shared" si="18"/>
        <v>8.7054833238999985E-2</v>
      </c>
    </row>
    <row r="58" spans="1:51">
      <c r="A58" t="s">
        <v>39</v>
      </c>
      <c r="C58">
        <v>2.6886520376199998</v>
      </c>
      <c r="D58">
        <v>0.96350131779399995</v>
      </c>
      <c r="E58">
        <f t="shared" si="0"/>
        <v>0.98158102966285976</v>
      </c>
      <c r="F58">
        <v>2.70455179518</v>
      </c>
      <c r="G58">
        <v>0.94700441153399995</v>
      </c>
      <c r="H58">
        <f t="shared" si="1"/>
        <v>0.97314151670453353</v>
      </c>
      <c r="I58">
        <v>2.09736632083</v>
      </c>
      <c r="J58">
        <v>1.2179739097</v>
      </c>
      <c r="K58">
        <f t="shared" si="2"/>
        <v>1.1036185526258608</v>
      </c>
      <c r="L58">
        <f t="shared" si="3"/>
        <v>1.5899757560000172E-2</v>
      </c>
      <c r="M58">
        <f t="shared" si="4"/>
        <v>0.59128571678999986</v>
      </c>
      <c r="N58">
        <f t="shared" si="5"/>
        <v>0.60718547435000003</v>
      </c>
      <c r="O58">
        <v>3.05575757576</v>
      </c>
      <c r="P58">
        <v>0.54113351698800005</v>
      </c>
      <c r="Q58">
        <f t="shared" si="6"/>
        <v>0.73561777914077098</v>
      </c>
      <c r="R58">
        <v>3.0567550894500002</v>
      </c>
      <c r="S58">
        <v>0.48275862068999997</v>
      </c>
      <c r="T58">
        <f t="shared" si="7"/>
        <v>0.69480833377989937</v>
      </c>
      <c r="U58">
        <v>3</v>
      </c>
      <c r="V58">
        <v>1.2179739097</v>
      </c>
      <c r="W58">
        <f t="shared" si="19"/>
        <v>1.1036185526258608</v>
      </c>
      <c r="X58">
        <f t="shared" si="8"/>
        <v>9.9751369000022905E-4</v>
      </c>
      <c r="Y58">
        <f t="shared" si="9"/>
        <v>5.5757575759999956E-2</v>
      </c>
      <c r="Z58">
        <f t="shared" si="10"/>
        <v>5.6755089450000185E-2</v>
      </c>
      <c r="AA58" t="b">
        <f t="shared" si="11"/>
        <v>0</v>
      </c>
      <c r="AB58" t="b">
        <f t="shared" si="12"/>
        <v>0</v>
      </c>
      <c r="AC58">
        <v>0.99017763845399998</v>
      </c>
      <c r="AD58">
        <v>9.7258827601500002E-3</v>
      </c>
      <c r="AE58">
        <v>0.98999935618199997</v>
      </c>
      <c r="AF58">
        <v>9.9006309414899994E-3</v>
      </c>
      <c r="AG58">
        <v>0.99680766161199996</v>
      </c>
      <c r="AH58">
        <v>3.18214736349E-3</v>
      </c>
      <c r="AI58">
        <f t="shared" si="13"/>
        <v>1.7828227200000768E-4</v>
      </c>
      <c r="AJ58">
        <f t="shared" si="14"/>
        <v>6.6300231579999869E-3</v>
      </c>
      <c r="AK58">
        <f t="shared" si="15"/>
        <v>6.8083054299999946E-3</v>
      </c>
      <c r="AM58">
        <v>0.90666666666700002</v>
      </c>
      <c r="AN58">
        <v>8.4622222222200005E-2</v>
      </c>
      <c r="AO58">
        <v>0.90499691548399996</v>
      </c>
      <c r="AP58">
        <v>0</v>
      </c>
      <c r="AQ58">
        <v>1</v>
      </c>
      <c r="AR58">
        <v>3.18214736349E-3</v>
      </c>
      <c r="AS58">
        <f t="shared" si="16"/>
        <v>1.6697511830000566E-3</v>
      </c>
      <c r="AT58">
        <f t="shared" si="17"/>
        <v>9.3333333332999979E-2</v>
      </c>
      <c r="AU58">
        <f t="shared" si="18"/>
        <v>9.5003084516000036E-2</v>
      </c>
    </row>
    <row r="59" spans="1:51">
      <c r="A59" t="s">
        <v>40</v>
      </c>
      <c r="C59">
        <v>0.514248141795</v>
      </c>
      <c r="D59">
        <v>0.37638361138199999</v>
      </c>
      <c r="E59">
        <f t="shared" si="0"/>
        <v>0.6135011095197791</v>
      </c>
      <c r="F59">
        <v>0.502803568885</v>
      </c>
      <c r="G59">
        <v>0.36019246891899998</v>
      </c>
      <c r="H59">
        <f t="shared" si="1"/>
        <v>0.60016036933389727</v>
      </c>
      <c r="I59">
        <v>0.60066490662000005</v>
      </c>
      <c r="J59">
        <v>0.49018436282700001</v>
      </c>
      <c r="K59">
        <f t="shared" si="2"/>
        <v>0.70013167534900178</v>
      </c>
      <c r="L59">
        <f t="shared" si="3"/>
        <v>1.1444572910000006E-2</v>
      </c>
      <c r="M59">
        <f t="shared" si="4"/>
        <v>8.6416764825000048E-2</v>
      </c>
      <c r="N59">
        <f t="shared" si="5"/>
        <v>9.7861337735000054E-2</v>
      </c>
      <c r="O59">
        <v>0.587435897436</v>
      </c>
      <c r="P59">
        <v>0.41773957922400001</v>
      </c>
      <c r="Q59">
        <f t="shared" si="6"/>
        <v>0.64632776454675067</v>
      </c>
      <c r="R59">
        <v>0.56382335148200002</v>
      </c>
      <c r="S59">
        <v>0.49839868947600002</v>
      </c>
      <c r="T59">
        <f t="shared" si="7"/>
        <v>0.70597357562163754</v>
      </c>
      <c r="U59">
        <v>0.71885521885500003</v>
      </c>
      <c r="V59">
        <v>0.49018436282700001</v>
      </c>
      <c r="W59">
        <f t="shared" si="19"/>
        <v>0.70013167534900178</v>
      </c>
      <c r="X59">
        <f t="shared" si="8"/>
        <v>2.3612545953999975E-2</v>
      </c>
      <c r="Y59">
        <f t="shared" si="9"/>
        <v>0.13141932141900003</v>
      </c>
      <c r="Z59">
        <f t="shared" si="10"/>
        <v>0.15503186737300001</v>
      </c>
      <c r="AA59" t="b">
        <f t="shared" si="11"/>
        <v>0</v>
      </c>
      <c r="AB59" t="b">
        <f t="shared" si="12"/>
        <v>0</v>
      </c>
      <c r="AC59">
        <v>0.99828473413399998</v>
      </c>
      <c r="AD59">
        <v>1.7123237292199999E-3</v>
      </c>
      <c r="AE59">
        <v>0.99875684705300005</v>
      </c>
      <c r="AF59">
        <v>1.2416075174100001E-3</v>
      </c>
      <c r="AG59">
        <v>0.99471985919600003</v>
      </c>
      <c r="AH59">
        <v>5.2522609168500003E-3</v>
      </c>
      <c r="AI59">
        <f t="shared" si="13"/>
        <v>4.7211291900006724E-4</v>
      </c>
      <c r="AJ59">
        <f t="shared" si="14"/>
        <v>3.5648749379999511E-3</v>
      </c>
      <c r="AK59">
        <f t="shared" si="15"/>
        <v>4.0369878570000184E-3</v>
      </c>
      <c r="AM59">
        <v>0.96153846153800004</v>
      </c>
      <c r="AN59">
        <v>3.6982248520699999E-2</v>
      </c>
      <c r="AO59">
        <v>0.97096188747699996</v>
      </c>
      <c r="AP59">
        <v>8.2644628099199993E-2</v>
      </c>
      <c r="AQ59">
        <v>0.90909090909099999</v>
      </c>
      <c r="AR59">
        <v>5.2522609168500003E-3</v>
      </c>
      <c r="AS59">
        <f t="shared" si="16"/>
        <v>9.4234259389999186E-3</v>
      </c>
      <c r="AT59">
        <f t="shared" si="17"/>
        <v>5.2447552447000056E-2</v>
      </c>
      <c r="AU59">
        <f t="shared" si="18"/>
        <v>6.1870978385999975E-2</v>
      </c>
    </row>
    <row r="60" spans="1:51">
      <c r="A60" t="s">
        <v>41</v>
      </c>
      <c r="C60">
        <v>0.81132315521599996</v>
      </c>
      <c r="D60">
        <v>0.49714913984600001</v>
      </c>
      <c r="E60">
        <f t="shared" si="0"/>
        <v>0.70508803694716027</v>
      </c>
      <c r="F60">
        <v>0.82316271089500004</v>
      </c>
      <c r="G60">
        <v>0.499297632376</v>
      </c>
      <c r="H60">
        <f t="shared" si="1"/>
        <v>0.70660995773906277</v>
      </c>
      <c r="I60">
        <v>0.715704387991</v>
      </c>
      <c r="J60">
        <v>0.46952242531600002</v>
      </c>
      <c r="K60">
        <f t="shared" si="2"/>
        <v>0.68521706437887264</v>
      </c>
      <c r="L60">
        <f t="shared" si="3"/>
        <v>1.183955567900008E-2</v>
      </c>
      <c r="M60">
        <f t="shared" si="4"/>
        <v>9.5618767224999957E-2</v>
      </c>
      <c r="N60">
        <f t="shared" si="5"/>
        <v>0.10745832290400004</v>
      </c>
      <c r="O60">
        <v>0.94370370370400003</v>
      </c>
      <c r="P60">
        <v>0.51386776406000001</v>
      </c>
      <c r="Q60">
        <f t="shared" si="6"/>
        <v>0.71684570449992935</v>
      </c>
      <c r="R60">
        <v>0.95234113712400004</v>
      </c>
      <c r="S60">
        <v>0.43283015685600001</v>
      </c>
      <c r="T60">
        <f t="shared" si="7"/>
        <v>0.65789828762203051</v>
      </c>
      <c r="U60">
        <v>0.87662337662300005</v>
      </c>
      <c r="V60">
        <v>0.46952242531600002</v>
      </c>
      <c r="W60">
        <f t="shared" si="19"/>
        <v>0.68521706437887264</v>
      </c>
      <c r="X60">
        <f t="shared" si="8"/>
        <v>8.6374334200000069E-3</v>
      </c>
      <c r="Y60">
        <f t="shared" si="9"/>
        <v>6.708032708099998E-2</v>
      </c>
      <c r="Z60">
        <f t="shared" si="10"/>
        <v>7.5717760500999987E-2</v>
      </c>
      <c r="AA60" t="b">
        <f t="shared" si="11"/>
        <v>0</v>
      </c>
      <c r="AB60" t="b">
        <f t="shared" si="12"/>
        <v>0</v>
      </c>
      <c r="AC60">
        <v>0.99618320610699995</v>
      </c>
      <c r="AD60">
        <v>3.8022259775099998E-3</v>
      </c>
      <c r="AE60">
        <v>0.995710609094</v>
      </c>
      <c r="AF60">
        <v>4.2709920321400002E-3</v>
      </c>
      <c r="AG60">
        <v>1</v>
      </c>
      <c r="AH60">
        <v>0</v>
      </c>
      <c r="AI60">
        <f t="shared" si="13"/>
        <v>4.7259701299995349E-4</v>
      </c>
      <c r="AJ60">
        <f t="shared" si="14"/>
        <v>3.8167938930000478E-3</v>
      </c>
      <c r="AK60">
        <f t="shared" si="15"/>
        <v>4.2893909060000013E-3</v>
      </c>
      <c r="AM60">
        <v>0.88888888888899997</v>
      </c>
      <c r="AN60">
        <v>9.8765432098799996E-2</v>
      </c>
      <c r="AO60">
        <v>0.87458193979900001</v>
      </c>
      <c r="AP60">
        <v>0</v>
      </c>
      <c r="AQ60">
        <v>1</v>
      </c>
      <c r="AR60">
        <v>0</v>
      </c>
      <c r="AS60">
        <f t="shared" si="16"/>
        <v>1.4306949089999965E-2</v>
      </c>
      <c r="AT60">
        <f t="shared" si="17"/>
        <v>0.11111111111100003</v>
      </c>
      <c r="AU60">
        <f t="shared" si="18"/>
        <v>0.12541806020099999</v>
      </c>
    </row>
    <row r="61" spans="1:51">
      <c r="A61" t="s">
        <v>42</v>
      </c>
      <c r="C61">
        <v>1.5634789644</v>
      </c>
      <c r="D61">
        <v>0.94435229810099997</v>
      </c>
      <c r="E61">
        <f t="shared" si="0"/>
        <v>0.97177790574853062</v>
      </c>
      <c r="F61">
        <v>1.4959828602</v>
      </c>
      <c r="G61">
        <v>0.88799801030799996</v>
      </c>
      <c r="H61">
        <f t="shared" si="1"/>
        <v>0.9423364634290663</v>
      </c>
      <c r="I61">
        <v>2.0407470288599998</v>
      </c>
      <c r="J61">
        <v>1.0828375247499999</v>
      </c>
      <c r="K61">
        <f t="shared" si="2"/>
        <v>1.0405947937357749</v>
      </c>
      <c r="L61">
        <f t="shared" si="3"/>
        <v>6.7496104199999962E-2</v>
      </c>
      <c r="M61">
        <f t="shared" si="4"/>
        <v>0.47726806445999981</v>
      </c>
      <c r="N61">
        <f t="shared" si="5"/>
        <v>0.54476416865999977</v>
      </c>
      <c r="O61">
        <v>1.5422222222199999</v>
      </c>
      <c r="P61">
        <v>0.95869347442700004</v>
      </c>
      <c r="Q61">
        <f t="shared" si="6"/>
        <v>0.97912893656913236</v>
      </c>
      <c r="R61">
        <v>1.4741176470599999</v>
      </c>
      <c r="S61">
        <v>1.2366638888899999</v>
      </c>
      <c r="T61">
        <f t="shared" si="7"/>
        <v>1.1120539055684306</v>
      </c>
      <c r="U61">
        <v>1.8316666666700001</v>
      </c>
      <c r="V61">
        <v>1.0828375247499999</v>
      </c>
      <c r="W61">
        <f t="shared" si="19"/>
        <v>1.0405947937357749</v>
      </c>
      <c r="X61">
        <f t="shared" si="8"/>
        <v>6.8104575160000014E-2</v>
      </c>
      <c r="Y61">
        <f t="shared" si="9"/>
        <v>0.28944444445000017</v>
      </c>
      <c r="Z61">
        <f t="shared" si="10"/>
        <v>0.35754901961000018</v>
      </c>
      <c r="AA61" t="b">
        <f t="shared" si="11"/>
        <v>0</v>
      </c>
      <c r="AB61" t="b">
        <f t="shared" si="12"/>
        <v>0</v>
      </c>
      <c r="AC61">
        <v>0.99757281553400001</v>
      </c>
      <c r="AD61">
        <v>2.4212932415899999E-3</v>
      </c>
      <c r="AE61">
        <v>0.99833773525699998</v>
      </c>
      <c r="AF61">
        <v>1.65950161929E-3</v>
      </c>
      <c r="AG61">
        <v>0.99216403291099997</v>
      </c>
      <c r="AH61">
        <v>7.7745647087199997E-3</v>
      </c>
      <c r="AI61">
        <f t="shared" si="13"/>
        <v>7.6491972299996824E-4</v>
      </c>
      <c r="AJ61">
        <f t="shared" si="14"/>
        <v>5.4087826230000413E-3</v>
      </c>
      <c r="AK61">
        <f t="shared" si="15"/>
        <v>6.1737023460000096E-3</v>
      </c>
      <c r="AM61">
        <v>0.95238095238099996</v>
      </c>
      <c r="AN61">
        <v>4.5351473922900003E-2</v>
      </c>
      <c r="AO61">
        <v>0.96470588235300003</v>
      </c>
      <c r="AP61">
        <v>0.09</v>
      </c>
      <c r="AQ61">
        <v>0.9</v>
      </c>
      <c r="AR61">
        <v>7.7745647087199997E-3</v>
      </c>
      <c r="AS61">
        <f t="shared" si="16"/>
        <v>1.2324929972000076E-2</v>
      </c>
      <c r="AT61">
        <f t="shared" si="17"/>
        <v>5.2380952380999934E-2</v>
      </c>
      <c r="AU61">
        <f t="shared" si="18"/>
        <v>6.470588235300001E-2</v>
      </c>
    </row>
    <row r="62" spans="1:51">
      <c r="A62" t="s">
        <v>43</v>
      </c>
      <c r="C62">
        <v>1.03880778589</v>
      </c>
      <c r="D62">
        <v>0.86216792169099998</v>
      </c>
      <c r="E62">
        <f t="shared" si="0"/>
        <v>0.92852997888651934</v>
      </c>
      <c r="F62">
        <v>1.0281165048500001</v>
      </c>
      <c r="G62">
        <v>0.85917062720299997</v>
      </c>
      <c r="H62">
        <f t="shared" si="1"/>
        <v>0.92691457384324261</v>
      </c>
      <c r="I62">
        <v>1.20565656566</v>
      </c>
      <c r="J62">
        <v>0.87932153861899998</v>
      </c>
      <c r="K62">
        <f t="shared" si="2"/>
        <v>0.93772146110612187</v>
      </c>
      <c r="L62">
        <f t="shared" si="3"/>
        <v>1.0691281039999945E-2</v>
      </c>
      <c r="M62">
        <f t="shared" si="4"/>
        <v>0.16684877977000001</v>
      </c>
      <c r="N62">
        <f t="shared" si="5"/>
        <v>0.17754006080999996</v>
      </c>
      <c r="O62">
        <v>1.13333333333</v>
      </c>
      <c r="P62">
        <v>0.90555555555599998</v>
      </c>
      <c r="Q62">
        <f t="shared" si="6"/>
        <v>0.95160682824158005</v>
      </c>
      <c r="R62">
        <v>1.11768115942</v>
      </c>
      <c r="S62">
        <v>0.59662222222200001</v>
      </c>
      <c r="T62">
        <f t="shared" si="7"/>
        <v>0.77241324575773562</v>
      </c>
      <c r="U62">
        <v>1.4933333333300001</v>
      </c>
      <c r="V62">
        <v>0.87932153861899998</v>
      </c>
      <c r="W62">
        <f t="shared" si="19"/>
        <v>0.93772146110612187</v>
      </c>
      <c r="X62">
        <f t="shared" si="8"/>
        <v>1.5652173909999956E-2</v>
      </c>
      <c r="Y62">
        <f t="shared" si="9"/>
        <v>0.3600000000000001</v>
      </c>
      <c r="Z62">
        <f t="shared" si="10"/>
        <v>0.37565217391000005</v>
      </c>
      <c r="AA62" t="b">
        <f t="shared" si="11"/>
        <v>0</v>
      </c>
      <c r="AB62" t="b">
        <f t="shared" si="12"/>
        <v>0</v>
      </c>
      <c r="AC62">
        <v>0.99635036496399998</v>
      </c>
      <c r="AD62">
        <v>3.6363152005999999E-3</v>
      </c>
      <c r="AE62">
        <v>0.99611650485400005</v>
      </c>
      <c r="AF62">
        <v>3.8684136110800002E-3</v>
      </c>
      <c r="AG62">
        <v>1</v>
      </c>
      <c r="AH62">
        <v>0</v>
      </c>
      <c r="AI62">
        <f t="shared" si="13"/>
        <v>2.3386010999992823E-4</v>
      </c>
      <c r="AJ62">
        <f t="shared" si="14"/>
        <v>3.6496350360000207E-3</v>
      </c>
      <c r="AK62">
        <f t="shared" si="15"/>
        <v>3.8834951459999489E-3</v>
      </c>
      <c r="AM62">
        <v>0.91666666666700003</v>
      </c>
      <c r="AN62">
        <v>7.6388888888899997E-2</v>
      </c>
      <c r="AO62">
        <v>0.91304347826099996</v>
      </c>
      <c r="AP62">
        <v>0</v>
      </c>
      <c r="AQ62">
        <v>1</v>
      </c>
      <c r="AR62">
        <v>0</v>
      </c>
      <c r="AS62">
        <f t="shared" si="16"/>
        <v>3.6231884060000663E-3</v>
      </c>
      <c r="AT62">
        <f t="shared" si="17"/>
        <v>8.333333333299997E-2</v>
      </c>
      <c r="AU62">
        <f t="shared" si="18"/>
        <v>8.6956521739000037E-2</v>
      </c>
    </row>
    <row r="63" spans="1:51">
      <c r="A63" t="s">
        <v>44</v>
      </c>
      <c r="C63">
        <v>1.34777376655</v>
      </c>
      <c r="D63">
        <v>0.94612921957700002</v>
      </c>
      <c r="E63">
        <f t="shared" si="0"/>
        <v>0.97269173923550933</v>
      </c>
      <c r="F63">
        <v>1.3358254280399999</v>
      </c>
      <c r="G63">
        <v>0.91092269326399999</v>
      </c>
      <c r="H63">
        <f t="shared" si="1"/>
        <v>0.95442270156571607</v>
      </c>
      <c r="I63">
        <v>1.4070117579600001</v>
      </c>
      <c r="J63">
        <v>1.1164607291399999</v>
      </c>
      <c r="K63">
        <f t="shared" si="2"/>
        <v>1.0566270530040389</v>
      </c>
      <c r="L63">
        <f t="shared" si="3"/>
        <v>1.19483385100001E-2</v>
      </c>
      <c r="M63">
        <f t="shared" si="4"/>
        <v>5.9237991410000079E-2</v>
      </c>
      <c r="N63">
        <f t="shared" si="5"/>
        <v>7.118632992000018E-2</v>
      </c>
      <c r="O63">
        <v>1.35424242424</v>
      </c>
      <c r="P63">
        <v>0.92390624426099999</v>
      </c>
      <c r="Q63">
        <f t="shared" si="6"/>
        <v>0.96120041836289272</v>
      </c>
      <c r="R63">
        <v>1.3496115427299999</v>
      </c>
      <c r="S63">
        <v>0.95134522416699996</v>
      </c>
      <c r="T63">
        <f t="shared" si="7"/>
        <v>0.97536927579609556</v>
      </c>
      <c r="U63">
        <v>1.3752093802300001</v>
      </c>
      <c r="V63">
        <v>1.1164607291399999</v>
      </c>
      <c r="W63">
        <f t="shared" si="19"/>
        <v>1.0566270530040389</v>
      </c>
      <c r="X63">
        <f t="shared" si="8"/>
        <v>4.6308815100000178E-3</v>
      </c>
      <c r="Y63">
        <f t="shared" si="9"/>
        <v>2.0966955990000091E-2</v>
      </c>
      <c r="Z63">
        <f t="shared" si="10"/>
        <v>2.5597837500000109E-2</v>
      </c>
      <c r="AA63" t="b">
        <f t="shared" si="11"/>
        <v>0</v>
      </c>
      <c r="AB63" t="b">
        <f t="shared" si="12"/>
        <v>0</v>
      </c>
      <c r="AC63">
        <v>0.99819494584799995</v>
      </c>
      <c r="AD63">
        <v>1.8017959311300001E-3</v>
      </c>
      <c r="AE63">
        <v>0.99783086533999998</v>
      </c>
      <c r="AF63">
        <v>2.1644295147100001E-3</v>
      </c>
      <c r="AG63">
        <v>1</v>
      </c>
      <c r="AH63">
        <v>0</v>
      </c>
      <c r="AI63">
        <f t="shared" si="13"/>
        <v>3.6408050799996428E-4</v>
      </c>
      <c r="AJ63">
        <f t="shared" si="14"/>
        <v>1.8050541520000518E-3</v>
      </c>
      <c r="AK63">
        <f t="shared" si="15"/>
        <v>2.1691346600000161E-3</v>
      </c>
      <c r="AM63">
        <v>0.95454545454499995</v>
      </c>
      <c r="AN63">
        <v>4.33884297521E-2</v>
      </c>
      <c r="AO63">
        <v>0.94450610432899995</v>
      </c>
      <c r="AP63">
        <v>0</v>
      </c>
      <c r="AQ63">
        <v>1</v>
      </c>
      <c r="AR63">
        <v>0</v>
      </c>
      <c r="AS63">
        <f t="shared" si="16"/>
        <v>1.0039350215999998E-2</v>
      </c>
      <c r="AT63">
        <f t="shared" si="17"/>
        <v>4.5454545455000051E-2</v>
      </c>
      <c r="AU63">
        <f t="shared" si="18"/>
        <v>5.5493895671000049E-2</v>
      </c>
    </row>
    <row r="64" spans="1:51">
      <c r="A64" t="s">
        <v>45</v>
      </c>
      <c r="C64">
        <v>1.21567642957</v>
      </c>
      <c r="D64">
        <v>1.1510290054800001</v>
      </c>
      <c r="E64">
        <f t="shared" si="0"/>
        <v>1.072860198478814</v>
      </c>
      <c r="F64">
        <v>1.25528485525</v>
      </c>
      <c r="G64">
        <v>1.1814975491999999</v>
      </c>
      <c r="H64">
        <f t="shared" si="1"/>
        <v>1.0869671334497653</v>
      </c>
      <c r="I64">
        <v>0.85953177257500002</v>
      </c>
      <c r="J64">
        <v>0.73612151989399999</v>
      </c>
      <c r="K64">
        <f t="shared" si="2"/>
        <v>0.85797524433633865</v>
      </c>
      <c r="L64">
        <f t="shared" si="3"/>
        <v>3.9608425680000003E-2</v>
      </c>
      <c r="M64">
        <f t="shared" si="4"/>
        <v>0.35614465699499998</v>
      </c>
      <c r="N64">
        <f t="shared" si="5"/>
        <v>0.39575308267499998</v>
      </c>
      <c r="O64">
        <v>1.4014285714300001</v>
      </c>
      <c r="P64">
        <v>1.22409319728</v>
      </c>
      <c r="Q64">
        <f t="shared" si="6"/>
        <v>1.1063874535080376</v>
      </c>
      <c r="R64">
        <v>1.4516295913099999</v>
      </c>
      <c r="S64">
        <v>0.72222023019799997</v>
      </c>
      <c r="T64">
        <f t="shared" si="7"/>
        <v>0.84983541359371462</v>
      </c>
      <c r="U64">
        <v>0.82035928143699999</v>
      </c>
      <c r="V64">
        <v>0.73612151989399999</v>
      </c>
      <c r="W64">
        <f t="shared" si="19"/>
        <v>0.85797524433633865</v>
      </c>
      <c r="X64">
        <f t="shared" si="8"/>
        <v>5.0201019879999809E-2</v>
      </c>
      <c r="Y64">
        <f t="shared" si="9"/>
        <v>0.58106928999300012</v>
      </c>
      <c r="Z64">
        <f t="shared" si="10"/>
        <v>0.63127030987299992</v>
      </c>
      <c r="AA64" t="b">
        <f t="shared" si="11"/>
        <v>0</v>
      </c>
      <c r="AB64" t="b">
        <f t="shared" si="12"/>
        <v>0</v>
      </c>
      <c r="AC64">
        <v>0.99581589958200001</v>
      </c>
      <c r="AD64">
        <v>4.1665937221000001E-3</v>
      </c>
      <c r="AE64">
        <v>0.99535056723100002</v>
      </c>
      <c r="AF64">
        <v>4.6278155441300001E-3</v>
      </c>
      <c r="AG64">
        <v>1</v>
      </c>
      <c r="AH64">
        <v>0</v>
      </c>
      <c r="AI64">
        <f t="shared" si="13"/>
        <v>4.6533235099999182E-4</v>
      </c>
      <c r="AJ64">
        <f t="shared" si="14"/>
        <v>4.1841004179999919E-3</v>
      </c>
      <c r="AK64">
        <f t="shared" si="15"/>
        <v>4.6494327689999837E-3</v>
      </c>
      <c r="AM64">
        <v>0.92857142857099995</v>
      </c>
      <c r="AN64">
        <v>6.6326530612199994E-2</v>
      </c>
      <c r="AO64">
        <v>0.92240041386399996</v>
      </c>
      <c r="AP64">
        <v>0</v>
      </c>
      <c r="AQ64">
        <v>1</v>
      </c>
      <c r="AR64">
        <v>0</v>
      </c>
      <c r="AS64">
        <f t="shared" si="16"/>
        <v>6.1710147069999888E-3</v>
      </c>
      <c r="AT64">
        <f t="shared" si="17"/>
        <v>7.1428571429000054E-2</v>
      </c>
      <c r="AU64">
        <f t="shared" si="18"/>
        <v>7.7599586136000043E-2</v>
      </c>
    </row>
  </sheetData>
  <mergeCells count="12">
    <mergeCell ref="AQ1:AR1"/>
    <mergeCell ref="C1:D1"/>
    <mergeCell ref="F1:G1"/>
    <mergeCell ref="I1:J1"/>
    <mergeCell ref="O1:P1"/>
    <mergeCell ref="R1:S1"/>
    <mergeCell ref="U1:V1"/>
    <mergeCell ref="AC1:AD1"/>
    <mergeCell ref="AE1:AF1"/>
    <mergeCell ref="AG1:AH1"/>
    <mergeCell ref="AM1:AN1"/>
    <mergeCell ref="AO1:A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9991-4A3C-6048-8DEB-C671AB09F2A4}">
  <dimension ref="A1:J64"/>
  <sheetViews>
    <sheetView workbookViewId="0">
      <selection activeCell="I36" sqref="I36"/>
    </sheetView>
  </sheetViews>
  <sheetFormatPr baseColWidth="10" defaultRowHeight="16"/>
  <cols>
    <col min="1" max="1" width="48.1640625" customWidth="1"/>
    <col min="2" max="2" width="14.83203125" customWidth="1"/>
    <col min="3" max="6" width="18.1640625" customWidth="1"/>
    <col min="7" max="7" width="16" customWidth="1"/>
    <col min="8" max="8" width="25.1640625" customWidth="1"/>
    <col min="9" max="9" width="21.5" customWidth="1"/>
    <col min="10" max="10" width="26.83203125" customWidth="1"/>
  </cols>
  <sheetData>
    <row r="1" spans="1:10">
      <c r="A1" s="2" t="s">
        <v>46</v>
      </c>
      <c r="B1" s="2" t="s">
        <v>61</v>
      </c>
      <c r="C1" s="2" t="s">
        <v>65</v>
      </c>
      <c r="D1" s="2" t="s">
        <v>71</v>
      </c>
      <c r="E1" s="2" t="s">
        <v>69</v>
      </c>
      <c r="F1" s="2" t="s">
        <v>70</v>
      </c>
      <c r="G1" s="2" t="s">
        <v>67</v>
      </c>
      <c r="H1" s="2" t="s">
        <v>66</v>
      </c>
      <c r="I1" s="2" t="s">
        <v>68</v>
      </c>
      <c r="J1" s="2" t="s">
        <v>72</v>
      </c>
    </row>
    <row r="2" spans="1:10">
      <c r="A2" s="2"/>
      <c r="B2" s="2"/>
      <c r="C2" s="2"/>
      <c r="D2" s="2"/>
      <c r="E2" s="2"/>
      <c r="F2" s="2"/>
      <c r="G2" s="2"/>
      <c r="H2" s="2"/>
      <c r="I2" s="2"/>
    </row>
    <row r="3" spans="1:10">
      <c r="A3" t="s">
        <v>0</v>
      </c>
      <c r="B3" t="s">
        <v>63</v>
      </c>
      <c r="C3">
        <v>450</v>
      </c>
      <c r="D3">
        <v>30</v>
      </c>
      <c r="E3">
        <v>1280</v>
      </c>
      <c r="F3">
        <v>720</v>
      </c>
      <c r="G3">
        <f>E3*F3</f>
        <v>921600</v>
      </c>
      <c r="H3">
        <v>3876832</v>
      </c>
      <c r="I3">
        <f t="shared" ref="I3:I12" si="0">(H3*8)/(G3*C3)</f>
        <v>7.4784567901234569E-2</v>
      </c>
      <c r="J3">
        <f>((H3*8)/(C3/D3))/(1024*1024)</f>
        <v>1.9718587239583334</v>
      </c>
    </row>
    <row r="4" spans="1:10">
      <c r="A4" t="s">
        <v>2</v>
      </c>
      <c r="B4" t="s">
        <v>63</v>
      </c>
      <c r="C4">
        <v>420</v>
      </c>
      <c r="D4">
        <v>30</v>
      </c>
      <c r="E4">
        <v>1280</v>
      </c>
      <c r="F4">
        <v>720</v>
      </c>
      <c r="G4">
        <f t="shared" ref="G4:G35" si="1">E4*F4</f>
        <v>921600</v>
      </c>
      <c r="H4">
        <v>2233146</v>
      </c>
      <c r="I4">
        <f t="shared" si="0"/>
        <v>4.6154637896825397E-2</v>
      </c>
      <c r="J4">
        <f t="shared" ref="J4:J35" si="2">((H4*8)/(C4/D4))/(1024*1024)</f>
        <v>1.216967991420201</v>
      </c>
    </row>
    <row r="5" spans="1:10">
      <c r="A5" t="s">
        <v>7</v>
      </c>
      <c r="B5" t="s">
        <v>63</v>
      </c>
      <c r="C5">
        <v>420</v>
      </c>
      <c r="D5">
        <v>30</v>
      </c>
      <c r="E5">
        <v>1280</v>
      </c>
      <c r="F5">
        <v>720</v>
      </c>
      <c r="G5">
        <f t="shared" si="1"/>
        <v>921600</v>
      </c>
      <c r="H5">
        <v>2382709</v>
      </c>
      <c r="I5">
        <f t="shared" si="0"/>
        <v>4.9245804398148151E-2</v>
      </c>
      <c r="J5">
        <f t="shared" si="2"/>
        <v>1.2984733581542969</v>
      </c>
    </row>
    <row r="6" spans="1:10">
      <c r="A6" t="s">
        <v>8</v>
      </c>
      <c r="B6" t="s">
        <v>63</v>
      </c>
      <c r="C6">
        <v>474</v>
      </c>
      <c r="D6">
        <v>30</v>
      </c>
      <c r="E6">
        <v>1280</v>
      </c>
      <c r="F6">
        <v>720</v>
      </c>
      <c r="G6">
        <f t="shared" si="1"/>
        <v>921600</v>
      </c>
      <c r="H6">
        <v>2707270</v>
      </c>
      <c r="I6">
        <f t="shared" si="0"/>
        <v>4.957934101031411E-2</v>
      </c>
      <c r="J6">
        <f t="shared" si="2"/>
        <v>1.3072677805453916</v>
      </c>
    </row>
    <row r="7" spans="1:10">
      <c r="A7" t="s">
        <v>10</v>
      </c>
      <c r="B7" t="s">
        <v>63</v>
      </c>
      <c r="C7">
        <v>450</v>
      </c>
      <c r="D7">
        <v>30</v>
      </c>
      <c r="E7">
        <v>1280</v>
      </c>
      <c r="F7">
        <v>720</v>
      </c>
      <c r="G7">
        <f t="shared" si="1"/>
        <v>921600</v>
      </c>
      <c r="H7">
        <v>4412594</v>
      </c>
      <c r="I7">
        <f t="shared" si="0"/>
        <v>8.5119483024691356E-2</v>
      </c>
      <c r="J7">
        <f t="shared" si="2"/>
        <v>2.2443613688151043</v>
      </c>
    </row>
    <row r="8" spans="1:10">
      <c r="A8" t="s">
        <v>14</v>
      </c>
      <c r="B8" t="s">
        <v>63</v>
      </c>
      <c r="C8">
        <v>479</v>
      </c>
      <c r="D8">
        <v>30</v>
      </c>
      <c r="E8">
        <v>1280</v>
      </c>
      <c r="F8">
        <v>720</v>
      </c>
      <c r="G8">
        <f t="shared" si="1"/>
        <v>921600</v>
      </c>
      <c r="H8">
        <v>3938392</v>
      </c>
      <c r="I8">
        <f t="shared" si="0"/>
        <v>7.1372506379030393E-2</v>
      </c>
      <c r="J8">
        <f t="shared" si="2"/>
        <v>1.8818922580408404</v>
      </c>
    </row>
    <row r="9" spans="1:10">
      <c r="A9" t="s">
        <v>17</v>
      </c>
      <c r="B9" t="s">
        <v>63</v>
      </c>
      <c r="C9">
        <v>449</v>
      </c>
      <c r="D9">
        <v>30</v>
      </c>
      <c r="E9">
        <v>1280</v>
      </c>
      <c r="F9">
        <v>720</v>
      </c>
      <c r="G9">
        <f t="shared" si="1"/>
        <v>921600</v>
      </c>
      <c r="H9">
        <v>3885732</v>
      </c>
      <c r="I9">
        <f t="shared" si="0"/>
        <v>7.5123190423162581E-2</v>
      </c>
      <c r="J9">
        <f t="shared" si="2"/>
        <v>1.9807872474857322</v>
      </c>
    </row>
    <row r="10" spans="1:10">
      <c r="A10" t="s">
        <v>19</v>
      </c>
      <c r="B10" t="s">
        <v>63</v>
      </c>
      <c r="C10">
        <v>450</v>
      </c>
      <c r="D10">
        <v>30</v>
      </c>
      <c r="E10">
        <v>1280</v>
      </c>
      <c r="F10">
        <v>720</v>
      </c>
      <c r="G10">
        <f t="shared" si="1"/>
        <v>921600</v>
      </c>
      <c r="H10">
        <v>2637308</v>
      </c>
      <c r="I10">
        <f t="shared" si="0"/>
        <v>5.0873996913580244E-2</v>
      </c>
      <c r="J10">
        <f t="shared" si="2"/>
        <v>1.3414042154947916</v>
      </c>
    </row>
    <row r="11" spans="1:10">
      <c r="A11" t="s">
        <v>23</v>
      </c>
      <c r="B11" t="s">
        <v>63</v>
      </c>
      <c r="C11">
        <v>450</v>
      </c>
      <c r="D11">
        <v>30</v>
      </c>
      <c r="E11">
        <v>1280</v>
      </c>
      <c r="F11">
        <v>720</v>
      </c>
      <c r="G11">
        <f t="shared" si="1"/>
        <v>921600</v>
      </c>
      <c r="H11">
        <v>4395117</v>
      </c>
      <c r="I11">
        <f t="shared" si="0"/>
        <v>8.4782349537037033E-2</v>
      </c>
      <c r="J11">
        <f t="shared" si="2"/>
        <v>2.2354721069335937</v>
      </c>
    </row>
    <row r="12" spans="1:10">
      <c r="A12" t="s">
        <v>24</v>
      </c>
      <c r="B12" t="s">
        <v>63</v>
      </c>
      <c r="C12">
        <v>450</v>
      </c>
      <c r="D12">
        <v>30</v>
      </c>
      <c r="E12">
        <v>1280</v>
      </c>
      <c r="F12">
        <v>720</v>
      </c>
      <c r="G12">
        <f t="shared" si="1"/>
        <v>921600</v>
      </c>
      <c r="H12">
        <v>4275736</v>
      </c>
      <c r="I12">
        <f t="shared" si="0"/>
        <v>8.247947530864197E-2</v>
      </c>
      <c r="J12">
        <f t="shared" si="2"/>
        <v>2.1747517903645832</v>
      </c>
    </row>
    <row r="17" spans="1:10">
      <c r="A17" t="s">
        <v>4</v>
      </c>
      <c r="B17" t="s">
        <v>64</v>
      </c>
      <c r="C17">
        <v>479</v>
      </c>
      <c r="D17">
        <v>30</v>
      </c>
      <c r="E17">
        <v>1280</v>
      </c>
      <c r="F17">
        <v>720</v>
      </c>
      <c r="G17">
        <f t="shared" si="1"/>
        <v>921600</v>
      </c>
      <c r="H17">
        <v>2864220</v>
      </c>
      <c r="I17">
        <f>(H17*8)/(G17*C17)</f>
        <v>5.1906097773138482E-2</v>
      </c>
      <c r="J17">
        <f t="shared" si="2"/>
        <v>1.3686178123776749</v>
      </c>
    </row>
    <row r="18" spans="1:10">
      <c r="A18" t="s">
        <v>12</v>
      </c>
      <c r="B18" t="s">
        <v>64</v>
      </c>
      <c r="C18">
        <v>440</v>
      </c>
      <c r="D18">
        <v>28</v>
      </c>
      <c r="E18">
        <v>1280</v>
      </c>
      <c r="F18">
        <v>720</v>
      </c>
      <c r="G18">
        <f t="shared" si="1"/>
        <v>921600</v>
      </c>
      <c r="H18">
        <v>2818882</v>
      </c>
      <c r="I18">
        <f>(H18*8)/(G18*C18)</f>
        <v>5.5612413194444446E-2</v>
      </c>
      <c r="J18">
        <f t="shared" si="2"/>
        <v>1.3685867309570312</v>
      </c>
    </row>
    <row r="19" spans="1:10">
      <c r="A19" t="s">
        <v>16</v>
      </c>
      <c r="B19" t="s">
        <v>64</v>
      </c>
      <c r="C19">
        <v>420</v>
      </c>
      <c r="D19">
        <v>28</v>
      </c>
      <c r="E19">
        <v>1280</v>
      </c>
      <c r="F19">
        <v>720</v>
      </c>
      <c r="G19">
        <f t="shared" si="1"/>
        <v>921600</v>
      </c>
      <c r="H19">
        <v>2646060</v>
      </c>
      <c r="I19">
        <f>(H19*8)/(G19*C19)</f>
        <v>5.4688740079365077E-2</v>
      </c>
      <c r="J19">
        <f t="shared" si="2"/>
        <v>1.345855712890625</v>
      </c>
    </row>
    <row r="20" spans="1:10">
      <c r="A20" t="s">
        <v>22</v>
      </c>
      <c r="B20" t="s">
        <v>64</v>
      </c>
      <c r="C20">
        <v>420</v>
      </c>
      <c r="D20">
        <v>28</v>
      </c>
      <c r="E20">
        <v>1280</v>
      </c>
      <c r="F20">
        <v>720</v>
      </c>
      <c r="G20">
        <f t="shared" si="1"/>
        <v>921600</v>
      </c>
      <c r="H20">
        <v>2803242</v>
      </c>
      <c r="I20">
        <f>(H20*8)/(G20*C20)</f>
        <v>5.7937375992063493E-2</v>
      </c>
      <c r="J20">
        <f t="shared" si="2"/>
        <v>1.4258026123046874</v>
      </c>
    </row>
    <row r="21" spans="1:10">
      <c r="A21" t="s">
        <v>25</v>
      </c>
      <c r="B21" t="s">
        <v>64</v>
      </c>
      <c r="C21">
        <v>450</v>
      </c>
      <c r="D21">
        <v>30</v>
      </c>
      <c r="E21">
        <v>1280</v>
      </c>
      <c r="F21">
        <v>720</v>
      </c>
      <c r="G21">
        <f t="shared" si="1"/>
        <v>921600</v>
      </c>
      <c r="H21">
        <v>4377015</v>
      </c>
      <c r="I21">
        <f>(H21*8)/(G21*C21)</f>
        <v>8.443315972222222E-2</v>
      </c>
      <c r="J21">
        <f t="shared" si="2"/>
        <v>2.2262649536132812</v>
      </c>
    </row>
    <row r="26" spans="1:10">
      <c r="A26" t="s">
        <v>3</v>
      </c>
      <c r="B26" t="s">
        <v>62</v>
      </c>
      <c r="C26">
        <v>450</v>
      </c>
      <c r="D26">
        <v>28</v>
      </c>
      <c r="E26">
        <v>1280</v>
      </c>
      <c r="F26">
        <v>720</v>
      </c>
      <c r="G26">
        <f t="shared" si="1"/>
        <v>921600</v>
      </c>
      <c r="H26">
        <v>2804739</v>
      </c>
      <c r="I26">
        <f t="shared" ref="I26:I35" si="3">(H26*8)/(G26*C26)</f>
        <v>5.4103761574074073E-2</v>
      </c>
      <c r="J26">
        <f t="shared" si="2"/>
        <v>1.3314597574869791</v>
      </c>
    </row>
    <row r="27" spans="1:10">
      <c r="A27" t="s">
        <v>5</v>
      </c>
      <c r="B27" t="s">
        <v>62</v>
      </c>
      <c r="C27">
        <v>450</v>
      </c>
      <c r="D27">
        <v>30</v>
      </c>
      <c r="E27">
        <v>1280</v>
      </c>
      <c r="F27">
        <v>720</v>
      </c>
      <c r="G27">
        <f t="shared" si="1"/>
        <v>921600</v>
      </c>
      <c r="H27">
        <v>3477915</v>
      </c>
      <c r="I27">
        <f t="shared" si="3"/>
        <v>6.7089409722222229E-2</v>
      </c>
      <c r="J27">
        <f t="shared" si="2"/>
        <v>1.7689590454101562</v>
      </c>
    </row>
    <row r="28" spans="1:10">
      <c r="A28" t="s">
        <v>6</v>
      </c>
      <c r="B28" t="s">
        <v>62</v>
      </c>
      <c r="C28">
        <v>434</v>
      </c>
      <c r="D28">
        <v>30</v>
      </c>
      <c r="E28">
        <v>1280</v>
      </c>
      <c r="F28">
        <v>720</v>
      </c>
      <c r="G28">
        <f t="shared" si="1"/>
        <v>921600</v>
      </c>
      <c r="H28">
        <v>2857902</v>
      </c>
      <c r="I28">
        <f t="shared" si="3"/>
        <v>5.7161698348694313E-2</v>
      </c>
      <c r="J28">
        <f t="shared" si="2"/>
        <v>1.5071932181784633</v>
      </c>
    </row>
    <row r="29" spans="1:10">
      <c r="A29" t="s">
        <v>9</v>
      </c>
      <c r="B29" t="s">
        <v>62</v>
      </c>
      <c r="C29">
        <v>450</v>
      </c>
      <c r="D29">
        <v>30</v>
      </c>
      <c r="E29">
        <v>1280</v>
      </c>
      <c r="F29">
        <v>720</v>
      </c>
      <c r="G29">
        <f t="shared" si="1"/>
        <v>921600</v>
      </c>
      <c r="H29">
        <v>3939165</v>
      </c>
      <c r="I29">
        <f t="shared" si="3"/>
        <v>7.5986979166666663E-2</v>
      </c>
      <c r="J29">
        <f t="shared" si="2"/>
        <v>2.0035629272460938</v>
      </c>
    </row>
    <row r="30" spans="1:10">
      <c r="A30" t="s">
        <v>11</v>
      </c>
      <c r="B30" t="s">
        <v>62</v>
      </c>
      <c r="C30">
        <v>420</v>
      </c>
      <c r="D30">
        <v>30</v>
      </c>
      <c r="E30">
        <v>1280</v>
      </c>
      <c r="F30">
        <v>720</v>
      </c>
      <c r="G30">
        <f t="shared" si="1"/>
        <v>921600</v>
      </c>
      <c r="H30">
        <v>2506363</v>
      </c>
      <c r="I30">
        <f t="shared" si="3"/>
        <v>5.1801483961640214E-2</v>
      </c>
      <c r="J30">
        <f t="shared" si="2"/>
        <v>1.3658594403948103</v>
      </c>
    </row>
    <row r="31" spans="1:10">
      <c r="A31" t="s">
        <v>13</v>
      </c>
      <c r="B31" t="s">
        <v>62</v>
      </c>
      <c r="C31">
        <v>450</v>
      </c>
      <c r="D31">
        <v>30</v>
      </c>
      <c r="E31">
        <v>1280</v>
      </c>
      <c r="F31">
        <v>720</v>
      </c>
      <c r="G31">
        <f t="shared" si="1"/>
        <v>921600</v>
      </c>
      <c r="H31">
        <v>3204481</v>
      </c>
      <c r="I31">
        <f t="shared" si="3"/>
        <v>6.1814834104938272E-2</v>
      </c>
      <c r="J31">
        <f t="shared" si="2"/>
        <v>1.6298833211263022</v>
      </c>
    </row>
    <row r="32" spans="1:10">
      <c r="A32" t="s">
        <v>15</v>
      </c>
      <c r="B32" t="s">
        <v>62</v>
      </c>
      <c r="C32">
        <v>450</v>
      </c>
      <c r="D32">
        <v>28</v>
      </c>
      <c r="E32">
        <v>1280</v>
      </c>
      <c r="F32">
        <v>720</v>
      </c>
      <c r="G32">
        <f t="shared" si="1"/>
        <v>921600</v>
      </c>
      <c r="H32">
        <v>4160090</v>
      </c>
      <c r="I32">
        <f t="shared" si="3"/>
        <v>8.0248649691358032E-2</v>
      </c>
      <c r="J32">
        <f t="shared" si="2"/>
        <v>1.9748691134982637</v>
      </c>
    </row>
    <row r="33" spans="1:10">
      <c r="A33" t="s">
        <v>18</v>
      </c>
      <c r="B33" t="s">
        <v>62</v>
      </c>
      <c r="C33">
        <v>450</v>
      </c>
      <c r="D33">
        <v>28</v>
      </c>
      <c r="E33">
        <v>1280</v>
      </c>
      <c r="F33">
        <v>720</v>
      </c>
      <c r="G33">
        <f t="shared" si="1"/>
        <v>921600</v>
      </c>
      <c r="H33">
        <v>3297868</v>
      </c>
      <c r="I33">
        <f t="shared" si="3"/>
        <v>6.361628086419753E-2</v>
      </c>
      <c r="J33">
        <f t="shared" si="2"/>
        <v>1.5655569118923609</v>
      </c>
    </row>
    <row r="34" spans="1:10">
      <c r="A34" t="s">
        <v>20</v>
      </c>
      <c r="B34" t="s">
        <v>62</v>
      </c>
      <c r="C34">
        <v>444</v>
      </c>
      <c r="D34">
        <v>28</v>
      </c>
      <c r="E34">
        <v>1280</v>
      </c>
      <c r="F34">
        <v>720</v>
      </c>
      <c r="G34">
        <f t="shared" si="1"/>
        <v>921600</v>
      </c>
      <c r="H34">
        <v>3415878</v>
      </c>
      <c r="I34">
        <f t="shared" si="3"/>
        <v>6.678315033783784E-2</v>
      </c>
      <c r="J34">
        <f t="shared" si="2"/>
        <v>1.6434915903452281</v>
      </c>
    </row>
    <row r="35" spans="1:10">
      <c r="A35" t="s">
        <v>21</v>
      </c>
      <c r="B35" t="s">
        <v>62</v>
      </c>
      <c r="C35">
        <v>450</v>
      </c>
      <c r="D35">
        <v>30</v>
      </c>
      <c r="E35">
        <v>1280</v>
      </c>
      <c r="F35">
        <v>720</v>
      </c>
      <c r="G35">
        <f t="shared" si="1"/>
        <v>921600</v>
      </c>
      <c r="H35">
        <v>2770872</v>
      </c>
      <c r="I35">
        <f t="shared" si="3"/>
        <v>5.3450462962962964E-2</v>
      </c>
      <c r="J35">
        <f t="shared" si="2"/>
        <v>1.4093383789062499</v>
      </c>
    </row>
    <row r="36" spans="1:10">
      <c r="I36">
        <f>AVERAGE(I3,I4,I5,I6,I7,I8,I9,I10,I11,I12,I17,I18,I19,I20,I21,I26,I27,I28,I30,I29,I31,I32,I33,I34,I35)</f>
        <v>6.4245994011539673E-2</v>
      </c>
      <c r="J36">
        <f>AVERAGE(J3,J4,J5,J6,J7,J8,J9,J10,J11,J12,J17,J18,J19,J20,J21,J26,J27,J28,J30,J29,J31,J32,J33,J34,J35)</f>
        <v>1.6635415347136431</v>
      </c>
    </row>
    <row r="37" spans="1:10">
      <c r="I37">
        <f>VAR(I3,I4,I5,I6,I7,I8,I9,I10,I11,I12,I17,I18,I19,I20,I21,I26,I27,I28,I30,I29,I31,I32,I33,I34,I35)</f>
        <v>1.6754124466085486E-4</v>
      </c>
      <c r="J37">
        <f>VAR(J3,J4,J5,J6,J7,J8,J9,J10,J11,J12,J17,J18,J19,J20,J21,J26,J27,J28,J30,J29,J31,J32,J33,J34,J35)</f>
        <v>0.1209752024026276</v>
      </c>
    </row>
    <row r="41" spans="1:10">
      <c r="A41" t="s">
        <v>26</v>
      </c>
      <c r="B41" t="s">
        <v>62</v>
      </c>
    </row>
    <row r="42" spans="1:10">
      <c r="A42" t="s">
        <v>27</v>
      </c>
      <c r="B42" t="s">
        <v>62</v>
      </c>
    </row>
    <row r="43" spans="1:10">
      <c r="A43" t="s">
        <v>28</v>
      </c>
      <c r="B43" t="s">
        <v>62</v>
      </c>
    </row>
    <row r="44" spans="1:10">
      <c r="A44" t="s">
        <v>29</v>
      </c>
      <c r="B44" t="s">
        <v>62</v>
      </c>
    </row>
    <row r="45" spans="1:10">
      <c r="A45" t="s">
        <v>30</v>
      </c>
      <c r="B45" t="s">
        <v>62</v>
      </c>
    </row>
    <row r="46" spans="1:10">
      <c r="A46" t="s">
        <v>31</v>
      </c>
      <c r="B46" t="s">
        <v>62</v>
      </c>
    </row>
    <row r="47" spans="1:10">
      <c r="A47" t="s">
        <v>32</v>
      </c>
      <c r="B47" t="s">
        <v>62</v>
      </c>
    </row>
    <row r="48" spans="1:10">
      <c r="A48" t="s">
        <v>33</v>
      </c>
      <c r="B48" t="s">
        <v>62</v>
      </c>
    </row>
    <row r="49" spans="1:2">
      <c r="A49" t="s">
        <v>34</v>
      </c>
      <c r="B49" t="s">
        <v>62</v>
      </c>
    </row>
    <row r="50" spans="1:2">
      <c r="A50" t="s">
        <v>35</v>
      </c>
      <c r="B50" t="s">
        <v>62</v>
      </c>
    </row>
    <row r="55" spans="1:2">
      <c r="A55" t="s">
        <v>36</v>
      </c>
    </row>
    <row r="56" spans="1:2">
      <c r="A56" t="s">
        <v>37</v>
      </c>
    </row>
    <row r="57" spans="1:2">
      <c r="A57" t="s">
        <v>38</v>
      </c>
    </row>
    <row r="58" spans="1:2">
      <c r="A58" t="s">
        <v>39</v>
      </c>
    </row>
    <row r="59" spans="1:2">
      <c r="A59" t="s">
        <v>40</v>
      </c>
    </row>
    <row r="60" spans="1:2">
      <c r="A60" t="s">
        <v>41</v>
      </c>
    </row>
    <row r="61" spans="1:2">
      <c r="A61" t="s">
        <v>42</v>
      </c>
    </row>
    <row r="62" spans="1:2">
      <c r="A62" t="s">
        <v>43</v>
      </c>
    </row>
    <row r="63" spans="1:2">
      <c r="A63" t="s">
        <v>44</v>
      </c>
    </row>
    <row r="64" spans="1:2">
      <c r="A6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bpp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2018-12-18T14:58:42Z</dcterms:created>
  <dcterms:modified xsi:type="dcterms:W3CDTF">2019-01-08T17:06:00Z</dcterms:modified>
</cp:coreProperties>
</file>