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és\Downloads\Pam\"/>
    </mc:Choice>
  </mc:AlternateContent>
  <bookViews>
    <workbookView xWindow="0" yWindow="0" windowWidth="20490" windowHeight="7755" activeTab="2"/>
  </bookViews>
  <sheets>
    <sheet name="Hoja1" sheetId="1" r:id="rId1"/>
    <sheet name="How this works" sheetId="2" r:id="rId2"/>
    <sheet name="How to add symptoms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4" i="4" l="1"/>
  <c r="M70" i="4"/>
  <c r="M67" i="4"/>
  <c r="M73" i="4" s="1"/>
  <c r="M66" i="4"/>
  <c r="M72" i="4" s="1"/>
  <c r="M65" i="4"/>
  <c r="M71" i="4" s="1"/>
  <c r="M64" i="4"/>
  <c r="M63" i="4"/>
  <c r="M69" i="4" s="1"/>
  <c r="M62" i="4"/>
  <c r="M68" i="4" s="1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66" i="2" s="1"/>
  <c r="M17" i="2"/>
  <c r="M65" i="2" s="1"/>
  <c r="M16" i="2"/>
  <c r="M15" i="2"/>
  <c r="M14" i="2"/>
  <c r="M62" i="2" s="1"/>
  <c r="N68" i="1"/>
  <c r="P68" i="1"/>
  <c r="Q68" i="1"/>
  <c r="R68" i="1"/>
  <c r="S68" i="1"/>
  <c r="U68" i="1"/>
  <c r="V68" i="1"/>
  <c r="N62" i="1"/>
  <c r="P62" i="1"/>
  <c r="Q62" i="1"/>
  <c r="R62" i="1"/>
  <c r="S62" i="1"/>
  <c r="T62" i="1"/>
  <c r="U62" i="1"/>
  <c r="V62" i="1"/>
  <c r="N63" i="1"/>
  <c r="P63" i="1"/>
  <c r="Q63" i="1"/>
  <c r="R63" i="1"/>
  <c r="S63" i="1"/>
  <c r="U63" i="1"/>
  <c r="V63" i="1"/>
  <c r="N64" i="1"/>
  <c r="P64" i="1"/>
  <c r="Q64" i="1"/>
  <c r="R64" i="1"/>
  <c r="S64" i="1"/>
  <c r="U64" i="1"/>
  <c r="V64" i="1"/>
  <c r="N65" i="1"/>
  <c r="P65" i="1"/>
  <c r="Q65" i="1"/>
  <c r="R65" i="1"/>
  <c r="R12" i="1" s="1"/>
  <c r="S65" i="1"/>
  <c r="T65" i="1"/>
  <c r="U65" i="1"/>
  <c r="V65" i="1"/>
  <c r="V12" i="1" s="1"/>
  <c r="N66" i="1"/>
  <c r="P66" i="1"/>
  <c r="Q66" i="1"/>
  <c r="R66" i="1"/>
  <c r="S66" i="1"/>
  <c r="T66" i="1"/>
  <c r="U66" i="1"/>
  <c r="V66" i="1"/>
  <c r="N67" i="1"/>
  <c r="P67" i="1"/>
  <c r="Q67" i="1"/>
  <c r="R67" i="1"/>
  <c r="S67" i="1"/>
  <c r="U67" i="1"/>
  <c r="V67" i="1"/>
  <c r="N14" i="1"/>
  <c r="O14" i="1"/>
  <c r="P14" i="1"/>
  <c r="Q14" i="1"/>
  <c r="R14" i="1"/>
  <c r="S14" i="1"/>
  <c r="T14" i="1"/>
  <c r="U14" i="1"/>
  <c r="V14" i="1"/>
  <c r="N15" i="1"/>
  <c r="O15" i="1"/>
  <c r="P15" i="1"/>
  <c r="Q15" i="1"/>
  <c r="R15" i="1"/>
  <c r="S15" i="1"/>
  <c r="T15" i="1"/>
  <c r="U15" i="1"/>
  <c r="V15" i="1"/>
  <c r="N16" i="1"/>
  <c r="O16" i="1"/>
  <c r="P16" i="1"/>
  <c r="Q16" i="1"/>
  <c r="R16" i="1"/>
  <c r="S16" i="1"/>
  <c r="T16" i="1"/>
  <c r="U16" i="1"/>
  <c r="V16" i="1"/>
  <c r="N17" i="1"/>
  <c r="O17" i="1"/>
  <c r="P17" i="1"/>
  <c r="Q17" i="1"/>
  <c r="R17" i="1"/>
  <c r="S17" i="1"/>
  <c r="T17" i="1"/>
  <c r="U17" i="1"/>
  <c r="V17" i="1"/>
  <c r="N18" i="1"/>
  <c r="O18" i="1"/>
  <c r="P18" i="1"/>
  <c r="Q18" i="1"/>
  <c r="R18" i="1"/>
  <c r="S18" i="1"/>
  <c r="T18" i="1"/>
  <c r="U18" i="1"/>
  <c r="V18" i="1"/>
  <c r="N19" i="1"/>
  <c r="O19" i="1"/>
  <c r="P19" i="1"/>
  <c r="Q19" i="1"/>
  <c r="R19" i="1"/>
  <c r="S19" i="1"/>
  <c r="T19" i="1"/>
  <c r="U19" i="1"/>
  <c r="V19" i="1"/>
  <c r="N20" i="1"/>
  <c r="O20" i="1"/>
  <c r="P20" i="1"/>
  <c r="Q20" i="1"/>
  <c r="R20" i="1"/>
  <c r="S20" i="1"/>
  <c r="T20" i="1"/>
  <c r="U20" i="1"/>
  <c r="V20" i="1"/>
  <c r="N21" i="1"/>
  <c r="O21" i="1"/>
  <c r="P21" i="1"/>
  <c r="Q21" i="1"/>
  <c r="R21" i="1"/>
  <c r="S21" i="1"/>
  <c r="T21" i="1"/>
  <c r="U21" i="1"/>
  <c r="V21" i="1"/>
  <c r="N22" i="1"/>
  <c r="O22" i="1"/>
  <c r="P22" i="1"/>
  <c r="Q22" i="1"/>
  <c r="R22" i="1"/>
  <c r="S22" i="1"/>
  <c r="T22" i="1"/>
  <c r="U22" i="1"/>
  <c r="V22" i="1"/>
  <c r="N23" i="1"/>
  <c r="O23" i="1"/>
  <c r="P23" i="1"/>
  <c r="Q23" i="1"/>
  <c r="R23" i="1"/>
  <c r="S23" i="1"/>
  <c r="T23" i="1"/>
  <c r="U23" i="1"/>
  <c r="V23" i="1"/>
  <c r="N24" i="1"/>
  <c r="O24" i="1"/>
  <c r="P24" i="1"/>
  <c r="Q24" i="1"/>
  <c r="R24" i="1"/>
  <c r="S24" i="1"/>
  <c r="T24" i="1"/>
  <c r="U24" i="1"/>
  <c r="V24" i="1"/>
  <c r="N25" i="1"/>
  <c r="O25" i="1"/>
  <c r="P25" i="1"/>
  <c r="Q25" i="1"/>
  <c r="R25" i="1"/>
  <c r="S25" i="1"/>
  <c r="T25" i="1"/>
  <c r="U25" i="1"/>
  <c r="V25" i="1"/>
  <c r="N26" i="1"/>
  <c r="O26" i="1"/>
  <c r="P26" i="1"/>
  <c r="Q26" i="1"/>
  <c r="R26" i="1"/>
  <c r="S26" i="1"/>
  <c r="T26" i="1"/>
  <c r="U26" i="1"/>
  <c r="V26" i="1"/>
  <c r="N27" i="1"/>
  <c r="O27" i="1"/>
  <c r="P27" i="1"/>
  <c r="Q27" i="1"/>
  <c r="R27" i="1"/>
  <c r="S27" i="1"/>
  <c r="T27" i="1"/>
  <c r="U27" i="1"/>
  <c r="V27" i="1"/>
  <c r="N28" i="1"/>
  <c r="O28" i="1"/>
  <c r="P28" i="1"/>
  <c r="Q28" i="1"/>
  <c r="R28" i="1"/>
  <c r="S28" i="1"/>
  <c r="T28" i="1"/>
  <c r="U28" i="1"/>
  <c r="V28" i="1"/>
  <c r="N29" i="1"/>
  <c r="O29" i="1"/>
  <c r="P29" i="1"/>
  <c r="Q29" i="1"/>
  <c r="R29" i="1"/>
  <c r="S29" i="1"/>
  <c r="T29" i="1"/>
  <c r="U29" i="1"/>
  <c r="V29" i="1"/>
  <c r="N30" i="1"/>
  <c r="O30" i="1"/>
  <c r="P30" i="1"/>
  <c r="Q30" i="1"/>
  <c r="R30" i="1"/>
  <c r="S30" i="1"/>
  <c r="T30" i="1"/>
  <c r="U30" i="1"/>
  <c r="V30" i="1"/>
  <c r="N31" i="1"/>
  <c r="O31" i="1"/>
  <c r="P31" i="1"/>
  <c r="Q31" i="1"/>
  <c r="R31" i="1"/>
  <c r="S31" i="1"/>
  <c r="T31" i="1"/>
  <c r="U31" i="1"/>
  <c r="V31" i="1"/>
  <c r="N32" i="1"/>
  <c r="O32" i="1"/>
  <c r="P32" i="1"/>
  <c r="Q32" i="1"/>
  <c r="R32" i="1"/>
  <c r="S32" i="1"/>
  <c r="T32" i="1"/>
  <c r="U32" i="1"/>
  <c r="V32" i="1"/>
  <c r="N33" i="1"/>
  <c r="O33" i="1"/>
  <c r="P33" i="1"/>
  <c r="Q33" i="1"/>
  <c r="R33" i="1"/>
  <c r="S33" i="1"/>
  <c r="T33" i="1"/>
  <c r="U33" i="1"/>
  <c r="V33" i="1"/>
  <c r="N34" i="1"/>
  <c r="O34" i="1"/>
  <c r="P34" i="1"/>
  <c r="Q34" i="1"/>
  <c r="R34" i="1"/>
  <c r="S34" i="1"/>
  <c r="T34" i="1"/>
  <c r="U34" i="1"/>
  <c r="V34" i="1"/>
  <c r="N35" i="1"/>
  <c r="O35" i="1"/>
  <c r="P35" i="1"/>
  <c r="Q35" i="1"/>
  <c r="R35" i="1"/>
  <c r="S35" i="1"/>
  <c r="T35" i="1"/>
  <c r="U35" i="1"/>
  <c r="V35" i="1"/>
  <c r="N36" i="1"/>
  <c r="O36" i="1"/>
  <c r="P36" i="1"/>
  <c r="Q36" i="1"/>
  <c r="R36" i="1"/>
  <c r="S36" i="1"/>
  <c r="T36" i="1"/>
  <c r="U36" i="1"/>
  <c r="V36" i="1"/>
  <c r="N37" i="1"/>
  <c r="O37" i="1"/>
  <c r="P37" i="1"/>
  <c r="Q37" i="1"/>
  <c r="R37" i="1"/>
  <c r="S37" i="1"/>
  <c r="T37" i="1"/>
  <c r="U37" i="1"/>
  <c r="V37" i="1"/>
  <c r="N38" i="1"/>
  <c r="O38" i="1"/>
  <c r="P38" i="1"/>
  <c r="Q38" i="1"/>
  <c r="R38" i="1"/>
  <c r="S38" i="1"/>
  <c r="T38" i="1"/>
  <c r="U38" i="1"/>
  <c r="V38" i="1"/>
  <c r="N39" i="1"/>
  <c r="O39" i="1"/>
  <c r="P39" i="1"/>
  <c r="Q39" i="1"/>
  <c r="R39" i="1"/>
  <c r="S39" i="1"/>
  <c r="T39" i="1"/>
  <c r="U39" i="1"/>
  <c r="V39" i="1"/>
  <c r="N40" i="1"/>
  <c r="O40" i="1"/>
  <c r="P40" i="1"/>
  <c r="Q40" i="1"/>
  <c r="R40" i="1"/>
  <c r="S40" i="1"/>
  <c r="T40" i="1"/>
  <c r="U40" i="1"/>
  <c r="V40" i="1"/>
  <c r="N41" i="1"/>
  <c r="O41" i="1"/>
  <c r="P41" i="1"/>
  <c r="Q41" i="1"/>
  <c r="R41" i="1"/>
  <c r="S41" i="1"/>
  <c r="T41" i="1"/>
  <c r="U41" i="1"/>
  <c r="V41" i="1"/>
  <c r="N42" i="1"/>
  <c r="O42" i="1"/>
  <c r="P42" i="1"/>
  <c r="Q42" i="1"/>
  <c r="R42" i="1"/>
  <c r="S42" i="1"/>
  <c r="T42" i="1"/>
  <c r="U42" i="1"/>
  <c r="V42" i="1"/>
  <c r="N43" i="1"/>
  <c r="O43" i="1"/>
  <c r="P43" i="1"/>
  <c r="Q43" i="1"/>
  <c r="R43" i="1"/>
  <c r="S43" i="1"/>
  <c r="T43" i="1"/>
  <c r="U43" i="1"/>
  <c r="V43" i="1"/>
  <c r="N44" i="1"/>
  <c r="O44" i="1"/>
  <c r="P44" i="1"/>
  <c r="Q44" i="1"/>
  <c r="R44" i="1"/>
  <c r="S44" i="1"/>
  <c r="T44" i="1"/>
  <c r="U44" i="1"/>
  <c r="V44" i="1"/>
  <c r="N45" i="1"/>
  <c r="O45" i="1"/>
  <c r="P45" i="1"/>
  <c r="Q45" i="1"/>
  <c r="R45" i="1"/>
  <c r="S45" i="1"/>
  <c r="T45" i="1"/>
  <c r="U45" i="1"/>
  <c r="V45" i="1"/>
  <c r="N46" i="1"/>
  <c r="O46" i="1"/>
  <c r="P46" i="1"/>
  <c r="Q46" i="1"/>
  <c r="R46" i="1"/>
  <c r="S46" i="1"/>
  <c r="T46" i="1"/>
  <c r="U46" i="1"/>
  <c r="V46" i="1"/>
  <c r="N47" i="1"/>
  <c r="O47" i="1"/>
  <c r="P47" i="1"/>
  <c r="Q47" i="1"/>
  <c r="R47" i="1"/>
  <c r="S47" i="1"/>
  <c r="T47" i="1"/>
  <c r="U47" i="1"/>
  <c r="V47" i="1"/>
  <c r="N48" i="1"/>
  <c r="O48" i="1"/>
  <c r="P48" i="1"/>
  <c r="Q48" i="1"/>
  <c r="R48" i="1"/>
  <c r="S48" i="1"/>
  <c r="T48" i="1"/>
  <c r="U48" i="1"/>
  <c r="V48" i="1"/>
  <c r="N49" i="1"/>
  <c r="O49" i="1"/>
  <c r="P49" i="1"/>
  <c r="Q49" i="1"/>
  <c r="R49" i="1"/>
  <c r="S49" i="1"/>
  <c r="T49" i="1"/>
  <c r="U49" i="1"/>
  <c r="V49" i="1"/>
  <c r="N50" i="1"/>
  <c r="O50" i="1"/>
  <c r="P50" i="1"/>
  <c r="Q50" i="1"/>
  <c r="R50" i="1"/>
  <c r="S50" i="1"/>
  <c r="T50" i="1"/>
  <c r="U50" i="1"/>
  <c r="V50" i="1"/>
  <c r="N51" i="1"/>
  <c r="O51" i="1"/>
  <c r="P51" i="1"/>
  <c r="Q51" i="1"/>
  <c r="R51" i="1"/>
  <c r="S51" i="1"/>
  <c r="T51" i="1"/>
  <c r="T63" i="1" s="1"/>
  <c r="U51" i="1"/>
  <c r="V51" i="1"/>
  <c r="N52" i="1"/>
  <c r="O52" i="1"/>
  <c r="P52" i="1"/>
  <c r="Q52" i="1"/>
  <c r="R52" i="1"/>
  <c r="S52" i="1"/>
  <c r="T52" i="1"/>
  <c r="T64" i="1" s="1"/>
  <c r="U52" i="1"/>
  <c r="V52" i="1"/>
  <c r="N53" i="1"/>
  <c r="O53" i="1"/>
  <c r="P53" i="1"/>
  <c r="Q53" i="1"/>
  <c r="R53" i="1"/>
  <c r="S53" i="1"/>
  <c r="T53" i="1"/>
  <c r="U53" i="1"/>
  <c r="V53" i="1"/>
  <c r="N54" i="1"/>
  <c r="O54" i="1"/>
  <c r="P54" i="1"/>
  <c r="Q54" i="1"/>
  <c r="R54" i="1"/>
  <c r="S54" i="1"/>
  <c r="T54" i="1"/>
  <c r="U54" i="1"/>
  <c r="V54" i="1"/>
  <c r="N55" i="1"/>
  <c r="O55" i="1"/>
  <c r="P55" i="1"/>
  <c r="Q55" i="1"/>
  <c r="R55" i="1"/>
  <c r="S55" i="1"/>
  <c r="T55" i="1"/>
  <c r="T67" i="1" s="1"/>
  <c r="U55" i="1"/>
  <c r="V55" i="1"/>
  <c r="N56" i="1"/>
  <c r="O56" i="1"/>
  <c r="P56" i="1"/>
  <c r="Q56" i="1"/>
  <c r="R56" i="1"/>
  <c r="S56" i="1"/>
  <c r="T56" i="1"/>
  <c r="U56" i="1"/>
  <c r="V56" i="1"/>
  <c r="N57" i="1"/>
  <c r="O57" i="1"/>
  <c r="P57" i="1"/>
  <c r="Q57" i="1"/>
  <c r="R57" i="1"/>
  <c r="S57" i="1"/>
  <c r="T57" i="1"/>
  <c r="U57" i="1"/>
  <c r="V57" i="1"/>
  <c r="N58" i="1"/>
  <c r="O58" i="1"/>
  <c r="P58" i="1"/>
  <c r="Q58" i="1"/>
  <c r="R58" i="1"/>
  <c r="S58" i="1"/>
  <c r="T58" i="1"/>
  <c r="U58" i="1"/>
  <c r="V58" i="1"/>
  <c r="N59" i="1"/>
  <c r="O59" i="1"/>
  <c r="P59" i="1"/>
  <c r="Q59" i="1"/>
  <c r="R59" i="1"/>
  <c r="S59" i="1"/>
  <c r="T59" i="1"/>
  <c r="U59" i="1"/>
  <c r="V59" i="1"/>
  <c r="N60" i="1"/>
  <c r="O60" i="1"/>
  <c r="P60" i="1"/>
  <c r="Q60" i="1"/>
  <c r="R60" i="1"/>
  <c r="S60" i="1"/>
  <c r="T60" i="1"/>
  <c r="U60" i="1"/>
  <c r="V60" i="1"/>
  <c r="N61" i="1"/>
  <c r="O61" i="1"/>
  <c r="P61" i="1"/>
  <c r="Q61" i="1"/>
  <c r="R61" i="1"/>
  <c r="S61" i="1"/>
  <c r="T61" i="1"/>
  <c r="U61" i="1"/>
  <c r="V61" i="1"/>
  <c r="N12" i="1"/>
  <c r="S12" i="1"/>
  <c r="M12" i="1"/>
  <c r="M68" i="1"/>
  <c r="M63" i="1"/>
  <c r="M64" i="1"/>
  <c r="M65" i="1"/>
  <c r="M66" i="1"/>
  <c r="M67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63" i="2" l="1"/>
  <c r="M67" i="2"/>
  <c r="M64" i="2"/>
  <c r="M68" i="2" s="1"/>
  <c r="M12" i="2" s="1"/>
  <c r="O66" i="1"/>
  <c r="O62" i="1"/>
  <c r="O67" i="1"/>
  <c r="O63" i="1"/>
  <c r="O64" i="1"/>
  <c r="O65" i="1"/>
  <c r="T68" i="1"/>
  <c r="T12" i="1" s="1"/>
  <c r="P12" i="1"/>
  <c r="U12" i="1"/>
  <c r="Q12" i="1"/>
  <c r="M12" i="4" l="1"/>
  <c r="O68" i="1"/>
  <c r="O12" i="1" s="1"/>
</calcChain>
</file>

<file path=xl/sharedStrings.xml><?xml version="1.0" encoding="utf-8"?>
<sst xmlns="http://schemas.openxmlformats.org/spreadsheetml/2006/main" count="261" uniqueCount="42">
  <si>
    <t>Unusual musclepains</t>
  </si>
  <si>
    <t>UMP</t>
  </si>
  <si>
    <t>Persistent cough</t>
  </si>
  <si>
    <t>Fever</t>
  </si>
  <si>
    <t>Diarrhoea</t>
  </si>
  <si>
    <t>Shortness of breath</t>
  </si>
  <si>
    <t>Sore throat</t>
  </si>
  <si>
    <t>Chest pain</t>
  </si>
  <si>
    <t>Abdominal pain</t>
  </si>
  <si>
    <t>PC</t>
  </si>
  <si>
    <t>FV</t>
  </si>
  <si>
    <t>DI</t>
  </si>
  <si>
    <t>SOB</t>
  </si>
  <si>
    <t>ST</t>
  </si>
  <si>
    <t>CP</t>
  </si>
  <si>
    <t>AP</t>
  </si>
  <si>
    <t>Cluster</t>
  </si>
  <si>
    <t>Percentage of occurence</t>
  </si>
  <si>
    <t>Cluster 1</t>
  </si>
  <si>
    <t>Cluster 2</t>
  </si>
  <si>
    <t>Cluster 3</t>
  </si>
  <si>
    <t>Cluster 4</t>
  </si>
  <si>
    <t>Cluster 5</t>
  </si>
  <si>
    <t>Cluster 6</t>
  </si>
  <si>
    <t>Symptom 1</t>
  </si>
  <si>
    <t>Symptom 2</t>
  </si>
  <si>
    <t>Symptom 3</t>
  </si>
  <si>
    <t>Symptom 4</t>
  </si>
  <si>
    <t>Symptom 5</t>
  </si>
  <si>
    <t>Symptom 6</t>
  </si>
  <si>
    <t>Symptom 7</t>
  </si>
  <si>
    <t>Symptom 8</t>
  </si>
  <si>
    <t>Total</t>
  </si>
  <si>
    <t>MAX</t>
  </si>
  <si>
    <t>No. Patient</t>
  </si>
  <si>
    <t>No.</t>
  </si>
  <si>
    <t>Symptom</t>
  </si>
  <si>
    <t>Abbr</t>
  </si>
  <si>
    <t>Unusual muscle pains</t>
  </si>
  <si>
    <t>Other symptom</t>
  </si>
  <si>
    <t>OS</t>
  </si>
  <si>
    <t>Symptom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</si>
</sst>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0" tint="-0.499984740745262"/>
      <name val="Calibri"/>
      <family val="2"/>
      <scheme val="minor"/>
    </font>
    <font>
      <sz val="7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3" borderId="0" xfId="0" applyFill="1" applyAlignment="1">
      <alignment horizontal="center" textRotation="90" wrapText="1"/>
    </xf>
    <xf numFmtId="0" fontId="0" fillId="0" borderId="0" xfId="0" applyAlignment="1">
      <alignment horizontal="center" textRotation="90"/>
    </xf>
    <xf numFmtId="0" fontId="0" fillId="3" borderId="0" xfId="0" applyFill="1" applyAlignment="1">
      <alignment horizontal="center" textRotation="90"/>
    </xf>
    <xf numFmtId="0" fontId="0" fillId="0" borderId="0" xfId="0" applyBorder="1" applyAlignment="1">
      <alignment horizontal="center" textRotation="90"/>
    </xf>
    <xf numFmtId="0" fontId="0" fillId="0" borderId="0" xfId="0" applyFill="1" applyBorder="1"/>
    <xf numFmtId="0" fontId="0" fillId="0" borderId="0" xfId="0" applyBorder="1"/>
    <xf numFmtId="0" fontId="0" fillId="0" borderId="1" xfId="0" applyBorder="1" applyAlignment="1">
      <alignment horizontal="center" textRotation="90"/>
    </xf>
    <xf numFmtId="0" fontId="0" fillId="0" borderId="1" xfId="0" applyFill="1" applyBorder="1"/>
    <xf numFmtId="0" fontId="0" fillId="0" borderId="1" xfId="0" applyBorder="1"/>
    <xf numFmtId="0" fontId="0" fillId="0" borderId="0" xfId="0" applyFill="1" applyAlignment="1">
      <alignment horizontal="center" textRotation="90"/>
    </xf>
    <xf numFmtId="0" fontId="0" fillId="0" borderId="0" xfId="0" quotePrefix="1"/>
    <xf numFmtId="0" fontId="0" fillId="4" borderId="0" xfId="0" applyFill="1"/>
    <xf numFmtId="0" fontId="0" fillId="0" borderId="0" xfId="0" applyFill="1" applyAlignment="1">
      <alignment horizontal="center"/>
    </xf>
    <xf numFmtId="0" fontId="2" fillId="0" borderId="0" xfId="0" applyFont="1" applyFill="1"/>
    <xf numFmtId="0" fontId="0" fillId="0" borderId="0" xfId="0" applyFill="1" applyBorder="1" applyAlignment="1">
      <alignment horizontal="center"/>
    </xf>
    <xf numFmtId="0" fontId="2" fillId="0" borderId="0" xfId="0" applyFont="1" applyFill="1" applyBorder="1"/>
    <xf numFmtId="0" fontId="6" fillId="0" borderId="0" xfId="0" applyFont="1"/>
    <xf numFmtId="0" fontId="7" fillId="0" borderId="0" xfId="0" applyFont="1"/>
    <xf numFmtId="0" fontId="6" fillId="0" borderId="1" xfId="0" applyFont="1" applyBorder="1"/>
    <xf numFmtId="0" fontId="1" fillId="0" borderId="0" xfId="0" applyFont="1" applyBorder="1"/>
  </cellXfs>
  <cellStyles count="1">
    <cellStyle name="Normal" xfId="0" builtinId="0"/>
  </cellStyles>
  <dxfs count="6">
    <dxf>
      <fill>
        <patternFill>
          <bgColor theme="1" tint="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5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993300"/>
      <color rgb="FFFF660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448238</xdr:colOff>
      <xdr:row>3</xdr:row>
      <xdr:rowOff>156883</xdr:rowOff>
    </xdr:from>
    <xdr:ext cx="1557618" cy="875111"/>
    <xdr:sp macro="" textlink="">
      <xdr:nvSpPr>
        <xdr:cNvPr id="3" name="CuadroTexto 2"/>
        <xdr:cNvSpPr txBox="1"/>
      </xdr:nvSpPr>
      <xdr:spPr>
        <a:xfrm>
          <a:off x="7395885" y="728383"/>
          <a:ext cx="1557618" cy="875111"/>
        </a:xfrm>
        <a:prstGeom prst="rect">
          <a:avLst/>
        </a:prstGeom>
        <a:solidFill>
          <a:sysClr val="window" lastClr="FFFFFF"/>
        </a:solidFill>
        <a:ln w="1905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1400" b="1"/>
            <a:t>1) </a:t>
          </a:r>
          <a:r>
            <a:rPr lang="es-MX" sz="1200"/>
            <a:t>Symptoms</a:t>
          </a:r>
          <a:r>
            <a:rPr lang="es-MX" sz="1200" baseline="0"/>
            <a:t> are shown in 1 (occurence) and 0) absence</a:t>
          </a:r>
          <a:endParaRPr lang="es-MX" sz="1200"/>
        </a:p>
      </xdr:txBody>
    </xdr:sp>
    <xdr:clientData/>
  </xdr:oneCellAnchor>
  <xdr:twoCellAnchor>
    <xdr:from>
      <xdr:col>14</xdr:col>
      <xdr:colOff>17930</xdr:colOff>
      <xdr:row>2</xdr:row>
      <xdr:rowOff>73959</xdr:rowOff>
    </xdr:from>
    <xdr:to>
      <xdr:col>14</xdr:col>
      <xdr:colOff>253254</xdr:colOff>
      <xdr:row>10</xdr:row>
      <xdr:rowOff>6724</xdr:rowOff>
    </xdr:to>
    <xdr:sp macro="" textlink="">
      <xdr:nvSpPr>
        <xdr:cNvPr id="5" name="Cerrar llave 4"/>
        <xdr:cNvSpPr/>
      </xdr:nvSpPr>
      <xdr:spPr>
        <a:xfrm>
          <a:off x="6965577" y="454959"/>
          <a:ext cx="235324" cy="145676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14</xdr:col>
      <xdr:colOff>13448</xdr:colOff>
      <xdr:row>13</xdr:row>
      <xdr:rowOff>47066</xdr:rowOff>
    </xdr:from>
    <xdr:ext cx="4883523" cy="1031693"/>
    <xdr:sp macro="" textlink="">
      <xdr:nvSpPr>
        <xdr:cNvPr id="45" name="CuadroTexto 44"/>
        <xdr:cNvSpPr txBox="1"/>
      </xdr:nvSpPr>
      <xdr:spPr>
        <a:xfrm>
          <a:off x="6961095" y="2523566"/>
          <a:ext cx="4883523" cy="1031693"/>
        </a:xfrm>
        <a:prstGeom prst="rect">
          <a:avLst/>
        </a:prstGeom>
        <a:solidFill>
          <a:sysClr val="window" lastClr="FFFFFF"/>
        </a:solidFill>
        <a:ln w="9525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Symptom 1,</a:t>
          </a:r>
          <a:r>
            <a:rPr lang="es-MX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</a:t>
          </a:r>
          <a:r>
            <a:rPr lang="es-MX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luster 5 </a:t>
          </a:r>
          <a:endParaRPr lang="es-MX" sz="1200">
            <a:effectLst/>
          </a:endParaRPr>
        </a:p>
        <a:p>
          <a:r>
            <a:rPr lang="es-MX" sz="1200"/>
            <a:t>If symptom no. 1 in patient </a:t>
          </a:r>
          <a:r>
            <a:rPr lang="es-MX" sz="1200" b="1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APPEARS</a:t>
          </a:r>
          <a:r>
            <a:rPr lang="es-MX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MX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 cluster no. 5,  t</a:t>
          </a:r>
          <a:r>
            <a:rPr lang="es-MX" sz="1200" b="0"/>
            <a:t>he cluster</a:t>
          </a:r>
          <a:r>
            <a:rPr lang="es-MX" sz="1200" b="0" baseline="0"/>
            <a:t> will have  value of </a:t>
          </a:r>
          <a:r>
            <a:rPr lang="es-MX" sz="1200" b="1" baseline="0">
              <a:solidFill>
                <a:srgbClr val="C00000"/>
              </a:solidFill>
            </a:rPr>
            <a:t>1</a:t>
          </a:r>
          <a:r>
            <a:rPr lang="es-MX" sz="1200" b="0" baseline="0"/>
            <a:t>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If symptom no. 1 in patient </a:t>
          </a:r>
          <a:r>
            <a:rPr lang="es-MX" sz="1200" b="1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DOES NOT </a:t>
          </a:r>
          <a:r>
            <a:rPr lang="es-MX" sz="1200" b="1" baseline="0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APPEAR</a:t>
          </a:r>
          <a:r>
            <a:rPr lang="es-MX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MX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 cluster no. 5,  t</a:t>
          </a:r>
          <a:r>
            <a:rPr lang="es-MX" sz="12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he cluster</a:t>
          </a:r>
          <a:r>
            <a:rPr lang="es-MX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will have  value of </a:t>
          </a:r>
          <a:r>
            <a:rPr lang="es-MX" sz="1200" b="1" baseline="0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0</a:t>
          </a:r>
          <a:endParaRPr lang="es-MX" sz="1200">
            <a:solidFill>
              <a:schemeClr val="accent1">
                <a:lumMod val="75000"/>
              </a:schemeClr>
            </a:solidFill>
            <a:effectLst/>
          </a:endParaRPr>
        </a:p>
      </xdr:txBody>
    </xdr:sp>
    <xdr:clientData/>
  </xdr:oneCellAnchor>
  <xdr:oneCellAnchor>
    <xdr:from>
      <xdr:col>14</xdr:col>
      <xdr:colOff>33618</xdr:colOff>
      <xdr:row>61</xdr:row>
      <xdr:rowOff>134470</xdr:rowOff>
    </xdr:from>
    <xdr:ext cx="1781735" cy="875111"/>
    <xdr:sp macro="" textlink="">
      <xdr:nvSpPr>
        <xdr:cNvPr id="80" name="CuadroTexto 79"/>
        <xdr:cNvSpPr txBox="1"/>
      </xdr:nvSpPr>
      <xdr:spPr>
        <a:xfrm>
          <a:off x="6981265" y="6051176"/>
          <a:ext cx="1781735" cy="875111"/>
        </a:xfrm>
        <a:prstGeom prst="rect">
          <a:avLst/>
        </a:prstGeom>
        <a:solidFill>
          <a:sysClr val="window" lastClr="FFFFFF"/>
        </a:solidFill>
        <a:ln w="1905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1400" b="1"/>
            <a:t>3) </a:t>
          </a:r>
          <a:r>
            <a:rPr lang="es-MX" sz="1200"/>
            <a:t>Counts how many</a:t>
          </a:r>
          <a:r>
            <a:rPr lang="es-MX" sz="1200" baseline="0"/>
            <a:t> times a cluster can be the answer (i.e. has a value of 1)</a:t>
          </a:r>
          <a:endParaRPr lang="es-MX" sz="1200"/>
        </a:p>
      </xdr:txBody>
    </xdr:sp>
    <xdr:clientData/>
  </xdr:oneCellAnchor>
  <xdr:twoCellAnchor>
    <xdr:from>
      <xdr:col>13</xdr:col>
      <xdr:colOff>246530</xdr:colOff>
      <xdr:row>61</xdr:row>
      <xdr:rowOff>33618</xdr:rowOff>
    </xdr:from>
    <xdr:to>
      <xdr:col>13</xdr:col>
      <xdr:colOff>481854</xdr:colOff>
      <xdr:row>66</xdr:row>
      <xdr:rowOff>179294</xdr:rowOff>
    </xdr:to>
    <xdr:sp macro="" textlink="">
      <xdr:nvSpPr>
        <xdr:cNvPr id="81" name="Cerrar llave 80"/>
        <xdr:cNvSpPr/>
      </xdr:nvSpPr>
      <xdr:spPr>
        <a:xfrm>
          <a:off x="6611471" y="5950324"/>
          <a:ext cx="235324" cy="1098176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13</xdr:col>
      <xdr:colOff>421343</xdr:colOff>
      <xdr:row>67</xdr:row>
      <xdr:rowOff>96369</xdr:rowOff>
    </xdr:from>
    <xdr:ext cx="2570627" cy="311496"/>
    <xdr:sp macro="" textlink="">
      <xdr:nvSpPr>
        <xdr:cNvPr id="82" name="CuadroTexto 81"/>
        <xdr:cNvSpPr txBox="1"/>
      </xdr:nvSpPr>
      <xdr:spPr>
        <a:xfrm>
          <a:off x="6786284" y="7156075"/>
          <a:ext cx="2570627" cy="311496"/>
        </a:xfrm>
        <a:prstGeom prst="rect">
          <a:avLst/>
        </a:prstGeom>
        <a:solidFill>
          <a:sysClr val="window" lastClr="FFFFFF"/>
        </a:solidFill>
        <a:ln w="1905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1400" b="1"/>
            <a:t>4) </a:t>
          </a:r>
          <a:r>
            <a:rPr lang="es-MX" sz="1200"/>
            <a:t>Selects most likely cluster (MAX)</a:t>
          </a:r>
        </a:p>
      </xdr:txBody>
    </xdr:sp>
    <xdr:clientData/>
  </xdr:oneCellAnchor>
  <xdr:oneCellAnchor>
    <xdr:from>
      <xdr:col>17</xdr:col>
      <xdr:colOff>309282</xdr:colOff>
      <xdr:row>61</xdr:row>
      <xdr:rowOff>62751</xdr:rowOff>
    </xdr:from>
    <xdr:ext cx="2873188" cy="1031693"/>
    <xdr:sp macro="" textlink="">
      <xdr:nvSpPr>
        <xdr:cNvPr id="83" name="CuadroTexto 82"/>
        <xdr:cNvSpPr txBox="1"/>
      </xdr:nvSpPr>
      <xdr:spPr>
        <a:xfrm>
          <a:off x="9005047" y="5979457"/>
          <a:ext cx="2873188" cy="1031693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1200" b="0"/>
            <a:t>Here</a:t>
          </a:r>
          <a:r>
            <a:rPr lang="es-MX" sz="1200" b="0" baseline="0"/>
            <a:t> you can see what's the second, third... most likely cluster to belong to (second, third... highest value) , or the least likely cluster (lowest value) to be the answer for this patient</a:t>
          </a:r>
          <a:endParaRPr lang="es-MX" sz="1200" b="0"/>
        </a:p>
      </xdr:txBody>
    </xdr:sp>
    <xdr:clientData/>
  </xdr:oneCellAnchor>
  <xdr:twoCellAnchor>
    <xdr:from>
      <xdr:col>17</xdr:col>
      <xdr:colOff>67235</xdr:colOff>
      <xdr:row>64</xdr:row>
      <xdr:rowOff>526</xdr:rowOff>
    </xdr:from>
    <xdr:to>
      <xdr:col>17</xdr:col>
      <xdr:colOff>309282</xdr:colOff>
      <xdr:row>64</xdr:row>
      <xdr:rowOff>7098</xdr:rowOff>
    </xdr:to>
    <xdr:cxnSp macro="">
      <xdr:nvCxnSpPr>
        <xdr:cNvPr id="84" name="Conector recto de flecha 83"/>
        <xdr:cNvCxnSpPr>
          <a:stCxn id="80" idx="3"/>
          <a:endCxn id="83" idx="1"/>
        </xdr:cNvCxnSpPr>
      </xdr:nvCxnSpPr>
      <xdr:spPr>
        <a:xfrm>
          <a:off x="8763000" y="6488732"/>
          <a:ext cx="242047" cy="657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257735</xdr:colOff>
      <xdr:row>67</xdr:row>
      <xdr:rowOff>123264</xdr:rowOff>
    </xdr:from>
    <xdr:ext cx="4235823" cy="468077"/>
    <xdr:sp macro="" textlink="">
      <xdr:nvSpPr>
        <xdr:cNvPr id="88" name="CuadroTexto 87"/>
        <xdr:cNvSpPr txBox="1"/>
      </xdr:nvSpPr>
      <xdr:spPr>
        <a:xfrm>
          <a:off x="257735" y="3171264"/>
          <a:ext cx="4235823" cy="468077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r>
            <a:rPr lang="es-MX" sz="1200" b="0">
              <a:solidFill>
                <a:schemeClr val="tx1"/>
              </a:solidFill>
              <a:latin typeface="+mn-lt"/>
              <a:ea typeface="+mn-ea"/>
              <a:cs typeface="+mn-cs"/>
            </a:rPr>
            <a:t>=INDICE( "Names of clusters",COINCIDIR( "value to be searched" , "column where it will be searched" ,0)0)</a:t>
          </a:r>
        </a:p>
      </xdr:txBody>
    </xdr:sp>
    <xdr:clientData/>
  </xdr:oneCellAnchor>
  <xdr:oneCellAnchor>
    <xdr:from>
      <xdr:col>0</xdr:col>
      <xdr:colOff>201705</xdr:colOff>
      <xdr:row>62</xdr:row>
      <xdr:rowOff>123264</xdr:rowOff>
    </xdr:from>
    <xdr:ext cx="2005854" cy="499367"/>
    <xdr:sp macro="" textlink="">
      <xdr:nvSpPr>
        <xdr:cNvPr id="89" name="CuadroTexto 88"/>
        <xdr:cNvSpPr txBox="1"/>
      </xdr:nvSpPr>
      <xdr:spPr>
        <a:xfrm>
          <a:off x="201705" y="6230470"/>
          <a:ext cx="2005854" cy="499367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1400" b="1"/>
            <a:t>5) </a:t>
          </a:r>
          <a:r>
            <a:rPr lang="es-MX" sz="1200"/>
            <a:t>Finds</a:t>
          </a:r>
          <a:r>
            <a:rPr lang="es-MX" sz="1200" baseline="0"/>
            <a:t> the cluster by implementing the formula:</a:t>
          </a:r>
        </a:p>
      </xdr:txBody>
    </xdr:sp>
    <xdr:clientData/>
  </xdr:oneCellAnchor>
  <xdr:twoCellAnchor>
    <xdr:from>
      <xdr:col>1</xdr:col>
      <xdr:colOff>313764</xdr:colOff>
      <xdr:row>67</xdr:row>
      <xdr:rowOff>100853</xdr:rowOff>
    </xdr:from>
    <xdr:to>
      <xdr:col>2</xdr:col>
      <xdr:colOff>89646</xdr:colOff>
      <xdr:row>68</xdr:row>
      <xdr:rowOff>179295</xdr:rowOff>
    </xdr:to>
    <xdr:sp macro="" textlink="">
      <xdr:nvSpPr>
        <xdr:cNvPr id="90" name="Elipse 89"/>
        <xdr:cNvSpPr/>
      </xdr:nvSpPr>
      <xdr:spPr>
        <a:xfrm>
          <a:off x="918882" y="3148853"/>
          <a:ext cx="1288676" cy="268942"/>
        </a:xfrm>
        <a:prstGeom prst="ellipse">
          <a:avLst/>
        </a:prstGeom>
        <a:noFill/>
        <a:ln w="190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186018</xdr:colOff>
      <xdr:row>60</xdr:row>
      <xdr:rowOff>152399</xdr:rowOff>
    </xdr:from>
    <xdr:to>
      <xdr:col>12</xdr:col>
      <xdr:colOff>56030</xdr:colOff>
      <xdr:row>67</xdr:row>
      <xdr:rowOff>33618</xdr:rowOff>
    </xdr:to>
    <xdr:sp macro="" textlink="">
      <xdr:nvSpPr>
        <xdr:cNvPr id="91" name="Elipse 90"/>
        <xdr:cNvSpPr/>
      </xdr:nvSpPr>
      <xdr:spPr>
        <a:xfrm>
          <a:off x="4970930" y="5867399"/>
          <a:ext cx="867335" cy="1225925"/>
        </a:xfrm>
        <a:prstGeom prst="ellipse">
          <a:avLst/>
        </a:prstGeom>
        <a:noFill/>
        <a:ln w="190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4</xdr:col>
      <xdr:colOff>17929</xdr:colOff>
      <xdr:row>67</xdr:row>
      <xdr:rowOff>107576</xdr:rowOff>
    </xdr:from>
    <xdr:to>
      <xdr:col>9</xdr:col>
      <xdr:colOff>11206</xdr:colOff>
      <xdr:row>68</xdr:row>
      <xdr:rowOff>186018</xdr:rowOff>
    </xdr:to>
    <xdr:sp macro="" textlink="">
      <xdr:nvSpPr>
        <xdr:cNvPr id="95" name="Elipse 94"/>
        <xdr:cNvSpPr/>
      </xdr:nvSpPr>
      <xdr:spPr>
        <a:xfrm>
          <a:off x="2897841" y="3155576"/>
          <a:ext cx="1562100" cy="268942"/>
        </a:xfrm>
        <a:prstGeom prst="ellipse">
          <a:avLst/>
        </a:prstGeom>
        <a:noFill/>
        <a:ln w="19050">
          <a:solidFill>
            <a:srgbClr val="FF6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349627</xdr:colOff>
      <xdr:row>66</xdr:row>
      <xdr:rowOff>181533</xdr:rowOff>
    </xdr:from>
    <xdr:to>
      <xdr:col>13</xdr:col>
      <xdr:colOff>100855</xdr:colOff>
      <xdr:row>68</xdr:row>
      <xdr:rowOff>67234</xdr:rowOff>
    </xdr:to>
    <xdr:sp macro="" textlink="">
      <xdr:nvSpPr>
        <xdr:cNvPr id="96" name="Elipse 95"/>
        <xdr:cNvSpPr/>
      </xdr:nvSpPr>
      <xdr:spPr>
        <a:xfrm>
          <a:off x="6131862" y="7050739"/>
          <a:ext cx="333934" cy="266701"/>
        </a:xfrm>
        <a:prstGeom prst="ellipse">
          <a:avLst/>
        </a:prstGeom>
        <a:noFill/>
        <a:ln w="19050">
          <a:solidFill>
            <a:srgbClr val="FF6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349622</xdr:colOff>
      <xdr:row>68</xdr:row>
      <xdr:rowOff>136712</xdr:rowOff>
    </xdr:from>
    <xdr:to>
      <xdr:col>3</xdr:col>
      <xdr:colOff>56028</xdr:colOff>
      <xdr:row>70</xdr:row>
      <xdr:rowOff>33618</xdr:rowOff>
    </xdr:to>
    <xdr:sp macro="" textlink="">
      <xdr:nvSpPr>
        <xdr:cNvPr id="98" name="Elipse 97"/>
        <xdr:cNvSpPr/>
      </xdr:nvSpPr>
      <xdr:spPr>
        <a:xfrm>
          <a:off x="349622" y="7386918"/>
          <a:ext cx="2272553" cy="277906"/>
        </a:xfrm>
        <a:prstGeom prst="ellipse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414617</xdr:colOff>
      <xdr:row>60</xdr:row>
      <xdr:rowOff>199462</xdr:rowOff>
    </xdr:from>
    <xdr:to>
      <xdr:col>13</xdr:col>
      <xdr:colOff>89647</xdr:colOff>
      <xdr:row>66</xdr:row>
      <xdr:rowOff>179293</xdr:rowOff>
    </xdr:to>
    <xdr:sp macro="" textlink="">
      <xdr:nvSpPr>
        <xdr:cNvPr id="99" name="Elipse 98"/>
        <xdr:cNvSpPr/>
      </xdr:nvSpPr>
      <xdr:spPr>
        <a:xfrm>
          <a:off x="6196852" y="5914462"/>
          <a:ext cx="257736" cy="1134037"/>
        </a:xfrm>
        <a:prstGeom prst="ellipse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958103</xdr:colOff>
      <xdr:row>63</xdr:row>
      <xdr:rowOff>182656</xdr:rowOff>
    </xdr:from>
    <xdr:to>
      <xdr:col>10</xdr:col>
      <xdr:colOff>186019</xdr:colOff>
      <xdr:row>67</xdr:row>
      <xdr:rowOff>100853</xdr:rowOff>
    </xdr:to>
    <xdr:cxnSp macro="">
      <xdr:nvCxnSpPr>
        <xdr:cNvPr id="131" name="Conector curvado 130"/>
        <xdr:cNvCxnSpPr>
          <a:stCxn id="90" idx="0"/>
          <a:endCxn id="91" idx="2"/>
        </xdr:cNvCxnSpPr>
      </xdr:nvCxnSpPr>
      <xdr:spPr>
        <a:xfrm rot="5400000" flipH="1" flipV="1">
          <a:off x="2926977" y="5116606"/>
          <a:ext cx="680197" cy="3407710"/>
        </a:xfrm>
        <a:prstGeom prst="curvedConnector2">
          <a:avLst/>
        </a:prstGeom>
        <a:ln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212912</xdr:colOff>
      <xdr:row>67</xdr:row>
      <xdr:rowOff>89647</xdr:rowOff>
    </xdr:from>
    <xdr:to>
      <xdr:col>12</xdr:col>
      <xdr:colOff>349627</xdr:colOff>
      <xdr:row>67</xdr:row>
      <xdr:rowOff>124384</xdr:rowOff>
    </xdr:to>
    <xdr:cxnSp macro="">
      <xdr:nvCxnSpPr>
        <xdr:cNvPr id="133" name="Conector curvado 132"/>
        <xdr:cNvCxnSpPr>
          <a:endCxn id="96" idx="2"/>
        </xdr:cNvCxnSpPr>
      </xdr:nvCxnSpPr>
      <xdr:spPr>
        <a:xfrm>
          <a:off x="3720353" y="7149353"/>
          <a:ext cx="2411509" cy="34737"/>
        </a:xfrm>
        <a:prstGeom prst="curvedConnector3">
          <a:avLst>
            <a:gd name="adj1" fmla="val 50000"/>
          </a:avLst>
        </a:prstGeom>
        <a:ln>
          <a:solidFill>
            <a:srgbClr val="FF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880780</xdr:colOff>
      <xdr:row>63</xdr:row>
      <xdr:rowOff>183775</xdr:rowOff>
    </xdr:from>
    <xdr:to>
      <xdr:col>13</xdr:col>
      <xdr:colOff>89646</xdr:colOff>
      <xdr:row>70</xdr:row>
      <xdr:rowOff>33618</xdr:rowOff>
    </xdr:to>
    <xdr:cxnSp macro="">
      <xdr:nvCxnSpPr>
        <xdr:cNvPr id="140" name="Conector curvado 139"/>
        <xdr:cNvCxnSpPr>
          <a:stCxn id="98" idx="4"/>
          <a:endCxn id="99" idx="6"/>
        </xdr:cNvCxnSpPr>
      </xdr:nvCxnSpPr>
      <xdr:spPr>
        <a:xfrm rot="5400000" flipH="1" flipV="1">
          <a:off x="3378571" y="4588808"/>
          <a:ext cx="1183343" cy="4968689"/>
        </a:xfrm>
        <a:prstGeom prst="curvedConnector4">
          <a:avLst>
            <a:gd name="adj1" fmla="val -19318"/>
            <a:gd name="adj2" fmla="val 104601"/>
          </a:avLst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571502</xdr:colOff>
      <xdr:row>10</xdr:row>
      <xdr:rowOff>33619</xdr:rowOff>
    </xdr:from>
    <xdr:ext cx="3003175" cy="515470"/>
    <xdr:sp macro="" textlink="">
      <xdr:nvSpPr>
        <xdr:cNvPr id="163" name="CuadroTexto 162"/>
        <xdr:cNvSpPr txBox="1"/>
      </xdr:nvSpPr>
      <xdr:spPr>
        <a:xfrm>
          <a:off x="10432678" y="1938619"/>
          <a:ext cx="3003175" cy="515470"/>
        </a:xfrm>
        <a:prstGeom prst="rect">
          <a:avLst/>
        </a:prstGeom>
        <a:solidFill>
          <a:sysClr val="window" lastClr="FFFFFF"/>
        </a:solidFill>
        <a:ln w="1905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400" b="1"/>
            <a:t>2) </a:t>
          </a:r>
          <a:r>
            <a:rPr lang="es-MX" sz="1200"/>
            <a:t>Conditionals per symptom, per cluster.</a:t>
          </a:r>
          <a:r>
            <a:rPr lang="es-MX" sz="1200" baseline="0"/>
            <a:t> </a:t>
          </a:r>
          <a:r>
            <a:rPr lang="es-MX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Which clusters does the symptom appear in?</a:t>
          </a:r>
          <a:endParaRPr lang="es-MX" sz="1200">
            <a:effectLst/>
          </a:endParaRPr>
        </a:p>
        <a:p>
          <a:endParaRPr lang="es-MX" sz="1200"/>
        </a:p>
      </xdr:txBody>
    </xdr:sp>
    <xdr:clientData/>
  </xdr:oneCellAnchor>
  <xdr:twoCellAnchor>
    <xdr:from>
      <xdr:col>14</xdr:col>
      <xdr:colOff>271182</xdr:colOff>
      <xdr:row>14</xdr:row>
      <xdr:rowOff>69476</xdr:rowOff>
    </xdr:from>
    <xdr:to>
      <xdr:col>17</xdr:col>
      <xdr:colOff>85164</xdr:colOff>
      <xdr:row>15</xdr:row>
      <xdr:rowOff>100853</xdr:rowOff>
    </xdr:to>
    <xdr:sp macro="" textlink="">
      <xdr:nvSpPr>
        <xdr:cNvPr id="164" name="Elipse 163"/>
        <xdr:cNvSpPr/>
      </xdr:nvSpPr>
      <xdr:spPr>
        <a:xfrm>
          <a:off x="7218829" y="2736476"/>
          <a:ext cx="1562100" cy="221877"/>
        </a:xfrm>
        <a:prstGeom prst="ellipse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277905</xdr:colOff>
      <xdr:row>14</xdr:row>
      <xdr:rowOff>76200</xdr:rowOff>
    </xdr:from>
    <xdr:to>
      <xdr:col>19</xdr:col>
      <xdr:colOff>470648</xdr:colOff>
      <xdr:row>15</xdr:row>
      <xdr:rowOff>100853</xdr:rowOff>
    </xdr:to>
    <xdr:sp macro="" textlink="">
      <xdr:nvSpPr>
        <xdr:cNvPr id="165" name="Elipse 164"/>
        <xdr:cNvSpPr/>
      </xdr:nvSpPr>
      <xdr:spPr>
        <a:xfrm>
          <a:off x="9556376" y="2743200"/>
          <a:ext cx="775448" cy="215153"/>
        </a:xfrm>
        <a:prstGeom prst="ellipse">
          <a:avLst/>
        </a:prstGeom>
        <a:noFill/>
        <a:ln w="19050">
          <a:solidFill>
            <a:srgbClr val="FF33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692523</xdr:colOff>
      <xdr:row>1</xdr:row>
      <xdr:rowOff>177053</xdr:rowOff>
    </xdr:from>
    <xdr:to>
      <xdr:col>13</xdr:col>
      <xdr:colOff>22412</xdr:colOff>
      <xdr:row>3</xdr:row>
      <xdr:rowOff>0</xdr:rowOff>
    </xdr:to>
    <xdr:sp macro="" textlink="">
      <xdr:nvSpPr>
        <xdr:cNvPr id="166" name="Elipse 165"/>
        <xdr:cNvSpPr/>
      </xdr:nvSpPr>
      <xdr:spPr>
        <a:xfrm>
          <a:off x="5779994" y="367553"/>
          <a:ext cx="607359" cy="203947"/>
        </a:xfrm>
        <a:prstGeom prst="ellipse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13</xdr:col>
      <xdr:colOff>22412</xdr:colOff>
      <xdr:row>2</xdr:row>
      <xdr:rowOff>88527</xdr:rowOff>
    </xdr:from>
    <xdr:to>
      <xdr:col>14</xdr:col>
      <xdr:colOff>271182</xdr:colOff>
      <xdr:row>14</xdr:row>
      <xdr:rowOff>180415</xdr:rowOff>
    </xdr:to>
    <xdr:cxnSp macro="">
      <xdr:nvCxnSpPr>
        <xdr:cNvPr id="167" name="Conector curvado 166"/>
        <xdr:cNvCxnSpPr>
          <a:stCxn id="164" idx="2"/>
          <a:endCxn id="166" idx="6"/>
        </xdr:cNvCxnSpPr>
      </xdr:nvCxnSpPr>
      <xdr:spPr>
        <a:xfrm rot="10800000">
          <a:off x="6387353" y="469527"/>
          <a:ext cx="831476" cy="2377888"/>
        </a:xfrm>
        <a:prstGeom prst="curvedConnector3">
          <a:avLst>
            <a:gd name="adj1" fmla="val 50000"/>
          </a:avLst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262217</xdr:colOff>
      <xdr:row>1</xdr:row>
      <xdr:rowOff>138953</xdr:rowOff>
    </xdr:from>
    <xdr:to>
      <xdr:col>8</xdr:col>
      <xdr:colOff>67235</xdr:colOff>
      <xdr:row>3</xdr:row>
      <xdr:rowOff>0</xdr:rowOff>
    </xdr:to>
    <xdr:sp macro="" textlink="">
      <xdr:nvSpPr>
        <xdr:cNvPr id="172" name="Elipse 171"/>
        <xdr:cNvSpPr/>
      </xdr:nvSpPr>
      <xdr:spPr>
        <a:xfrm>
          <a:off x="3769658" y="329453"/>
          <a:ext cx="432548" cy="242047"/>
        </a:xfrm>
        <a:prstGeom prst="ellipse">
          <a:avLst/>
        </a:prstGeom>
        <a:noFill/>
        <a:ln w="19050">
          <a:solidFill>
            <a:srgbClr val="FF33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3891</xdr:colOff>
      <xdr:row>2</xdr:row>
      <xdr:rowOff>155053</xdr:rowOff>
    </xdr:from>
    <xdr:to>
      <xdr:col>19</xdr:col>
      <xdr:colOff>82925</xdr:colOff>
      <xdr:row>14</xdr:row>
      <xdr:rowOff>76200</xdr:rowOff>
    </xdr:to>
    <xdr:cxnSp macro="">
      <xdr:nvCxnSpPr>
        <xdr:cNvPr id="173" name="Conector curvado 172"/>
        <xdr:cNvCxnSpPr>
          <a:stCxn id="165" idx="0"/>
          <a:endCxn id="172" idx="5"/>
        </xdr:cNvCxnSpPr>
      </xdr:nvCxnSpPr>
      <xdr:spPr>
        <a:xfrm rot="16200000" flipV="1">
          <a:off x="5937908" y="-1262993"/>
          <a:ext cx="2207147" cy="5805239"/>
        </a:xfrm>
        <a:prstGeom prst="curvedConnector3">
          <a:avLst>
            <a:gd name="adj1" fmla="val 50000"/>
          </a:avLst>
        </a:prstGeom>
        <a:ln>
          <a:solidFill>
            <a:srgbClr val="FF3399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56030</xdr:colOff>
      <xdr:row>15</xdr:row>
      <xdr:rowOff>44825</xdr:rowOff>
    </xdr:from>
    <xdr:to>
      <xdr:col>14</xdr:col>
      <xdr:colOff>33618</xdr:colOff>
      <xdr:row>17</xdr:row>
      <xdr:rowOff>100853</xdr:rowOff>
    </xdr:to>
    <xdr:cxnSp macro="">
      <xdr:nvCxnSpPr>
        <xdr:cNvPr id="176" name="Conector recto de flecha 175"/>
        <xdr:cNvCxnSpPr/>
      </xdr:nvCxnSpPr>
      <xdr:spPr>
        <a:xfrm flipH="1">
          <a:off x="6420971" y="2902325"/>
          <a:ext cx="560294" cy="4370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580466</xdr:colOff>
      <xdr:row>54</xdr:row>
      <xdr:rowOff>98613</xdr:rowOff>
    </xdr:from>
    <xdr:ext cx="4883523" cy="1031693"/>
    <xdr:sp macro="" textlink="">
      <xdr:nvSpPr>
        <xdr:cNvPr id="184" name="CuadroTexto 183"/>
        <xdr:cNvSpPr txBox="1"/>
      </xdr:nvSpPr>
      <xdr:spPr>
        <a:xfrm>
          <a:off x="6945407" y="4670613"/>
          <a:ext cx="4883523" cy="1031693"/>
        </a:xfrm>
        <a:prstGeom prst="rect">
          <a:avLst/>
        </a:prstGeom>
        <a:solidFill>
          <a:sysClr val="window" lastClr="FFFFFF"/>
        </a:solidFill>
        <a:ln w="9525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Symptom 8,</a:t>
          </a:r>
          <a:r>
            <a:rPr lang="es-MX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</a:t>
          </a:r>
          <a:r>
            <a:rPr lang="es-MX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luster 6</a:t>
          </a:r>
          <a:endParaRPr lang="es-MX" sz="1200">
            <a:effectLst/>
          </a:endParaRPr>
        </a:p>
        <a:p>
          <a:r>
            <a:rPr lang="es-MX" sz="1200"/>
            <a:t>If symptom no. 8 in patient </a:t>
          </a:r>
          <a:r>
            <a:rPr lang="es-MX" sz="1200" b="1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APPEARS</a:t>
          </a:r>
          <a:r>
            <a:rPr lang="es-MX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MX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 cluster no. 6,  t</a:t>
          </a:r>
          <a:r>
            <a:rPr lang="es-MX" sz="1200" b="0"/>
            <a:t>he cluster</a:t>
          </a:r>
          <a:r>
            <a:rPr lang="es-MX" sz="1200" b="0" baseline="0"/>
            <a:t> will have  value of </a:t>
          </a:r>
          <a:r>
            <a:rPr lang="es-MX" sz="1200" b="1" baseline="0">
              <a:solidFill>
                <a:srgbClr val="C00000"/>
              </a:solidFill>
            </a:rPr>
            <a:t>1</a:t>
          </a:r>
          <a:r>
            <a:rPr lang="es-MX" sz="1200" b="0" baseline="0"/>
            <a:t>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If symptom no. 8 in patient </a:t>
          </a:r>
          <a:r>
            <a:rPr lang="es-MX" sz="1200" b="1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DOES NOT </a:t>
          </a:r>
          <a:r>
            <a:rPr lang="es-MX" sz="1200" b="1" baseline="0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APPEAR</a:t>
          </a:r>
          <a:r>
            <a:rPr lang="es-MX" sz="12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MX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 cluster no. 6,  t</a:t>
          </a:r>
          <a:r>
            <a:rPr lang="es-MX" sz="12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he cluster</a:t>
          </a:r>
          <a:r>
            <a:rPr lang="es-MX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will have  value of </a:t>
          </a:r>
          <a:r>
            <a:rPr lang="es-MX" sz="1200" b="1" baseline="0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0</a:t>
          </a:r>
          <a:endParaRPr lang="es-MX" sz="1200">
            <a:solidFill>
              <a:schemeClr val="accent1">
                <a:lumMod val="75000"/>
              </a:schemeClr>
            </a:solidFill>
            <a:effectLst/>
          </a:endParaRPr>
        </a:p>
      </xdr:txBody>
    </xdr:sp>
    <xdr:clientData/>
  </xdr:oneCellAnchor>
  <xdr:twoCellAnchor>
    <xdr:from>
      <xdr:col>14</xdr:col>
      <xdr:colOff>199464</xdr:colOff>
      <xdr:row>55</xdr:row>
      <xdr:rowOff>132229</xdr:rowOff>
    </xdr:from>
    <xdr:to>
      <xdr:col>17</xdr:col>
      <xdr:colOff>13446</xdr:colOff>
      <xdr:row>56</xdr:row>
      <xdr:rowOff>163606</xdr:rowOff>
    </xdr:to>
    <xdr:sp macro="" textlink="">
      <xdr:nvSpPr>
        <xdr:cNvPr id="187" name="Elipse 186"/>
        <xdr:cNvSpPr/>
      </xdr:nvSpPr>
      <xdr:spPr>
        <a:xfrm>
          <a:off x="7147111" y="4894729"/>
          <a:ext cx="1562100" cy="221877"/>
        </a:xfrm>
        <a:prstGeom prst="ellipse">
          <a:avLst/>
        </a:prstGeom>
        <a:noFill/>
        <a:ln w="19050">
          <a:solidFill>
            <a:srgbClr val="9933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18</xdr:col>
      <xdr:colOff>228600</xdr:colOff>
      <xdr:row>55</xdr:row>
      <xdr:rowOff>156882</xdr:rowOff>
    </xdr:from>
    <xdr:to>
      <xdr:col>19</xdr:col>
      <xdr:colOff>560295</xdr:colOff>
      <xdr:row>56</xdr:row>
      <xdr:rowOff>163606</xdr:rowOff>
    </xdr:to>
    <xdr:sp macro="" textlink="">
      <xdr:nvSpPr>
        <xdr:cNvPr id="188" name="Elipse 187"/>
        <xdr:cNvSpPr/>
      </xdr:nvSpPr>
      <xdr:spPr>
        <a:xfrm>
          <a:off x="9507071" y="4919382"/>
          <a:ext cx="914400" cy="197224"/>
        </a:xfrm>
        <a:prstGeom prst="ellipse">
          <a:avLst/>
        </a:prstGeom>
        <a:noFill/>
        <a:ln w="1905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13</xdr:col>
      <xdr:colOff>62754</xdr:colOff>
      <xdr:row>9</xdr:row>
      <xdr:rowOff>117664</xdr:rowOff>
    </xdr:from>
    <xdr:to>
      <xdr:col>14</xdr:col>
      <xdr:colOff>199465</xdr:colOff>
      <xdr:row>56</xdr:row>
      <xdr:rowOff>52669</xdr:rowOff>
    </xdr:to>
    <xdr:cxnSp macro="">
      <xdr:nvCxnSpPr>
        <xdr:cNvPr id="189" name="Conector curvado 188"/>
        <xdr:cNvCxnSpPr>
          <a:stCxn id="187" idx="2"/>
          <a:endCxn id="194" idx="6"/>
        </xdr:cNvCxnSpPr>
      </xdr:nvCxnSpPr>
      <xdr:spPr>
        <a:xfrm rot="10800000">
          <a:off x="6427695" y="1832164"/>
          <a:ext cx="719417" cy="3173505"/>
        </a:xfrm>
        <a:prstGeom prst="curvedConnector3">
          <a:avLst>
            <a:gd name="adj1" fmla="val 50000"/>
          </a:avLst>
        </a:prstGeom>
        <a:ln>
          <a:solidFill>
            <a:srgbClr val="9933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44824</xdr:colOff>
      <xdr:row>57</xdr:row>
      <xdr:rowOff>42960</xdr:rowOff>
    </xdr:from>
    <xdr:to>
      <xdr:col>13</xdr:col>
      <xdr:colOff>580466</xdr:colOff>
      <xdr:row>60</xdr:row>
      <xdr:rowOff>100853</xdr:rowOff>
    </xdr:to>
    <xdr:cxnSp macro="">
      <xdr:nvCxnSpPr>
        <xdr:cNvPr id="191" name="Conector recto de flecha 190"/>
        <xdr:cNvCxnSpPr>
          <a:stCxn id="184" idx="1"/>
        </xdr:cNvCxnSpPr>
      </xdr:nvCxnSpPr>
      <xdr:spPr>
        <a:xfrm flipH="1">
          <a:off x="6409765" y="5186460"/>
          <a:ext cx="535642" cy="62939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9</xdr:row>
      <xdr:rowOff>15689</xdr:rowOff>
    </xdr:from>
    <xdr:to>
      <xdr:col>13</xdr:col>
      <xdr:colOff>62753</xdr:colOff>
      <xdr:row>10</xdr:row>
      <xdr:rowOff>29136</xdr:rowOff>
    </xdr:to>
    <xdr:sp macro="" textlink="">
      <xdr:nvSpPr>
        <xdr:cNvPr id="194" name="Elipse 193"/>
        <xdr:cNvSpPr/>
      </xdr:nvSpPr>
      <xdr:spPr>
        <a:xfrm>
          <a:off x="5820335" y="1730189"/>
          <a:ext cx="607359" cy="203947"/>
        </a:xfrm>
        <a:prstGeom prst="ellipse">
          <a:avLst/>
        </a:prstGeom>
        <a:noFill/>
        <a:ln w="19050">
          <a:solidFill>
            <a:srgbClr val="9933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291353</xdr:colOff>
      <xdr:row>9</xdr:row>
      <xdr:rowOff>0</xdr:rowOff>
    </xdr:from>
    <xdr:to>
      <xdr:col>9</xdr:col>
      <xdr:colOff>78441</xdr:colOff>
      <xdr:row>10</xdr:row>
      <xdr:rowOff>24653</xdr:rowOff>
    </xdr:to>
    <xdr:sp macro="" textlink="">
      <xdr:nvSpPr>
        <xdr:cNvPr id="196" name="Elipse 195"/>
        <xdr:cNvSpPr/>
      </xdr:nvSpPr>
      <xdr:spPr>
        <a:xfrm>
          <a:off x="4112559" y="1714500"/>
          <a:ext cx="414617" cy="215153"/>
        </a:xfrm>
        <a:prstGeom prst="ellipse">
          <a:avLst/>
        </a:prstGeom>
        <a:noFill/>
        <a:ln w="1905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17723</xdr:colOff>
      <xdr:row>9</xdr:row>
      <xdr:rowOff>183645</xdr:rowOff>
    </xdr:from>
    <xdr:to>
      <xdr:col>19</xdr:col>
      <xdr:colOff>103096</xdr:colOff>
      <xdr:row>55</xdr:row>
      <xdr:rowOff>156882</xdr:rowOff>
    </xdr:to>
    <xdr:cxnSp macro="">
      <xdr:nvCxnSpPr>
        <xdr:cNvPr id="197" name="Conector curvado 196"/>
        <xdr:cNvCxnSpPr>
          <a:stCxn id="188" idx="0"/>
          <a:endCxn id="196" idx="5"/>
        </xdr:cNvCxnSpPr>
      </xdr:nvCxnSpPr>
      <xdr:spPr>
        <a:xfrm rot="16200000" flipV="1">
          <a:off x="5704746" y="659857"/>
          <a:ext cx="3021237" cy="5497814"/>
        </a:xfrm>
        <a:prstGeom prst="curvedConnector3">
          <a:avLst>
            <a:gd name="adj1" fmla="val 29971"/>
          </a:avLst>
        </a:prstGeom>
        <a:ln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997322</xdr:colOff>
      <xdr:row>11</xdr:row>
      <xdr:rowOff>112060</xdr:rowOff>
    </xdr:from>
    <xdr:to>
      <xdr:col>11</xdr:col>
      <xdr:colOff>638734</xdr:colOff>
      <xdr:row>61</xdr:row>
      <xdr:rowOff>168089</xdr:rowOff>
    </xdr:to>
    <xdr:sp macro="" textlink="">
      <xdr:nvSpPr>
        <xdr:cNvPr id="208" name="Forma libre 207"/>
        <xdr:cNvSpPr/>
      </xdr:nvSpPr>
      <xdr:spPr>
        <a:xfrm>
          <a:off x="1602440" y="2207560"/>
          <a:ext cx="4123765" cy="3877235"/>
        </a:xfrm>
        <a:custGeom>
          <a:avLst/>
          <a:gdLst>
            <a:gd name="connsiteX0" fmla="*/ 0 w 4123765"/>
            <a:gd name="connsiteY0" fmla="*/ 3877235 h 3877235"/>
            <a:gd name="connsiteX1" fmla="*/ 997324 w 4123765"/>
            <a:gd name="connsiteY1" fmla="*/ 627529 h 3877235"/>
            <a:gd name="connsiteX2" fmla="*/ 4123765 w 4123765"/>
            <a:gd name="connsiteY2" fmla="*/ 0 h 387723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123765" h="3877235">
              <a:moveTo>
                <a:pt x="0" y="3877235"/>
              </a:moveTo>
              <a:lnTo>
                <a:pt x="997324" y="627529"/>
              </a:lnTo>
              <a:lnTo>
                <a:pt x="4123765" y="0"/>
              </a:lnTo>
            </a:path>
          </a:pathLst>
        </a:cu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235324</xdr:colOff>
      <xdr:row>62</xdr:row>
      <xdr:rowOff>56029</xdr:rowOff>
    </xdr:from>
    <xdr:ext cx="1479177" cy="499367"/>
    <xdr:sp macro="" textlink="">
      <xdr:nvSpPr>
        <xdr:cNvPr id="2" name="CuadroTexto 1"/>
        <xdr:cNvSpPr txBox="1"/>
      </xdr:nvSpPr>
      <xdr:spPr>
        <a:xfrm>
          <a:off x="2790265" y="3866029"/>
          <a:ext cx="1479177" cy="499367"/>
        </a:xfrm>
        <a:prstGeom prst="rect">
          <a:avLst/>
        </a:prstGeom>
        <a:solidFill>
          <a:sysClr val="window" lastClr="FFFFFF"/>
        </a:solidFill>
        <a:ln w="1905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1400" b="1"/>
            <a:t>1) </a:t>
          </a:r>
          <a:r>
            <a:rPr lang="es-MX" sz="1200"/>
            <a:t>Add column and names of clusters</a:t>
          </a:r>
        </a:p>
      </xdr:txBody>
    </xdr:sp>
    <xdr:clientData/>
  </xdr:oneCellAnchor>
  <xdr:twoCellAnchor>
    <xdr:from>
      <xdr:col>13</xdr:col>
      <xdr:colOff>560293</xdr:colOff>
      <xdr:row>61</xdr:row>
      <xdr:rowOff>22412</xdr:rowOff>
    </xdr:from>
    <xdr:to>
      <xdr:col>21</xdr:col>
      <xdr:colOff>481853</xdr:colOff>
      <xdr:row>62</xdr:row>
      <xdr:rowOff>112059</xdr:rowOff>
    </xdr:to>
    <xdr:sp macro="" textlink="">
      <xdr:nvSpPr>
        <xdr:cNvPr id="3" name="CuadroTexto 2"/>
        <xdr:cNvSpPr txBox="1"/>
      </xdr:nvSpPr>
      <xdr:spPr>
        <a:xfrm>
          <a:off x="6600264" y="3641912"/>
          <a:ext cx="6017560" cy="28014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/>
            <a:t>=IF(</a:t>
          </a:r>
          <a:r>
            <a:rPr lang="es-MX" sz="1200" baseline="0"/>
            <a:t> "Symptom 9 in patient" = "Symptom 9 in cluster 1", "write a 1", "otherwise, write a 0")</a:t>
          </a:r>
          <a:endParaRPr lang="es-MX" sz="1200"/>
        </a:p>
      </xdr:txBody>
    </xdr:sp>
    <xdr:clientData/>
  </xdr:twoCellAnchor>
  <xdr:oneCellAnchor>
    <xdr:from>
      <xdr:col>18</xdr:col>
      <xdr:colOff>145676</xdr:colOff>
      <xdr:row>58</xdr:row>
      <xdr:rowOff>89646</xdr:rowOff>
    </xdr:from>
    <xdr:ext cx="2610970" cy="311496"/>
    <xdr:sp macro="" textlink="">
      <xdr:nvSpPr>
        <xdr:cNvPr id="4" name="CuadroTexto 3"/>
        <xdr:cNvSpPr txBox="1"/>
      </xdr:nvSpPr>
      <xdr:spPr>
        <a:xfrm>
          <a:off x="9995647" y="3137646"/>
          <a:ext cx="2610970" cy="311496"/>
        </a:xfrm>
        <a:prstGeom prst="rect">
          <a:avLst/>
        </a:prstGeom>
        <a:solidFill>
          <a:sysClr val="window" lastClr="FFFFFF"/>
        </a:solidFill>
        <a:ln w="1905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1400" b="1"/>
            <a:t>2) </a:t>
          </a:r>
          <a:r>
            <a:rPr lang="es-MX" sz="1200"/>
            <a:t>Apply the conditional per cluster</a:t>
          </a:r>
        </a:p>
      </xdr:txBody>
    </xdr:sp>
    <xdr:clientData/>
  </xdr:oneCellAnchor>
  <xdr:twoCellAnchor>
    <xdr:from>
      <xdr:col>14</xdr:col>
      <xdr:colOff>168088</xdr:colOff>
      <xdr:row>60</xdr:row>
      <xdr:rowOff>168088</xdr:rowOff>
    </xdr:from>
    <xdr:to>
      <xdr:col>15</xdr:col>
      <xdr:colOff>717176</xdr:colOff>
      <xdr:row>62</xdr:row>
      <xdr:rowOff>156883</xdr:rowOff>
    </xdr:to>
    <xdr:sp macro="" textlink="">
      <xdr:nvSpPr>
        <xdr:cNvPr id="6" name="Elipse 5"/>
        <xdr:cNvSpPr/>
      </xdr:nvSpPr>
      <xdr:spPr>
        <a:xfrm>
          <a:off x="6970059" y="3597088"/>
          <a:ext cx="1311088" cy="369795"/>
        </a:xfrm>
        <a:prstGeom prst="ellipse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13</xdr:col>
      <xdr:colOff>425825</xdr:colOff>
      <xdr:row>69</xdr:row>
      <xdr:rowOff>145676</xdr:rowOff>
    </xdr:from>
    <xdr:to>
      <xdr:col>21</xdr:col>
      <xdr:colOff>302559</xdr:colOff>
      <xdr:row>72</xdr:row>
      <xdr:rowOff>44823</xdr:rowOff>
    </xdr:to>
    <xdr:sp macro="" textlink="">
      <xdr:nvSpPr>
        <xdr:cNvPr id="9" name="CuadroTexto 8"/>
        <xdr:cNvSpPr txBox="1"/>
      </xdr:nvSpPr>
      <xdr:spPr>
        <a:xfrm>
          <a:off x="6465796" y="5300382"/>
          <a:ext cx="5972734" cy="470647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aseline="0"/>
            <a:t>=SUMA(M17+M23+M29+M35+M41+M47+M53+M59 </a:t>
          </a:r>
          <a:r>
            <a:rPr lang="es-MX" sz="1200" baseline="0">
              <a:solidFill>
                <a:srgbClr val="C00000"/>
              </a:solidFill>
            </a:rPr>
            <a:t>+ "Value of symptom 9 for cluster 1") </a:t>
          </a:r>
          <a:r>
            <a:rPr lang="es-MX" sz="1200" baseline="0">
              <a:solidFill>
                <a:sysClr val="windowText" lastClr="000000"/>
              </a:solidFill>
            </a:rPr>
            <a:t>In this case, it's in M62</a:t>
          </a:r>
        </a:p>
      </xdr:txBody>
    </xdr:sp>
    <xdr:clientData/>
  </xdr:twoCellAnchor>
  <xdr:twoCellAnchor>
    <xdr:from>
      <xdr:col>13</xdr:col>
      <xdr:colOff>112059</xdr:colOff>
      <xdr:row>61</xdr:row>
      <xdr:rowOff>98612</xdr:rowOff>
    </xdr:from>
    <xdr:to>
      <xdr:col>13</xdr:col>
      <xdr:colOff>560293</xdr:colOff>
      <xdr:row>61</xdr:row>
      <xdr:rowOff>162486</xdr:rowOff>
    </xdr:to>
    <xdr:cxnSp macro="">
      <xdr:nvCxnSpPr>
        <xdr:cNvPr id="11" name="Conector recto de flecha 10"/>
        <xdr:cNvCxnSpPr>
          <a:stCxn id="3" idx="1"/>
        </xdr:cNvCxnSpPr>
      </xdr:nvCxnSpPr>
      <xdr:spPr>
        <a:xfrm flipH="1" flipV="1">
          <a:off x="6152030" y="3718112"/>
          <a:ext cx="448234" cy="6387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291353</xdr:colOff>
      <xdr:row>60</xdr:row>
      <xdr:rowOff>152399</xdr:rowOff>
    </xdr:from>
    <xdr:to>
      <xdr:col>18</xdr:col>
      <xdr:colOff>291353</xdr:colOff>
      <xdr:row>62</xdr:row>
      <xdr:rowOff>141194</xdr:rowOff>
    </xdr:to>
    <xdr:sp macro="" textlink="">
      <xdr:nvSpPr>
        <xdr:cNvPr id="21" name="Elipse 20"/>
        <xdr:cNvSpPr/>
      </xdr:nvSpPr>
      <xdr:spPr>
        <a:xfrm>
          <a:off x="8617324" y="3581399"/>
          <a:ext cx="1524000" cy="369795"/>
        </a:xfrm>
        <a:prstGeom prst="ellipse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163607</xdr:colOff>
      <xdr:row>9</xdr:row>
      <xdr:rowOff>156883</xdr:rowOff>
    </xdr:from>
    <xdr:to>
      <xdr:col>12</xdr:col>
      <xdr:colOff>448235</xdr:colOff>
      <xdr:row>11</xdr:row>
      <xdr:rowOff>62754</xdr:rowOff>
    </xdr:to>
    <xdr:sp macro="" textlink="">
      <xdr:nvSpPr>
        <xdr:cNvPr id="23" name="Elipse 22"/>
        <xdr:cNvSpPr/>
      </xdr:nvSpPr>
      <xdr:spPr>
        <a:xfrm>
          <a:off x="5620872" y="1871383"/>
          <a:ext cx="284628" cy="286871"/>
        </a:xfrm>
        <a:prstGeom prst="ellipse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448236</xdr:colOff>
      <xdr:row>10</xdr:row>
      <xdr:rowOff>109819</xdr:rowOff>
    </xdr:from>
    <xdr:to>
      <xdr:col>15</xdr:col>
      <xdr:colOff>61633</xdr:colOff>
      <xdr:row>60</xdr:row>
      <xdr:rowOff>168088</xdr:rowOff>
    </xdr:to>
    <xdr:cxnSp macro="">
      <xdr:nvCxnSpPr>
        <xdr:cNvPr id="24" name="Conector curvado 23"/>
        <xdr:cNvCxnSpPr>
          <a:stCxn id="6" idx="0"/>
          <a:endCxn id="23" idx="6"/>
        </xdr:cNvCxnSpPr>
      </xdr:nvCxnSpPr>
      <xdr:spPr>
        <a:xfrm rot="16200000" flipV="1">
          <a:off x="5974418" y="1945902"/>
          <a:ext cx="1582269" cy="1720103"/>
        </a:xfrm>
        <a:prstGeom prst="curvedConnector2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35860</xdr:colOff>
      <xdr:row>9</xdr:row>
      <xdr:rowOff>179294</xdr:rowOff>
    </xdr:from>
    <xdr:to>
      <xdr:col>4</xdr:col>
      <xdr:colOff>44823</xdr:colOff>
      <xdr:row>11</xdr:row>
      <xdr:rowOff>47064</xdr:rowOff>
    </xdr:to>
    <xdr:sp macro="" textlink="">
      <xdr:nvSpPr>
        <xdr:cNvPr id="27" name="Elipse 26"/>
        <xdr:cNvSpPr/>
      </xdr:nvSpPr>
      <xdr:spPr>
        <a:xfrm>
          <a:off x="2277036" y="1893794"/>
          <a:ext cx="322728" cy="248770"/>
        </a:xfrm>
        <a:prstGeom prst="ellipse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197225</xdr:colOff>
      <xdr:row>9</xdr:row>
      <xdr:rowOff>179294</xdr:rowOff>
    </xdr:from>
    <xdr:to>
      <xdr:col>17</xdr:col>
      <xdr:colOff>291354</xdr:colOff>
      <xdr:row>60</xdr:row>
      <xdr:rowOff>152399</xdr:rowOff>
    </xdr:to>
    <xdr:cxnSp macro="">
      <xdr:nvCxnSpPr>
        <xdr:cNvPr id="28" name="Conector curvado 27"/>
        <xdr:cNvCxnSpPr>
          <a:stCxn id="21" idx="0"/>
          <a:endCxn id="27" idx="0"/>
        </xdr:cNvCxnSpPr>
      </xdr:nvCxnSpPr>
      <xdr:spPr>
        <a:xfrm rot="16200000" flipV="1">
          <a:off x="5065060" y="-732865"/>
          <a:ext cx="1687605" cy="6940924"/>
        </a:xfrm>
        <a:prstGeom prst="curvedConnector3">
          <a:avLst>
            <a:gd name="adj1" fmla="val 113546"/>
          </a:avLst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44823</xdr:colOff>
      <xdr:row>66</xdr:row>
      <xdr:rowOff>56029</xdr:rowOff>
    </xdr:from>
    <xdr:to>
      <xdr:col>13</xdr:col>
      <xdr:colOff>571500</xdr:colOff>
      <xdr:row>66</xdr:row>
      <xdr:rowOff>78441</xdr:rowOff>
    </xdr:to>
    <xdr:cxnSp macro="">
      <xdr:nvCxnSpPr>
        <xdr:cNvPr id="32" name="Conector recto de flecha 31"/>
        <xdr:cNvCxnSpPr/>
      </xdr:nvCxnSpPr>
      <xdr:spPr>
        <a:xfrm flipH="1">
          <a:off x="6084794" y="4628029"/>
          <a:ext cx="526677" cy="2241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649940</xdr:colOff>
      <xdr:row>65</xdr:row>
      <xdr:rowOff>89647</xdr:rowOff>
    </xdr:from>
    <xdr:to>
      <xdr:col>21</xdr:col>
      <xdr:colOff>560293</xdr:colOff>
      <xdr:row>66</xdr:row>
      <xdr:rowOff>179294</xdr:rowOff>
    </xdr:to>
    <xdr:sp macro="" textlink="">
      <xdr:nvSpPr>
        <xdr:cNvPr id="35" name="CuadroTexto 34"/>
        <xdr:cNvSpPr txBox="1"/>
      </xdr:nvSpPr>
      <xdr:spPr>
        <a:xfrm>
          <a:off x="6689911" y="4471147"/>
          <a:ext cx="6006353" cy="28014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/>
            <a:t>=IF(</a:t>
          </a:r>
          <a:r>
            <a:rPr lang="es-MX" sz="1200" baseline="0"/>
            <a:t> "Symptom 9 in patient" = "Symptom 9 in cluster 6", "write a 1", "otherwise, write a 0")</a:t>
          </a:r>
          <a:endParaRPr lang="es-MX" sz="1200"/>
        </a:p>
      </xdr:txBody>
    </xdr:sp>
    <xdr:clientData/>
  </xdr:twoCellAnchor>
  <xdr:twoCellAnchor>
    <xdr:from>
      <xdr:col>14</xdr:col>
      <xdr:colOff>230840</xdr:colOff>
      <xdr:row>65</xdr:row>
      <xdr:rowOff>51547</xdr:rowOff>
    </xdr:from>
    <xdr:to>
      <xdr:col>16</xdr:col>
      <xdr:colOff>123263</xdr:colOff>
      <xdr:row>67</xdr:row>
      <xdr:rowOff>0</xdr:rowOff>
    </xdr:to>
    <xdr:sp macro="" textlink="">
      <xdr:nvSpPr>
        <xdr:cNvPr id="36" name="Elipse 35"/>
        <xdr:cNvSpPr/>
      </xdr:nvSpPr>
      <xdr:spPr>
        <a:xfrm>
          <a:off x="7032811" y="4433047"/>
          <a:ext cx="1416423" cy="369795"/>
        </a:xfrm>
        <a:prstGeom prst="ellipse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448236</xdr:colOff>
      <xdr:row>10</xdr:row>
      <xdr:rowOff>109819</xdr:rowOff>
    </xdr:from>
    <xdr:to>
      <xdr:col>15</xdr:col>
      <xdr:colOff>677834</xdr:colOff>
      <xdr:row>65</xdr:row>
      <xdr:rowOff>105702</xdr:rowOff>
    </xdr:to>
    <xdr:cxnSp macro="">
      <xdr:nvCxnSpPr>
        <xdr:cNvPr id="37" name="Conector curvado 36"/>
        <xdr:cNvCxnSpPr>
          <a:stCxn id="36" idx="7"/>
          <a:endCxn id="23" idx="6"/>
        </xdr:cNvCxnSpPr>
      </xdr:nvCxnSpPr>
      <xdr:spPr>
        <a:xfrm rot="16200000" flipV="1">
          <a:off x="5837461" y="2082859"/>
          <a:ext cx="2472383" cy="2336304"/>
        </a:xfrm>
        <a:prstGeom prst="curvedConnector2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383241</xdr:colOff>
      <xdr:row>65</xdr:row>
      <xdr:rowOff>24652</xdr:rowOff>
    </xdr:from>
    <xdr:to>
      <xdr:col>18</xdr:col>
      <xdr:colOff>392205</xdr:colOff>
      <xdr:row>67</xdr:row>
      <xdr:rowOff>0</xdr:rowOff>
    </xdr:to>
    <xdr:sp macro="" textlink="">
      <xdr:nvSpPr>
        <xdr:cNvPr id="41" name="Elipse 40"/>
        <xdr:cNvSpPr/>
      </xdr:nvSpPr>
      <xdr:spPr>
        <a:xfrm>
          <a:off x="8709212" y="4406152"/>
          <a:ext cx="1532964" cy="369795"/>
        </a:xfrm>
        <a:prstGeom prst="ellipse">
          <a:avLst/>
        </a:prstGeom>
        <a:noFill/>
        <a:ln w="19050">
          <a:solidFill>
            <a:srgbClr val="FF6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>
            <a:solidFill>
              <a:srgbClr val="FF6600"/>
            </a:solidFill>
          </a:endParaRPr>
        </a:p>
      </xdr:txBody>
    </xdr:sp>
    <xdr:clientData/>
  </xdr:twoCellAnchor>
  <xdr:twoCellAnchor>
    <xdr:from>
      <xdr:col>8</xdr:col>
      <xdr:colOff>159123</xdr:colOff>
      <xdr:row>11</xdr:row>
      <xdr:rowOff>42582</xdr:rowOff>
    </xdr:from>
    <xdr:to>
      <xdr:col>17</xdr:col>
      <xdr:colOff>387723</xdr:colOff>
      <xdr:row>65</xdr:row>
      <xdr:rowOff>24652</xdr:rowOff>
    </xdr:to>
    <xdr:cxnSp macro="">
      <xdr:nvCxnSpPr>
        <xdr:cNvPr id="42" name="Conector curvado 41"/>
        <xdr:cNvCxnSpPr>
          <a:stCxn id="41" idx="0"/>
          <a:endCxn id="44" idx="4"/>
        </xdr:cNvCxnSpPr>
      </xdr:nvCxnSpPr>
      <xdr:spPr>
        <a:xfrm rot="16200000" flipV="1">
          <a:off x="5588374" y="518831"/>
          <a:ext cx="2268070" cy="5506571"/>
        </a:xfrm>
        <a:prstGeom prst="curvedConnector3">
          <a:avLst>
            <a:gd name="adj1" fmla="val 12945"/>
          </a:avLst>
        </a:prstGeom>
        <a:ln>
          <a:solidFill>
            <a:srgbClr val="FF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311524</xdr:colOff>
      <xdr:row>9</xdr:row>
      <xdr:rowOff>174812</xdr:rowOff>
    </xdr:from>
    <xdr:to>
      <xdr:col>9</xdr:col>
      <xdr:colOff>6722</xdr:colOff>
      <xdr:row>11</xdr:row>
      <xdr:rowOff>42582</xdr:rowOff>
    </xdr:to>
    <xdr:sp macro="" textlink="">
      <xdr:nvSpPr>
        <xdr:cNvPr id="44" name="Elipse 43"/>
        <xdr:cNvSpPr/>
      </xdr:nvSpPr>
      <xdr:spPr>
        <a:xfrm>
          <a:off x="3807759" y="1889312"/>
          <a:ext cx="322728" cy="248770"/>
        </a:xfrm>
        <a:prstGeom prst="ellipse">
          <a:avLst/>
        </a:prstGeom>
        <a:noFill/>
        <a:ln w="19050">
          <a:solidFill>
            <a:srgbClr val="FF6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15</xdr:col>
      <xdr:colOff>179293</xdr:colOff>
      <xdr:row>67</xdr:row>
      <xdr:rowOff>168089</xdr:rowOff>
    </xdr:from>
    <xdr:ext cx="3552265" cy="311496"/>
    <xdr:sp macro="" textlink="">
      <xdr:nvSpPr>
        <xdr:cNvPr id="46" name="CuadroTexto 45"/>
        <xdr:cNvSpPr txBox="1"/>
      </xdr:nvSpPr>
      <xdr:spPr>
        <a:xfrm>
          <a:off x="7743264" y="4941795"/>
          <a:ext cx="3552265" cy="311496"/>
        </a:xfrm>
        <a:prstGeom prst="rect">
          <a:avLst/>
        </a:prstGeom>
        <a:solidFill>
          <a:sysClr val="window" lastClr="FFFFFF"/>
        </a:solidFill>
        <a:ln w="1905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1400" b="1"/>
            <a:t>3) </a:t>
          </a:r>
          <a:r>
            <a:rPr lang="es-MX" sz="1200"/>
            <a:t>Modify the</a:t>
          </a:r>
          <a:r>
            <a:rPr lang="es-MX" sz="1200" baseline="0"/>
            <a:t> formula to include the new symptom</a:t>
          </a:r>
          <a:endParaRPr lang="es-MX" sz="1200"/>
        </a:p>
      </xdr:txBody>
    </xdr:sp>
    <xdr:clientData/>
  </xdr:oneCellAnchor>
  <xdr:twoCellAnchor>
    <xdr:from>
      <xdr:col>13</xdr:col>
      <xdr:colOff>22411</xdr:colOff>
      <xdr:row>67</xdr:row>
      <xdr:rowOff>100854</xdr:rowOff>
    </xdr:from>
    <xdr:to>
      <xdr:col>13</xdr:col>
      <xdr:colOff>425825</xdr:colOff>
      <xdr:row>71</xdr:row>
      <xdr:rowOff>0</xdr:rowOff>
    </xdr:to>
    <xdr:cxnSp macro="">
      <xdr:nvCxnSpPr>
        <xdr:cNvPr id="49" name="Conector recto de flecha 48"/>
        <xdr:cNvCxnSpPr>
          <a:stCxn id="9" idx="1"/>
        </xdr:cNvCxnSpPr>
      </xdr:nvCxnSpPr>
      <xdr:spPr>
        <a:xfrm flipH="1" flipV="1">
          <a:off x="6062382" y="4874560"/>
          <a:ext cx="403414" cy="6611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398932</xdr:colOff>
      <xdr:row>72</xdr:row>
      <xdr:rowOff>186017</xdr:rowOff>
    </xdr:from>
    <xdr:to>
      <xdr:col>21</xdr:col>
      <xdr:colOff>275666</xdr:colOff>
      <xdr:row>75</xdr:row>
      <xdr:rowOff>85164</xdr:rowOff>
    </xdr:to>
    <xdr:sp macro="" textlink="">
      <xdr:nvSpPr>
        <xdr:cNvPr id="53" name="CuadroTexto 52"/>
        <xdr:cNvSpPr txBox="1"/>
      </xdr:nvSpPr>
      <xdr:spPr>
        <a:xfrm>
          <a:off x="6438903" y="5912223"/>
          <a:ext cx="5972734" cy="470647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200" baseline="0"/>
            <a:t>=SUMA(M17+M23+M29+M35+M41+M47+M53+M59 </a:t>
          </a:r>
          <a:r>
            <a:rPr lang="es-MX" sz="1200" baseline="0">
              <a:solidFill>
                <a:srgbClr val="C00000"/>
              </a:solidFill>
            </a:rPr>
            <a:t>+ "Value of symptom 9 for cluster 6") </a:t>
          </a:r>
          <a:r>
            <a:rPr lang="es-MX" sz="1200" baseline="0">
              <a:solidFill>
                <a:sysClr val="windowText" lastClr="000000"/>
              </a:solidFill>
            </a:rPr>
            <a:t>In this case, it's in M67</a:t>
          </a:r>
        </a:p>
      </xdr:txBody>
    </xdr:sp>
    <xdr:clientData/>
  </xdr:twoCellAnchor>
  <xdr:twoCellAnchor>
    <xdr:from>
      <xdr:col>13</xdr:col>
      <xdr:colOff>56029</xdr:colOff>
      <xdr:row>72</xdr:row>
      <xdr:rowOff>123265</xdr:rowOff>
    </xdr:from>
    <xdr:to>
      <xdr:col>13</xdr:col>
      <xdr:colOff>398932</xdr:colOff>
      <xdr:row>74</xdr:row>
      <xdr:rowOff>40341</xdr:rowOff>
    </xdr:to>
    <xdr:cxnSp macro="">
      <xdr:nvCxnSpPr>
        <xdr:cNvPr id="56" name="Conector recto de flecha 55"/>
        <xdr:cNvCxnSpPr>
          <a:stCxn id="53" idx="1"/>
        </xdr:cNvCxnSpPr>
      </xdr:nvCxnSpPr>
      <xdr:spPr>
        <a:xfrm flipH="1" flipV="1">
          <a:off x="6096000" y="5849471"/>
          <a:ext cx="342903" cy="2980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477370</xdr:colOff>
      <xdr:row>4</xdr:row>
      <xdr:rowOff>85164</xdr:rowOff>
    </xdr:from>
    <xdr:ext cx="3803276" cy="499367"/>
    <xdr:sp macro="" textlink="">
      <xdr:nvSpPr>
        <xdr:cNvPr id="59" name="CuadroTexto 58"/>
        <xdr:cNvSpPr txBox="1"/>
      </xdr:nvSpPr>
      <xdr:spPr>
        <a:xfrm>
          <a:off x="6517341" y="847164"/>
          <a:ext cx="3803276" cy="499367"/>
        </a:xfrm>
        <a:prstGeom prst="rect">
          <a:avLst/>
        </a:prstGeom>
        <a:solidFill>
          <a:sysClr val="window" lastClr="FFFFFF"/>
        </a:solidFill>
        <a:ln w="19050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1400" b="1"/>
            <a:t>5) </a:t>
          </a:r>
          <a:r>
            <a:rPr lang="es-MX" sz="1200"/>
            <a:t>Do not modify anything else. The values of the result will</a:t>
          </a:r>
          <a:r>
            <a:rPr lang="es-MX" sz="1200" baseline="0"/>
            <a:t> update automatically</a:t>
          </a:r>
          <a:endParaRPr lang="es-MX" sz="12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0"/>
  <sheetViews>
    <sheetView zoomScale="85" zoomScaleNormal="85" workbookViewId="0">
      <selection activeCell="M70" sqref="M70"/>
    </sheetView>
  </sheetViews>
  <sheetFormatPr baseColWidth="10" defaultRowHeight="15" x14ac:dyDescent="0.25"/>
  <cols>
    <col min="1" max="1" width="4.140625" customWidth="1"/>
    <col min="2" max="2" width="22.7109375" customWidth="1"/>
    <col min="3" max="3" width="6.7109375" customWidth="1"/>
    <col min="4" max="9" width="4.7109375" style="1" customWidth="1"/>
    <col min="10" max="10" width="5" customWidth="1"/>
    <col min="11" max="11" width="4.5703125" customWidth="1"/>
    <col min="12" max="12" width="10.42578125" customWidth="1"/>
    <col min="13" max="22" width="8.7109375" customWidth="1"/>
  </cols>
  <sheetData>
    <row r="1" spans="1:24" x14ac:dyDescent="0.25">
      <c r="D1" s="5" t="s">
        <v>17</v>
      </c>
      <c r="E1" s="5"/>
      <c r="F1" s="5"/>
      <c r="G1" s="5"/>
      <c r="H1" s="5"/>
      <c r="I1" s="5"/>
      <c r="M1" t="s">
        <v>34</v>
      </c>
    </row>
    <row r="2" spans="1:24" x14ac:dyDescent="0.25">
      <c r="B2" s="2" t="s">
        <v>16</v>
      </c>
      <c r="C2" s="3"/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M2" s="8">
        <v>1</v>
      </c>
      <c r="N2" s="8">
        <v>2</v>
      </c>
      <c r="O2" s="8">
        <v>3</v>
      </c>
      <c r="P2" s="8">
        <v>4</v>
      </c>
      <c r="Q2" s="8">
        <v>5</v>
      </c>
      <c r="R2" s="8">
        <v>6</v>
      </c>
      <c r="S2" s="8">
        <v>7</v>
      </c>
      <c r="T2" s="8">
        <v>8</v>
      </c>
      <c r="U2" s="8">
        <v>9</v>
      </c>
      <c r="V2" s="8">
        <v>10</v>
      </c>
    </row>
    <row r="3" spans="1:24" x14ac:dyDescent="0.25">
      <c r="A3">
        <v>1</v>
      </c>
      <c r="B3" t="s">
        <v>0</v>
      </c>
      <c r="C3" t="s">
        <v>1</v>
      </c>
      <c r="D3" s="1">
        <v>1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M3" s="1">
        <v>1</v>
      </c>
      <c r="N3" s="1">
        <v>1</v>
      </c>
      <c r="O3" s="1">
        <v>0</v>
      </c>
      <c r="P3" s="1">
        <v>0</v>
      </c>
      <c r="Q3" s="1">
        <v>1</v>
      </c>
      <c r="R3" s="1">
        <v>0</v>
      </c>
      <c r="S3" s="1">
        <v>1</v>
      </c>
      <c r="T3" s="1">
        <v>0</v>
      </c>
      <c r="U3" s="1">
        <v>0</v>
      </c>
      <c r="V3" s="1">
        <v>1</v>
      </c>
    </row>
    <row r="4" spans="1:24" x14ac:dyDescent="0.25">
      <c r="A4">
        <v>2</v>
      </c>
      <c r="B4" t="s">
        <v>2</v>
      </c>
      <c r="C4" t="s">
        <v>9</v>
      </c>
      <c r="D4" s="1">
        <v>1</v>
      </c>
      <c r="E4" s="1">
        <v>1</v>
      </c>
      <c r="F4" s="1">
        <v>0</v>
      </c>
      <c r="G4" s="1">
        <v>1</v>
      </c>
      <c r="H4" s="1">
        <v>1</v>
      </c>
      <c r="I4" s="1">
        <v>1</v>
      </c>
      <c r="M4" s="1">
        <v>1</v>
      </c>
      <c r="N4" s="1">
        <v>0</v>
      </c>
      <c r="O4" s="1">
        <v>1</v>
      </c>
      <c r="P4" s="1">
        <v>1</v>
      </c>
      <c r="Q4" s="1">
        <v>0</v>
      </c>
      <c r="R4" s="1">
        <v>1</v>
      </c>
      <c r="S4" s="1">
        <v>0</v>
      </c>
      <c r="T4" s="1">
        <v>1</v>
      </c>
      <c r="U4" s="1">
        <v>0</v>
      </c>
      <c r="V4" s="1">
        <v>1</v>
      </c>
    </row>
    <row r="5" spans="1:24" x14ac:dyDescent="0.25">
      <c r="A5">
        <v>3</v>
      </c>
      <c r="B5" t="s">
        <v>3</v>
      </c>
      <c r="C5" t="s">
        <v>10</v>
      </c>
      <c r="D5" s="1">
        <v>0</v>
      </c>
      <c r="E5" s="1">
        <v>1</v>
      </c>
      <c r="F5" s="1">
        <v>0</v>
      </c>
      <c r="G5" s="1">
        <v>1</v>
      </c>
      <c r="H5" s="1">
        <v>1</v>
      </c>
      <c r="I5" s="1">
        <v>1</v>
      </c>
      <c r="M5" s="1">
        <v>0</v>
      </c>
      <c r="N5" s="1">
        <v>0</v>
      </c>
      <c r="O5" s="1">
        <v>1</v>
      </c>
      <c r="P5" s="1">
        <v>0</v>
      </c>
      <c r="Q5" s="1">
        <v>1</v>
      </c>
      <c r="R5" s="1">
        <v>0</v>
      </c>
      <c r="S5" s="1">
        <v>0</v>
      </c>
      <c r="T5" s="1">
        <v>1</v>
      </c>
      <c r="U5" s="1">
        <v>0</v>
      </c>
      <c r="V5" s="1">
        <v>1</v>
      </c>
      <c r="X5" s="1"/>
    </row>
    <row r="6" spans="1:24" x14ac:dyDescent="0.25">
      <c r="A6">
        <v>4</v>
      </c>
      <c r="B6" t="s">
        <v>4</v>
      </c>
      <c r="C6" t="s">
        <v>11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M6" s="1">
        <v>0</v>
      </c>
      <c r="N6" s="1">
        <v>1</v>
      </c>
      <c r="O6" s="1">
        <v>0</v>
      </c>
      <c r="P6" s="1">
        <v>1</v>
      </c>
      <c r="Q6" s="1">
        <v>0</v>
      </c>
      <c r="R6" s="1">
        <v>1</v>
      </c>
      <c r="S6" s="1">
        <v>0</v>
      </c>
      <c r="T6" s="1">
        <v>0</v>
      </c>
      <c r="U6" s="1">
        <v>1</v>
      </c>
      <c r="V6" s="1">
        <v>1</v>
      </c>
    </row>
    <row r="7" spans="1:24" x14ac:dyDescent="0.25">
      <c r="A7">
        <v>5</v>
      </c>
      <c r="B7" t="s">
        <v>5</v>
      </c>
      <c r="C7" t="s">
        <v>12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M7" s="1">
        <v>0</v>
      </c>
      <c r="N7" s="1">
        <v>1</v>
      </c>
      <c r="O7" s="1">
        <v>0</v>
      </c>
      <c r="P7" s="1">
        <v>0</v>
      </c>
      <c r="Q7" s="1">
        <v>1</v>
      </c>
      <c r="R7" s="1">
        <v>1</v>
      </c>
      <c r="S7" s="1">
        <v>0</v>
      </c>
      <c r="T7" s="1">
        <v>1</v>
      </c>
      <c r="U7" s="1">
        <v>1</v>
      </c>
      <c r="V7" s="1">
        <v>1</v>
      </c>
      <c r="X7" s="1"/>
    </row>
    <row r="8" spans="1:24" x14ac:dyDescent="0.25">
      <c r="A8">
        <v>6</v>
      </c>
      <c r="B8" t="s">
        <v>6</v>
      </c>
      <c r="C8" t="s">
        <v>13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0</v>
      </c>
      <c r="M8" s="1">
        <v>1</v>
      </c>
      <c r="N8" s="1">
        <v>0</v>
      </c>
      <c r="O8" s="1">
        <v>1</v>
      </c>
      <c r="P8" s="1">
        <v>1</v>
      </c>
      <c r="Q8" s="1">
        <v>0</v>
      </c>
      <c r="R8" s="1">
        <v>0</v>
      </c>
      <c r="S8" s="1">
        <v>0</v>
      </c>
      <c r="T8" s="1">
        <v>1</v>
      </c>
      <c r="U8" s="1">
        <v>1</v>
      </c>
      <c r="V8" s="1">
        <v>1</v>
      </c>
    </row>
    <row r="9" spans="1:24" x14ac:dyDescent="0.25">
      <c r="A9">
        <v>7</v>
      </c>
      <c r="B9" t="s">
        <v>7</v>
      </c>
      <c r="C9" t="s">
        <v>14</v>
      </c>
      <c r="D9" s="1">
        <v>1</v>
      </c>
      <c r="E9" s="1">
        <v>0</v>
      </c>
      <c r="F9" s="1">
        <v>1</v>
      </c>
      <c r="G9" s="1">
        <v>1</v>
      </c>
      <c r="H9" s="1">
        <v>1</v>
      </c>
      <c r="I9" s="1">
        <v>1</v>
      </c>
      <c r="M9" s="1">
        <v>1</v>
      </c>
      <c r="N9" s="1">
        <v>1</v>
      </c>
      <c r="O9" s="1">
        <v>0</v>
      </c>
      <c r="P9" s="1">
        <v>0</v>
      </c>
      <c r="Q9" s="1">
        <v>1</v>
      </c>
      <c r="R9" s="1">
        <v>0</v>
      </c>
      <c r="S9" s="1">
        <v>1</v>
      </c>
      <c r="T9" s="1">
        <v>1</v>
      </c>
      <c r="U9" s="1">
        <v>0</v>
      </c>
      <c r="V9" s="1">
        <v>1</v>
      </c>
    </row>
    <row r="10" spans="1:24" x14ac:dyDescent="0.25">
      <c r="A10">
        <v>8</v>
      </c>
      <c r="B10" t="s">
        <v>8</v>
      </c>
      <c r="C10" t="s">
        <v>15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M10" s="1">
        <v>0</v>
      </c>
      <c r="N10" s="1">
        <v>1</v>
      </c>
      <c r="O10" s="1">
        <v>1</v>
      </c>
      <c r="P10" s="1">
        <v>0</v>
      </c>
      <c r="Q10" s="1">
        <v>1</v>
      </c>
      <c r="R10" s="1">
        <v>1</v>
      </c>
      <c r="S10" s="1">
        <v>0</v>
      </c>
      <c r="T10" s="1">
        <v>0</v>
      </c>
      <c r="U10" s="1">
        <v>0</v>
      </c>
      <c r="V10" s="1">
        <v>1</v>
      </c>
    </row>
    <row r="11" spans="1:24" x14ac:dyDescent="0.25"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4" x14ac:dyDescent="0.25">
      <c r="M12" s="6" t="str">
        <f>INDEX($L$62:$L$67,MATCH(M68,M62:M67,0),0)</f>
        <v>Cluster 1</v>
      </c>
      <c r="N12" s="6" t="str">
        <f t="shared" ref="N12:V12" si="0">INDEX($L$62:$L$67,MATCH(N68,N62:N67,0),0)</f>
        <v>Cluster 6</v>
      </c>
      <c r="O12" s="6" t="str">
        <f t="shared" si="0"/>
        <v>Cluster 2</v>
      </c>
      <c r="P12" s="6" t="str">
        <f t="shared" si="0"/>
        <v>Cluster 2</v>
      </c>
      <c r="Q12" s="6" t="str">
        <f t="shared" si="0"/>
        <v>Cluster 6</v>
      </c>
      <c r="R12" s="6" t="str">
        <f t="shared" si="0"/>
        <v>Cluster 6</v>
      </c>
      <c r="S12" s="6" t="str">
        <f t="shared" si="0"/>
        <v>Cluster 1</v>
      </c>
      <c r="T12" s="6" t="str">
        <f t="shared" si="0"/>
        <v>Cluster 4</v>
      </c>
      <c r="U12" s="6" t="str">
        <f t="shared" si="0"/>
        <v>Cluster 3</v>
      </c>
      <c r="V12" s="6" t="str">
        <f t="shared" si="0"/>
        <v>Cluster 6</v>
      </c>
    </row>
    <row r="14" spans="1:24" x14ac:dyDescent="0.25">
      <c r="K14" s="11" t="s">
        <v>24</v>
      </c>
      <c r="L14" s="9" t="s">
        <v>18</v>
      </c>
      <c r="M14">
        <f>IF(M3=$D$3,1,0)</f>
        <v>1</v>
      </c>
      <c r="N14">
        <f t="shared" ref="N14:V14" si="1">IF(N3=$D$3,1,0)</f>
        <v>1</v>
      </c>
      <c r="O14">
        <f t="shared" si="1"/>
        <v>0</v>
      </c>
      <c r="P14">
        <f t="shared" si="1"/>
        <v>0</v>
      </c>
      <c r="Q14">
        <f t="shared" si="1"/>
        <v>1</v>
      </c>
      <c r="R14">
        <f t="shared" si="1"/>
        <v>0</v>
      </c>
      <c r="S14">
        <f t="shared" si="1"/>
        <v>1</v>
      </c>
      <c r="T14">
        <f t="shared" si="1"/>
        <v>0</v>
      </c>
      <c r="U14">
        <f t="shared" si="1"/>
        <v>0</v>
      </c>
      <c r="V14">
        <f t="shared" si="1"/>
        <v>1</v>
      </c>
    </row>
    <row r="15" spans="1:24" x14ac:dyDescent="0.25">
      <c r="K15" s="11"/>
      <c r="L15" s="9" t="s">
        <v>19</v>
      </c>
      <c r="M15">
        <f>IF(M3=$E$3,1,0)</f>
        <v>0</v>
      </c>
      <c r="N15">
        <f t="shared" ref="N15:V15" si="2">IF(N3=$E$3,1,0)</f>
        <v>0</v>
      </c>
      <c r="O15">
        <f t="shared" si="2"/>
        <v>1</v>
      </c>
      <c r="P15">
        <f t="shared" si="2"/>
        <v>1</v>
      </c>
      <c r="Q15">
        <f t="shared" si="2"/>
        <v>0</v>
      </c>
      <c r="R15">
        <f t="shared" si="2"/>
        <v>1</v>
      </c>
      <c r="S15">
        <f t="shared" si="2"/>
        <v>0</v>
      </c>
      <c r="T15">
        <f t="shared" si="2"/>
        <v>1</v>
      </c>
      <c r="U15">
        <f t="shared" si="2"/>
        <v>1</v>
      </c>
      <c r="V15">
        <f t="shared" si="2"/>
        <v>0</v>
      </c>
    </row>
    <row r="16" spans="1:24" x14ac:dyDescent="0.25">
      <c r="K16" s="11"/>
      <c r="L16" s="9" t="s">
        <v>20</v>
      </c>
      <c r="M16">
        <f>IF(M3=$F$3,1,0)</f>
        <v>0</v>
      </c>
      <c r="N16">
        <f t="shared" ref="N16:V16" si="3">IF(N3=$F$3,1,0)</f>
        <v>0</v>
      </c>
      <c r="O16">
        <f t="shared" si="3"/>
        <v>1</v>
      </c>
      <c r="P16">
        <f t="shared" si="3"/>
        <v>1</v>
      </c>
      <c r="Q16">
        <f t="shared" si="3"/>
        <v>0</v>
      </c>
      <c r="R16">
        <f t="shared" si="3"/>
        <v>1</v>
      </c>
      <c r="S16">
        <f t="shared" si="3"/>
        <v>0</v>
      </c>
      <c r="T16">
        <f t="shared" si="3"/>
        <v>1</v>
      </c>
      <c r="U16">
        <f t="shared" si="3"/>
        <v>1</v>
      </c>
      <c r="V16">
        <f t="shared" si="3"/>
        <v>0</v>
      </c>
    </row>
    <row r="17" spans="11:22" x14ac:dyDescent="0.25">
      <c r="K17" s="11"/>
      <c r="L17" s="9" t="s">
        <v>21</v>
      </c>
      <c r="M17">
        <f>IF(M3=$G$3,1,0)</f>
        <v>0</v>
      </c>
      <c r="N17">
        <f t="shared" ref="N17:V17" si="4">IF(N3=$G$3,1,0)</f>
        <v>0</v>
      </c>
      <c r="O17">
        <f t="shared" si="4"/>
        <v>1</v>
      </c>
      <c r="P17">
        <f t="shared" si="4"/>
        <v>1</v>
      </c>
      <c r="Q17">
        <f t="shared" si="4"/>
        <v>0</v>
      </c>
      <c r="R17">
        <f t="shared" si="4"/>
        <v>1</v>
      </c>
      <c r="S17">
        <f t="shared" si="4"/>
        <v>0</v>
      </c>
      <c r="T17">
        <f t="shared" si="4"/>
        <v>1</v>
      </c>
      <c r="U17">
        <f t="shared" si="4"/>
        <v>1</v>
      </c>
      <c r="V17">
        <f t="shared" si="4"/>
        <v>0</v>
      </c>
    </row>
    <row r="18" spans="11:22" x14ac:dyDescent="0.25">
      <c r="K18" s="11"/>
      <c r="L18" s="9" t="s">
        <v>22</v>
      </c>
      <c r="M18">
        <f>IF(M3=$H$3,1,0)</f>
        <v>1</v>
      </c>
      <c r="N18">
        <f t="shared" ref="N18:V18" si="5">IF(N3=$H$3,1,0)</f>
        <v>1</v>
      </c>
      <c r="O18">
        <f t="shared" si="5"/>
        <v>0</v>
      </c>
      <c r="P18">
        <f t="shared" si="5"/>
        <v>0</v>
      </c>
      <c r="Q18">
        <f t="shared" si="5"/>
        <v>1</v>
      </c>
      <c r="R18">
        <f t="shared" si="5"/>
        <v>0</v>
      </c>
      <c r="S18">
        <f t="shared" si="5"/>
        <v>1</v>
      </c>
      <c r="T18">
        <f t="shared" si="5"/>
        <v>0</v>
      </c>
      <c r="U18">
        <f t="shared" si="5"/>
        <v>0</v>
      </c>
      <c r="V18">
        <f t="shared" si="5"/>
        <v>1</v>
      </c>
    </row>
    <row r="19" spans="11:22" x14ac:dyDescent="0.25">
      <c r="K19" s="11"/>
      <c r="L19" s="9" t="s">
        <v>23</v>
      </c>
      <c r="M19">
        <f>IF(M3=$I$3,1,0)</f>
        <v>1</v>
      </c>
      <c r="N19">
        <f t="shared" ref="N19:V19" si="6">IF(N3=$I$3,1,0)</f>
        <v>1</v>
      </c>
      <c r="O19">
        <f t="shared" si="6"/>
        <v>0</v>
      </c>
      <c r="P19">
        <f t="shared" si="6"/>
        <v>0</v>
      </c>
      <c r="Q19">
        <f t="shared" si="6"/>
        <v>1</v>
      </c>
      <c r="R19">
        <f t="shared" si="6"/>
        <v>0</v>
      </c>
      <c r="S19">
        <f t="shared" si="6"/>
        <v>1</v>
      </c>
      <c r="T19">
        <f t="shared" si="6"/>
        <v>0</v>
      </c>
      <c r="U19">
        <f t="shared" si="6"/>
        <v>0</v>
      </c>
      <c r="V19">
        <f t="shared" si="6"/>
        <v>1</v>
      </c>
    </row>
    <row r="20" spans="11:22" x14ac:dyDescent="0.25">
      <c r="K20" s="12" t="s">
        <v>25</v>
      </c>
      <c r="L20" s="10" t="s">
        <v>18</v>
      </c>
      <c r="M20">
        <f>IF(M4=$D$4,1,0)</f>
        <v>1</v>
      </c>
      <c r="N20">
        <f t="shared" ref="N20:V20" si="7">IF(N4=$D$4,1,0)</f>
        <v>0</v>
      </c>
      <c r="O20">
        <f t="shared" si="7"/>
        <v>1</v>
      </c>
      <c r="P20">
        <f t="shared" si="7"/>
        <v>1</v>
      </c>
      <c r="Q20">
        <f t="shared" si="7"/>
        <v>0</v>
      </c>
      <c r="R20">
        <f t="shared" si="7"/>
        <v>1</v>
      </c>
      <c r="S20">
        <f t="shared" si="7"/>
        <v>0</v>
      </c>
      <c r="T20">
        <f t="shared" si="7"/>
        <v>1</v>
      </c>
      <c r="U20">
        <f t="shared" si="7"/>
        <v>0</v>
      </c>
      <c r="V20">
        <f t="shared" si="7"/>
        <v>1</v>
      </c>
    </row>
    <row r="21" spans="11:22" x14ac:dyDescent="0.25">
      <c r="K21" s="12"/>
      <c r="L21" s="10" t="s">
        <v>19</v>
      </c>
      <c r="M21">
        <f>IF(M4=$E$4,1,0)</f>
        <v>1</v>
      </c>
      <c r="N21">
        <f t="shared" ref="N21:V21" si="8">IF(N4=$E$4,1,0)</f>
        <v>0</v>
      </c>
      <c r="O21">
        <f t="shared" si="8"/>
        <v>1</v>
      </c>
      <c r="P21">
        <f t="shared" si="8"/>
        <v>1</v>
      </c>
      <c r="Q21">
        <f t="shared" si="8"/>
        <v>0</v>
      </c>
      <c r="R21">
        <f t="shared" si="8"/>
        <v>1</v>
      </c>
      <c r="S21">
        <f t="shared" si="8"/>
        <v>0</v>
      </c>
      <c r="T21">
        <f t="shared" si="8"/>
        <v>1</v>
      </c>
      <c r="U21">
        <f t="shared" si="8"/>
        <v>0</v>
      </c>
      <c r="V21">
        <f t="shared" si="8"/>
        <v>1</v>
      </c>
    </row>
    <row r="22" spans="11:22" x14ac:dyDescent="0.25">
      <c r="K22" s="12"/>
      <c r="L22" s="10" t="s">
        <v>20</v>
      </c>
      <c r="M22">
        <f>IF(M4=$F$4,1,0)</f>
        <v>0</v>
      </c>
      <c r="N22">
        <f t="shared" ref="N22:V22" si="9">IF(N4=$F$4,1,0)</f>
        <v>1</v>
      </c>
      <c r="O22">
        <f t="shared" si="9"/>
        <v>0</v>
      </c>
      <c r="P22">
        <f t="shared" si="9"/>
        <v>0</v>
      </c>
      <c r="Q22">
        <f t="shared" si="9"/>
        <v>1</v>
      </c>
      <c r="R22">
        <f t="shared" si="9"/>
        <v>0</v>
      </c>
      <c r="S22">
        <f t="shared" si="9"/>
        <v>1</v>
      </c>
      <c r="T22">
        <f t="shared" si="9"/>
        <v>0</v>
      </c>
      <c r="U22">
        <f t="shared" si="9"/>
        <v>1</v>
      </c>
      <c r="V22">
        <f t="shared" si="9"/>
        <v>0</v>
      </c>
    </row>
    <row r="23" spans="11:22" x14ac:dyDescent="0.25">
      <c r="K23" s="12"/>
      <c r="L23" s="10" t="s">
        <v>21</v>
      </c>
      <c r="M23">
        <f>IF(M4=$G$4,1,0)</f>
        <v>1</v>
      </c>
      <c r="N23">
        <f t="shared" ref="N23:V23" si="10">IF(N4=$G$4,1,0)</f>
        <v>0</v>
      </c>
      <c r="O23">
        <f t="shared" si="10"/>
        <v>1</v>
      </c>
      <c r="P23">
        <f t="shared" si="10"/>
        <v>1</v>
      </c>
      <c r="Q23">
        <f t="shared" si="10"/>
        <v>0</v>
      </c>
      <c r="R23">
        <f t="shared" si="10"/>
        <v>1</v>
      </c>
      <c r="S23">
        <f t="shared" si="10"/>
        <v>0</v>
      </c>
      <c r="T23">
        <f t="shared" si="10"/>
        <v>1</v>
      </c>
      <c r="U23">
        <f t="shared" si="10"/>
        <v>0</v>
      </c>
      <c r="V23">
        <f t="shared" si="10"/>
        <v>1</v>
      </c>
    </row>
    <row r="24" spans="11:22" x14ac:dyDescent="0.25">
      <c r="K24" s="12"/>
      <c r="L24" s="10" t="s">
        <v>22</v>
      </c>
      <c r="M24">
        <f>IF(M4=$H$4,1,0)</f>
        <v>1</v>
      </c>
      <c r="N24">
        <f t="shared" ref="N24:V24" si="11">IF(N4=$H$4,1,0)</f>
        <v>0</v>
      </c>
      <c r="O24">
        <f t="shared" si="11"/>
        <v>1</v>
      </c>
      <c r="P24">
        <f t="shared" si="11"/>
        <v>1</v>
      </c>
      <c r="Q24">
        <f t="shared" si="11"/>
        <v>0</v>
      </c>
      <c r="R24">
        <f t="shared" si="11"/>
        <v>1</v>
      </c>
      <c r="S24">
        <f t="shared" si="11"/>
        <v>0</v>
      </c>
      <c r="T24">
        <f t="shared" si="11"/>
        <v>1</v>
      </c>
      <c r="U24">
        <f t="shared" si="11"/>
        <v>0</v>
      </c>
      <c r="V24">
        <f t="shared" si="11"/>
        <v>1</v>
      </c>
    </row>
    <row r="25" spans="11:22" x14ac:dyDescent="0.25">
      <c r="K25" s="12"/>
      <c r="L25" s="10" t="s">
        <v>23</v>
      </c>
      <c r="M25">
        <f>IF(M4=$I$4,1,0)</f>
        <v>1</v>
      </c>
      <c r="N25">
        <f t="shared" ref="N25:V25" si="12">IF(N4=$I$4,1,0)</f>
        <v>0</v>
      </c>
      <c r="O25">
        <f t="shared" si="12"/>
        <v>1</v>
      </c>
      <c r="P25">
        <f t="shared" si="12"/>
        <v>1</v>
      </c>
      <c r="Q25">
        <f t="shared" si="12"/>
        <v>0</v>
      </c>
      <c r="R25">
        <f t="shared" si="12"/>
        <v>1</v>
      </c>
      <c r="S25">
        <f t="shared" si="12"/>
        <v>0</v>
      </c>
      <c r="T25">
        <f t="shared" si="12"/>
        <v>1</v>
      </c>
      <c r="U25">
        <f t="shared" si="12"/>
        <v>0</v>
      </c>
      <c r="V25">
        <f t="shared" si="12"/>
        <v>1</v>
      </c>
    </row>
    <row r="26" spans="11:22" x14ac:dyDescent="0.25">
      <c r="K26" s="13" t="s">
        <v>26</v>
      </c>
      <c r="L26" s="9" t="s">
        <v>18</v>
      </c>
      <c r="M26">
        <f>IF(M5=$D$5,1,0)</f>
        <v>1</v>
      </c>
      <c r="N26">
        <f t="shared" ref="N26:V26" si="13">IF(N5=$D$5,1,0)</f>
        <v>1</v>
      </c>
      <c r="O26">
        <f t="shared" si="13"/>
        <v>0</v>
      </c>
      <c r="P26">
        <f t="shared" si="13"/>
        <v>1</v>
      </c>
      <c r="Q26">
        <f t="shared" si="13"/>
        <v>0</v>
      </c>
      <c r="R26">
        <f t="shared" si="13"/>
        <v>1</v>
      </c>
      <c r="S26">
        <f t="shared" si="13"/>
        <v>1</v>
      </c>
      <c r="T26">
        <f t="shared" si="13"/>
        <v>0</v>
      </c>
      <c r="U26">
        <f t="shared" si="13"/>
        <v>1</v>
      </c>
      <c r="V26">
        <f t="shared" si="13"/>
        <v>0</v>
      </c>
    </row>
    <row r="27" spans="11:22" x14ac:dyDescent="0.25">
      <c r="K27" s="13"/>
      <c r="L27" s="9" t="s">
        <v>19</v>
      </c>
      <c r="M27">
        <f>IF(M5=$E$5,1,0)</f>
        <v>0</v>
      </c>
      <c r="N27">
        <f t="shared" ref="N27:V27" si="14">IF(N5=$E$5,1,0)</f>
        <v>0</v>
      </c>
      <c r="O27">
        <f t="shared" si="14"/>
        <v>1</v>
      </c>
      <c r="P27">
        <f t="shared" si="14"/>
        <v>0</v>
      </c>
      <c r="Q27">
        <f t="shared" si="14"/>
        <v>1</v>
      </c>
      <c r="R27">
        <f t="shared" si="14"/>
        <v>0</v>
      </c>
      <c r="S27">
        <f t="shared" si="14"/>
        <v>0</v>
      </c>
      <c r="T27">
        <f t="shared" si="14"/>
        <v>1</v>
      </c>
      <c r="U27">
        <f t="shared" si="14"/>
        <v>0</v>
      </c>
      <c r="V27">
        <f t="shared" si="14"/>
        <v>1</v>
      </c>
    </row>
    <row r="28" spans="11:22" x14ac:dyDescent="0.25">
      <c r="K28" s="13"/>
      <c r="L28" s="9" t="s">
        <v>20</v>
      </c>
      <c r="M28">
        <f>IF(M5=$F$5,1,0)</f>
        <v>1</v>
      </c>
      <c r="N28">
        <f t="shared" ref="N28:V28" si="15">IF(N5=$F$5,1,0)</f>
        <v>1</v>
      </c>
      <c r="O28">
        <f t="shared" si="15"/>
        <v>0</v>
      </c>
      <c r="P28">
        <f t="shared" si="15"/>
        <v>1</v>
      </c>
      <c r="Q28">
        <f t="shared" si="15"/>
        <v>0</v>
      </c>
      <c r="R28">
        <f t="shared" si="15"/>
        <v>1</v>
      </c>
      <c r="S28">
        <f t="shared" si="15"/>
        <v>1</v>
      </c>
      <c r="T28">
        <f t="shared" si="15"/>
        <v>0</v>
      </c>
      <c r="U28">
        <f t="shared" si="15"/>
        <v>1</v>
      </c>
      <c r="V28">
        <f t="shared" si="15"/>
        <v>0</v>
      </c>
    </row>
    <row r="29" spans="11:22" x14ac:dyDescent="0.25">
      <c r="K29" s="13"/>
      <c r="L29" s="9" t="s">
        <v>21</v>
      </c>
      <c r="M29">
        <f>IF(M5=$G$5,1,0)</f>
        <v>0</v>
      </c>
      <c r="N29">
        <f t="shared" ref="N29:V29" si="16">IF(N5=$G$5,1,0)</f>
        <v>0</v>
      </c>
      <c r="O29">
        <f t="shared" si="16"/>
        <v>1</v>
      </c>
      <c r="P29">
        <f t="shared" si="16"/>
        <v>0</v>
      </c>
      <c r="Q29">
        <f t="shared" si="16"/>
        <v>1</v>
      </c>
      <c r="R29">
        <f t="shared" si="16"/>
        <v>0</v>
      </c>
      <c r="S29">
        <f t="shared" si="16"/>
        <v>0</v>
      </c>
      <c r="T29">
        <f t="shared" si="16"/>
        <v>1</v>
      </c>
      <c r="U29">
        <f t="shared" si="16"/>
        <v>0</v>
      </c>
      <c r="V29">
        <f t="shared" si="16"/>
        <v>1</v>
      </c>
    </row>
    <row r="30" spans="11:22" x14ac:dyDescent="0.25">
      <c r="K30" s="13"/>
      <c r="L30" s="9" t="s">
        <v>22</v>
      </c>
      <c r="M30">
        <f>IF(M5=$H$5,1,0)</f>
        <v>0</v>
      </c>
      <c r="N30">
        <f t="shared" ref="N30:V30" si="17">IF(N5=$H$5,1,0)</f>
        <v>0</v>
      </c>
      <c r="O30">
        <f t="shared" si="17"/>
        <v>1</v>
      </c>
      <c r="P30">
        <f t="shared" si="17"/>
        <v>0</v>
      </c>
      <c r="Q30">
        <f t="shared" si="17"/>
        <v>1</v>
      </c>
      <c r="R30">
        <f t="shared" si="17"/>
        <v>0</v>
      </c>
      <c r="S30">
        <f t="shared" si="17"/>
        <v>0</v>
      </c>
      <c r="T30">
        <f t="shared" si="17"/>
        <v>1</v>
      </c>
      <c r="U30">
        <f t="shared" si="17"/>
        <v>0</v>
      </c>
      <c r="V30">
        <f t="shared" si="17"/>
        <v>1</v>
      </c>
    </row>
    <row r="31" spans="11:22" x14ac:dyDescent="0.25">
      <c r="K31" s="13"/>
      <c r="L31" s="9" t="s">
        <v>23</v>
      </c>
      <c r="M31">
        <f>IF(M5=$I$5,1,0)</f>
        <v>0</v>
      </c>
      <c r="N31">
        <f t="shared" ref="N31:V31" si="18">IF(N5=$I$5,1,0)</f>
        <v>0</v>
      </c>
      <c r="O31">
        <f t="shared" si="18"/>
        <v>1</v>
      </c>
      <c r="P31">
        <f t="shared" si="18"/>
        <v>0</v>
      </c>
      <c r="Q31">
        <f t="shared" si="18"/>
        <v>1</v>
      </c>
      <c r="R31">
        <f t="shared" si="18"/>
        <v>0</v>
      </c>
      <c r="S31">
        <f t="shared" si="18"/>
        <v>0</v>
      </c>
      <c r="T31">
        <f t="shared" si="18"/>
        <v>1</v>
      </c>
      <c r="U31">
        <f t="shared" si="18"/>
        <v>0</v>
      </c>
      <c r="V31">
        <f t="shared" si="18"/>
        <v>1</v>
      </c>
    </row>
    <row r="32" spans="11:22" x14ac:dyDescent="0.25">
      <c r="K32" s="12" t="s">
        <v>27</v>
      </c>
      <c r="L32" s="10" t="s">
        <v>18</v>
      </c>
      <c r="M32">
        <f>IF(M6=$D$6,1,0)</f>
        <v>1</v>
      </c>
      <c r="N32">
        <f t="shared" ref="N32:V32" si="19">IF(N6=$D$6,1,0)</f>
        <v>0</v>
      </c>
      <c r="O32">
        <f t="shared" si="19"/>
        <v>1</v>
      </c>
      <c r="P32">
        <f t="shared" si="19"/>
        <v>0</v>
      </c>
      <c r="Q32">
        <f t="shared" si="19"/>
        <v>1</v>
      </c>
      <c r="R32">
        <f t="shared" si="19"/>
        <v>0</v>
      </c>
      <c r="S32">
        <f t="shared" si="19"/>
        <v>1</v>
      </c>
      <c r="T32">
        <f t="shared" si="19"/>
        <v>1</v>
      </c>
      <c r="U32">
        <f t="shared" si="19"/>
        <v>0</v>
      </c>
      <c r="V32">
        <f t="shared" si="19"/>
        <v>0</v>
      </c>
    </row>
    <row r="33" spans="11:22" x14ac:dyDescent="0.25">
      <c r="K33" s="12"/>
      <c r="L33" s="10" t="s">
        <v>19</v>
      </c>
      <c r="M33">
        <f>IF(M6=$E$6,1,0)</f>
        <v>1</v>
      </c>
      <c r="N33">
        <f t="shared" ref="N33:V33" si="20">IF(N6=$E$6,1,0)</f>
        <v>0</v>
      </c>
      <c r="O33">
        <f t="shared" si="20"/>
        <v>1</v>
      </c>
      <c r="P33">
        <f t="shared" si="20"/>
        <v>0</v>
      </c>
      <c r="Q33">
        <f t="shared" si="20"/>
        <v>1</v>
      </c>
      <c r="R33">
        <f t="shared" si="20"/>
        <v>0</v>
      </c>
      <c r="S33">
        <f t="shared" si="20"/>
        <v>1</v>
      </c>
      <c r="T33">
        <f t="shared" si="20"/>
        <v>1</v>
      </c>
      <c r="U33">
        <f t="shared" si="20"/>
        <v>0</v>
      </c>
      <c r="V33">
        <f t="shared" si="20"/>
        <v>0</v>
      </c>
    </row>
    <row r="34" spans="11:22" x14ac:dyDescent="0.25">
      <c r="K34" s="12"/>
      <c r="L34" s="10" t="s">
        <v>20</v>
      </c>
      <c r="M34">
        <f>IF(M6=$F$6,1,0)</f>
        <v>0</v>
      </c>
      <c r="N34">
        <f t="shared" ref="N34:V34" si="21">IF(N6=$F$6,1,0)</f>
        <v>1</v>
      </c>
      <c r="O34">
        <f t="shared" si="21"/>
        <v>0</v>
      </c>
      <c r="P34">
        <f t="shared" si="21"/>
        <v>1</v>
      </c>
      <c r="Q34">
        <f t="shared" si="21"/>
        <v>0</v>
      </c>
      <c r="R34">
        <f t="shared" si="21"/>
        <v>1</v>
      </c>
      <c r="S34">
        <f t="shared" si="21"/>
        <v>0</v>
      </c>
      <c r="T34">
        <f t="shared" si="21"/>
        <v>0</v>
      </c>
      <c r="U34">
        <f t="shared" si="21"/>
        <v>1</v>
      </c>
      <c r="V34">
        <f t="shared" si="21"/>
        <v>1</v>
      </c>
    </row>
    <row r="35" spans="11:22" x14ac:dyDescent="0.25">
      <c r="K35" s="12"/>
      <c r="L35" s="10" t="s">
        <v>21</v>
      </c>
      <c r="M35">
        <f>IF(M6=$G$6,1,0)</f>
        <v>1</v>
      </c>
      <c r="N35">
        <f t="shared" ref="N35:V35" si="22">IF(N6=$G$6,1,0)</f>
        <v>0</v>
      </c>
      <c r="O35">
        <f t="shared" si="22"/>
        <v>1</v>
      </c>
      <c r="P35">
        <f t="shared" si="22"/>
        <v>0</v>
      </c>
      <c r="Q35">
        <f t="shared" si="22"/>
        <v>1</v>
      </c>
      <c r="R35">
        <f t="shared" si="22"/>
        <v>0</v>
      </c>
      <c r="S35">
        <f t="shared" si="22"/>
        <v>1</v>
      </c>
      <c r="T35">
        <f t="shared" si="22"/>
        <v>1</v>
      </c>
      <c r="U35">
        <f t="shared" si="22"/>
        <v>0</v>
      </c>
      <c r="V35">
        <f t="shared" si="22"/>
        <v>0</v>
      </c>
    </row>
    <row r="36" spans="11:22" x14ac:dyDescent="0.25">
      <c r="K36" s="12"/>
      <c r="L36" s="10" t="s">
        <v>22</v>
      </c>
      <c r="M36">
        <f>IF(M6=$H$6,1,0)</f>
        <v>1</v>
      </c>
      <c r="N36">
        <f t="shared" ref="N36:V36" si="23">IF(N6=$H$6,1,0)</f>
        <v>0</v>
      </c>
      <c r="O36">
        <f t="shared" si="23"/>
        <v>1</v>
      </c>
      <c r="P36">
        <f t="shared" si="23"/>
        <v>0</v>
      </c>
      <c r="Q36">
        <f t="shared" si="23"/>
        <v>1</v>
      </c>
      <c r="R36">
        <f t="shared" si="23"/>
        <v>0</v>
      </c>
      <c r="S36">
        <f t="shared" si="23"/>
        <v>1</v>
      </c>
      <c r="T36">
        <f t="shared" si="23"/>
        <v>1</v>
      </c>
      <c r="U36">
        <f t="shared" si="23"/>
        <v>0</v>
      </c>
      <c r="V36">
        <f t="shared" si="23"/>
        <v>0</v>
      </c>
    </row>
    <row r="37" spans="11:22" x14ac:dyDescent="0.25">
      <c r="K37" s="12"/>
      <c r="L37" s="10" t="s">
        <v>23</v>
      </c>
      <c r="M37">
        <f>IF(M6=$I$6,1,0)</f>
        <v>0</v>
      </c>
      <c r="N37">
        <f t="shared" ref="N37:V37" si="24">IF(N6=$I$6,1,0)</f>
        <v>1</v>
      </c>
      <c r="O37">
        <f t="shared" si="24"/>
        <v>0</v>
      </c>
      <c r="P37">
        <f t="shared" si="24"/>
        <v>1</v>
      </c>
      <c r="Q37">
        <f t="shared" si="24"/>
        <v>0</v>
      </c>
      <c r="R37">
        <f t="shared" si="24"/>
        <v>1</v>
      </c>
      <c r="S37">
        <f t="shared" si="24"/>
        <v>0</v>
      </c>
      <c r="T37">
        <f t="shared" si="24"/>
        <v>0</v>
      </c>
      <c r="U37">
        <f t="shared" si="24"/>
        <v>1</v>
      </c>
      <c r="V37">
        <f t="shared" si="24"/>
        <v>1</v>
      </c>
    </row>
    <row r="38" spans="11:22" x14ac:dyDescent="0.25">
      <c r="K38" s="13" t="s">
        <v>28</v>
      </c>
      <c r="L38" s="9" t="s">
        <v>18</v>
      </c>
      <c r="M38">
        <f>IF(M7=$D$7,1,0)</f>
        <v>1</v>
      </c>
      <c r="N38">
        <f t="shared" ref="N38:V38" si="25">IF(N7=$D$7,1,0)</f>
        <v>0</v>
      </c>
      <c r="O38">
        <f t="shared" si="25"/>
        <v>1</v>
      </c>
      <c r="P38">
        <f t="shared" si="25"/>
        <v>1</v>
      </c>
      <c r="Q38">
        <f t="shared" si="25"/>
        <v>0</v>
      </c>
      <c r="R38">
        <f t="shared" si="25"/>
        <v>0</v>
      </c>
      <c r="S38">
        <f t="shared" si="25"/>
        <v>1</v>
      </c>
      <c r="T38">
        <f t="shared" si="25"/>
        <v>0</v>
      </c>
      <c r="U38">
        <f t="shared" si="25"/>
        <v>0</v>
      </c>
      <c r="V38">
        <f t="shared" si="25"/>
        <v>0</v>
      </c>
    </row>
    <row r="39" spans="11:22" x14ac:dyDescent="0.25">
      <c r="K39" s="13"/>
      <c r="L39" s="9" t="s">
        <v>19</v>
      </c>
      <c r="M39">
        <f>IF(M7=$E$7,1,0)</f>
        <v>1</v>
      </c>
      <c r="N39">
        <f t="shared" ref="N39:V39" si="26">IF(N7=$E$7,1,0)</f>
        <v>0</v>
      </c>
      <c r="O39">
        <f t="shared" si="26"/>
        <v>1</v>
      </c>
      <c r="P39">
        <f t="shared" si="26"/>
        <v>1</v>
      </c>
      <c r="Q39">
        <f t="shared" si="26"/>
        <v>0</v>
      </c>
      <c r="R39">
        <f t="shared" si="26"/>
        <v>0</v>
      </c>
      <c r="S39">
        <f t="shared" si="26"/>
        <v>1</v>
      </c>
      <c r="T39">
        <f t="shared" si="26"/>
        <v>0</v>
      </c>
      <c r="U39">
        <f t="shared" si="26"/>
        <v>0</v>
      </c>
      <c r="V39">
        <f t="shared" si="26"/>
        <v>0</v>
      </c>
    </row>
    <row r="40" spans="11:22" x14ac:dyDescent="0.25">
      <c r="K40" s="13"/>
      <c r="L40" s="9" t="s">
        <v>20</v>
      </c>
      <c r="M40">
        <f>IF(M7=$F$7,1,0)</f>
        <v>1</v>
      </c>
      <c r="N40">
        <f t="shared" ref="N40:V40" si="27">IF(N7=$F$7,1,0)</f>
        <v>0</v>
      </c>
      <c r="O40">
        <f t="shared" si="27"/>
        <v>1</v>
      </c>
      <c r="P40">
        <f t="shared" si="27"/>
        <v>1</v>
      </c>
      <c r="Q40">
        <f t="shared" si="27"/>
        <v>0</v>
      </c>
      <c r="R40">
        <f t="shared" si="27"/>
        <v>0</v>
      </c>
      <c r="S40">
        <f t="shared" si="27"/>
        <v>1</v>
      </c>
      <c r="T40">
        <f t="shared" si="27"/>
        <v>0</v>
      </c>
      <c r="U40">
        <f t="shared" si="27"/>
        <v>0</v>
      </c>
      <c r="V40">
        <f t="shared" si="27"/>
        <v>0</v>
      </c>
    </row>
    <row r="41" spans="11:22" x14ac:dyDescent="0.25">
      <c r="K41" s="13"/>
      <c r="L41" s="9" t="s">
        <v>21</v>
      </c>
      <c r="M41">
        <f>IF(M7=$G$7,1,0)</f>
        <v>1</v>
      </c>
      <c r="N41">
        <f t="shared" ref="N41:V41" si="28">IF(N7=$G$7,1,0)</f>
        <v>0</v>
      </c>
      <c r="O41">
        <f t="shared" si="28"/>
        <v>1</v>
      </c>
      <c r="P41">
        <f t="shared" si="28"/>
        <v>1</v>
      </c>
      <c r="Q41">
        <f t="shared" si="28"/>
        <v>0</v>
      </c>
      <c r="R41">
        <f t="shared" si="28"/>
        <v>0</v>
      </c>
      <c r="S41">
        <f t="shared" si="28"/>
        <v>1</v>
      </c>
      <c r="T41">
        <f t="shared" si="28"/>
        <v>0</v>
      </c>
      <c r="U41">
        <f t="shared" si="28"/>
        <v>0</v>
      </c>
      <c r="V41">
        <f t="shared" si="28"/>
        <v>0</v>
      </c>
    </row>
    <row r="42" spans="11:22" x14ac:dyDescent="0.25">
      <c r="K42" s="13"/>
      <c r="L42" s="9" t="s">
        <v>22</v>
      </c>
      <c r="M42">
        <f>IF(M7=$H$7,1,0)</f>
        <v>1</v>
      </c>
      <c r="N42">
        <f t="shared" ref="N42:V42" si="29">IF(N7=$H$7,1,0)</f>
        <v>0</v>
      </c>
      <c r="O42">
        <f t="shared" si="29"/>
        <v>1</v>
      </c>
      <c r="P42">
        <f t="shared" si="29"/>
        <v>1</v>
      </c>
      <c r="Q42">
        <f t="shared" si="29"/>
        <v>0</v>
      </c>
      <c r="R42">
        <f t="shared" si="29"/>
        <v>0</v>
      </c>
      <c r="S42">
        <f t="shared" si="29"/>
        <v>1</v>
      </c>
      <c r="T42">
        <f t="shared" si="29"/>
        <v>0</v>
      </c>
      <c r="U42">
        <f t="shared" si="29"/>
        <v>0</v>
      </c>
      <c r="V42">
        <f t="shared" si="29"/>
        <v>0</v>
      </c>
    </row>
    <row r="43" spans="11:22" x14ac:dyDescent="0.25">
      <c r="K43" s="13"/>
      <c r="L43" s="9" t="s">
        <v>23</v>
      </c>
      <c r="M43">
        <f>IF(M7=$I$7,1,0)</f>
        <v>0</v>
      </c>
      <c r="N43">
        <f t="shared" ref="N43:V43" si="30">IF(N7=$I$7,1,0)</f>
        <v>1</v>
      </c>
      <c r="O43">
        <f t="shared" si="30"/>
        <v>0</v>
      </c>
      <c r="P43">
        <f t="shared" si="30"/>
        <v>0</v>
      </c>
      <c r="Q43">
        <f t="shared" si="30"/>
        <v>1</v>
      </c>
      <c r="R43">
        <f t="shared" si="30"/>
        <v>1</v>
      </c>
      <c r="S43">
        <f t="shared" si="30"/>
        <v>0</v>
      </c>
      <c r="T43">
        <f t="shared" si="30"/>
        <v>1</v>
      </c>
      <c r="U43">
        <f t="shared" si="30"/>
        <v>1</v>
      </c>
      <c r="V43">
        <f t="shared" si="30"/>
        <v>1</v>
      </c>
    </row>
    <row r="44" spans="11:22" x14ac:dyDescent="0.25">
      <c r="K44" s="12" t="s">
        <v>29</v>
      </c>
      <c r="L44" s="10" t="s">
        <v>18</v>
      </c>
      <c r="M44">
        <f>IF(M8=$D$8,1,0)</f>
        <v>1</v>
      </c>
      <c r="N44">
        <f t="shared" ref="N44:V44" si="31">IF(N8=$D$8,1,0)</f>
        <v>0</v>
      </c>
      <c r="O44">
        <f t="shared" si="31"/>
        <v>1</v>
      </c>
      <c r="P44">
        <f t="shared" si="31"/>
        <v>1</v>
      </c>
      <c r="Q44">
        <f t="shared" si="31"/>
        <v>0</v>
      </c>
      <c r="R44">
        <f t="shared" si="31"/>
        <v>0</v>
      </c>
      <c r="S44">
        <f t="shared" si="31"/>
        <v>0</v>
      </c>
      <c r="T44">
        <f t="shared" si="31"/>
        <v>1</v>
      </c>
      <c r="U44">
        <f t="shared" si="31"/>
        <v>1</v>
      </c>
      <c r="V44">
        <f t="shared" si="31"/>
        <v>1</v>
      </c>
    </row>
    <row r="45" spans="11:22" x14ac:dyDescent="0.25">
      <c r="K45" s="12"/>
      <c r="L45" s="10" t="s">
        <v>19</v>
      </c>
      <c r="M45">
        <f>IF(M8=$E$8,1,0)</f>
        <v>1</v>
      </c>
      <c r="N45">
        <f t="shared" ref="N45:V45" si="32">IF(N8=$E$8,1,0)</f>
        <v>0</v>
      </c>
      <c r="O45">
        <f t="shared" si="32"/>
        <v>1</v>
      </c>
      <c r="P45">
        <f t="shared" si="32"/>
        <v>1</v>
      </c>
      <c r="Q45">
        <f t="shared" si="32"/>
        <v>0</v>
      </c>
      <c r="R45">
        <f t="shared" si="32"/>
        <v>0</v>
      </c>
      <c r="S45">
        <f t="shared" si="32"/>
        <v>0</v>
      </c>
      <c r="T45">
        <f t="shared" si="32"/>
        <v>1</v>
      </c>
      <c r="U45">
        <f t="shared" si="32"/>
        <v>1</v>
      </c>
      <c r="V45">
        <f t="shared" si="32"/>
        <v>1</v>
      </c>
    </row>
    <row r="46" spans="11:22" x14ac:dyDescent="0.25">
      <c r="K46" s="12"/>
      <c r="L46" s="10" t="s">
        <v>20</v>
      </c>
      <c r="M46">
        <f>IF(M8=$F$8,1,0)</f>
        <v>1</v>
      </c>
      <c r="N46">
        <f t="shared" ref="N46:V46" si="33">IF(N8=$F$8,1,0)</f>
        <v>0</v>
      </c>
      <c r="O46">
        <f t="shared" si="33"/>
        <v>1</v>
      </c>
      <c r="P46">
        <f t="shared" si="33"/>
        <v>1</v>
      </c>
      <c r="Q46">
        <f t="shared" si="33"/>
        <v>0</v>
      </c>
      <c r="R46">
        <f t="shared" si="33"/>
        <v>0</v>
      </c>
      <c r="S46">
        <f t="shared" si="33"/>
        <v>0</v>
      </c>
      <c r="T46">
        <f t="shared" si="33"/>
        <v>1</v>
      </c>
      <c r="U46">
        <f t="shared" si="33"/>
        <v>1</v>
      </c>
      <c r="V46">
        <f t="shared" si="33"/>
        <v>1</v>
      </c>
    </row>
    <row r="47" spans="11:22" x14ac:dyDescent="0.25">
      <c r="K47" s="12"/>
      <c r="L47" s="10" t="s">
        <v>21</v>
      </c>
      <c r="M47">
        <f>IF(M8=$G$8,1,0)</f>
        <v>1</v>
      </c>
      <c r="N47">
        <f t="shared" ref="N47:V47" si="34">IF(N8=$G$8,1,0)</f>
        <v>0</v>
      </c>
      <c r="O47">
        <f t="shared" si="34"/>
        <v>1</v>
      </c>
      <c r="P47">
        <f t="shared" si="34"/>
        <v>1</v>
      </c>
      <c r="Q47">
        <f t="shared" si="34"/>
        <v>0</v>
      </c>
      <c r="R47">
        <f t="shared" si="34"/>
        <v>0</v>
      </c>
      <c r="S47">
        <f t="shared" si="34"/>
        <v>0</v>
      </c>
      <c r="T47">
        <f t="shared" si="34"/>
        <v>1</v>
      </c>
      <c r="U47">
        <f t="shared" si="34"/>
        <v>1</v>
      </c>
      <c r="V47">
        <f t="shared" si="34"/>
        <v>1</v>
      </c>
    </row>
    <row r="48" spans="11:22" x14ac:dyDescent="0.25">
      <c r="K48" s="12"/>
      <c r="L48" s="10" t="s">
        <v>22</v>
      </c>
      <c r="M48">
        <f>IF(M8=$H$8,1,0)</f>
        <v>1</v>
      </c>
      <c r="N48">
        <f t="shared" ref="N48:V48" si="35">IF(N8=$H$8,1,0)</f>
        <v>0</v>
      </c>
      <c r="O48">
        <f t="shared" si="35"/>
        <v>1</v>
      </c>
      <c r="P48">
        <f t="shared" si="35"/>
        <v>1</v>
      </c>
      <c r="Q48">
        <f t="shared" si="35"/>
        <v>0</v>
      </c>
      <c r="R48">
        <f t="shared" si="35"/>
        <v>0</v>
      </c>
      <c r="S48">
        <f t="shared" si="35"/>
        <v>0</v>
      </c>
      <c r="T48">
        <f t="shared" si="35"/>
        <v>1</v>
      </c>
      <c r="U48">
        <f t="shared" si="35"/>
        <v>1</v>
      </c>
      <c r="V48">
        <f t="shared" si="35"/>
        <v>1</v>
      </c>
    </row>
    <row r="49" spans="10:22" x14ac:dyDescent="0.25">
      <c r="K49" s="12"/>
      <c r="L49" s="10" t="s">
        <v>23</v>
      </c>
      <c r="M49">
        <f>IF(M8=$I$8,1,0)</f>
        <v>0</v>
      </c>
      <c r="N49">
        <f t="shared" ref="N49:V49" si="36">IF(N8=$I$8,1,0)</f>
        <v>1</v>
      </c>
      <c r="O49">
        <f t="shared" si="36"/>
        <v>0</v>
      </c>
      <c r="P49">
        <f t="shared" si="36"/>
        <v>0</v>
      </c>
      <c r="Q49">
        <f t="shared" si="36"/>
        <v>1</v>
      </c>
      <c r="R49">
        <f t="shared" si="36"/>
        <v>1</v>
      </c>
      <c r="S49">
        <f t="shared" si="36"/>
        <v>1</v>
      </c>
      <c r="T49">
        <f t="shared" si="36"/>
        <v>0</v>
      </c>
      <c r="U49">
        <f t="shared" si="36"/>
        <v>0</v>
      </c>
      <c r="V49">
        <f t="shared" si="36"/>
        <v>0</v>
      </c>
    </row>
    <row r="50" spans="10:22" x14ac:dyDescent="0.25">
      <c r="K50" s="13" t="s">
        <v>30</v>
      </c>
      <c r="L50" s="9" t="s">
        <v>18</v>
      </c>
      <c r="M50">
        <f>IF(M9=$D$9,1,0)</f>
        <v>1</v>
      </c>
      <c r="N50">
        <f t="shared" ref="N50:V50" si="37">IF(N9=$D$9,1,0)</f>
        <v>1</v>
      </c>
      <c r="O50">
        <f t="shared" si="37"/>
        <v>0</v>
      </c>
      <c r="P50">
        <f t="shared" si="37"/>
        <v>0</v>
      </c>
      <c r="Q50">
        <f t="shared" si="37"/>
        <v>1</v>
      </c>
      <c r="R50">
        <f t="shared" si="37"/>
        <v>0</v>
      </c>
      <c r="S50">
        <f t="shared" si="37"/>
        <v>1</v>
      </c>
      <c r="T50">
        <f t="shared" si="37"/>
        <v>1</v>
      </c>
      <c r="U50">
        <f t="shared" si="37"/>
        <v>0</v>
      </c>
      <c r="V50">
        <f t="shared" si="37"/>
        <v>1</v>
      </c>
    </row>
    <row r="51" spans="10:22" x14ac:dyDescent="0.25">
      <c r="K51" s="13"/>
      <c r="L51" s="9" t="s">
        <v>19</v>
      </c>
      <c r="M51">
        <f>IF(M9=$E$9,1,0)</f>
        <v>0</v>
      </c>
      <c r="N51">
        <f t="shared" ref="N51:V51" si="38">IF(N9=$E$9,1,0)</f>
        <v>0</v>
      </c>
      <c r="O51">
        <f t="shared" si="38"/>
        <v>1</v>
      </c>
      <c r="P51">
        <f t="shared" si="38"/>
        <v>1</v>
      </c>
      <c r="Q51">
        <f t="shared" si="38"/>
        <v>0</v>
      </c>
      <c r="R51">
        <f t="shared" si="38"/>
        <v>1</v>
      </c>
      <c r="S51">
        <f t="shared" si="38"/>
        <v>0</v>
      </c>
      <c r="T51">
        <f t="shared" si="38"/>
        <v>0</v>
      </c>
      <c r="U51">
        <f t="shared" si="38"/>
        <v>1</v>
      </c>
      <c r="V51">
        <f t="shared" si="38"/>
        <v>0</v>
      </c>
    </row>
    <row r="52" spans="10:22" x14ac:dyDescent="0.25">
      <c r="K52" s="13"/>
      <c r="L52" s="9" t="s">
        <v>20</v>
      </c>
      <c r="M52">
        <f>IF(M9=$F$9,1,0)</f>
        <v>1</v>
      </c>
      <c r="N52">
        <f t="shared" ref="N52:V52" si="39">IF(N9=$F$9,1,0)</f>
        <v>1</v>
      </c>
      <c r="O52">
        <f t="shared" si="39"/>
        <v>0</v>
      </c>
      <c r="P52">
        <f t="shared" si="39"/>
        <v>0</v>
      </c>
      <c r="Q52">
        <f t="shared" si="39"/>
        <v>1</v>
      </c>
      <c r="R52">
        <f t="shared" si="39"/>
        <v>0</v>
      </c>
      <c r="S52">
        <f t="shared" si="39"/>
        <v>1</v>
      </c>
      <c r="T52">
        <f t="shared" si="39"/>
        <v>1</v>
      </c>
      <c r="U52">
        <f t="shared" si="39"/>
        <v>0</v>
      </c>
      <c r="V52">
        <f t="shared" si="39"/>
        <v>1</v>
      </c>
    </row>
    <row r="53" spans="10:22" x14ac:dyDescent="0.25">
      <c r="K53" s="13"/>
      <c r="L53" s="9" t="s">
        <v>21</v>
      </c>
      <c r="M53">
        <f>IF(M9=$G$9,1,0)</f>
        <v>1</v>
      </c>
      <c r="N53">
        <f t="shared" ref="N53:V53" si="40">IF(N9=$G$9,1,0)</f>
        <v>1</v>
      </c>
      <c r="O53">
        <f t="shared" si="40"/>
        <v>0</v>
      </c>
      <c r="P53">
        <f t="shared" si="40"/>
        <v>0</v>
      </c>
      <c r="Q53">
        <f t="shared" si="40"/>
        <v>1</v>
      </c>
      <c r="R53">
        <f t="shared" si="40"/>
        <v>0</v>
      </c>
      <c r="S53">
        <f t="shared" si="40"/>
        <v>1</v>
      </c>
      <c r="T53">
        <f t="shared" si="40"/>
        <v>1</v>
      </c>
      <c r="U53">
        <f t="shared" si="40"/>
        <v>0</v>
      </c>
      <c r="V53">
        <f t="shared" si="40"/>
        <v>1</v>
      </c>
    </row>
    <row r="54" spans="10:22" x14ac:dyDescent="0.25">
      <c r="K54" s="13"/>
      <c r="L54" s="9" t="s">
        <v>22</v>
      </c>
      <c r="M54">
        <f>IF(M9=$H$9,1,0)</f>
        <v>1</v>
      </c>
      <c r="N54">
        <f t="shared" ref="N54:V54" si="41">IF(N9=$H$9,1,0)</f>
        <v>1</v>
      </c>
      <c r="O54">
        <f t="shared" si="41"/>
        <v>0</v>
      </c>
      <c r="P54">
        <f t="shared" si="41"/>
        <v>0</v>
      </c>
      <c r="Q54">
        <f t="shared" si="41"/>
        <v>1</v>
      </c>
      <c r="R54">
        <f t="shared" si="41"/>
        <v>0</v>
      </c>
      <c r="S54">
        <f t="shared" si="41"/>
        <v>1</v>
      </c>
      <c r="T54">
        <f t="shared" si="41"/>
        <v>1</v>
      </c>
      <c r="U54">
        <f t="shared" si="41"/>
        <v>0</v>
      </c>
      <c r="V54">
        <f t="shared" si="41"/>
        <v>1</v>
      </c>
    </row>
    <row r="55" spans="10:22" x14ac:dyDescent="0.25">
      <c r="K55" s="13"/>
      <c r="L55" s="9" t="s">
        <v>23</v>
      </c>
      <c r="M55">
        <f>IF(M9=$I$9,1,0)</f>
        <v>1</v>
      </c>
      <c r="N55">
        <f t="shared" ref="N55:V55" si="42">IF(N9=$I$9,1,0)</f>
        <v>1</v>
      </c>
      <c r="O55">
        <f t="shared" si="42"/>
        <v>0</v>
      </c>
      <c r="P55">
        <f t="shared" si="42"/>
        <v>0</v>
      </c>
      <c r="Q55">
        <f t="shared" si="42"/>
        <v>1</v>
      </c>
      <c r="R55">
        <f t="shared" si="42"/>
        <v>0</v>
      </c>
      <c r="S55">
        <f t="shared" si="42"/>
        <v>1</v>
      </c>
      <c r="T55">
        <f t="shared" si="42"/>
        <v>1</v>
      </c>
      <c r="U55">
        <f t="shared" si="42"/>
        <v>0</v>
      </c>
      <c r="V55">
        <f t="shared" si="42"/>
        <v>1</v>
      </c>
    </row>
    <row r="56" spans="10:22" x14ac:dyDescent="0.25">
      <c r="K56" s="14" t="s">
        <v>31</v>
      </c>
      <c r="L56" s="15" t="s">
        <v>18</v>
      </c>
      <c r="M56" s="16">
        <f>IF(M10=$D$10,1,0)</f>
        <v>1</v>
      </c>
      <c r="N56" s="16">
        <f t="shared" ref="N56:V56" si="43">IF(N10=$D$10,1,0)</f>
        <v>0</v>
      </c>
      <c r="O56" s="16">
        <f t="shared" si="43"/>
        <v>0</v>
      </c>
      <c r="P56" s="16">
        <f t="shared" si="43"/>
        <v>1</v>
      </c>
      <c r="Q56" s="16">
        <f t="shared" si="43"/>
        <v>0</v>
      </c>
      <c r="R56" s="16">
        <f t="shared" si="43"/>
        <v>0</v>
      </c>
      <c r="S56" s="16">
        <f t="shared" si="43"/>
        <v>1</v>
      </c>
      <c r="T56" s="16">
        <f t="shared" si="43"/>
        <v>1</v>
      </c>
      <c r="U56" s="16">
        <f t="shared" si="43"/>
        <v>1</v>
      </c>
      <c r="V56" s="16">
        <f t="shared" si="43"/>
        <v>0</v>
      </c>
    </row>
    <row r="57" spans="10:22" x14ac:dyDescent="0.25">
      <c r="K57" s="14"/>
      <c r="L57" s="15" t="s">
        <v>19</v>
      </c>
      <c r="M57" s="16">
        <f>IF(M10=$E$10,1,0)</f>
        <v>1</v>
      </c>
      <c r="N57" s="16">
        <f t="shared" ref="N57:V57" si="44">IF(N10=$E$10,1,0)</f>
        <v>0</v>
      </c>
      <c r="O57" s="16">
        <f t="shared" si="44"/>
        <v>0</v>
      </c>
      <c r="P57" s="16">
        <f t="shared" si="44"/>
        <v>1</v>
      </c>
      <c r="Q57" s="16">
        <f t="shared" si="44"/>
        <v>0</v>
      </c>
      <c r="R57" s="16">
        <f t="shared" si="44"/>
        <v>0</v>
      </c>
      <c r="S57" s="16">
        <f t="shared" si="44"/>
        <v>1</v>
      </c>
      <c r="T57" s="16">
        <f t="shared" si="44"/>
        <v>1</v>
      </c>
      <c r="U57" s="16">
        <f t="shared" si="44"/>
        <v>1</v>
      </c>
      <c r="V57" s="16">
        <f t="shared" si="44"/>
        <v>0</v>
      </c>
    </row>
    <row r="58" spans="10:22" x14ac:dyDescent="0.25">
      <c r="K58" s="14"/>
      <c r="L58" s="15" t="s">
        <v>20</v>
      </c>
      <c r="M58" s="16">
        <f>IF(M10=$F$10,1,0)</f>
        <v>1</v>
      </c>
      <c r="N58" s="16">
        <f t="shared" ref="N58:V58" si="45">IF(N10=$F$10,1,0)</f>
        <v>0</v>
      </c>
      <c r="O58" s="16">
        <f t="shared" si="45"/>
        <v>0</v>
      </c>
      <c r="P58" s="16">
        <f t="shared" si="45"/>
        <v>1</v>
      </c>
      <c r="Q58" s="16">
        <f t="shared" si="45"/>
        <v>0</v>
      </c>
      <c r="R58" s="16">
        <f t="shared" si="45"/>
        <v>0</v>
      </c>
      <c r="S58" s="16">
        <f t="shared" si="45"/>
        <v>1</v>
      </c>
      <c r="T58" s="16">
        <f t="shared" si="45"/>
        <v>1</v>
      </c>
      <c r="U58" s="16">
        <f t="shared" si="45"/>
        <v>1</v>
      </c>
      <c r="V58" s="16">
        <f t="shared" si="45"/>
        <v>0</v>
      </c>
    </row>
    <row r="59" spans="10:22" x14ac:dyDescent="0.25">
      <c r="K59" s="14"/>
      <c r="L59" s="15" t="s">
        <v>21</v>
      </c>
      <c r="M59" s="16">
        <f>IF(M10=$G$10,1,0)</f>
        <v>1</v>
      </c>
      <c r="N59" s="16">
        <f t="shared" ref="N59:V59" si="46">IF(N10=$G$10,1,0)</f>
        <v>0</v>
      </c>
      <c r="O59" s="16">
        <f t="shared" si="46"/>
        <v>0</v>
      </c>
      <c r="P59" s="16">
        <f t="shared" si="46"/>
        <v>1</v>
      </c>
      <c r="Q59" s="16">
        <f t="shared" si="46"/>
        <v>0</v>
      </c>
      <c r="R59" s="16">
        <f t="shared" si="46"/>
        <v>0</v>
      </c>
      <c r="S59" s="16">
        <f t="shared" si="46"/>
        <v>1</v>
      </c>
      <c r="T59" s="16">
        <f t="shared" si="46"/>
        <v>1</v>
      </c>
      <c r="U59" s="16">
        <f t="shared" si="46"/>
        <v>1</v>
      </c>
      <c r="V59" s="16">
        <f t="shared" si="46"/>
        <v>0</v>
      </c>
    </row>
    <row r="60" spans="10:22" x14ac:dyDescent="0.25">
      <c r="K60" s="14"/>
      <c r="L60" s="15" t="s">
        <v>22</v>
      </c>
      <c r="M60" s="16">
        <f>IF(M10=$H$10,1,0)</f>
        <v>1</v>
      </c>
      <c r="N60" s="16">
        <f t="shared" ref="N60:V60" si="47">IF(N10=$H$10,1,0)</f>
        <v>0</v>
      </c>
      <c r="O60" s="16">
        <f t="shared" si="47"/>
        <v>0</v>
      </c>
      <c r="P60" s="16">
        <f t="shared" si="47"/>
        <v>1</v>
      </c>
      <c r="Q60" s="16">
        <f t="shared" si="47"/>
        <v>0</v>
      </c>
      <c r="R60" s="16">
        <f t="shared" si="47"/>
        <v>0</v>
      </c>
      <c r="S60" s="16">
        <f t="shared" si="47"/>
        <v>1</v>
      </c>
      <c r="T60" s="16">
        <f t="shared" si="47"/>
        <v>1</v>
      </c>
      <c r="U60" s="16">
        <f t="shared" si="47"/>
        <v>1</v>
      </c>
      <c r="V60" s="16">
        <f t="shared" si="47"/>
        <v>0</v>
      </c>
    </row>
    <row r="61" spans="10:22" ht="15.75" thickBot="1" x14ac:dyDescent="0.3">
      <c r="K61" s="17"/>
      <c r="L61" s="18" t="s">
        <v>23</v>
      </c>
      <c r="M61" s="19">
        <f>IF(M10=$I$10,1,0)</f>
        <v>0</v>
      </c>
      <c r="N61" s="19">
        <f t="shared" ref="N61:V61" si="48">IF(N10=$I$10,1,0)</f>
        <v>1</v>
      </c>
      <c r="O61" s="19">
        <f t="shared" si="48"/>
        <v>1</v>
      </c>
      <c r="P61" s="19">
        <f t="shared" si="48"/>
        <v>0</v>
      </c>
      <c r="Q61" s="19">
        <f t="shared" si="48"/>
        <v>1</v>
      </c>
      <c r="R61" s="19">
        <f t="shared" si="48"/>
        <v>1</v>
      </c>
      <c r="S61" s="19">
        <f t="shared" si="48"/>
        <v>0</v>
      </c>
      <c r="T61" s="19">
        <f t="shared" si="48"/>
        <v>0</v>
      </c>
      <c r="U61" s="19">
        <f t="shared" si="48"/>
        <v>0</v>
      </c>
      <c r="V61" s="19">
        <f t="shared" si="48"/>
        <v>1</v>
      </c>
    </row>
    <row r="62" spans="10:22" x14ac:dyDescent="0.25">
      <c r="J62" s="10"/>
      <c r="K62" s="20" t="s">
        <v>32</v>
      </c>
      <c r="L62" s="10" t="s">
        <v>18</v>
      </c>
      <c r="M62">
        <f>SUM(M14+M20+M26+M32+M38+M44+M50+M56)</f>
        <v>8</v>
      </c>
      <c r="N62">
        <f t="shared" ref="N62:V62" si="49">SUM(N14+N20+N26+N32+N38+N44+N50+N56)</f>
        <v>3</v>
      </c>
      <c r="O62">
        <f t="shared" si="49"/>
        <v>4</v>
      </c>
      <c r="P62">
        <f t="shared" si="49"/>
        <v>5</v>
      </c>
      <c r="Q62">
        <f t="shared" si="49"/>
        <v>3</v>
      </c>
      <c r="R62">
        <f t="shared" si="49"/>
        <v>2</v>
      </c>
      <c r="S62">
        <f t="shared" si="49"/>
        <v>6</v>
      </c>
      <c r="T62">
        <f t="shared" si="49"/>
        <v>5</v>
      </c>
      <c r="U62">
        <f t="shared" si="49"/>
        <v>3</v>
      </c>
      <c r="V62">
        <f t="shared" si="49"/>
        <v>4</v>
      </c>
    </row>
    <row r="63" spans="10:22" x14ac:dyDescent="0.25">
      <c r="J63" s="10"/>
      <c r="K63" s="20"/>
      <c r="L63" s="10" t="s">
        <v>19</v>
      </c>
      <c r="M63">
        <f t="shared" ref="M63:V67" si="50">SUM(M15+M21+M27+M33+M39+M45+M51+M57)</f>
        <v>5</v>
      </c>
      <c r="N63">
        <f t="shared" si="50"/>
        <v>0</v>
      </c>
      <c r="O63">
        <f t="shared" si="50"/>
        <v>7</v>
      </c>
      <c r="P63">
        <f t="shared" si="50"/>
        <v>6</v>
      </c>
      <c r="Q63">
        <f t="shared" si="50"/>
        <v>2</v>
      </c>
      <c r="R63">
        <f t="shared" si="50"/>
        <v>3</v>
      </c>
      <c r="S63">
        <f t="shared" si="50"/>
        <v>3</v>
      </c>
      <c r="T63">
        <f t="shared" si="50"/>
        <v>6</v>
      </c>
      <c r="U63">
        <f t="shared" si="50"/>
        <v>4</v>
      </c>
      <c r="V63">
        <f t="shared" si="50"/>
        <v>3</v>
      </c>
    </row>
    <row r="64" spans="10:22" x14ac:dyDescent="0.25">
      <c r="J64" s="10"/>
      <c r="K64" s="20"/>
      <c r="L64" s="10" t="s">
        <v>20</v>
      </c>
      <c r="M64">
        <f t="shared" si="50"/>
        <v>5</v>
      </c>
      <c r="N64">
        <f t="shared" si="50"/>
        <v>4</v>
      </c>
      <c r="O64">
        <f t="shared" si="50"/>
        <v>3</v>
      </c>
      <c r="P64">
        <f t="shared" si="50"/>
        <v>6</v>
      </c>
      <c r="Q64">
        <f t="shared" si="50"/>
        <v>2</v>
      </c>
      <c r="R64">
        <f t="shared" si="50"/>
        <v>3</v>
      </c>
      <c r="S64">
        <f t="shared" si="50"/>
        <v>5</v>
      </c>
      <c r="T64">
        <f t="shared" si="50"/>
        <v>4</v>
      </c>
      <c r="U64">
        <f t="shared" si="50"/>
        <v>6</v>
      </c>
      <c r="V64">
        <f t="shared" si="50"/>
        <v>3</v>
      </c>
    </row>
    <row r="65" spans="10:22" x14ac:dyDescent="0.25">
      <c r="J65" s="10"/>
      <c r="K65" s="20"/>
      <c r="L65" s="10" t="s">
        <v>21</v>
      </c>
      <c r="M65">
        <f t="shared" si="50"/>
        <v>6</v>
      </c>
      <c r="N65">
        <f t="shared" si="50"/>
        <v>1</v>
      </c>
      <c r="O65">
        <f t="shared" si="50"/>
        <v>6</v>
      </c>
      <c r="P65">
        <f t="shared" si="50"/>
        <v>5</v>
      </c>
      <c r="Q65">
        <f t="shared" si="50"/>
        <v>3</v>
      </c>
      <c r="R65">
        <f t="shared" si="50"/>
        <v>2</v>
      </c>
      <c r="S65">
        <f t="shared" si="50"/>
        <v>4</v>
      </c>
      <c r="T65">
        <f t="shared" si="50"/>
        <v>7</v>
      </c>
      <c r="U65">
        <f t="shared" si="50"/>
        <v>3</v>
      </c>
      <c r="V65">
        <f t="shared" si="50"/>
        <v>4</v>
      </c>
    </row>
    <row r="66" spans="10:22" x14ac:dyDescent="0.25">
      <c r="J66" s="10"/>
      <c r="K66" s="20"/>
      <c r="L66" s="10" t="s">
        <v>22</v>
      </c>
      <c r="M66">
        <f t="shared" si="50"/>
        <v>7</v>
      </c>
      <c r="N66">
        <f t="shared" si="50"/>
        <v>2</v>
      </c>
      <c r="O66">
        <f t="shared" si="50"/>
        <v>5</v>
      </c>
      <c r="P66">
        <f t="shared" si="50"/>
        <v>4</v>
      </c>
      <c r="Q66">
        <f t="shared" si="50"/>
        <v>4</v>
      </c>
      <c r="R66">
        <f t="shared" si="50"/>
        <v>1</v>
      </c>
      <c r="S66">
        <f t="shared" si="50"/>
        <v>5</v>
      </c>
      <c r="T66">
        <f t="shared" si="50"/>
        <v>6</v>
      </c>
      <c r="U66">
        <f t="shared" si="50"/>
        <v>2</v>
      </c>
      <c r="V66">
        <f t="shared" si="50"/>
        <v>5</v>
      </c>
    </row>
    <row r="67" spans="10:22" x14ac:dyDescent="0.25">
      <c r="J67" s="10"/>
      <c r="K67" s="20"/>
      <c r="L67" s="10" t="s">
        <v>23</v>
      </c>
      <c r="M67">
        <f t="shared" si="50"/>
        <v>3</v>
      </c>
      <c r="N67">
        <f t="shared" si="50"/>
        <v>6</v>
      </c>
      <c r="O67">
        <f t="shared" si="50"/>
        <v>3</v>
      </c>
      <c r="P67">
        <f t="shared" si="50"/>
        <v>2</v>
      </c>
      <c r="Q67">
        <f t="shared" si="50"/>
        <v>6</v>
      </c>
      <c r="R67">
        <f t="shared" si="50"/>
        <v>5</v>
      </c>
      <c r="S67">
        <f t="shared" si="50"/>
        <v>3</v>
      </c>
      <c r="T67">
        <f t="shared" si="50"/>
        <v>4</v>
      </c>
      <c r="U67">
        <f t="shared" si="50"/>
        <v>2</v>
      </c>
      <c r="V67">
        <f t="shared" si="50"/>
        <v>7</v>
      </c>
    </row>
    <row r="68" spans="10:22" x14ac:dyDescent="0.25">
      <c r="L68" s="22" t="s">
        <v>33</v>
      </c>
      <c r="M68" s="22">
        <f>MAX(M62:M67)</f>
        <v>8</v>
      </c>
      <c r="N68" s="22">
        <f t="shared" ref="N68:V68" si="51">MAX(N62:N67)</f>
        <v>6</v>
      </c>
      <c r="O68" s="22">
        <f t="shared" si="51"/>
        <v>7</v>
      </c>
      <c r="P68" s="22">
        <f t="shared" si="51"/>
        <v>6</v>
      </c>
      <c r="Q68" s="22">
        <f t="shared" si="51"/>
        <v>6</v>
      </c>
      <c r="R68" s="22">
        <f t="shared" si="51"/>
        <v>5</v>
      </c>
      <c r="S68" s="22">
        <f t="shared" si="51"/>
        <v>6</v>
      </c>
      <c r="T68" s="22">
        <f t="shared" si="51"/>
        <v>7</v>
      </c>
      <c r="U68" s="22">
        <f t="shared" si="51"/>
        <v>6</v>
      </c>
      <c r="V68" s="22">
        <f t="shared" si="51"/>
        <v>7</v>
      </c>
    </row>
    <row r="70" spans="10:22" x14ac:dyDescent="0.25">
      <c r="M70" s="21"/>
    </row>
  </sheetData>
  <mergeCells count="10">
    <mergeCell ref="K44:K49"/>
    <mergeCell ref="K50:K55"/>
    <mergeCell ref="K56:K61"/>
    <mergeCell ref="K62:K67"/>
    <mergeCell ref="D1:I1"/>
    <mergeCell ref="K14:K19"/>
    <mergeCell ref="K20:K25"/>
    <mergeCell ref="K26:K31"/>
    <mergeCell ref="K32:K37"/>
    <mergeCell ref="K38:K43"/>
  </mergeCells>
  <conditionalFormatting sqref="D3:I11">
    <cfRule type="cellIs" dxfId="5" priority="1" operator="equal">
      <formula>1</formula>
    </cfRule>
    <cfRule type="cellIs" dxfId="4" priority="2" operator="equal">
      <formula>1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"/>
  <sheetViews>
    <sheetView topLeftCell="A16" zoomScale="85" zoomScaleNormal="85" workbookViewId="0">
      <selection activeCell="U51" sqref="U51"/>
    </sheetView>
  </sheetViews>
  <sheetFormatPr baseColWidth="10" defaultRowHeight="15" x14ac:dyDescent="0.25"/>
  <cols>
    <col min="1" max="1" width="9.140625" customWidth="1"/>
    <col min="2" max="2" width="22.7109375" customWidth="1"/>
    <col min="3" max="3" width="6.7109375" customWidth="1"/>
    <col min="4" max="9" width="4.7109375" style="1" customWidth="1"/>
    <col min="10" max="10" width="5" customWidth="1"/>
    <col min="11" max="11" width="4.5703125" customWidth="1"/>
    <col min="12" max="12" width="10.42578125" customWidth="1"/>
    <col min="13" max="24" width="8.7109375" customWidth="1"/>
  </cols>
  <sheetData>
    <row r="1" spans="1:26" x14ac:dyDescent="0.25">
      <c r="D1" s="5" t="s">
        <v>17</v>
      </c>
      <c r="E1" s="5"/>
      <c r="F1" s="5"/>
      <c r="G1" s="5"/>
      <c r="H1" s="5"/>
      <c r="I1" s="5"/>
      <c r="M1" t="s">
        <v>34</v>
      </c>
      <c r="N1" s="10"/>
      <c r="O1" s="10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26" x14ac:dyDescent="0.25">
      <c r="A2" s="1" t="s">
        <v>35</v>
      </c>
      <c r="B2" s="1" t="s">
        <v>36</v>
      </c>
      <c r="C2" s="1" t="s">
        <v>37</v>
      </c>
      <c r="M2" s="8">
        <v>1</v>
      </c>
      <c r="N2" s="10"/>
      <c r="O2" s="10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6" x14ac:dyDescent="0.25">
      <c r="A3" s="1">
        <v>1</v>
      </c>
      <c r="B3" t="s">
        <v>38</v>
      </c>
      <c r="C3" t="s">
        <v>1</v>
      </c>
      <c r="D3" s="1">
        <v>1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M3" s="1">
        <v>1</v>
      </c>
      <c r="N3" s="23"/>
      <c r="O3" s="23"/>
      <c r="P3" s="25"/>
      <c r="Q3" s="25"/>
      <c r="R3" s="25"/>
      <c r="S3" s="25"/>
      <c r="T3" s="25"/>
      <c r="U3" s="25"/>
      <c r="V3" s="25"/>
      <c r="W3" s="25"/>
      <c r="X3" s="25"/>
      <c r="Y3" s="15"/>
    </row>
    <row r="4" spans="1:26" x14ac:dyDescent="0.25">
      <c r="A4" s="1">
        <v>2</v>
      </c>
      <c r="B4" t="s">
        <v>2</v>
      </c>
      <c r="C4" t="s">
        <v>9</v>
      </c>
      <c r="D4" s="1">
        <v>1</v>
      </c>
      <c r="E4" s="1">
        <v>1</v>
      </c>
      <c r="F4" s="1">
        <v>0</v>
      </c>
      <c r="G4" s="1">
        <v>1</v>
      </c>
      <c r="H4" s="1">
        <v>1</v>
      </c>
      <c r="I4" s="1">
        <v>1</v>
      </c>
      <c r="M4" s="1">
        <v>1</v>
      </c>
      <c r="N4" s="23"/>
      <c r="O4" s="23"/>
      <c r="P4" s="25"/>
      <c r="Q4" s="25"/>
      <c r="R4" s="25"/>
      <c r="S4" s="25"/>
      <c r="T4" s="25"/>
      <c r="U4" s="25"/>
      <c r="V4" s="25"/>
      <c r="W4" s="25"/>
      <c r="X4" s="25"/>
      <c r="Y4" s="15"/>
    </row>
    <row r="5" spans="1:26" x14ac:dyDescent="0.25">
      <c r="A5" s="1">
        <v>3</v>
      </c>
      <c r="B5" t="s">
        <v>3</v>
      </c>
      <c r="C5" t="s">
        <v>10</v>
      </c>
      <c r="D5" s="1">
        <v>0</v>
      </c>
      <c r="E5" s="1">
        <v>1</v>
      </c>
      <c r="F5" s="1">
        <v>0</v>
      </c>
      <c r="G5" s="1">
        <v>1</v>
      </c>
      <c r="H5" s="1">
        <v>1</v>
      </c>
      <c r="I5" s="1">
        <v>1</v>
      </c>
      <c r="M5" s="1">
        <v>0</v>
      </c>
      <c r="N5" s="23"/>
      <c r="O5" s="23"/>
      <c r="P5" s="25"/>
      <c r="Q5" s="25"/>
      <c r="R5" s="25"/>
      <c r="S5" s="25"/>
      <c r="T5" s="25"/>
      <c r="U5" s="25"/>
      <c r="V5" s="25"/>
      <c r="W5" s="25"/>
      <c r="X5" s="25"/>
      <c r="Y5" s="15"/>
      <c r="Z5" s="1"/>
    </row>
    <row r="6" spans="1:26" x14ac:dyDescent="0.25">
      <c r="A6" s="1">
        <v>4</v>
      </c>
      <c r="B6" t="s">
        <v>4</v>
      </c>
      <c r="C6" t="s">
        <v>11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M6" s="1">
        <v>0</v>
      </c>
      <c r="N6" s="23"/>
      <c r="O6" s="23"/>
      <c r="P6" s="25"/>
      <c r="Q6" s="25"/>
      <c r="R6" s="25"/>
      <c r="S6" s="25"/>
      <c r="T6" s="25"/>
      <c r="U6" s="25"/>
      <c r="V6" s="25"/>
      <c r="W6" s="25"/>
      <c r="X6" s="25"/>
      <c r="Y6" s="15"/>
    </row>
    <row r="7" spans="1:26" x14ac:dyDescent="0.25">
      <c r="A7" s="1">
        <v>5</v>
      </c>
      <c r="B7" t="s">
        <v>5</v>
      </c>
      <c r="C7" t="s">
        <v>12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M7" s="1">
        <v>0</v>
      </c>
      <c r="N7" s="23"/>
      <c r="O7" s="23"/>
      <c r="P7" s="25"/>
      <c r="Q7" s="25"/>
      <c r="R7" s="25"/>
      <c r="S7" s="25"/>
      <c r="T7" s="25"/>
      <c r="U7" s="25"/>
      <c r="V7" s="25"/>
      <c r="W7" s="25"/>
      <c r="X7" s="25"/>
      <c r="Y7" s="15"/>
      <c r="Z7" s="1"/>
    </row>
    <row r="8" spans="1:26" x14ac:dyDescent="0.25">
      <c r="A8" s="1">
        <v>6</v>
      </c>
      <c r="B8" t="s">
        <v>6</v>
      </c>
      <c r="C8" t="s">
        <v>13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0</v>
      </c>
      <c r="M8" s="1">
        <v>1</v>
      </c>
      <c r="N8" s="23"/>
      <c r="O8" s="23"/>
      <c r="P8" s="25"/>
      <c r="Q8" s="25"/>
      <c r="R8" s="25"/>
      <c r="S8" s="25"/>
      <c r="T8" s="25"/>
      <c r="U8" s="25"/>
      <c r="V8" s="25"/>
      <c r="W8" s="25"/>
      <c r="X8" s="25"/>
      <c r="Y8" s="15"/>
    </row>
    <row r="9" spans="1:26" x14ac:dyDescent="0.25">
      <c r="A9" s="1">
        <v>7</v>
      </c>
      <c r="B9" t="s">
        <v>7</v>
      </c>
      <c r="C9" t="s">
        <v>14</v>
      </c>
      <c r="D9" s="1">
        <v>1</v>
      </c>
      <c r="E9" s="1">
        <v>0</v>
      </c>
      <c r="F9" s="1">
        <v>1</v>
      </c>
      <c r="G9" s="1">
        <v>1</v>
      </c>
      <c r="H9" s="1">
        <v>1</v>
      </c>
      <c r="I9" s="1">
        <v>1</v>
      </c>
      <c r="M9" s="1">
        <v>1</v>
      </c>
      <c r="N9" s="23"/>
      <c r="O9" s="23"/>
      <c r="P9" s="25"/>
      <c r="Q9" s="25"/>
      <c r="R9" s="25"/>
      <c r="S9" s="25"/>
      <c r="T9" s="25"/>
      <c r="U9" s="25"/>
      <c r="V9" s="25"/>
      <c r="W9" s="25"/>
      <c r="X9" s="25"/>
      <c r="Y9" s="15"/>
    </row>
    <row r="10" spans="1:26" x14ac:dyDescent="0.25">
      <c r="A10" s="1">
        <v>8</v>
      </c>
      <c r="B10" t="s">
        <v>8</v>
      </c>
      <c r="C10" t="s">
        <v>15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M10" s="1">
        <v>0</v>
      </c>
      <c r="N10" s="23"/>
      <c r="O10" s="23"/>
      <c r="P10" s="25"/>
      <c r="Q10" s="25"/>
      <c r="R10" s="25"/>
      <c r="S10" s="25"/>
      <c r="T10" s="25"/>
      <c r="U10" s="25"/>
      <c r="V10" s="25"/>
      <c r="W10" s="25"/>
      <c r="X10" s="25"/>
      <c r="Y10" s="15"/>
    </row>
    <row r="11" spans="1:26" x14ac:dyDescent="0.25">
      <c r="C11" s="2" t="s">
        <v>16</v>
      </c>
      <c r="D11" s="4">
        <v>1</v>
      </c>
      <c r="E11" s="4">
        <v>2</v>
      </c>
      <c r="F11" s="4">
        <v>3</v>
      </c>
      <c r="G11" s="4">
        <v>4</v>
      </c>
      <c r="H11" s="4">
        <v>5</v>
      </c>
      <c r="I11" s="4">
        <v>6</v>
      </c>
      <c r="M11" s="1"/>
      <c r="N11" s="23"/>
      <c r="O11" s="23"/>
      <c r="P11" s="25"/>
      <c r="Q11" s="25"/>
      <c r="R11" s="25"/>
      <c r="S11" s="25"/>
      <c r="T11" s="25"/>
      <c r="U11" s="25"/>
      <c r="V11" s="25"/>
      <c r="W11" s="25"/>
      <c r="X11" s="25"/>
      <c r="Y11" s="15"/>
    </row>
    <row r="12" spans="1:26" x14ac:dyDescent="0.25">
      <c r="M12" s="6" t="str">
        <f>INDEX($L$62:$L$67,MATCH(M68,M62:M67,0),0)</f>
        <v>Cluster 1</v>
      </c>
      <c r="N12" s="24"/>
      <c r="O12" s="24"/>
      <c r="P12" s="26"/>
      <c r="Q12" s="26"/>
      <c r="R12" s="26"/>
      <c r="S12" s="26"/>
      <c r="T12" s="26"/>
      <c r="U12" s="26"/>
      <c r="V12" s="26"/>
      <c r="W12" s="26"/>
      <c r="X12" s="26"/>
      <c r="Y12" s="15"/>
    </row>
    <row r="13" spans="1:26" x14ac:dyDescent="0.25">
      <c r="N13" s="10"/>
      <c r="O13" s="10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6" x14ac:dyDescent="0.25">
      <c r="K14" s="11" t="s">
        <v>24</v>
      </c>
      <c r="L14" s="9" t="s">
        <v>18</v>
      </c>
      <c r="M14" s="28">
        <f>IF(M3=$D$3,1,0)</f>
        <v>1</v>
      </c>
      <c r="N14" s="28"/>
      <c r="O14" s="28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6" x14ac:dyDescent="0.25">
      <c r="K15" s="11"/>
      <c r="L15" s="9" t="s">
        <v>19</v>
      </c>
      <c r="M15" s="27">
        <f>IF(M3=$E$3,1,0)</f>
        <v>0</v>
      </c>
      <c r="N15" s="27"/>
      <c r="O15" s="27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6" x14ac:dyDescent="0.25">
      <c r="B16" s="21"/>
      <c r="K16" s="11"/>
      <c r="L16" s="9" t="s">
        <v>20</v>
      </c>
      <c r="M16" s="27">
        <f>IF(M3=$F$3,1,0)</f>
        <v>0</v>
      </c>
      <c r="N16" s="27"/>
      <c r="O16" s="27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1:25" x14ac:dyDescent="0.25">
      <c r="K17" s="11"/>
      <c r="L17" s="9" t="s">
        <v>21</v>
      </c>
      <c r="M17" s="27">
        <f>IF(M3=$G$3,1,0)</f>
        <v>0</v>
      </c>
      <c r="N17" s="27"/>
      <c r="O17" s="27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1:25" x14ac:dyDescent="0.25">
      <c r="K18" s="11"/>
      <c r="L18" s="9" t="s">
        <v>22</v>
      </c>
      <c r="M18" s="28">
        <f>IF(M3=$H$3,1,0)</f>
        <v>1</v>
      </c>
      <c r="N18" s="28"/>
      <c r="O18" s="28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spans="11:25" x14ac:dyDescent="0.25">
      <c r="K19" s="11"/>
      <c r="L19" s="9" t="s">
        <v>23</v>
      </c>
      <c r="M19" s="28">
        <f>IF(M3=$I$3,1,0)</f>
        <v>1</v>
      </c>
      <c r="N19" s="28"/>
      <c r="O19" s="28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1:25" hidden="1" x14ac:dyDescent="0.25">
      <c r="K20" s="12" t="s">
        <v>25</v>
      </c>
      <c r="L20" s="10" t="s">
        <v>18</v>
      </c>
      <c r="M20" s="7">
        <f>IF(M4=$D$4,1,0)</f>
        <v>1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1:25" hidden="1" x14ac:dyDescent="0.25">
      <c r="K21" s="12"/>
      <c r="L21" s="10" t="s">
        <v>19</v>
      </c>
      <c r="M21" s="7">
        <f>IF(M4=$E$4,1,0)</f>
        <v>1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1:25" hidden="1" x14ac:dyDescent="0.25">
      <c r="K22" s="12"/>
      <c r="L22" s="10" t="s">
        <v>20</v>
      </c>
      <c r="M22" s="7">
        <f>IF(M4=$F$4,1,0)</f>
        <v>0</v>
      </c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1:25" hidden="1" x14ac:dyDescent="0.25">
      <c r="K23" s="12"/>
      <c r="L23" s="10" t="s">
        <v>21</v>
      </c>
      <c r="M23" s="7">
        <f>IF(M4=$G$4,1,0)</f>
        <v>1</v>
      </c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1:25" hidden="1" x14ac:dyDescent="0.25">
      <c r="K24" s="12"/>
      <c r="L24" s="10" t="s">
        <v>22</v>
      </c>
      <c r="M24" s="7">
        <f>IF(M4=$H$4,1,0)</f>
        <v>1</v>
      </c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11:25" hidden="1" x14ac:dyDescent="0.25">
      <c r="K25" s="12"/>
      <c r="L25" s="10" t="s">
        <v>23</v>
      </c>
      <c r="M25" s="7">
        <f>IF(M4=$I$4,1,0)</f>
        <v>1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11:25" hidden="1" x14ac:dyDescent="0.25">
      <c r="K26" s="13" t="s">
        <v>26</v>
      </c>
      <c r="L26" s="9" t="s">
        <v>18</v>
      </c>
      <c r="M26" s="7">
        <f>IF(M5=$D$5,1,0)</f>
        <v>1</v>
      </c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1:25" hidden="1" x14ac:dyDescent="0.25">
      <c r="K27" s="13"/>
      <c r="L27" s="9" t="s">
        <v>19</v>
      </c>
      <c r="M27" s="7">
        <f>IF(M5=$E$5,1,0)</f>
        <v>0</v>
      </c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spans="11:25" hidden="1" x14ac:dyDescent="0.25">
      <c r="K28" s="13"/>
      <c r="L28" s="9" t="s">
        <v>20</v>
      </c>
      <c r="M28" s="7">
        <f>IF(M5=$F$5,1,0)</f>
        <v>1</v>
      </c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spans="11:25" hidden="1" x14ac:dyDescent="0.25">
      <c r="K29" s="13"/>
      <c r="L29" s="9" t="s">
        <v>21</v>
      </c>
      <c r="M29" s="7">
        <f>IF(M5=$G$5,1,0)</f>
        <v>0</v>
      </c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spans="11:25" hidden="1" x14ac:dyDescent="0.25">
      <c r="K30" s="13"/>
      <c r="L30" s="9" t="s">
        <v>22</v>
      </c>
      <c r="M30" s="7">
        <f>IF(M5=$H$5,1,0)</f>
        <v>0</v>
      </c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spans="11:25" hidden="1" x14ac:dyDescent="0.25">
      <c r="K31" s="13"/>
      <c r="L31" s="9" t="s">
        <v>23</v>
      </c>
      <c r="M31" s="7">
        <f>IF(M5=$I$5,1,0)</f>
        <v>0</v>
      </c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1:25" hidden="1" x14ac:dyDescent="0.25">
      <c r="K32" s="12" t="s">
        <v>27</v>
      </c>
      <c r="L32" s="10" t="s">
        <v>18</v>
      </c>
      <c r="M32" s="7">
        <f>IF(M6=$D$6,1,0)</f>
        <v>1</v>
      </c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spans="11:25" hidden="1" x14ac:dyDescent="0.25">
      <c r="K33" s="12"/>
      <c r="L33" s="10" t="s">
        <v>19</v>
      </c>
      <c r="M33" s="7">
        <f>IF(M6=$E$6,1,0)</f>
        <v>1</v>
      </c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11:25" hidden="1" x14ac:dyDescent="0.25">
      <c r="K34" s="12"/>
      <c r="L34" s="10" t="s">
        <v>20</v>
      </c>
      <c r="M34" s="7">
        <f>IF(M6=$F$6,1,0)</f>
        <v>0</v>
      </c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11:25" hidden="1" x14ac:dyDescent="0.25">
      <c r="K35" s="12"/>
      <c r="L35" s="10" t="s">
        <v>21</v>
      </c>
      <c r="M35" s="7">
        <f>IF(M6=$G$6,1,0)</f>
        <v>1</v>
      </c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11:25" hidden="1" x14ac:dyDescent="0.25">
      <c r="K36" s="12"/>
      <c r="L36" s="10" t="s">
        <v>22</v>
      </c>
      <c r="M36" s="7">
        <f>IF(M6=$H$6,1,0)</f>
        <v>1</v>
      </c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11:25" hidden="1" x14ac:dyDescent="0.25">
      <c r="K37" s="12"/>
      <c r="L37" s="10" t="s">
        <v>23</v>
      </c>
      <c r="M37" s="7">
        <f>IF(M6=$I$6,1,0)</f>
        <v>0</v>
      </c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11:25" hidden="1" x14ac:dyDescent="0.25">
      <c r="K38" s="13" t="s">
        <v>28</v>
      </c>
      <c r="L38" s="9" t="s">
        <v>18</v>
      </c>
      <c r="M38" s="7">
        <f>IF(M7=$D$7,1,0)</f>
        <v>1</v>
      </c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11:25" hidden="1" x14ac:dyDescent="0.25">
      <c r="K39" s="13"/>
      <c r="L39" s="9" t="s">
        <v>19</v>
      </c>
      <c r="M39" s="7">
        <f>IF(M7=$E$7,1,0)</f>
        <v>1</v>
      </c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11:25" hidden="1" x14ac:dyDescent="0.25">
      <c r="K40" s="13"/>
      <c r="L40" s="9" t="s">
        <v>20</v>
      </c>
      <c r="M40" s="7">
        <f>IF(M7=$F$7,1,0)</f>
        <v>1</v>
      </c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11:25" hidden="1" x14ac:dyDescent="0.25">
      <c r="K41" s="13"/>
      <c r="L41" s="9" t="s">
        <v>21</v>
      </c>
      <c r="M41" s="7">
        <f>IF(M7=$G$7,1,0)</f>
        <v>1</v>
      </c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11:25" hidden="1" x14ac:dyDescent="0.25">
      <c r="K42" s="13"/>
      <c r="L42" s="9" t="s">
        <v>22</v>
      </c>
      <c r="M42" s="7">
        <f>IF(M7=$H$7,1,0)</f>
        <v>1</v>
      </c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11:25" hidden="1" x14ac:dyDescent="0.25">
      <c r="K43" s="13"/>
      <c r="L43" s="9" t="s">
        <v>23</v>
      </c>
      <c r="M43" s="7">
        <f>IF(M7=$I$7,1,0)</f>
        <v>0</v>
      </c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1:25" hidden="1" x14ac:dyDescent="0.25">
      <c r="K44" s="12" t="s">
        <v>29</v>
      </c>
      <c r="L44" s="10" t="s">
        <v>18</v>
      </c>
      <c r="M44" s="7">
        <f>IF(M8=$D$8,1,0)</f>
        <v>1</v>
      </c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11:25" hidden="1" x14ac:dyDescent="0.25">
      <c r="K45" s="12"/>
      <c r="L45" s="10" t="s">
        <v>19</v>
      </c>
      <c r="M45" s="7">
        <f>IF(M8=$E$8,1,0)</f>
        <v>1</v>
      </c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1:25" hidden="1" x14ac:dyDescent="0.25">
      <c r="K46" s="12"/>
      <c r="L46" s="10" t="s">
        <v>20</v>
      </c>
      <c r="M46" s="7">
        <f>IF(M8=$F$8,1,0)</f>
        <v>1</v>
      </c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11:25" hidden="1" x14ac:dyDescent="0.25">
      <c r="K47" s="12"/>
      <c r="L47" s="10" t="s">
        <v>21</v>
      </c>
      <c r="M47" s="7">
        <f>IF(M8=$G$8,1,0)</f>
        <v>1</v>
      </c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1:25" hidden="1" x14ac:dyDescent="0.25">
      <c r="K48" s="12"/>
      <c r="L48" s="10" t="s">
        <v>22</v>
      </c>
      <c r="M48" s="7">
        <f>IF(M8=$H$8,1,0)</f>
        <v>1</v>
      </c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0:25" hidden="1" x14ac:dyDescent="0.25">
      <c r="K49" s="12"/>
      <c r="L49" s="10" t="s">
        <v>23</v>
      </c>
      <c r="M49" s="7">
        <f>IF(M8=$I$8,1,0)</f>
        <v>0</v>
      </c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0:25" x14ac:dyDescent="0.25">
      <c r="K50" s="13" t="s">
        <v>30</v>
      </c>
      <c r="L50" s="9" t="s">
        <v>18</v>
      </c>
      <c r="M50" s="7">
        <f>IF(M9=$D$9,1,0)</f>
        <v>1</v>
      </c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0:25" x14ac:dyDescent="0.25">
      <c r="K51" s="13"/>
      <c r="L51" s="9" t="s">
        <v>19</v>
      </c>
      <c r="M51" s="7">
        <f>IF(M9=$E$9,1,0)</f>
        <v>0</v>
      </c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0:25" x14ac:dyDescent="0.25">
      <c r="K52" s="13"/>
      <c r="L52" s="9" t="s">
        <v>20</v>
      </c>
      <c r="M52" s="7">
        <f>IF(M9=$F$9,1,0)</f>
        <v>1</v>
      </c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0:25" x14ac:dyDescent="0.25">
      <c r="K53" s="13"/>
      <c r="L53" s="9" t="s">
        <v>21</v>
      </c>
      <c r="M53" s="7">
        <f>IF(M9=$G$9,1,0)</f>
        <v>1</v>
      </c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10:25" x14ac:dyDescent="0.25">
      <c r="K54" s="13"/>
      <c r="L54" s="9" t="s">
        <v>22</v>
      </c>
      <c r="M54" s="7">
        <f>IF(M9=$H$9,1,0)</f>
        <v>1</v>
      </c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10:25" x14ac:dyDescent="0.25">
      <c r="K55" s="13"/>
      <c r="L55" s="9" t="s">
        <v>23</v>
      </c>
      <c r="M55" s="7">
        <f>IF(M9=$I$9,1,0)</f>
        <v>1</v>
      </c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0:25" x14ac:dyDescent="0.25">
      <c r="K56" s="14" t="s">
        <v>31</v>
      </c>
      <c r="L56" s="15" t="s">
        <v>18</v>
      </c>
      <c r="M56" s="30">
        <f>IF(M10=$D$10,1,0)</f>
        <v>1</v>
      </c>
      <c r="N56" s="16"/>
      <c r="O56" s="16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spans="10:25" x14ac:dyDescent="0.25">
      <c r="K57" s="14"/>
      <c r="L57" s="15" t="s">
        <v>19</v>
      </c>
      <c r="M57" s="30">
        <f>IF(M10=$E$10,1,0)</f>
        <v>1</v>
      </c>
      <c r="N57" s="16"/>
      <c r="O57" s="16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10:25" x14ac:dyDescent="0.25">
      <c r="K58" s="14"/>
      <c r="L58" s="15" t="s">
        <v>20</v>
      </c>
      <c r="M58" s="30">
        <f>IF(M10=$F$10,1,0)</f>
        <v>1</v>
      </c>
      <c r="N58" s="16"/>
      <c r="O58" s="16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0:25" x14ac:dyDescent="0.25">
      <c r="K59" s="14"/>
      <c r="L59" s="15" t="s">
        <v>21</v>
      </c>
      <c r="M59" s="30">
        <f>IF(M10=$G$10,1,0)</f>
        <v>1</v>
      </c>
      <c r="N59" s="16"/>
      <c r="O59" s="16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0:25" x14ac:dyDescent="0.25">
      <c r="K60" s="14"/>
      <c r="L60" s="15" t="s">
        <v>22</v>
      </c>
      <c r="M60" s="30">
        <f>IF(M10=$H$10,1,0)</f>
        <v>1</v>
      </c>
      <c r="N60" s="16"/>
      <c r="O60" s="16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10:25" ht="15.75" thickBot="1" x14ac:dyDescent="0.3">
      <c r="K61" s="17"/>
      <c r="L61" s="18" t="s">
        <v>23</v>
      </c>
      <c r="M61" s="29">
        <f>IF(M10=$I$10,1,0)</f>
        <v>0</v>
      </c>
      <c r="N61" s="16"/>
      <c r="O61" s="16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0:25" x14ac:dyDescent="0.25">
      <c r="J62" s="10"/>
      <c r="K62" s="20" t="s">
        <v>32</v>
      </c>
      <c r="L62" s="10" t="s">
        <v>18</v>
      </c>
      <c r="M62">
        <f>SUM(M14+M20+M26+M32+M38+M44+M50+M56)</f>
        <v>8</v>
      </c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0:25" x14ac:dyDescent="0.25">
      <c r="J63" s="10"/>
      <c r="K63" s="20"/>
      <c r="L63" s="10" t="s">
        <v>19</v>
      </c>
      <c r="M63">
        <f t="shared" ref="M63:M67" si="0">SUM(M15+M21+M27+M33+M39+M45+M51+M57)</f>
        <v>5</v>
      </c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10:25" x14ac:dyDescent="0.25">
      <c r="J64" s="10"/>
      <c r="K64" s="20"/>
      <c r="L64" s="10" t="s">
        <v>20</v>
      </c>
      <c r="M64">
        <f t="shared" si="0"/>
        <v>5</v>
      </c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spans="10:25" x14ac:dyDescent="0.25">
      <c r="J65" s="10"/>
      <c r="K65" s="20"/>
      <c r="L65" s="10" t="s">
        <v>21</v>
      </c>
      <c r="M65">
        <f t="shared" si="0"/>
        <v>6</v>
      </c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0:25" x14ac:dyDescent="0.25">
      <c r="J66" s="10"/>
      <c r="K66" s="20"/>
      <c r="L66" s="10" t="s">
        <v>22</v>
      </c>
      <c r="M66">
        <f t="shared" si="0"/>
        <v>7</v>
      </c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10:25" x14ac:dyDescent="0.25">
      <c r="J67" s="10"/>
      <c r="K67" s="20"/>
      <c r="L67" s="10" t="s">
        <v>23</v>
      </c>
      <c r="M67">
        <f t="shared" si="0"/>
        <v>3</v>
      </c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10:25" x14ac:dyDescent="0.25">
      <c r="L68" s="22" t="s">
        <v>33</v>
      </c>
      <c r="M68" s="22">
        <f>MAX(M62:M67)</f>
        <v>8</v>
      </c>
      <c r="N68" s="10"/>
      <c r="O68" s="10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70" spans="10:25" x14ac:dyDescent="0.25">
      <c r="N70" s="21"/>
      <c r="O70" s="21"/>
    </row>
  </sheetData>
  <mergeCells count="10">
    <mergeCell ref="K44:K49"/>
    <mergeCell ref="K50:K55"/>
    <mergeCell ref="K56:K61"/>
    <mergeCell ref="K62:K67"/>
    <mergeCell ref="D1:I1"/>
    <mergeCell ref="K14:K19"/>
    <mergeCell ref="K20:K25"/>
    <mergeCell ref="K26:K31"/>
    <mergeCell ref="K32:K37"/>
    <mergeCell ref="K38:K43"/>
  </mergeCells>
  <conditionalFormatting sqref="D3:I10">
    <cfRule type="cellIs" dxfId="3" priority="1" operator="equal">
      <formula>1</formula>
    </cfRule>
    <cfRule type="cellIs" dxfId="2" priority="2" operator="equal">
      <formula>1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abSelected="1" zoomScale="85" zoomScaleNormal="85" workbookViewId="0">
      <selection activeCell="V12" sqref="V12"/>
    </sheetView>
  </sheetViews>
  <sheetFormatPr baseColWidth="10" defaultRowHeight="15" x14ac:dyDescent="0.25"/>
  <cols>
    <col min="1" max="1" width="4.140625" customWidth="1"/>
    <col min="2" max="2" width="22.7109375" customWidth="1"/>
    <col min="3" max="3" width="6.7109375" customWidth="1"/>
    <col min="4" max="9" width="4.7109375" style="1" customWidth="1"/>
    <col min="10" max="10" width="5" customWidth="1"/>
    <col min="11" max="11" width="4.5703125" customWidth="1"/>
    <col min="12" max="12" width="10.42578125" customWidth="1"/>
    <col min="13" max="13" width="8.7109375" customWidth="1"/>
  </cols>
  <sheetData>
    <row r="1" spans="1:15" x14ac:dyDescent="0.25">
      <c r="D1" s="5" t="s">
        <v>17</v>
      </c>
      <c r="E1" s="5"/>
      <c r="F1" s="5"/>
      <c r="G1" s="5"/>
      <c r="H1" s="5"/>
      <c r="I1" s="5"/>
      <c r="M1" t="s">
        <v>34</v>
      </c>
    </row>
    <row r="2" spans="1:15" x14ac:dyDescent="0.25">
      <c r="B2" s="2" t="s">
        <v>16</v>
      </c>
      <c r="C2" s="3"/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M2" s="8">
        <v>1</v>
      </c>
    </row>
    <row r="3" spans="1:15" x14ac:dyDescent="0.25">
      <c r="A3">
        <v>1</v>
      </c>
      <c r="B3" t="s">
        <v>0</v>
      </c>
      <c r="C3" t="s">
        <v>1</v>
      </c>
      <c r="D3" s="1">
        <v>1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M3" s="1">
        <v>1</v>
      </c>
    </row>
    <row r="4" spans="1:15" x14ac:dyDescent="0.25">
      <c r="A4">
        <v>2</v>
      </c>
      <c r="B4" t="s">
        <v>2</v>
      </c>
      <c r="C4" t="s">
        <v>9</v>
      </c>
      <c r="D4" s="1">
        <v>1</v>
      </c>
      <c r="E4" s="1">
        <v>1</v>
      </c>
      <c r="F4" s="1">
        <v>0</v>
      </c>
      <c r="G4" s="1">
        <v>1</v>
      </c>
      <c r="H4" s="1">
        <v>1</v>
      </c>
      <c r="I4" s="1">
        <v>1</v>
      </c>
      <c r="M4" s="1">
        <v>1</v>
      </c>
    </row>
    <row r="5" spans="1:15" x14ac:dyDescent="0.25">
      <c r="A5">
        <v>3</v>
      </c>
      <c r="B5" t="s">
        <v>3</v>
      </c>
      <c r="C5" t="s">
        <v>10</v>
      </c>
      <c r="D5" s="1">
        <v>0</v>
      </c>
      <c r="E5" s="1">
        <v>1</v>
      </c>
      <c r="F5" s="1">
        <v>0</v>
      </c>
      <c r="G5" s="1">
        <v>1</v>
      </c>
      <c r="H5" s="1">
        <v>1</v>
      </c>
      <c r="I5" s="1">
        <v>1</v>
      </c>
      <c r="M5" s="1">
        <v>0</v>
      </c>
      <c r="O5" s="1"/>
    </row>
    <row r="6" spans="1:15" x14ac:dyDescent="0.25">
      <c r="A6">
        <v>4</v>
      </c>
      <c r="B6" t="s">
        <v>4</v>
      </c>
      <c r="C6" t="s">
        <v>11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M6" s="1">
        <v>0</v>
      </c>
    </row>
    <row r="7" spans="1:15" x14ac:dyDescent="0.25">
      <c r="A7">
        <v>5</v>
      </c>
      <c r="B7" t="s">
        <v>5</v>
      </c>
      <c r="C7" t="s">
        <v>12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M7" s="1">
        <v>0</v>
      </c>
      <c r="O7" s="1"/>
    </row>
    <row r="8" spans="1:15" x14ac:dyDescent="0.25">
      <c r="A8">
        <v>6</v>
      </c>
      <c r="B8" t="s">
        <v>6</v>
      </c>
      <c r="C8" t="s">
        <v>13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0</v>
      </c>
      <c r="M8" s="1">
        <v>1</v>
      </c>
    </row>
    <row r="9" spans="1:15" x14ac:dyDescent="0.25">
      <c r="A9">
        <v>7</v>
      </c>
      <c r="B9" t="s">
        <v>7</v>
      </c>
      <c r="C9" t="s">
        <v>14</v>
      </c>
      <c r="D9" s="1">
        <v>1</v>
      </c>
      <c r="E9" s="1">
        <v>0</v>
      </c>
      <c r="F9" s="1">
        <v>1</v>
      </c>
      <c r="G9" s="1">
        <v>1</v>
      </c>
      <c r="H9" s="1">
        <v>1</v>
      </c>
      <c r="I9" s="1">
        <v>1</v>
      </c>
      <c r="M9" s="1">
        <v>1</v>
      </c>
    </row>
    <row r="10" spans="1:15" x14ac:dyDescent="0.25">
      <c r="A10">
        <v>8</v>
      </c>
      <c r="B10" t="s">
        <v>8</v>
      </c>
      <c r="C10" t="s">
        <v>15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M10" s="1">
        <v>0</v>
      </c>
    </row>
    <row r="11" spans="1:15" x14ac:dyDescent="0.25">
      <c r="A11">
        <v>9</v>
      </c>
      <c r="B11" t="s">
        <v>39</v>
      </c>
      <c r="C11" t="s">
        <v>40</v>
      </c>
      <c r="D11" s="1">
        <v>1</v>
      </c>
      <c r="E11" s="1">
        <v>0</v>
      </c>
      <c r="F11" s="1">
        <v>1</v>
      </c>
      <c r="G11" s="1">
        <v>0</v>
      </c>
      <c r="H11" s="1">
        <v>1</v>
      </c>
      <c r="I11" s="1">
        <v>0</v>
      </c>
      <c r="M11" s="1">
        <v>1</v>
      </c>
    </row>
    <row r="12" spans="1:15" x14ac:dyDescent="0.25">
      <c r="M12" s="6" t="str">
        <f>INDEX($L$68:$L$73,MATCH(M74,M68:M73,0),0)</f>
        <v>Cluster 1</v>
      </c>
    </row>
    <row r="14" spans="1:15" hidden="1" x14ac:dyDescent="0.25">
      <c r="K14" s="11" t="s">
        <v>24</v>
      </c>
      <c r="L14" s="9" t="s">
        <v>18</v>
      </c>
      <c r="M14">
        <f>IF(M3=$D$3,1,0)</f>
        <v>1</v>
      </c>
    </row>
    <row r="15" spans="1:15" hidden="1" x14ac:dyDescent="0.25">
      <c r="K15" s="11"/>
      <c r="L15" s="9" t="s">
        <v>19</v>
      </c>
      <c r="M15">
        <f>IF(M3=$E$3,1,0)</f>
        <v>0</v>
      </c>
    </row>
    <row r="16" spans="1:15" hidden="1" x14ac:dyDescent="0.25">
      <c r="K16" s="11"/>
      <c r="L16" s="9" t="s">
        <v>20</v>
      </c>
      <c r="M16">
        <f>IF(M3=$F$3,1,0)</f>
        <v>0</v>
      </c>
    </row>
    <row r="17" spans="11:13" hidden="1" x14ac:dyDescent="0.25">
      <c r="K17" s="11"/>
      <c r="L17" s="9" t="s">
        <v>21</v>
      </c>
      <c r="M17">
        <f>IF(M3=$G$3,1,0)</f>
        <v>0</v>
      </c>
    </row>
    <row r="18" spans="11:13" hidden="1" x14ac:dyDescent="0.25">
      <c r="K18" s="11"/>
      <c r="L18" s="9" t="s">
        <v>22</v>
      </c>
      <c r="M18">
        <f>IF(M3=$H$3,1,0)</f>
        <v>1</v>
      </c>
    </row>
    <row r="19" spans="11:13" hidden="1" x14ac:dyDescent="0.25">
      <c r="K19" s="11"/>
      <c r="L19" s="9" t="s">
        <v>23</v>
      </c>
      <c r="M19">
        <f>IF(M3=$I$3,1,0)</f>
        <v>1</v>
      </c>
    </row>
    <row r="20" spans="11:13" hidden="1" x14ac:dyDescent="0.25">
      <c r="K20" s="12" t="s">
        <v>25</v>
      </c>
      <c r="L20" s="10" t="s">
        <v>18</v>
      </c>
      <c r="M20">
        <f>IF(M4=$D$4,1,0)</f>
        <v>1</v>
      </c>
    </row>
    <row r="21" spans="11:13" hidden="1" x14ac:dyDescent="0.25">
      <c r="K21" s="12"/>
      <c r="L21" s="10" t="s">
        <v>19</v>
      </c>
      <c r="M21">
        <f>IF(M4=$E$4,1,0)</f>
        <v>1</v>
      </c>
    </row>
    <row r="22" spans="11:13" hidden="1" x14ac:dyDescent="0.25">
      <c r="K22" s="12"/>
      <c r="L22" s="10" t="s">
        <v>20</v>
      </c>
      <c r="M22">
        <f>IF(M4=$F$4,1,0)</f>
        <v>0</v>
      </c>
    </row>
    <row r="23" spans="11:13" hidden="1" x14ac:dyDescent="0.25">
      <c r="K23" s="12"/>
      <c r="L23" s="10" t="s">
        <v>21</v>
      </c>
      <c r="M23">
        <f>IF(M4=$G$4,1,0)</f>
        <v>1</v>
      </c>
    </row>
    <row r="24" spans="11:13" hidden="1" x14ac:dyDescent="0.25">
      <c r="K24" s="12"/>
      <c r="L24" s="10" t="s">
        <v>22</v>
      </c>
      <c r="M24">
        <f>IF(M4=$H$4,1,0)</f>
        <v>1</v>
      </c>
    </row>
    <row r="25" spans="11:13" hidden="1" x14ac:dyDescent="0.25">
      <c r="K25" s="12"/>
      <c r="L25" s="10" t="s">
        <v>23</v>
      </c>
      <c r="M25">
        <f>IF(M4=$I$4,1,0)</f>
        <v>1</v>
      </c>
    </row>
    <row r="26" spans="11:13" hidden="1" x14ac:dyDescent="0.25">
      <c r="K26" s="13" t="s">
        <v>26</v>
      </c>
      <c r="L26" s="9" t="s">
        <v>18</v>
      </c>
      <c r="M26">
        <f>IF(M5=$D$5,1,0)</f>
        <v>1</v>
      </c>
    </row>
    <row r="27" spans="11:13" hidden="1" x14ac:dyDescent="0.25">
      <c r="K27" s="13"/>
      <c r="L27" s="9" t="s">
        <v>19</v>
      </c>
      <c r="M27">
        <f>IF(M5=$E$5,1,0)</f>
        <v>0</v>
      </c>
    </row>
    <row r="28" spans="11:13" hidden="1" x14ac:dyDescent="0.25">
      <c r="K28" s="13"/>
      <c r="L28" s="9" t="s">
        <v>20</v>
      </c>
      <c r="M28">
        <f>IF(M5=$F$5,1,0)</f>
        <v>1</v>
      </c>
    </row>
    <row r="29" spans="11:13" hidden="1" x14ac:dyDescent="0.25">
      <c r="K29" s="13"/>
      <c r="L29" s="9" t="s">
        <v>21</v>
      </c>
      <c r="M29">
        <f>IF(M5=$G$5,1,0)</f>
        <v>0</v>
      </c>
    </row>
    <row r="30" spans="11:13" hidden="1" x14ac:dyDescent="0.25">
      <c r="K30" s="13"/>
      <c r="L30" s="9" t="s">
        <v>22</v>
      </c>
      <c r="M30">
        <f>IF(M5=$H$5,1,0)</f>
        <v>0</v>
      </c>
    </row>
    <row r="31" spans="11:13" hidden="1" x14ac:dyDescent="0.25">
      <c r="K31" s="13"/>
      <c r="L31" s="9" t="s">
        <v>23</v>
      </c>
      <c r="M31">
        <f>IF(M5=$I$5,1,0)</f>
        <v>0</v>
      </c>
    </row>
    <row r="32" spans="11:13" hidden="1" x14ac:dyDescent="0.25">
      <c r="K32" s="12" t="s">
        <v>27</v>
      </c>
      <c r="L32" s="10" t="s">
        <v>18</v>
      </c>
      <c r="M32">
        <f>IF(M6=$D$6,1,0)</f>
        <v>1</v>
      </c>
    </row>
    <row r="33" spans="11:13" hidden="1" x14ac:dyDescent="0.25">
      <c r="K33" s="12"/>
      <c r="L33" s="10" t="s">
        <v>19</v>
      </c>
      <c r="M33">
        <f>IF(M6=$E$6,1,0)</f>
        <v>1</v>
      </c>
    </row>
    <row r="34" spans="11:13" hidden="1" x14ac:dyDescent="0.25">
      <c r="K34" s="12"/>
      <c r="L34" s="10" t="s">
        <v>20</v>
      </c>
      <c r="M34">
        <f>IF(M6=$F$6,1,0)</f>
        <v>0</v>
      </c>
    </row>
    <row r="35" spans="11:13" hidden="1" x14ac:dyDescent="0.25">
      <c r="K35" s="12"/>
      <c r="L35" s="10" t="s">
        <v>21</v>
      </c>
      <c r="M35">
        <f>IF(M6=$G$6,1,0)</f>
        <v>1</v>
      </c>
    </row>
    <row r="36" spans="11:13" hidden="1" x14ac:dyDescent="0.25">
      <c r="K36" s="12"/>
      <c r="L36" s="10" t="s">
        <v>22</v>
      </c>
      <c r="M36">
        <f>IF(M6=$H$6,1,0)</f>
        <v>1</v>
      </c>
    </row>
    <row r="37" spans="11:13" hidden="1" x14ac:dyDescent="0.25">
      <c r="K37" s="12"/>
      <c r="L37" s="10" t="s">
        <v>23</v>
      </c>
      <c r="M37">
        <f>IF(M6=$I$6,1,0)</f>
        <v>0</v>
      </c>
    </row>
    <row r="38" spans="11:13" hidden="1" x14ac:dyDescent="0.25">
      <c r="K38" s="13" t="s">
        <v>28</v>
      </c>
      <c r="L38" s="9" t="s">
        <v>18</v>
      </c>
      <c r="M38">
        <f>IF(M7=$D$7,1,0)</f>
        <v>1</v>
      </c>
    </row>
    <row r="39" spans="11:13" hidden="1" x14ac:dyDescent="0.25">
      <c r="K39" s="13"/>
      <c r="L39" s="9" t="s">
        <v>19</v>
      </c>
      <c r="M39">
        <f>IF(M7=$E$7,1,0)</f>
        <v>1</v>
      </c>
    </row>
    <row r="40" spans="11:13" hidden="1" x14ac:dyDescent="0.25">
      <c r="K40" s="13"/>
      <c r="L40" s="9" t="s">
        <v>20</v>
      </c>
      <c r="M40">
        <f>IF(M7=$F$7,1,0)</f>
        <v>1</v>
      </c>
    </row>
    <row r="41" spans="11:13" hidden="1" x14ac:dyDescent="0.25">
      <c r="K41" s="13"/>
      <c r="L41" s="9" t="s">
        <v>21</v>
      </c>
      <c r="M41">
        <f>IF(M7=$G$7,1,0)</f>
        <v>1</v>
      </c>
    </row>
    <row r="42" spans="11:13" hidden="1" x14ac:dyDescent="0.25">
      <c r="K42" s="13"/>
      <c r="L42" s="9" t="s">
        <v>22</v>
      </c>
      <c r="M42">
        <f>IF(M7=$H$7,1,0)</f>
        <v>1</v>
      </c>
    </row>
    <row r="43" spans="11:13" hidden="1" x14ac:dyDescent="0.25">
      <c r="K43" s="13"/>
      <c r="L43" s="9" t="s">
        <v>23</v>
      </c>
      <c r="M43">
        <f>IF(M7=$I$7,1,0)</f>
        <v>0</v>
      </c>
    </row>
    <row r="44" spans="11:13" hidden="1" x14ac:dyDescent="0.25">
      <c r="K44" s="12" t="s">
        <v>29</v>
      </c>
      <c r="L44" s="10" t="s">
        <v>18</v>
      </c>
      <c r="M44">
        <f>IF(M8=$D$8,1,0)</f>
        <v>1</v>
      </c>
    </row>
    <row r="45" spans="11:13" hidden="1" x14ac:dyDescent="0.25">
      <c r="K45" s="12"/>
      <c r="L45" s="10" t="s">
        <v>19</v>
      </c>
      <c r="M45">
        <f>IF(M8=$E$8,1,0)</f>
        <v>1</v>
      </c>
    </row>
    <row r="46" spans="11:13" hidden="1" x14ac:dyDescent="0.25">
      <c r="K46" s="12"/>
      <c r="L46" s="10" t="s">
        <v>20</v>
      </c>
      <c r="M46">
        <f>IF(M8=$F$8,1,0)</f>
        <v>1</v>
      </c>
    </row>
    <row r="47" spans="11:13" hidden="1" x14ac:dyDescent="0.25">
      <c r="K47" s="12"/>
      <c r="L47" s="10" t="s">
        <v>21</v>
      </c>
      <c r="M47">
        <f>IF(M8=$G$8,1,0)</f>
        <v>1</v>
      </c>
    </row>
    <row r="48" spans="11:13" hidden="1" x14ac:dyDescent="0.25">
      <c r="K48" s="12"/>
      <c r="L48" s="10" t="s">
        <v>22</v>
      </c>
      <c r="M48">
        <f>IF(M8=$H$8,1,0)</f>
        <v>1</v>
      </c>
    </row>
    <row r="49" spans="10:14" hidden="1" x14ac:dyDescent="0.25">
      <c r="K49" s="12"/>
      <c r="L49" s="10" t="s">
        <v>23</v>
      </c>
      <c r="M49">
        <f>IF(M8=$I$8,1,0)</f>
        <v>0</v>
      </c>
    </row>
    <row r="50" spans="10:14" hidden="1" x14ac:dyDescent="0.25">
      <c r="K50" s="13" t="s">
        <v>30</v>
      </c>
      <c r="L50" s="9" t="s">
        <v>18</v>
      </c>
      <c r="M50">
        <f>IF(M9=$D$9,1,0)</f>
        <v>1</v>
      </c>
    </row>
    <row r="51" spans="10:14" hidden="1" x14ac:dyDescent="0.25">
      <c r="K51" s="13"/>
      <c r="L51" s="9" t="s">
        <v>19</v>
      </c>
      <c r="M51">
        <f>IF(M9=$E$9,1,0)</f>
        <v>0</v>
      </c>
    </row>
    <row r="52" spans="10:14" hidden="1" x14ac:dyDescent="0.25">
      <c r="K52" s="13"/>
      <c r="L52" s="9" t="s">
        <v>20</v>
      </c>
      <c r="M52">
        <f>IF(M9=$F$9,1,0)</f>
        <v>1</v>
      </c>
    </row>
    <row r="53" spans="10:14" hidden="1" x14ac:dyDescent="0.25">
      <c r="K53" s="13"/>
      <c r="L53" s="9" t="s">
        <v>21</v>
      </c>
      <c r="M53">
        <f>IF(M9=$G$9,1,0)</f>
        <v>1</v>
      </c>
    </row>
    <row r="54" spans="10:14" hidden="1" x14ac:dyDescent="0.25">
      <c r="K54" s="13"/>
      <c r="L54" s="9" t="s">
        <v>22</v>
      </c>
      <c r="M54">
        <f>IF(M9=$H$9,1,0)</f>
        <v>1</v>
      </c>
    </row>
    <row r="55" spans="10:14" hidden="1" x14ac:dyDescent="0.25">
      <c r="K55" s="13"/>
      <c r="L55" s="9" t="s">
        <v>23</v>
      </c>
      <c r="M55">
        <f>IF(M9=$I$9,1,0)</f>
        <v>1</v>
      </c>
    </row>
    <row r="56" spans="10:14" x14ac:dyDescent="0.25">
      <c r="J56" s="16"/>
      <c r="K56" s="14" t="s">
        <v>31</v>
      </c>
      <c r="L56" s="15" t="s">
        <v>18</v>
      </c>
      <c r="M56" s="16">
        <f>IF(M10=$D$10,1,0)</f>
        <v>1</v>
      </c>
      <c r="N56" s="16"/>
    </row>
    <row r="57" spans="10:14" x14ac:dyDescent="0.25">
      <c r="J57" s="16"/>
      <c r="K57" s="14"/>
      <c r="L57" s="15" t="s">
        <v>19</v>
      </c>
      <c r="M57" s="16">
        <f>IF(M10=$E$10,1,0)</f>
        <v>1</v>
      </c>
      <c r="N57" s="16"/>
    </row>
    <row r="58" spans="10:14" x14ac:dyDescent="0.25">
      <c r="J58" s="16"/>
      <c r="K58" s="14"/>
      <c r="L58" s="15" t="s">
        <v>20</v>
      </c>
      <c r="M58" s="16">
        <f>IF(M10=$F$10,1,0)</f>
        <v>1</v>
      </c>
      <c r="N58" s="16"/>
    </row>
    <row r="59" spans="10:14" x14ac:dyDescent="0.25">
      <c r="J59" s="16"/>
      <c r="K59" s="14"/>
      <c r="L59" s="15" t="s">
        <v>21</v>
      </c>
      <c r="M59" s="16">
        <f>IF(M10=$G$10,1,0)</f>
        <v>1</v>
      </c>
      <c r="N59" s="16"/>
    </row>
    <row r="60" spans="10:14" x14ac:dyDescent="0.25">
      <c r="J60" s="16"/>
      <c r="K60" s="14"/>
      <c r="L60" s="15" t="s">
        <v>22</v>
      </c>
      <c r="M60" s="16">
        <f>IF(M10=$H$10,1,0)</f>
        <v>1</v>
      </c>
      <c r="N60" s="16"/>
    </row>
    <row r="61" spans="10:14" x14ac:dyDescent="0.25">
      <c r="J61" s="16"/>
      <c r="K61" s="14"/>
      <c r="L61" s="15" t="s">
        <v>23</v>
      </c>
      <c r="M61" s="16">
        <f>IF(M10=$I$10,1,0)</f>
        <v>0</v>
      </c>
      <c r="N61" s="16"/>
    </row>
    <row r="62" spans="10:14" x14ac:dyDescent="0.25">
      <c r="J62" s="16"/>
      <c r="K62" s="14" t="s">
        <v>41</v>
      </c>
      <c r="L62" s="15" t="s">
        <v>18</v>
      </c>
      <c r="M62" s="16">
        <f>IF(M11=D11,1,0)</f>
        <v>1</v>
      </c>
      <c r="N62" s="16"/>
    </row>
    <row r="63" spans="10:14" x14ac:dyDescent="0.25">
      <c r="J63" s="16"/>
      <c r="K63" s="14"/>
      <c r="L63" s="15" t="s">
        <v>19</v>
      </c>
      <c r="M63" s="16">
        <f>IF(M11=E11,1,0)</f>
        <v>0</v>
      </c>
      <c r="N63" s="16"/>
    </row>
    <row r="64" spans="10:14" x14ac:dyDescent="0.25">
      <c r="J64" s="16"/>
      <c r="K64" s="14"/>
      <c r="L64" s="15" t="s">
        <v>20</v>
      </c>
      <c r="M64" s="16">
        <f>IF(M11=F11,1,0)</f>
        <v>1</v>
      </c>
      <c r="N64" s="16"/>
    </row>
    <row r="65" spans="10:14" x14ac:dyDescent="0.25">
      <c r="J65" s="16"/>
      <c r="K65" s="14"/>
      <c r="L65" s="15" t="s">
        <v>21</v>
      </c>
      <c r="M65" s="16">
        <f>IF(M11=G11,1,0)</f>
        <v>0</v>
      </c>
      <c r="N65" s="16"/>
    </row>
    <row r="66" spans="10:14" x14ac:dyDescent="0.25">
      <c r="J66" s="16"/>
      <c r="K66" s="14"/>
      <c r="L66" s="15" t="s">
        <v>22</v>
      </c>
      <c r="M66" s="16">
        <f>IF(M11=H11,1,0)</f>
        <v>1</v>
      </c>
      <c r="N66" s="16"/>
    </row>
    <row r="67" spans="10:14" ht="15.75" thickBot="1" x14ac:dyDescent="0.3">
      <c r="J67" s="16"/>
      <c r="K67" s="17"/>
      <c r="L67" s="18" t="s">
        <v>23</v>
      </c>
      <c r="M67" s="19">
        <f>IF(M11=I11,1,0)</f>
        <v>0</v>
      </c>
      <c r="N67" s="16"/>
    </row>
    <row r="68" spans="10:14" x14ac:dyDescent="0.25">
      <c r="J68" s="10"/>
      <c r="K68" s="20" t="s">
        <v>32</v>
      </c>
      <c r="L68" s="10" t="s">
        <v>18</v>
      </c>
      <c r="M68">
        <f>SUM(M14+M20+M26+M32+M38+M44+M50+M56+M62)</f>
        <v>9</v>
      </c>
    </row>
    <row r="69" spans="10:14" x14ac:dyDescent="0.25">
      <c r="J69" s="10"/>
      <c r="K69" s="20"/>
      <c r="L69" s="10" t="s">
        <v>19</v>
      </c>
      <c r="M69">
        <f>SUM(M15+M21+M27+M33+M39+M45+M51+M57+M63)</f>
        <v>5</v>
      </c>
    </row>
    <row r="70" spans="10:14" x14ac:dyDescent="0.25">
      <c r="J70" s="10"/>
      <c r="K70" s="20"/>
      <c r="L70" s="10" t="s">
        <v>20</v>
      </c>
      <c r="M70">
        <f>SUM(M16+M22+M28+M34+M40+M46+M52+M58+M64)</f>
        <v>6</v>
      </c>
    </row>
    <row r="71" spans="10:14" x14ac:dyDescent="0.25">
      <c r="J71" s="10"/>
      <c r="K71" s="20"/>
      <c r="L71" s="10" t="s">
        <v>21</v>
      </c>
      <c r="M71">
        <f>SUM(M17+M23+M29+M35+M41+M47+M53+M59++M65)</f>
        <v>6</v>
      </c>
    </row>
    <row r="72" spans="10:14" x14ac:dyDescent="0.25">
      <c r="J72" s="10"/>
      <c r="K72" s="20"/>
      <c r="L72" s="10" t="s">
        <v>22</v>
      </c>
      <c r="M72">
        <f>SUM(M18+M24+M30+M36+M42+M48+M54+M60++M66)</f>
        <v>8</v>
      </c>
    </row>
    <row r="73" spans="10:14" x14ac:dyDescent="0.25">
      <c r="J73" s="10"/>
      <c r="K73" s="20"/>
      <c r="L73" s="10" t="s">
        <v>23</v>
      </c>
      <c r="M73">
        <f>SUM(M19+M25+M31+M37+M43+M49+M55+M61++M67)</f>
        <v>3</v>
      </c>
    </row>
    <row r="74" spans="10:14" x14ac:dyDescent="0.25">
      <c r="L74" s="22" t="s">
        <v>33</v>
      </c>
      <c r="M74" s="22">
        <f>MAX(M68:M73)</f>
        <v>9</v>
      </c>
    </row>
    <row r="76" spans="10:14" x14ac:dyDescent="0.25">
      <c r="M76" s="21"/>
    </row>
  </sheetData>
  <mergeCells count="11">
    <mergeCell ref="K44:K49"/>
    <mergeCell ref="K50:K55"/>
    <mergeCell ref="K56:K61"/>
    <mergeCell ref="K68:K73"/>
    <mergeCell ref="K62:K67"/>
    <mergeCell ref="D1:I1"/>
    <mergeCell ref="K14:K19"/>
    <mergeCell ref="K20:K25"/>
    <mergeCell ref="K26:K31"/>
    <mergeCell ref="K32:K37"/>
    <mergeCell ref="K38:K43"/>
  </mergeCells>
  <conditionalFormatting sqref="D3:I11">
    <cfRule type="cellIs" dxfId="1" priority="1" operator="equal">
      <formula>1</formula>
    </cfRule>
    <cfRule type="cellIs" dxfId="0" priority="2" operator="equal">
      <formula>1</formula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How this works</vt:lpstr>
      <vt:lpstr>How to add symptoms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Mejía Estrada</dc:creator>
  <cp:lastModifiedBy>Andrés Mejía Estrada</cp:lastModifiedBy>
  <dcterms:created xsi:type="dcterms:W3CDTF">2020-08-15T22:44:59Z</dcterms:created>
  <dcterms:modified xsi:type="dcterms:W3CDTF">2020-08-16T01:38:32Z</dcterms:modified>
</cp:coreProperties>
</file>