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media/image5.jpeg" ContentType="image/jpeg"/>
  <Override PartName="/xl/media/image6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ostra_gasolina_aditivada 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<sst xmlns="http://schemas.openxmlformats.org/spreadsheetml/2006/main" count="173" uniqueCount="59">
  <si>
    <t xml:space="preserve">Numero aleatorios</t>
  </si>
  <si>
    <t xml:space="preserve">REGIAO</t>
  </si>
  <si>
    <t xml:space="preserve">ESTADOS</t>
  </si>
  <si>
    <t xml:space="preserve">PRODUTO</t>
  </si>
  <si>
    <t xml:space="preserve">NUMERO DE POSTOS PESQUISADOS</t>
  </si>
  <si>
    <t xml:space="preserve">UNIDADE</t>
  </si>
  <si>
    <t xml:space="preserve">PREÇO MEDIO</t>
  </si>
  <si>
    <t xml:space="preserve">DESVIO PADRAO </t>
  </si>
  <si>
    <t xml:space="preserve">PRECO MINIMO</t>
  </si>
  <si>
    <t xml:space="preserve">PRECO MAXIMO </t>
  </si>
  <si>
    <t xml:space="preserve">COEF DE VARIACAO </t>
  </si>
  <si>
    <t xml:space="preserve">CENTRO OESTE</t>
  </si>
  <si>
    <t xml:space="preserve">GOIAS</t>
  </si>
  <si>
    <t xml:space="preserve">GASOLINA ADITIVADA</t>
  </si>
  <si>
    <t xml:space="preserve">R$/l</t>
  </si>
  <si>
    <t xml:space="preserve">ALUNA</t>
  </si>
  <si>
    <t xml:space="preserve">Pamela Monteiro</t>
  </si>
  <si>
    <t xml:space="preserve">NORDESTE</t>
  </si>
  <si>
    <t xml:space="preserve">PERNAMBUCO</t>
  </si>
  <si>
    <t xml:space="preserve">Matricula</t>
  </si>
  <si>
    <t xml:space="preserve">SUDESTE</t>
  </si>
  <si>
    <t xml:space="preserve">MINAS GERAIS</t>
  </si>
  <si>
    <t xml:space="preserve">INE5405 – 05222 – PROBABILIDADE E ESTATÍSTICA </t>
  </si>
  <si>
    <t xml:space="preserve">ALAGOAS</t>
  </si>
  <si>
    <t xml:space="preserve">SUL</t>
  </si>
  <si>
    <t xml:space="preserve">RIO GRANDE DO SUL</t>
  </si>
  <si>
    <t xml:space="preserve">NORTE</t>
  </si>
  <si>
    <t xml:space="preserve">RONDONIA</t>
  </si>
  <si>
    <t xml:space="preserve">MARANHAO</t>
  </si>
  <si>
    <t xml:space="preserve">MATO GROSSO DO SUL</t>
  </si>
  <si>
    <t xml:space="preserve">SERGIPE</t>
  </si>
  <si>
    <t xml:space="preserve">RIO DE JANEIRO</t>
  </si>
  <si>
    <t xml:space="preserve">ÓLEO DIESEL</t>
  </si>
  <si>
    <t xml:space="preserve">CEARA</t>
  </si>
  <si>
    <t xml:space="preserve">SAO PAULO</t>
  </si>
  <si>
    <t xml:space="preserve">AMAZONAS</t>
  </si>
  <si>
    <t xml:space="preserve">PARA</t>
  </si>
  <si>
    <t xml:space="preserve">ACRE</t>
  </si>
  <si>
    <t xml:space="preserve">Desvio Padrão (Preço Medio)</t>
  </si>
  <si>
    <t xml:space="preserve">D^2 (Me)</t>
  </si>
  <si>
    <t xml:space="preserve">D^2(Md)</t>
  </si>
  <si>
    <t xml:space="preserve">MEDIA</t>
  </si>
  <si>
    <t xml:space="preserve">MEDIANA </t>
  </si>
  <si>
    <t xml:space="preserve">MODA</t>
  </si>
  <si>
    <t xml:space="preserve">1 PROPRIEDADE</t>
  </si>
  <si>
    <t xml:space="preserve">2 PROPRIEDADE</t>
  </si>
  <si>
    <t xml:space="preserve">PREÇO MINIMO</t>
  </si>
  <si>
    <t xml:space="preserve">PREÇO MAXIMO</t>
  </si>
  <si>
    <t xml:space="preserve">RESULTADOS E GRÁFICOS OBTIDOS PELA LINGUAGEM PYTHON </t>
  </si>
  <si>
    <t xml:space="preserve">grupo</t>
  </si>
  <si>
    <t xml:space="preserve">VARIAVEL</t>
  </si>
  <si>
    <t xml:space="preserve">MEDIANA</t>
  </si>
  <si>
    <t xml:space="preserve">VARIÂNCIA</t>
  </si>
  <si>
    <t xml:space="preserve">DESVIO PADRÃO</t>
  </si>
  <si>
    <t xml:space="preserve">COEFICIENTE DA VARIANCIA</t>
  </si>
  <si>
    <t xml:space="preserve">Preço mínimo revenda</t>
  </si>
  <si>
    <t xml:space="preserve">Preço médio revenda</t>
  </si>
  <si>
    <t xml:space="preserve">Preço máximo revenda</t>
  </si>
  <si>
    <t xml:space="preserve">OLEO DIESEL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</si>
</sst>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.00"/>
    <numFmt numFmtId="167" formatCode="0.000"/>
    <numFmt numFmtId="168" formatCode="0.00000000"/>
    <numFmt numFmtId="169" formatCode="0E+00"/>
    <numFmt numFmtId="170" formatCode="General"/>
    <numFmt numFmtId="171" formatCode="0.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sz val="12"/>
      <color rgb="FF000000"/>
      <name val="Calibri"/>
      <family val="2"/>
      <charset val="1"/>
    </font>
    <font>
      <b val="true"/>
      <i val="true"/>
      <sz val="10"/>
      <name val="Arial"/>
      <family val="2"/>
    </font>
    <font>
      <b val="true"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29FCF"/>
        <bgColor rgb="FF808080"/>
      </patternFill>
    </fill>
    <fill>
      <patternFill patternType="solid">
        <fgColor rgb="FFDEE6EF"/>
        <bgColor rgb="FFDEE7E5"/>
      </patternFill>
    </fill>
    <fill>
      <patternFill patternType="solid">
        <fgColor rgb="FFB4C7DC"/>
        <bgColor rgb="FF99CCFF"/>
      </patternFill>
    </fill>
    <fill>
      <patternFill patternType="solid">
        <fgColor rgb="FFE0C2CD"/>
        <bgColor rgb="FFDEDCE6"/>
      </patternFill>
    </fill>
    <fill>
      <patternFill patternType="solid">
        <fgColor rgb="FFBF819E"/>
        <bgColor rgb="FF808080"/>
      </patternFill>
    </fill>
    <fill>
      <patternFill patternType="solid">
        <fgColor rgb="FFA1467E"/>
        <bgColor rgb="FF993366"/>
      </patternFill>
    </fill>
    <fill>
      <patternFill patternType="solid">
        <fgColor rgb="FFDDE8CB"/>
        <bgColor rgb="FFDEE7E5"/>
      </patternFill>
    </fill>
    <fill>
      <patternFill patternType="solid">
        <fgColor rgb="FFDEDCE6"/>
        <bgColor rgb="FFDEE6EF"/>
      </patternFill>
    </fill>
    <fill>
      <patternFill patternType="solid">
        <fgColor rgb="FFDEE7E5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729FC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0C2CD"/>
        </patternFill>
      </fill>
    </dxf>
    <dxf>
      <fill>
        <patternFill patternType="solid">
          <fgColor rgb="FFB4C7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A1467E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F99"/>
      <rgbColor rgb="FF99CCFF"/>
      <rgbColor rgb="FFFF99CC"/>
      <rgbColor rgb="FFCC99FF"/>
      <rgbColor rgb="FFE0C2CD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801720</xdr:colOff>
      <xdr:row>86</xdr:row>
      <xdr:rowOff>95400</xdr:rowOff>
    </xdr:from>
    <xdr:to>
      <xdr:col>7</xdr:col>
      <xdr:colOff>889920</xdr:colOff>
      <xdr:row>106</xdr:row>
      <xdr:rowOff>152640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7225560" y="14159520"/>
          <a:ext cx="5338800" cy="330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1182600</xdr:colOff>
      <xdr:row>86</xdr:row>
      <xdr:rowOff>76680</xdr:rowOff>
    </xdr:from>
    <xdr:to>
      <xdr:col>4</xdr:col>
      <xdr:colOff>226800</xdr:colOff>
      <xdr:row>106</xdr:row>
      <xdr:rowOff>7920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1182600" y="14140800"/>
          <a:ext cx="5468040" cy="318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241920</xdr:colOff>
      <xdr:row>85</xdr:row>
      <xdr:rowOff>95760</xdr:rowOff>
    </xdr:from>
    <xdr:to>
      <xdr:col>11</xdr:col>
      <xdr:colOff>845640</xdr:colOff>
      <xdr:row>107</xdr:row>
      <xdr:rowOff>104760</xdr:rowOff>
    </xdr:to>
    <xdr:pic>
      <xdr:nvPicPr>
        <xdr:cNvPr id="2" name="Figura 3" descr=""/>
        <xdr:cNvPicPr/>
      </xdr:nvPicPr>
      <xdr:blipFill>
        <a:blip r:embed="rId3"/>
        <a:stretch/>
      </xdr:blipFill>
      <xdr:spPr>
        <a:xfrm>
          <a:off x="13964760" y="13997160"/>
          <a:ext cx="6160680" cy="3585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24.59"/>
    <col collapsed="false" customWidth="true" hidden="false" outlineLevel="0" max="3" min="3" style="0" width="22.41"/>
    <col collapsed="false" customWidth="true" hidden="false" outlineLevel="0" max="4" min="4" style="0" width="27.23"/>
    <col collapsed="false" customWidth="true" hidden="false" outlineLevel="0" max="5" min="5" style="0" width="34.64"/>
    <col collapsed="false" customWidth="true" hidden="false" outlineLevel="0" max="6" min="6" style="0" width="15.97"/>
    <col collapsed="false" customWidth="true" hidden="false" outlineLevel="0" max="7" min="7" style="0" width="23.8"/>
    <col collapsed="false" customWidth="true" hidden="false" outlineLevel="0" max="8" min="8" style="0" width="29.03"/>
    <col collapsed="false" customWidth="true" hidden="false" outlineLevel="0" max="9" min="9" style="0" width="24.63"/>
    <col collapsed="false" customWidth="true" hidden="false" outlineLevel="0" max="10" min="10" style="0" width="25.33"/>
    <col collapsed="false" customWidth="true" hidden="false" outlineLevel="0" max="11" min="11" style="0" width="28.8"/>
    <col collapsed="false" customWidth="true" hidden="false" outlineLevel="0" max="12" min="12" style="0" width="15.69"/>
    <col collapsed="false" customWidth="true" hidden="false" outlineLevel="0" max="13" min="13" style="0" width="15.28"/>
    <col collapsed="false" customWidth="true" hidden="false" outlineLevel="0" max="17" min="17" style="0" width="14.7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4" t="n">
        <v>35</v>
      </c>
      <c r="B2" s="5" t="s">
        <v>11</v>
      </c>
      <c r="C2" s="6" t="s">
        <v>12</v>
      </c>
      <c r="D2" s="7" t="s">
        <v>13</v>
      </c>
      <c r="E2" s="8" t="n">
        <v>108</v>
      </c>
      <c r="F2" s="2" t="s">
        <v>14</v>
      </c>
      <c r="G2" s="9" t="n">
        <v>6.02</v>
      </c>
      <c r="H2" s="5" t="n">
        <v>283</v>
      </c>
      <c r="I2" s="5" t="n">
        <v>5.39</v>
      </c>
      <c r="J2" s="5" t="n">
        <v>6.79</v>
      </c>
      <c r="K2" s="5" t="n">
        <v>47</v>
      </c>
      <c r="N2" s="10" t="s">
        <v>15</v>
      </c>
      <c r="O2" s="10"/>
      <c r="P2" s="10" t="s">
        <v>16</v>
      </c>
      <c r="Q2" s="10"/>
      <c r="R2" s="10"/>
    </row>
    <row r="3" customFormat="false" ht="12.8" hidden="false" customHeight="false" outlineLevel="0" collapsed="false">
      <c r="A3" s="4" t="n">
        <v>43</v>
      </c>
      <c r="B3" s="5" t="s">
        <v>17</v>
      </c>
      <c r="C3" s="6" t="s">
        <v>18</v>
      </c>
      <c r="D3" s="7" t="s">
        <v>13</v>
      </c>
      <c r="E3" s="8" t="n">
        <v>120</v>
      </c>
      <c r="F3" s="2" t="s">
        <v>14</v>
      </c>
      <c r="G3" s="9" t="n">
        <v>5.82</v>
      </c>
      <c r="H3" s="5" t="n">
        <v>316</v>
      </c>
      <c r="I3" s="5" t="n">
        <v>5.35</v>
      </c>
      <c r="J3" s="5" t="n">
        <v>6.68</v>
      </c>
      <c r="K3" s="5" t="n">
        <v>54</v>
      </c>
      <c r="N3" s="10" t="s">
        <v>19</v>
      </c>
      <c r="O3" s="10"/>
      <c r="P3" s="10" t="n">
        <v>18204975</v>
      </c>
      <c r="Q3" s="10"/>
      <c r="R3" s="10"/>
    </row>
    <row r="4" customFormat="false" ht="12.8" hidden="false" customHeight="false" outlineLevel="0" collapsed="false">
      <c r="A4" s="4" t="n">
        <v>39</v>
      </c>
      <c r="B4" s="5" t="s">
        <v>20</v>
      </c>
      <c r="C4" s="6" t="s">
        <v>21</v>
      </c>
      <c r="D4" s="7" t="s">
        <v>13</v>
      </c>
      <c r="E4" s="8" t="n">
        <v>348</v>
      </c>
      <c r="F4" s="2" t="s">
        <v>14</v>
      </c>
      <c r="G4" s="9" t="n">
        <v>5.82</v>
      </c>
      <c r="H4" s="5" t="n">
        <v>281</v>
      </c>
      <c r="I4" s="5" t="n">
        <v>5.08</v>
      </c>
      <c r="J4" s="5" t="n">
        <v>6.78</v>
      </c>
      <c r="K4" s="5" t="n">
        <v>48</v>
      </c>
      <c r="N4" s="11" t="s">
        <v>22</v>
      </c>
      <c r="O4" s="11"/>
      <c r="P4" s="11"/>
      <c r="Q4" s="11"/>
      <c r="R4" s="11"/>
    </row>
    <row r="5" customFormat="false" ht="12.8" hidden="false" customHeight="false" outlineLevel="0" collapsed="false">
      <c r="A5" s="4" t="n">
        <v>28</v>
      </c>
      <c r="B5" s="5" t="s">
        <v>17</v>
      </c>
      <c r="C5" s="6" t="s">
        <v>23</v>
      </c>
      <c r="D5" s="7" t="s">
        <v>13</v>
      </c>
      <c r="E5" s="8" t="n">
        <v>43</v>
      </c>
      <c r="F5" s="2" t="s">
        <v>14</v>
      </c>
      <c r="G5" s="9" t="n">
        <v>5.83</v>
      </c>
      <c r="H5" s="5" t="n">
        <v>358</v>
      </c>
      <c r="I5" s="5" t="n">
        <v>5.59</v>
      </c>
      <c r="J5" s="5" t="n">
        <v>7.07</v>
      </c>
      <c r="K5" s="5" t="n">
        <v>61</v>
      </c>
    </row>
    <row r="6" customFormat="false" ht="12.8" hidden="false" customHeight="false" outlineLevel="0" collapsed="false">
      <c r="A6" s="4" t="n">
        <v>47</v>
      </c>
      <c r="B6" s="5" t="s">
        <v>24</v>
      </c>
      <c r="C6" s="6" t="s">
        <v>25</v>
      </c>
      <c r="D6" s="7" t="s">
        <v>13</v>
      </c>
      <c r="E6" s="8" t="n">
        <v>353</v>
      </c>
      <c r="F6" s="2" t="s">
        <v>14</v>
      </c>
      <c r="G6" s="9" t="n">
        <v>5.84</v>
      </c>
      <c r="H6" s="5" t="n">
        <v>0.32</v>
      </c>
      <c r="I6" s="5" t="n">
        <v>5.27</v>
      </c>
      <c r="J6" s="5" t="n">
        <v>7.19</v>
      </c>
      <c r="K6" s="5" t="n">
        <v>55</v>
      </c>
    </row>
    <row r="7" customFormat="false" ht="12.8" hidden="false" customHeight="false" outlineLevel="0" collapsed="false">
      <c r="A7" s="4" t="n">
        <v>48</v>
      </c>
      <c r="B7" s="5" t="s">
        <v>26</v>
      </c>
      <c r="C7" s="6" t="s">
        <v>27</v>
      </c>
      <c r="D7" s="7" t="s">
        <v>13</v>
      </c>
      <c r="E7" s="8" t="n">
        <v>41</v>
      </c>
      <c r="F7" s="2" t="s">
        <v>14</v>
      </c>
      <c r="G7" s="9" t="n">
        <v>6.41</v>
      </c>
      <c r="H7" s="5" t="n">
        <v>0.17</v>
      </c>
      <c r="I7" s="5" t="n">
        <v>5.99</v>
      </c>
      <c r="J7" s="5" t="n">
        <v>6.8</v>
      </c>
      <c r="K7" s="5" t="n">
        <v>26</v>
      </c>
    </row>
    <row r="8" customFormat="false" ht="12.8" hidden="false" customHeight="false" outlineLevel="0" collapsed="false">
      <c r="A8" s="4" t="n">
        <v>36</v>
      </c>
      <c r="B8" s="5" t="s">
        <v>17</v>
      </c>
      <c r="C8" s="6" t="s">
        <v>28</v>
      </c>
      <c r="D8" s="7" t="s">
        <v>13</v>
      </c>
      <c r="E8" s="8" t="n">
        <v>82</v>
      </c>
      <c r="F8" s="2" t="s">
        <v>14</v>
      </c>
      <c r="G8" s="9" t="n">
        <v>5.48</v>
      </c>
      <c r="H8" s="5" t="n">
        <v>308</v>
      </c>
      <c r="I8" s="5" t="n">
        <v>5.16</v>
      </c>
      <c r="J8" s="5" t="n">
        <v>6.62</v>
      </c>
      <c r="K8" s="5" t="n">
        <v>56</v>
      </c>
    </row>
    <row r="9" customFormat="false" ht="12.8" hidden="false" customHeight="false" outlineLevel="0" collapsed="false">
      <c r="A9" s="4" t="n">
        <v>38</v>
      </c>
      <c r="B9" s="5" t="s">
        <v>11</v>
      </c>
      <c r="C9" s="6" t="s">
        <v>29</v>
      </c>
      <c r="D9" s="7" t="s">
        <v>13</v>
      </c>
      <c r="E9" s="8" t="n">
        <v>51</v>
      </c>
      <c r="F9" s="2" t="s">
        <v>14</v>
      </c>
      <c r="G9" s="9" t="n">
        <v>5.81</v>
      </c>
      <c r="H9" s="5" t="n">
        <v>429</v>
      </c>
      <c r="I9" s="5" t="n">
        <v>5.39</v>
      </c>
      <c r="J9" s="5" t="n">
        <v>6.94</v>
      </c>
      <c r="K9" s="5" t="n">
        <v>74</v>
      </c>
    </row>
    <row r="10" customFormat="false" ht="12.8" hidden="false" customHeight="false" outlineLevel="0" collapsed="false">
      <c r="A10" s="4" t="n">
        <v>52</v>
      </c>
      <c r="B10" s="5" t="s">
        <v>17</v>
      </c>
      <c r="C10" s="6" t="s">
        <v>30</v>
      </c>
      <c r="D10" s="7" t="s">
        <v>13</v>
      </c>
      <c r="E10" s="8" t="n">
        <v>32</v>
      </c>
      <c r="F10" s="2" t="s">
        <v>14</v>
      </c>
      <c r="G10" s="9" t="n">
        <v>6.18</v>
      </c>
      <c r="H10" s="5" t="n">
        <v>0.18</v>
      </c>
      <c r="I10" s="5" t="n">
        <v>5.9</v>
      </c>
      <c r="J10" s="5" t="n">
        <v>6.39</v>
      </c>
      <c r="K10" s="5" t="n">
        <v>29</v>
      </c>
    </row>
    <row r="11" customFormat="false" ht="12.8" hidden="false" customHeight="false" outlineLevel="0" collapsed="false">
      <c r="A11" s="4" t="n">
        <v>45</v>
      </c>
      <c r="B11" s="5" t="s">
        <v>20</v>
      </c>
      <c r="C11" s="6" t="s">
        <v>31</v>
      </c>
      <c r="D11" s="7" t="s">
        <v>13</v>
      </c>
      <c r="E11" s="8" t="n">
        <v>320</v>
      </c>
      <c r="F11" s="2" t="s">
        <v>14</v>
      </c>
      <c r="G11" s="9" t="n">
        <v>5.88</v>
      </c>
      <c r="H11" s="5" t="n">
        <v>333</v>
      </c>
      <c r="I11" s="5" t="n">
        <v>5.29</v>
      </c>
      <c r="J11" s="5" t="n">
        <v>6.78</v>
      </c>
      <c r="K11" s="5" t="n">
        <v>57</v>
      </c>
    </row>
    <row r="12" customFormat="false" ht="12.8" hidden="false" customHeight="false" outlineLevel="0" collapsed="false">
      <c r="A12" s="12" t="n">
        <v>136</v>
      </c>
      <c r="B12" s="13" t="s">
        <v>11</v>
      </c>
      <c r="C12" s="14" t="s">
        <v>29</v>
      </c>
      <c r="D12" s="15" t="s">
        <v>32</v>
      </c>
      <c r="E12" s="10" t="n">
        <v>33</v>
      </c>
      <c r="F12" s="2" t="s">
        <v>14</v>
      </c>
      <c r="G12" s="16" t="n">
        <v>5.91</v>
      </c>
      <c r="H12" s="13" t="n">
        <v>508</v>
      </c>
      <c r="I12" s="13" t="n">
        <v>5.49</v>
      </c>
      <c r="J12" s="13" t="n">
        <v>7.39</v>
      </c>
      <c r="K12" s="13" t="n">
        <v>86</v>
      </c>
    </row>
    <row r="13" customFormat="false" ht="12.8" hidden="false" customHeight="false" outlineLevel="0" collapsed="false">
      <c r="A13" s="12" t="n">
        <v>130</v>
      </c>
      <c r="B13" s="13" t="s">
        <v>17</v>
      </c>
      <c r="C13" s="14" t="s">
        <v>33</v>
      </c>
      <c r="D13" s="15" t="s">
        <v>32</v>
      </c>
      <c r="E13" s="10" t="n">
        <v>22</v>
      </c>
      <c r="F13" s="2" t="s">
        <v>14</v>
      </c>
      <c r="G13" s="16" t="n">
        <v>6.03</v>
      </c>
      <c r="H13" s="13" t="n">
        <v>287</v>
      </c>
      <c r="I13" s="13" t="n">
        <v>5.65</v>
      </c>
      <c r="J13" s="13" t="n">
        <v>6.54</v>
      </c>
      <c r="K13" s="13" t="n">
        <v>48</v>
      </c>
    </row>
    <row r="14" customFormat="false" ht="12.8" hidden="false" customHeight="false" outlineLevel="0" collapsed="false">
      <c r="A14" s="12" t="n">
        <v>149</v>
      </c>
      <c r="B14" s="13" t="s">
        <v>20</v>
      </c>
      <c r="C14" s="14" t="s">
        <v>34</v>
      </c>
      <c r="D14" s="15" t="s">
        <v>32</v>
      </c>
      <c r="E14" s="10" t="n">
        <v>480</v>
      </c>
      <c r="F14" s="2" t="s">
        <v>14</v>
      </c>
      <c r="G14" s="16" t="n">
        <v>5.88</v>
      </c>
      <c r="H14" s="13" t="n">
        <v>358</v>
      </c>
      <c r="I14" s="13" t="n">
        <v>5.19</v>
      </c>
      <c r="J14" s="13" t="n">
        <v>7.62</v>
      </c>
      <c r="K14" s="13" t="n">
        <v>61</v>
      </c>
    </row>
    <row r="15" customFormat="false" ht="12.8" hidden="false" customHeight="false" outlineLevel="0" collapsed="false">
      <c r="A15" s="12" t="n">
        <v>137</v>
      </c>
      <c r="B15" s="13" t="s">
        <v>20</v>
      </c>
      <c r="C15" s="14" t="s">
        <v>21</v>
      </c>
      <c r="D15" s="15" t="s">
        <v>32</v>
      </c>
      <c r="E15" s="10" t="n">
        <v>286</v>
      </c>
      <c r="F15" s="2" t="s">
        <v>14</v>
      </c>
      <c r="G15" s="16" t="n">
        <v>5.75</v>
      </c>
      <c r="H15" s="13" t="n">
        <v>0.23</v>
      </c>
      <c r="I15" s="13" t="n">
        <v>5.29</v>
      </c>
      <c r="J15" s="13" t="n">
        <v>6.49</v>
      </c>
      <c r="K15" s="13" t="n">
        <v>0.04</v>
      </c>
    </row>
    <row r="16" customFormat="false" ht="12.8" hidden="false" customHeight="false" outlineLevel="0" collapsed="false">
      <c r="A16" s="12" t="n">
        <v>143</v>
      </c>
      <c r="B16" s="13" t="s">
        <v>20</v>
      </c>
      <c r="C16" s="14" t="s">
        <v>31</v>
      </c>
      <c r="D16" s="15" t="s">
        <v>32</v>
      </c>
      <c r="E16" s="10" t="n">
        <v>142</v>
      </c>
      <c r="F16" s="2" t="s">
        <v>14</v>
      </c>
      <c r="G16" s="16" t="n">
        <v>5.9</v>
      </c>
      <c r="H16" s="13" t="n">
        <v>335</v>
      </c>
      <c r="I16" s="13" t="n">
        <v>5.39</v>
      </c>
      <c r="J16" s="13" t="n">
        <v>6.89</v>
      </c>
      <c r="K16" s="13" t="n">
        <v>57</v>
      </c>
    </row>
    <row r="17" customFormat="false" ht="12.8" hidden="false" customHeight="false" outlineLevel="0" collapsed="false">
      <c r="A17" s="12" t="n">
        <v>146</v>
      </c>
      <c r="B17" s="13" t="s">
        <v>26</v>
      </c>
      <c r="C17" s="14" t="s">
        <v>27</v>
      </c>
      <c r="D17" s="15" t="s">
        <v>32</v>
      </c>
      <c r="E17" s="10" t="n">
        <v>44</v>
      </c>
      <c r="F17" s="2" t="s">
        <v>14</v>
      </c>
      <c r="G17" s="16" t="n">
        <v>6.47</v>
      </c>
      <c r="H17" s="13" t="n">
        <v>413</v>
      </c>
      <c r="I17" s="13" t="n">
        <v>5.99</v>
      </c>
      <c r="J17" s="13" t="n">
        <v>7.82</v>
      </c>
      <c r="K17" s="13" t="n">
        <v>64</v>
      </c>
    </row>
    <row r="18" customFormat="false" ht="12.8" hidden="false" customHeight="false" outlineLevel="0" collapsed="false">
      <c r="A18" s="12" t="n">
        <v>150</v>
      </c>
      <c r="B18" s="13" t="s">
        <v>17</v>
      </c>
      <c r="C18" s="14" t="s">
        <v>30</v>
      </c>
      <c r="D18" s="15" t="s">
        <v>32</v>
      </c>
      <c r="E18" s="10" t="n">
        <v>18</v>
      </c>
      <c r="F18" s="2" t="s">
        <v>14</v>
      </c>
      <c r="G18" s="16" t="n">
        <v>5.76</v>
      </c>
      <c r="H18" s="13" t="n">
        <v>202</v>
      </c>
      <c r="I18" s="13" t="n">
        <v>5.63</v>
      </c>
      <c r="J18" s="13" t="n">
        <v>6.29</v>
      </c>
      <c r="K18" s="13" t="n">
        <v>35</v>
      </c>
    </row>
    <row r="19" customFormat="false" ht="12.8" hidden="false" customHeight="false" outlineLevel="0" collapsed="false">
      <c r="A19" s="12" t="n">
        <v>128</v>
      </c>
      <c r="B19" s="13" t="s">
        <v>26</v>
      </c>
      <c r="C19" s="14" t="s">
        <v>35</v>
      </c>
      <c r="D19" s="15" t="s">
        <v>32</v>
      </c>
      <c r="E19" s="10" t="n">
        <v>26</v>
      </c>
      <c r="F19" s="2" t="s">
        <v>14</v>
      </c>
      <c r="G19" s="16" t="n">
        <v>6.32</v>
      </c>
      <c r="H19" s="13" t="n">
        <v>0.59</v>
      </c>
      <c r="I19" s="13" t="n">
        <v>6.28</v>
      </c>
      <c r="J19" s="13" t="n">
        <v>7.8</v>
      </c>
      <c r="K19" s="13" t="n">
        <v>93</v>
      </c>
    </row>
    <row r="20" customFormat="false" ht="12.8" hidden="false" customHeight="false" outlineLevel="0" collapsed="false">
      <c r="A20" s="12" t="n">
        <v>138</v>
      </c>
      <c r="B20" s="13" t="s">
        <v>26</v>
      </c>
      <c r="C20" s="14" t="s">
        <v>36</v>
      </c>
      <c r="D20" s="15" t="s">
        <v>32</v>
      </c>
      <c r="E20" s="10" t="n">
        <v>75</v>
      </c>
      <c r="F20" s="2" t="s">
        <v>14</v>
      </c>
      <c r="G20" s="16" t="n">
        <v>6.16</v>
      </c>
      <c r="H20" s="13" t="n">
        <v>375</v>
      </c>
      <c r="I20" s="13" t="n">
        <v>5.75</v>
      </c>
      <c r="J20" s="13" t="n">
        <v>7.46</v>
      </c>
      <c r="K20" s="13" t="n">
        <v>61</v>
      </c>
    </row>
    <row r="21" customFormat="false" ht="12.8" hidden="false" customHeight="false" outlineLevel="0" collapsed="false">
      <c r="A21" s="12" t="n">
        <v>125</v>
      </c>
      <c r="B21" s="13" t="s">
        <v>26</v>
      </c>
      <c r="C21" s="14" t="s">
        <v>37</v>
      </c>
      <c r="D21" s="15" t="s">
        <v>32</v>
      </c>
      <c r="E21" s="10" t="n">
        <v>16</v>
      </c>
      <c r="F21" s="2" t="s">
        <v>14</v>
      </c>
      <c r="G21" s="16" t="n">
        <v>7.26</v>
      </c>
      <c r="H21" s="13" t="n">
        <v>379</v>
      </c>
      <c r="I21" s="13" t="n">
        <v>6.99</v>
      </c>
      <c r="J21" s="13" t="n">
        <v>7.95</v>
      </c>
      <c r="K21" s="13" t="n">
        <v>52</v>
      </c>
    </row>
    <row r="25" customFormat="false" ht="15" hidden="false" customHeight="false" outlineLevel="0" collapsed="false">
      <c r="A25" s="17" t="s">
        <v>13</v>
      </c>
      <c r="B25" s="17"/>
      <c r="C25" s="18" t="s">
        <v>6</v>
      </c>
      <c r="D25" s="18" t="s">
        <v>38</v>
      </c>
      <c r="E25" s="19" t="s">
        <v>39</v>
      </c>
      <c r="F25" s="19" t="s">
        <v>40</v>
      </c>
      <c r="H25" s="15" t="s">
        <v>32</v>
      </c>
      <c r="I25" s="15"/>
      <c r="J25" s="20" t="s">
        <v>6</v>
      </c>
      <c r="K25" s="20" t="s">
        <v>38</v>
      </c>
      <c r="L25" s="21" t="s">
        <v>39</v>
      </c>
      <c r="M25" s="21" t="s">
        <v>40</v>
      </c>
    </row>
    <row r="26" customFormat="false" ht="12.8" hidden="false" customHeight="false" outlineLevel="0" collapsed="false">
      <c r="A26" s="22" t="s">
        <v>41</v>
      </c>
      <c r="B26" s="23" t="n">
        <f aca="false">AVERAGE(C26:C35)</f>
        <v>5.909</v>
      </c>
      <c r="C26" s="9" t="n">
        <v>6.02</v>
      </c>
      <c r="D26" s="24" t="n">
        <f aca="false">C26-$B$26</f>
        <v>0.110999999999999</v>
      </c>
      <c r="E26" s="25" t="n">
        <f aca="false">D26^2</f>
        <v>0.0123209999999998</v>
      </c>
      <c r="F26" s="26" t="n">
        <f aca="false">(C26-$B$27)^2</f>
        <v>0.0342249999999999</v>
      </c>
      <c r="H26" s="27" t="s">
        <v>41</v>
      </c>
      <c r="I26" s="28" t="n">
        <f aca="false">AVERAGE(J26:J35)</f>
        <v>6.144</v>
      </c>
      <c r="J26" s="16" t="n">
        <v>5.91</v>
      </c>
      <c r="K26" s="24" t="n">
        <f aca="false">J26-$I$26</f>
        <v>-0.234</v>
      </c>
      <c r="L26" s="25" t="n">
        <f aca="false">K26^2</f>
        <v>0.054756</v>
      </c>
      <c r="M26" s="26" t="n">
        <f aca="false">(J26-$I$27)^2</f>
        <v>0.00360000000000006</v>
      </c>
    </row>
    <row r="27" customFormat="false" ht="12.8" hidden="false" customHeight="false" outlineLevel="0" collapsed="false">
      <c r="A27" s="22" t="s">
        <v>42</v>
      </c>
      <c r="B27" s="22" t="n">
        <f aca="false">MEDIAN(C$26:C$35)</f>
        <v>5.835</v>
      </c>
      <c r="C27" s="9" t="n">
        <v>5.82</v>
      </c>
      <c r="D27" s="24" t="n">
        <f aca="false">C27-$B$26</f>
        <v>-0.0890000000000004</v>
      </c>
      <c r="E27" s="25" t="n">
        <f aca="false">D27^2</f>
        <v>0.00792100000000007</v>
      </c>
      <c r="F27" s="26" t="n">
        <f aca="false">(C27-$B$27)^2</f>
        <v>0.00022499999999999</v>
      </c>
      <c r="H27" s="27" t="s">
        <v>42</v>
      </c>
      <c r="I27" s="27" t="n">
        <f aca="false">MEDIAN(J$26:J$35)</f>
        <v>5.97</v>
      </c>
      <c r="J27" s="16" t="n">
        <v>6.03</v>
      </c>
      <c r="K27" s="24" t="n">
        <f aca="false">J27-$I$26</f>
        <v>-0.114</v>
      </c>
      <c r="L27" s="25" t="n">
        <f aca="false">K27^2</f>
        <v>0.012996</v>
      </c>
      <c r="M27" s="26" t="n">
        <f aca="false">(J27-$I$27)^2</f>
        <v>0.00359999999999995</v>
      </c>
    </row>
    <row r="28" customFormat="false" ht="12.8" hidden="false" customHeight="false" outlineLevel="0" collapsed="false">
      <c r="A28" s="22" t="s">
        <v>43</v>
      </c>
      <c r="B28" s="22"/>
      <c r="C28" s="9" t="n">
        <v>5.82</v>
      </c>
      <c r="D28" s="24" t="n">
        <f aca="false">C28-$B$26</f>
        <v>-0.0890000000000004</v>
      </c>
      <c r="E28" s="25" t="n">
        <f aca="false">D28^2</f>
        <v>0.00792100000000007</v>
      </c>
      <c r="F28" s="26" t="n">
        <f aca="false">(C28-$B$27)^2</f>
        <v>0.00022499999999999</v>
      </c>
      <c r="H28" s="27" t="s">
        <v>43</v>
      </c>
      <c r="I28" s="27"/>
      <c r="J28" s="16" t="n">
        <v>5.88</v>
      </c>
      <c r="K28" s="24" t="n">
        <f aca="false">J28-$I$26</f>
        <v>-0.264</v>
      </c>
      <c r="L28" s="25" t="n">
        <f aca="false">K28^2</f>
        <v>0.0696960000000001</v>
      </c>
      <c r="M28" s="26" t="n">
        <f aca="false">(J28-$I$27)^2</f>
        <v>0.00810000000000013</v>
      </c>
    </row>
    <row r="29" customFormat="false" ht="12.8" hidden="false" customHeight="false" outlineLevel="0" collapsed="false">
      <c r="C29" s="9" t="n">
        <v>5.83</v>
      </c>
      <c r="D29" s="24" t="n">
        <f aca="false">C29-$B$26</f>
        <v>-0.0790000000000006</v>
      </c>
      <c r="E29" s="25" t="n">
        <f aca="false">D29^2</f>
        <v>0.0062410000000001</v>
      </c>
      <c r="F29" s="26" t="n">
        <f aca="false">(C29-$B$27)^2</f>
        <v>2.49999999999989E-005</v>
      </c>
      <c r="J29" s="16" t="n">
        <v>5.75</v>
      </c>
      <c r="K29" s="24" t="n">
        <f aca="false">J29-$I$26</f>
        <v>-0.394</v>
      </c>
      <c r="L29" s="25" t="n">
        <f aca="false">K29^2</f>
        <v>0.155236</v>
      </c>
      <c r="M29" s="26" t="n">
        <f aca="false">(J29-$I$27)^2</f>
        <v>0.0484000000000003</v>
      </c>
    </row>
    <row r="30" customFormat="false" ht="12.8" hidden="false" customHeight="false" outlineLevel="0" collapsed="false">
      <c r="C30" s="9" t="n">
        <v>5.84</v>
      </c>
      <c r="D30" s="24" t="n">
        <f aca="false">C30-$B$26</f>
        <v>-0.0690000000000008</v>
      </c>
      <c r="E30" s="25" t="n">
        <f aca="false">D30^2</f>
        <v>0.00476100000000012</v>
      </c>
      <c r="F30" s="26" t="n">
        <f aca="false">(C30-$B$27)^2</f>
        <v>2.49999999999989E-005</v>
      </c>
      <c r="J30" s="16" t="n">
        <v>5.9</v>
      </c>
      <c r="K30" s="24" t="n">
        <f aca="false">J30-$I$26</f>
        <v>-0.244</v>
      </c>
      <c r="L30" s="25" t="n">
        <f aca="false">K30^2</f>
        <v>0.0595359999999999</v>
      </c>
      <c r="M30" s="26" t="n">
        <f aca="false">(J30-$I$27)^2</f>
        <v>0.00490000000000004</v>
      </c>
    </row>
    <row r="31" customFormat="false" ht="12.8" hidden="false" customHeight="false" outlineLevel="0" collapsed="false">
      <c r="C31" s="9" t="n">
        <v>6.41</v>
      </c>
      <c r="D31" s="24" t="n">
        <f aca="false">C31-$B$26</f>
        <v>0.500999999999999</v>
      </c>
      <c r="E31" s="25" t="n">
        <f aca="false">D31^2</f>
        <v>0.251000999999999</v>
      </c>
      <c r="F31" s="26" t="n">
        <f aca="false">(C31-$B$27)^2</f>
        <v>0.330625</v>
      </c>
      <c r="J31" s="16" t="n">
        <v>6.47</v>
      </c>
      <c r="K31" s="24" t="n">
        <f aca="false">J31-$I$26</f>
        <v>0.326</v>
      </c>
      <c r="L31" s="25" t="n">
        <f aca="false">K31^2</f>
        <v>0.106276</v>
      </c>
      <c r="M31" s="26" t="n">
        <f aca="false">(J31-$I$27)^2</f>
        <v>0.249999999999999</v>
      </c>
    </row>
    <row r="32" customFormat="false" ht="12.8" hidden="false" customHeight="false" outlineLevel="0" collapsed="false">
      <c r="C32" s="9" t="n">
        <v>5.48</v>
      </c>
      <c r="D32" s="24" t="n">
        <f aca="false">C32-$B$26</f>
        <v>-0.429</v>
      </c>
      <c r="E32" s="25" t="n">
        <f aca="false">D32^2</f>
        <v>0.184041</v>
      </c>
      <c r="F32" s="26" t="n">
        <f aca="false">(C32-$B$27)^2</f>
        <v>0.126025</v>
      </c>
      <c r="J32" s="16" t="n">
        <v>5.76</v>
      </c>
      <c r="K32" s="24" t="n">
        <f aca="false">J32-$I$26</f>
        <v>-0.384</v>
      </c>
      <c r="L32" s="25" t="n">
        <f aca="false">K32^2</f>
        <v>0.147456</v>
      </c>
      <c r="M32" s="26" t="n">
        <f aca="false">(J32-$I$27)^2</f>
        <v>0.0441000000000004</v>
      </c>
    </row>
    <row r="33" customFormat="false" ht="12.8" hidden="false" customHeight="false" outlineLevel="0" collapsed="false">
      <c r="C33" s="9" t="n">
        <v>5.81</v>
      </c>
      <c r="D33" s="24" t="n">
        <f aca="false">C33-$B$26</f>
        <v>-0.0990000000000011</v>
      </c>
      <c r="E33" s="25" t="n">
        <f aca="false">D33^2</f>
        <v>0.00980100000000022</v>
      </c>
      <c r="F33" s="26" t="n">
        <f aca="false">(C33-$B$27)^2</f>
        <v>0.000625000000000018</v>
      </c>
      <c r="J33" s="16" t="n">
        <v>6.32</v>
      </c>
      <c r="K33" s="24" t="n">
        <f aca="false">J33-$I$26</f>
        <v>0.176</v>
      </c>
      <c r="L33" s="25" t="n">
        <f aca="false">K33^2</f>
        <v>0.0309760000000001</v>
      </c>
      <c r="M33" s="26" t="n">
        <f aca="false">(J33-$I$27)^2</f>
        <v>0.1225</v>
      </c>
    </row>
    <row r="34" customFormat="false" ht="12.8" hidden="false" customHeight="false" outlineLevel="0" collapsed="false">
      <c r="C34" s="9" t="n">
        <v>6.18</v>
      </c>
      <c r="D34" s="24" t="n">
        <f aca="false">C34-$B$26</f>
        <v>0.270999999999999</v>
      </c>
      <c r="E34" s="25" t="n">
        <f aca="false">D34^2</f>
        <v>0.0734409999999995</v>
      </c>
      <c r="F34" s="26" t="n">
        <f aca="false">(C34-$B$27)^2</f>
        <v>0.119025</v>
      </c>
      <c r="J34" s="16" t="n">
        <v>6.16</v>
      </c>
      <c r="K34" s="24" t="n">
        <f aca="false">J34-$I$26</f>
        <v>0.016</v>
      </c>
      <c r="L34" s="25" t="n">
        <f aca="false">K34^2</f>
        <v>0.000256</v>
      </c>
      <c r="M34" s="26" t="n">
        <f aca="false">(J34-$I$27)^2</f>
        <v>0.0360999999999998</v>
      </c>
    </row>
    <row r="35" customFormat="false" ht="12.8" hidden="false" customHeight="false" outlineLevel="0" collapsed="false">
      <c r="C35" s="9" t="n">
        <v>5.88</v>
      </c>
      <c r="D35" s="24" t="n">
        <f aca="false">C35-$B$26</f>
        <v>-0.0290000000000008</v>
      </c>
      <c r="E35" s="25" t="n">
        <f aca="false">D35^2</f>
        <v>0.000841000000000047</v>
      </c>
      <c r="F35" s="26" t="n">
        <f aca="false">(C35-$B$27)^2</f>
        <v>0.00202499999999999</v>
      </c>
      <c r="J35" s="16" t="n">
        <v>7.26</v>
      </c>
      <c r="K35" s="24" t="n">
        <f aca="false">J35-$I$26</f>
        <v>1.116</v>
      </c>
      <c r="L35" s="25" t="n">
        <f aca="false">K35^2</f>
        <v>1.245456</v>
      </c>
      <c r="M35" s="26" t="n">
        <f aca="false">(J35-$I$27)^2</f>
        <v>1.6641</v>
      </c>
    </row>
    <row r="36" customFormat="false" ht="12.8" hidden="false" customHeight="false" outlineLevel="0" collapsed="false">
      <c r="D36" s="29" t="n">
        <f aca="false">SUM(D26:D35)</f>
        <v>-7.105427357601E-015</v>
      </c>
      <c r="E36" s="30" t="n">
        <f aca="false">SUM(E26:E35)</f>
        <v>0.55829</v>
      </c>
      <c r="F36" s="31" t="n">
        <f aca="false">SUM(F26:F35)</f>
        <v>0.61305</v>
      </c>
      <c r="K36" s="29" t="n">
        <f aca="false">SUM(K26:K35)</f>
        <v>0</v>
      </c>
      <c r="L36" s="32" t="n">
        <f aca="false">SUM(L26:L35)</f>
        <v>1.88264</v>
      </c>
      <c r="M36" s="33" t="n">
        <f aca="false">SUM(M26:M35)</f>
        <v>2.1854</v>
      </c>
    </row>
    <row r="37" customFormat="false" ht="12.8" hidden="false" customHeight="false" outlineLevel="0" collapsed="false">
      <c r="D37" s="34" t="n">
        <v>0</v>
      </c>
      <c r="E37" s="35"/>
      <c r="F37" s="35"/>
      <c r="K37" s="36" t="n">
        <v>0</v>
      </c>
      <c r="L37" s="14"/>
      <c r="M37" s="14"/>
    </row>
    <row r="38" customFormat="false" ht="12.8" hidden="false" customHeight="false" outlineLevel="0" collapsed="false">
      <c r="D38" s="18" t="s">
        <v>44</v>
      </c>
      <c r="E38" s="37" t="s">
        <v>45</v>
      </c>
      <c r="F38" s="37"/>
      <c r="K38" s="10" t="s">
        <v>44</v>
      </c>
      <c r="L38" s="38" t="s">
        <v>45</v>
      </c>
      <c r="M38" s="38"/>
    </row>
    <row r="42" customFormat="false" ht="15" hidden="false" customHeight="false" outlineLevel="0" collapsed="false">
      <c r="A42" s="17" t="s">
        <v>13</v>
      </c>
      <c r="B42" s="17"/>
      <c r="C42" s="18" t="s">
        <v>8</v>
      </c>
      <c r="D42" s="18" t="s">
        <v>38</v>
      </c>
      <c r="E42" s="19" t="s">
        <v>39</v>
      </c>
      <c r="F42" s="19" t="s">
        <v>40</v>
      </c>
      <c r="H42" s="15" t="s">
        <v>32</v>
      </c>
      <c r="I42" s="15"/>
      <c r="J42" s="20" t="s">
        <v>46</v>
      </c>
      <c r="K42" s="20" t="s">
        <v>38</v>
      </c>
      <c r="L42" s="21" t="s">
        <v>39</v>
      </c>
      <c r="M42" s="21" t="s">
        <v>40</v>
      </c>
    </row>
    <row r="43" customFormat="false" ht="12.8" hidden="false" customHeight="false" outlineLevel="0" collapsed="false">
      <c r="A43" s="22" t="s">
        <v>41</v>
      </c>
      <c r="B43" s="23" t="n">
        <f aca="false">AVERAGE(C43:C52)</f>
        <v>6.804</v>
      </c>
      <c r="C43" s="5" t="n">
        <v>6.79</v>
      </c>
      <c r="D43" s="24" t="n">
        <f aca="false">C43-$B$43</f>
        <v>-0.0140000000000002</v>
      </c>
      <c r="E43" s="25" t="n">
        <f aca="false">D43^2</f>
        <v>0.000196000000000007</v>
      </c>
      <c r="F43" s="26" t="n">
        <f aca="false">(C43-$B$44)^2</f>
        <v>2.49999999999989E-005</v>
      </c>
      <c r="H43" s="27" t="s">
        <v>41</v>
      </c>
      <c r="I43" s="28" t="n">
        <f aca="false">AVERAGE(J43:J52)</f>
        <v>5.765</v>
      </c>
      <c r="J43" s="13" t="n">
        <v>5.49</v>
      </c>
      <c r="K43" s="24" t="n">
        <f aca="false">J43-$I$43</f>
        <v>-0.274999999999999</v>
      </c>
      <c r="L43" s="25" t="n">
        <f aca="false">K43^2</f>
        <v>0.0756249999999997</v>
      </c>
      <c r="M43" s="26" t="n">
        <f aca="false">(J43-$I$44)^2</f>
        <v>0.0225000000000001</v>
      </c>
    </row>
    <row r="44" customFormat="false" ht="12.8" hidden="false" customHeight="false" outlineLevel="0" collapsed="false">
      <c r="A44" s="22" t="s">
        <v>42</v>
      </c>
      <c r="B44" s="22" t="n">
        <f aca="false">MEDIAN(C$43:C$52)</f>
        <v>6.785</v>
      </c>
      <c r="C44" s="5" t="n">
        <v>6.68</v>
      </c>
      <c r="D44" s="24" t="n">
        <f aca="false">C44-$B$43</f>
        <v>-0.124000000000001</v>
      </c>
      <c r="E44" s="25" t="n">
        <f aca="false">D44^2</f>
        <v>0.0153760000000001</v>
      </c>
      <c r="F44" s="26" t="n">
        <f aca="false">(C44-$B$44)^2</f>
        <v>0.0110250000000001</v>
      </c>
      <c r="H44" s="27" t="s">
        <v>42</v>
      </c>
      <c r="I44" s="27" t="n">
        <f aca="false">MEDIAN(J$43:J$52)</f>
        <v>5.64</v>
      </c>
      <c r="J44" s="13" t="n">
        <v>5.65</v>
      </c>
      <c r="K44" s="24" t="n">
        <f aca="false">J44-$I$43</f>
        <v>-0.114999999999999</v>
      </c>
      <c r="L44" s="25" t="n">
        <f aca="false">K44^2</f>
        <v>0.0132249999999998</v>
      </c>
      <c r="M44" s="26" t="n">
        <f aca="false">(J44-$I$44)^2</f>
        <v>9.99999999999957E-005</v>
      </c>
    </row>
    <row r="45" customFormat="false" ht="12.8" hidden="false" customHeight="false" outlineLevel="0" collapsed="false">
      <c r="A45" s="22"/>
      <c r="B45" s="22"/>
      <c r="C45" s="5" t="n">
        <v>6.78</v>
      </c>
      <c r="D45" s="24" t="n">
        <f aca="false">C45-$B$43</f>
        <v>-0.024</v>
      </c>
      <c r="E45" s="25" t="n">
        <f aca="false">D45^2</f>
        <v>0.000576000000000001</v>
      </c>
      <c r="F45" s="26" t="n">
        <f aca="false">(C45-$B$44)^2</f>
        <v>2.49999999999989E-005</v>
      </c>
      <c r="H45" s="27" t="s">
        <v>43</v>
      </c>
      <c r="I45" s="27"/>
      <c r="J45" s="13" t="n">
        <v>5.19</v>
      </c>
      <c r="K45" s="24" t="n">
        <f aca="false">J45-$I$43</f>
        <v>-0.574999999999999</v>
      </c>
      <c r="L45" s="25" t="n">
        <f aca="false">K45^2</f>
        <v>0.330624999999999</v>
      </c>
      <c r="M45" s="26" t="n">
        <f aca="false">(J45-$I$44)^2</f>
        <v>0.2025</v>
      </c>
    </row>
    <row r="46" customFormat="false" ht="12.8" hidden="false" customHeight="false" outlineLevel="0" collapsed="false">
      <c r="C46" s="5" t="n">
        <v>7.07</v>
      </c>
      <c r="D46" s="24" t="n">
        <f aca="false">C46-$B$43</f>
        <v>0.266</v>
      </c>
      <c r="E46" s="25" t="n">
        <f aca="false">D46^2</f>
        <v>0.070756</v>
      </c>
      <c r="F46" s="26" t="n">
        <f aca="false">(C46-$B$44)^2</f>
        <v>0.0812250000000001</v>
      </c>
      <c r="J46" s="13" t="n">
        <v>5.29</v>
      </c>
      <c r="K46" s="24" t="n">
        <f aca="false">J46-$I$43</f>
        <v>-0.475</v>
      </c>
      <c r="L46" s="25" t="n">
        <f aca="false">K46^2</f>
        <v>0.225625</v>
      </c>
      <c r="M46" s="26" t="n">
        <f aca="false">(J46-$I$44)^2</f>
        <v>0.1225</v>
      </c>
    </row>
    <row r="47" customFormat="false" ht="12.8" hidden="false" customHeight="false" outlineLevel="0" collapsed="false">
      <c r="C47" s="5" t="n">
        <v>7.19</v>
      </c>
      <c r="D47" s="24" t="n">
        <f aca="false">C47-$B$43</f>
        <v>0.386</v>
      </c>
      <c r="E47" s="25" t="n">
        <f aca="false">D47^2</f>
        <v>0.148996</v>
      </c>
      <c r="F47" s="26" t="n">
        <f aca="false">(C47-$B$44)^2</f>
        <v>0.164025</v>
      </c>
      <c r="J47" s="13" t="n">
        <v>5.39</v>
      </c>
      <c r="K47" s="24" t="n">
        <f aca="false">J47-$I$43</f>
        <v>-0.375</v>
      </c>
      <c r="L47" s="25" t="n">
        <f aca="false">K47^2</f>
        <v>0.140625</v>
      </c>
      <c r="M47" s="26" t="n">
        <f aca="false">(J47-$I$44)^2</f>
        <v>0.0625000000000004</v>
      </c>
    </row>
    <row r="48" customFormat="false" ht="12.8" hidden="false" customHeight="false" outlineLevel="0" collapsed="false">
      <c r="C48" s="5" t="n">
        <v>6.8</v>
      </c>
      <c r="D48" s="24" t="n">
        <f aca="false">C48-$B$43</f>
        <v>-0.00400000000000045</v>
      </c>
      <c r="E48" s="25" t="n">
        <f aca="false">D48^2</f>
        <v>1.60000000000036E-005</v>
      </c>
      <c r="F48" s="26" t="n">
        <f aca="false">(C48-$B$44)^2</f>
        <v>0.00022499999999999</v>
      </c>
      <c r="J48" s="13" t="n">
        <v>5.99</v>
      </c>
      <c r="K48" s="24" t="n">
        <f aca="false">J48-$I$43</f>
        <v>0.225000000000001</v>
      </c>
      <c r="L48" s="25" t="n">
        <f aca="false">K48^2</f>
        <v>0.0506250000000002</v>
      </c>
      <c r="M48" s="26" t="n">
        <f aca="false">(J48-$I$44)^2</f>
        <v>0.1225</v>
      </c>
    </row>
    <row r="49" customFormat="false" ht="12.8" hidden="false" customHeight="false" outlineLevel="0" collapsed="false">
      <c r="C49" s="5" t="n">
        <v>6.62</v>
      </c>
      <c r="D49" s="24" t="n">
        <f aca="false">C49-$B$43</f>
        <v>-0.184</v>
      </c>
      <c r="E49" s="25" t="n">
        <f aca="false">D49^2</f>
        <v>0.0338560000000001</v>
      </c>
      <c r="F49" s="26" t="n">
        <f aca="false">(C49-$B$44)^2</f>
        <v>0.027225</v>
      </c>
      <c r="J49" s="13" t="n">
        <v>5.63</v>
      </c>
      <c r="K49" s="24" t="n">
        <f aca="false">J49-$I$43</f>
        <v>-0.135</v>
      </c>
      <c r="L49" s="25" t="n">
        <f aca="false">K49^2</f>
        <v>0.0182249999999999</v>
      </c>
      <c r="M49" s="26" t="n">
        <f aca="false">(J49-$I$44)^2</f>
        <v>0.000100000000000014</v>
      </c>
    </row>
    <row r="50" customFormat="false" ht="12.8" hidden="false" customHeight="false" outlineLevel="0" collapsed="false">
      <c r="C50" s="5" t="n">
        <v>6.94</v>
      </c>
      <c r="D50" s="24" t="n">
        <f aca="false">C50-$B$43</f>
        <v>0.136</v>
      </c>
      <c r="E50" s="25" t="n">
        <f aca="false">D50^2</f>
        <v>0.018496</v>
      </c>
      <c r="F50" s="26" t="n">
        <f aca="false">(C50-$B$44)^2</f>
        <v>0.0240250000000001</v>
      </c>
      <c r="J50" s="13" t="n">
        <v>6.28</v>
      </c>
      <c r="K50" s="24" t="n">
        <f aca="false">J50-$I$43</f>
        <v>0.515000000000001</v>
      </c>
      <c r="L50" s="25" t="n">
        <f aca="false">K50^2</f>
        <v>0.265225000000001</v>
      </c>
      <c r="M50" s="26" t="n">
        <f aca="false">(J50-$I$44)^2</f>
        <v>0.4096</v>
      </c>
    </row>
    <row r="51" customFormat="false" ht="12.8" hidden="false" customHeight="false" outlineLevel="0" collapsed="false">
      <c r="C51" s="5" t="n">
        <v>6.39</v>
      </c>
      <c r="D51" s="24" t="n">
        <f aca="false">C51-$B$43</f>
        <v>-0.414000000000001</v>
      </c>
      <c r="E51" s="25" t="n">
        <f aca="false">D51^2</f>
        <v>0.171396</v>
      </c>
      <c r="F51" s="26" t="n">
        <f aca="false">(C51-$B$44)^2</f>
        <v>0.156025</v>
      </c>
      <c r="J51" s="13" t="n">
        <v>5.75</v>
      </c>
      <c r="K51" s="24" t="n">
        <f aca="false">J51-$I$43</f>
        <v>-0.0149999999999997</v>
      </c>
      <c r="L51" s="25" t="n">
        <f aca="false">K51^2</f>
        <v>0.00022499999999999</v>
      </c>
      <c r="M51" s="26" t="n">
        <f aca="false">(J51-$I$44)^2</f>
        <v>0.0120999999999999</v>
      </c>
    </row>
    <row r="52" customFormat="false" ht="12.8" hidden="false" customHeight="false" outlineLevel="0" collapsed="false">
      <c r="C52" s="5" t="n">
        <v>6.78</v>
      </c>
      <c r="D52" s="24" t="n">
        <f aca="false">C52-$B$43</f>
        <v>-0.024</v>
      </c>
      <c r="E52" s="25" t="n">
        <f aca="false">D52^2</f>
        <v>0.000576000000000001</v>
      </c>
      <c r="F52" s="26" t="n">
        <f aca="false">(C52-$B$44)^2</f>
        <v>2.49999999999989E-005</v>
      </c>
      <c r="J52" s="13" t="n">
        <v>6.99</v>
      </c>
      <c r="K52" s="24" t="n">
        <f aca="false">J52-$I$43</f>
        <v>1.225</v>
      </c>
      <c r="L52" s="25" t="n">
        <f aca="false">K52^2</f>
        <v>1.500625</v>
      </c>
      <c r="M52" s="26" t="n">
        <f aca="false">(J52-$I$44)^2</f>
        <v>1.8225</v>
      </c>
    </row>
    <row r="53" customFormat="false" ht="12.8" hidden="false" customHeight="false" outlineLevel="0" collapsed="false">
      <c r="D53" s="29" t="n">
        <f aca="false">SUM(D43:D52)</f>
        <v>-1.77635683940025E-015</v>
      </c>
      <c r="E53" s="30" t="n">
        <f aca="false">SUM(E43:E52)</f>
        <v>0.460240000000001</v>
      </c>
      <c r="F53" s="31" t="n">
        <f aca="false">SUM(F43:F52)</f>
        <v>0.463850000000001</v>
      </c>
      <c r="K53" s="29" t="n">
        <f aca="false">SUM(K43:K52)</f>
        <v>4.44089209850063E-015</v>
      </c>
      <c r="L53" s="32" t="n">
        <f aca="false">SUM(L43:L52)</f>
        <v>2.62065</v>
      </c>
      <c r="M53" s="33" t="n">
        <f aca="false">SUM(M43:M52)</f>
        <v>2.7769</v>
      </c>
    </row>
    <row r="54" customFormat="false" ht="12.8" hidden="false" customHeight="false" outlineLevel="0" collapsed="false">
      <c r="D54" s="34" t="n">
        <v>0</v>
      </c>
      <c r="E54" s="35"/>
      <c r="F54" s="35"/>
      <c r="K54" s="36" t="n">
        <v>0</v>
      </c>
      <c r="L54" s="14"/>
      <c r="M54" s="14"/>
    </row>
    <row r="55" customFormat="false" ht="12.8" hidden="false" customHeight="false" outlineLevel="0" collapsed="false">
      <c r="D55" s="18" t="s">
        <v>44</v>
      </c>
      <c r="E55" s="37" t="s">
        <v>45</v>
      </c>
      <c r="F55" s="37"/>
      <c r="K55" s="10" t="s">
        <v>44</v>
      </c>
      <c r="L55" s="38" t="s">
        <v>45</v>
      </c>
      <c r="M55" s="38"/>
    </row>
    <row r="58" customFormat="false" ht="15" hidden="false" customHeight="false" outlineLevel="0" collapsed="false">
      <c r="A58" s="17" t="s">
        <v>13</v>
      </c>
      <c r="B58" s="17"/>
      <c r="C58" s="18" t="s">
        <v>47</v>
      </c>
      <c r="D58" s="18" t="s">
        <v>38</v>
      </c>
      <c r="E58" s="19" t="s">
        <v>39</v>
      </c>
      <c r="F58" s="19" t="s">
        <v>40</v>
      </c>
      <c r="H58" s="15" t="s">
        <v>32</v>
      </c>
      <c r="I58" s="15"/>
      <c r="J58" s="20" t="s">
        <v>6</v>
      </c>
      <c r="K58" s="20" t="s">
        <v>38</v>
      </c>
      <c r="L58" s="21" t="s">
        <v>39</v>
      </c>
      <c r="M58" s="21" t="s">
        <v>40</v>
      </c>
    </row>
    <row r="59" customFormat="false" ht="12.8" hidden="false" customHeight="false" outlineLevel="0" collapsed="false">
      <c r="A59" s="22" t="s">
        <v>41</v>
      </c>
      <c r="B59" s="23" t="n">
        <f aca="false">AVERAGE(C59:C68)</f>
        <v>5.909</v>
      </c>
      <c r="C59" s="9" t="n">
        <v>6.02</v>
      </c>
      <c r="D59" s="24" t="n">
        <f aca="false">C59-$B$59</f>
        <v>0.110999999999999</v>
      </c>
      <c r="E59" s="25" t="n">
        <f aca="false">D59^2</f>
        <v>0.0123209999999998</v>
      </c>
      <c r="F59" s="26" t="n">
        <f aca="false">(C59-$B$60)^2</f>
        <v>0.0342249999999999</v>
      </c>
      <c r="H59" s="27" t="s">
        <v>41</v>
      </c>
      <c r="I59" s="28" t="n">
        <f aca="false">AVERAGE(J59:J68)</f>
        <v>7.225</v>
      </c>
      <c r="J59" s="13" t="n">
        <v>7.39</v>
      </c>
      <c r="K59" s="24" t="n">
        <f aca="false">J59-$I$59</f>
        <v>0.165</v>
      </c>
      <c r="L59" s="25" t="n">
        <f aca="false">K59^2</f>
        <v>0.027225</v>
      </c>
      <c r="M59" s="26" t="n">
        <f aca="false">(J59-$I$60)^2</f>
        <v>0.00122500000000001</v>
      </c>
    </row>
    <row r="60" customFormat="false" ht="12.8" hidden="false" customHeight="false" outlineLevel="0" collapsed="false">
      <c r="A60" s="22" t="s">
        <v>42</v>
      </c>
      <c r="B60" s="22" t="n">
        <f aca="false">MEDIAN(C$59:C$68)</f>
        <v>5.835</v>
      </c>
      <c r="C60" s="9" t="n">
        <v>5.82</v>
      </c>
      <c r="D60" s="24" t="n">
        <f aca="false">C60-$B$59</f>
        <v>-0.0890000000000004</v>
      </c>
      <c r="E60" s="25" t="n">
        <f aca="false">D60^2</f>
        <v>0.00792100000000007</v>
      </c>
      <c r="F60" s="26" t="n">
        <f aca="false">(C60-$B$60)^2</f>
        <v>0.00022499999999999</v>
      </c>
      <c r="H60" s="27" t="s">
        <v>42</v>
      </c>
      <c r="I60" s="27" t="n">
        <f aca="false">MEDIAN(J$59:J$68)</f>
        <v>7.425</v>
      </c>
      <c r="J60" s="13" t="n">
        <v>6.54</v>
      </c>
      <c r="K60" s="24" t="n">
        <f aca="false">J60-$I$59</f>
        <v>-0.685</v>
      </c>
      <c r="L60" s="25" t="n">
        <f aca="false">K60^2</f>
        <v>0.469224999999999</v>
      </c>
      <c r="M60" s="26" t="n">
        <f aca="false">(J60-$I$60)^2</f>
        <v>0.783225</v>
      </c>
    </row>
    <row r="61" customFormat="false" ht="12.8" hidden="false" customHeight="false" outlineLevel="0" collapsed="false">
      <c r="A61" s="22"/>
      <c r="B61" s="22"/>
      <c r="C61" s="9" t="n">
        <v>5.82</v>
      </c>
      <c r="D61" s="24" t="n">
        <f aca="false">C61-$B$59</f>
        <v>-0.0890000000000004</v>
      </c>
      <c r="E61" s="25" t="n">
        <f aca="false">D61^2</f>
        <v>0.00792100000000007</v>
      </c>
      <c r="F61" s="26" t="n">
        <f aca="false">(C61-$B$60)^2</f>
        <v>0.00022499999999999</v>
      </c>
      <c r="H61" s="27" t="s">
        <v>43</v>
      </c>
      <c r="I61" s="27"/>
      <c r="J61" s="13" t="n">
        <v>7.62</v>
      </c>
      <c r="K61" s="24" t="n">
        <f aca="false">J61-$I$59</f>
        <v>0.395</v>
      </c>
      <c r="L61" s="25" t="n">
        <f aca="false">K61^2</f>
        <v>0.156025</v>
      </c>
      <c r="M61" s="26" t="n">
        <f aca="false">(J61-$I$60)^2</f>
        <v>0.0380250000000001</v>
      </c>
    </row>
    <row r="62" customFormat="false" ht="12.8" hidden="false" customHeight="false" outlineLevel="0" collapsed="false">
      <c r="C62" s="9" t="n">
        <v>5.83</v>
      </c>
      <c r="D62" s="24" t="n">
        <f aca="false">C62-$B$59</f>
        <v>-0.0790000000000006</v>
      </c>
      <c r="E62" s="25" t="n">
        <f aca="false">D62^2</f>
        <v>0.0062410000000001</v>
      </c>
      <c r="F62" s="26" t="n">
        <f aca="false">(C62-$B$60)^2</f>
        <v>2.49999999999989E-005</v>
      </c>
      <c r="J62" s="13" t="n">
        <v>6.49</v>
      </c>
      <c r="K62" s="24" t="n">
        <f aca="false">J62-$I$59</f>
        <v>-0.734999999999999</v>
      </c>
      <c r="L62" s="25" t="n">
        <f aca="false">K62^2</f>
        <v>0.540224999999999</v>
      </c>
      <c r="M62" s="26" t="n">
        <f aca="false">(J62-$I$60)^2</f>
        <v>0.874224999999999</v>
      </c>
    </row>
    <row r="63" customFormat="false" ht="12.8" hidden="false" customHeight="false" outlineLevel="0" collapsed="false">
      <c r="C63" s="9" t="n">
        <v>5.84</v>
      </c>
      <c r="D63" s="24" t="n">
        <f aca="false">C63-$B$59</f>
        <v>-0.0690000000000008</v>
      </c>
      <c r="E63" s="25" t="n">
        <f aca="false">D63^2</f>
        <v>0.00476100000000012</v>
      </c>
      <c r="F63" s="26" t="n">
        <f aca="false">(C63-$B$60)^2</f>
        <v>2.49999999999989E-005</v>
      </c>
      <c r="J63" s="13" t="n">
        <v>6.89</v>
      </c>
      <c r="K63" s="24" t="n">
        <f aca="false">J63-$I$59</f>
        <v>-0.335</v>
      </c>
      <c r="L63" s="25" t="n">
        <f aca="false">K63^2</f>
        <v>0.112225</v>
      </c>
      <c r="M63" s="26" t="n">
        <f aca="false">(J63-$I$60)^2</f>
        <v>0.286225</v>
      </c>
    </row>
    <row r="64" customFormat="false" ht="12.8" hidden="false" customHeight="false" outlineLevel="0" collapsed="false">
      <c r="C64" s="9" t="n">
        <v>6.41</v>
      </c>
      <c r="D64" s="24" t="n">
        <f aca="false">C64-$B$59</f>
        <v>0.500999999999999</v>
      </c>
      <c r="E64" s="25" t="n">
        <f aca="false">D64^2</f>
        <v>0.251000999999999</v>
      </c>
      <c r="F64" s="26" t="n">
        <f aca="false">(C64-$B$60)^2</f>
        <v>0.330625</v>
      </c>
      <c r="J64" s="13" t="n">
        <v>7.82</v>
      </c>
      <c r="K64" s="24" t="n">
        <f aca="false">J64-$I$59</f>
        <v>0.595000000000001</v>
      </c>
      <c r="L64" s="25" t="n">
        <f aca="false">K64^2</f>
        <v>0.354025000000001</v>
      </c>
      <c r="M64" s="26" t="n">
        <f aca="false">(J64-$I$60)^2</f>
        <v>0.156025</v>
      </c>
    </row>
    <row r="65" customFormat="false" ht="12.8" hidden="false" customHeight="false" outlineLevel="0" collapsed="false">
      <c r="C65" s="9" t="n">
        <v>5.48</v>
      </c>
      <c r="D65" s="24" t="n">
        <f aca="false">C65-$B$59</f>
        <v>-0.429</v>
      </c>
      <c r="E65" s="25" t="n">
        <f aca="false">D65^2</f>
        <v>0.184041</v>
      </c>
      <c r="F65" s="26" t="n">
        <f aca="false">(C65-$B$60)^2</f>
        <v>0.126025</v>
      </c>
      <c r="J65" s="13" t="n">
        <v>6.29</v>
      </c>
      <c r="K65" s="24" t="n">
        <f aca="false">J65-$I$59</f>
        <v>-0.935</v>
      </c>
      <c r="L65" s="25" t="n">
        <f aca="false">K65^2</f>
        <v>0.874224999999999</v>
      </c>
      <c r="M65" s="26" t="n">
        <f aca="false">(J65-$I$60)^2</f>
        <v>1.288225</v>
      </c>
    </row>
    <row r="66" customFormat="false" ht="12.8" hidden="false" customHeight="false" outlineLevel="0" collapsed="false">
      <c r="C66" s="9" t="n">
        <v>5.81</v>
      </c>
      <c r="D66" s="24" t="n">
        <f aca="false">C66-$B$59</f>
        <v>-0.0990000000000011</v>
      </c>
      <c r="E66" s="25" t="n">
        <f aca="false">D66^2</f>
        <v>0.00980100000000022</v>
      </c>
      <c r="F66" s="26" t="n">
        <f aca="false">(C66-$B$60)^2</f>
        <v>0.000625000000000018</v>
      </c>
      <c r="J66" s="13" t="n">
        <v>7.8</v>
      </c>
      <c r="K66" s="24" t="n">
        <f aca="false">J66-$I$59</f>
        <v>0.575</v>
      </c>
      <c r="L66" s="25" t="n">
        <f aca="false">K66^2</f>
        <v>0.330625</v>
      </c>
      <c r="M66" s="26" t="n">
        <f aca="false">(J66-$I$60)^2</f>
        <v>0.140625</v>
      </c>
    </row>
    <row r="67" customFormat="false" ht="12.8" hidden="false" customHeight="false" outlineLevel="0" collapsed="false">
      <c r="C67" s="9" t="n">
        <v>6.18</v>
      </c>
      <c r="D67" s="24" t="n">
        <f aca="false">C67-$B$59</f>
        <v>0.270999999999999</v>
      </c>
      <c r="E67" s="25" t="n">
        <f aca="false">D67^2</f>
        <v>0.0734409999999995</v>
      </c>
      <c r="F67" s="26" t="n">
        <f aca="false">(C67-$B$60)^2</f>
        <v>0.119025</v>
      </c>
      <c r="J67" s="13" t="n">
        <v>7.46</v>
      </c>
      <c r="K67" s="24" t="n">
        <f aca="false">J67-$I$59</f>
        <v>0.235</v>
      </c>
      <c r="L67" s="25" t="n">
        <f aca="false">K67^2</f>
        <v>0.0552250000000002</v>
      </c>
      <c r="M67" s="26" t="n">
        <f aca="false">(J67-$I$60)^2</f>
        <v>0.00122500000000001</v>
      </c>
    </row>
    <row r="68" customFormat="false" ht="12.8" hidden="false" customHeight="false" outlineLevel="0" collapsed="false">
      <c r="C68" s="9" t="n">
        <v>5.88</v>
      </c>
      <c r="D68" s="24" t="n">
        <f aca="false">C68-$B$59</f>
        <v>-0.0290000000000008</v>
      </c>
      <c r="E68" s="25" t="n">
        <f aca="false">D68^2</f>
        <v>0.000841000000000047</v>
      </c>
      <c r="F68" s="26" t="n">
        <f aca="false">(C68-$B$60)^2</f>
        <v>0.00202499999999999</v>
      </c>
      <c r="J68" s="13" t="n">
        <v>7.95</v>
      </c>
      <c r="K68" s="24" t="n">
        <f aca="false">J68-$I$59</f>
        <v>0.725000000000001</v>
      </c>
      <c r="L68" s="25" t="n">
        <f aca="false">K68^2</f>
        <v>0.525625000000001</v>
      </c>
      <c r="M68" s="26" t="n">
        <f aca="false">(J68-$I$60)^2</f>
        <v>0.275625</v>
      </c>
    </row>
    <row r="69" customFormat="false" ht="12.8" hidden="false" customHeight="false" outlineLevel="0" collapsed="false">
      <c r="D69" s="29" t="n">
        <f aca="false">SUM(D59:D68)</f>
        <v>-7.105427357601E-015</v>
      </c>
      <c r="E69" s="30" t="n">
        <f aca="false">SUM(E59:E68)</f>
        <v>0.55829</v>
      </c>
      <c r="F69" s="31" t="n">
        <f aca="false">SUM(F59:F68)</f>
        <v>0.61305</v>
      </c>
      <c r="K69" s="29" t="n">
        <f aca="false">SUM(K59:K68)</f>
        <v>3.5527136788005E-015</v>
      </c>
      <c r="L69" s="32" t="n">
        <f aca="false">SUM(L59:L68)</f>
        <v>3.44465</v>
      </c>
      <c r="M69" s="33" t="n">
        <f aca="false">SUM(M59:M68)</f>
        <v>3.84465</v>
      </c>
    </row>
    <row r="70" customFormat="false" ht="12.8" hidden="false" customHeight="false" outlineLevel="0" collapsed="false">
      <c r="D70" s="34" t="n">
        <v>0</v>
      </c>
      <c r="E70" s="35"/>
      <c r="F70" s="35"/>
      <c r="K70" s="36" t="n">
        <v>0</v>
      </c>
      <c r="L70" s="14"/>
      <c r="M70" s="14"/>
    </row>
    <row r="71" customFormat="false" ht="12.8" hidden="false" customHeight="false" outlineLevel="0" collapsed="false">
      <c r="D71" s="18" t="s">
        <v>44</v>
      </c>
      <c r="E71" s="37" t="s">
        <v>45</v>
      </c>
      <c r="F71" s="37"/>
      <c r="K71" s="10" t="s">
        <v>44</v>
      </c>
      <c r="L71" s="38" t="s">
        <v>45</v>
      </c>
      <c r="M71" s="38"/>
    </row>
    <row r="75" customFormat="false" ht="12.8" hidden="false" customHeight="false" outlineLevel="0" collapsed="false">
      <c r="B75" s="39" t="s">
        <v>48</v>
      </c>
      <c r="C75" s="39"/>
      <c r="D75" s="39"/>
      <c r="E75" s="39"/>
      <c r="F75" s="39"/>
      <c r="G75" s="39"/>
    </row>
    <row r="78" s="2" customFormat="true" ht="12.8" hidden="false" customHeight="false" outlineLevel="0" collapsed="false">
      <c r="A78" s="40"/>
      <c r="B78" s="40" t="s">
        <v>49</v>
      </c>
      <c r="C78" s="40" t="s">
        <v>50</v>
      </c>
      <c r="D78" s="40" t="s">
        <v>41</v>
      </c>
      <c r="E78" s="40" t="s">
        <v>51</v>
      </c>
      <c r="F78" s="40" t="s">
        <v>52</v>
      </c>
      <c r="G78" s="40" t="s">
        <v>53</v>
      </c>
      <c r="H78" s="40" t="s">
        <v>54</v>
      </c>
    </row>
    <row r="79" customFormat="false" ht="12.8" hidden="false" customHeight="false" outlineLevel="0" collapsed="false">
      <c r="A79" s="35" t="n">
        <v>0</v>
      </c>
      <c r="B79" s="41" t="s">
        <v>13</v>
      </c>
      <c r="C79" s="42" t="s">
        <v>55</v>
      </c>
      <c r="D79" s="42" t="n">
        <v>5.441</v>
      </c>
      <c r="E79" s="42" t="n">
        <v>5.37</v>
      </c>
      <c r="F79" s="43" t="n">
        <v>0.089898888888889</v>
      </c>
      <c r="G79" s="43" t="n">
        <v>0.299831434124057</v>
      </c>
      <c r="H79" s="44" t="n">
        <v>0.0551059426804002</v>
      </c>
    </row>
    <row r="80" customFormat="false" ht="12.8" hidden="false" customHeight="false" outlineLevel="0" collapsed="false">
      <c r="A80" s="35" t="n">
        <v>1</v>
      </c>
      <c r="B80" s="41" t="s">
        <v>13</v>
      </c>
      <c r="C80" s="42" t="s">
        <v>56</v>
      </c>
      <c r="D80" s="42" t="n">
        <v>5.909</v>
      </c>
      <c r="E80" s="42" t="n">
        <v>5835</v>
      </c>
      <c r="F80" s="43" t="n">
        <v>0.0620322222222222</v>
      </c>
      <c r="G80" s="43" t="n">
        <v>0.249062687334378</v>
      </c>
      <c r="H80" s="44" t="n">
        <v>0.0421497186214889</v>
      </c>
    </row>
    <row r="81" customFormat="false" ht="12.8" hidden="false" customHeight="false" outlineLevel="0" collapsed="false">
      <c r="A81" s="35" t="n">
        <v>2</v>
      </c>
      <c r="B81" s="41" t="s">
        <v>13</v>
      </c>
      <c r="C81" s="42" t="s">
        <v>57</v>
      </c>
      <c r="D81" s="42" t="n">
        <v>6.804</v>
      </c>
      <c r="E81" s="42" t="n">
        <v>6785</v>
      </c>
      <c r="F81" s="43" t="n">
        <v>0.0511377777777779</v>
      </c>
      <c r="G81" s="43" t="n">
        <v>0.22613663519602</v>
      </c>
      <c r="H81" s="44" t="n">
        <v>0.0332358370364521</v>
      </c>
    </row>
    <row r="82" customFormat="false" ht="12.8" hidden="false" customHeight="false" outlineLevel="0" collapsed="false">
      <c r="A82" s="14" t="n">
        <v>3</v>
      </c>
      <c r="B82" s="10" t="s">
        <v>58</v>
      </c>
      <c r="C82" s="13" t="s">
        <v>55</v>
      </c>
      <c r="D82" s="13" t="n">
        <v>5.765</v>
      </c>
      <c r="E82" s="13" t="n">
        <v>5.64</v>
      </c>
      <c r="F82" s="45" t="n">
        <v>0.291183333333333</v>
      </c>
      <c r="G82" s="45" t="n">
        <v>0.539614059614215</v>
      </c>
      <c r="H82" s="46" t="n">
        <v>0.093601744946091</v>
      </c>
    </row>
    <row r="83" customFormat="false" ht="12.8" hidden="false" customHeight="false" outlineLevel="0" collapsed="false">
      <c r="A83" s="14" t="n">
        <v>4</v>
      </c>
      <c r="B83" s="10" t="s">
        <v>58</v>
      </c>
      <c r="C83" s="13" t="s">
        <v>56</v>
      </c>
      <c r="D83" s="13" t="n">
        <v>6.144</v>
      </c>
      <c r="E83" s="13" t="n">
        <v>5.97</v>
      </c>
      <c r="F83" s="45" t="n">
        <v>0.209182222222222</v>
      </c>
      <c r="G83" s="45" t="n">
        <v>0.457364430429633</v>
      </c>
      <c r="H83" s="46" t="n">
        <v>0.0744408252652397</v>
      </c>
    </row>
    <row r="84" customFormat="false" ht="12.8" hidden="false" customHeight="false" outlineLevel="0" collapsed="false">
      <c r="A84" s="14" t="n">
        <v>5</v>
      </c>
      <c r="B84" s="10" t="s">
        <v>58</v>
      </c>
      <c r="C84" s="13" t="s">
        <v>57</v>
      </c>
      <c r="D84" s="13" t="n">
        <v>7.225</v>
      </c>
      <c r="E84" s="13" t="n">
        <v>7425</v>
      </c>
      <c r="F84" s="45" t="n">
        <v>0.382738888888889</v>
      </c>
      <c r="G84" s="45" t="n">
        <v>0.618658943917316</v>
      </c>
      <c r="H84" s="46" t="n">
        <v>0.085627535490286</v>
      </c>
    </row>
  </sheetData>
  <mergeCells count="18">
    <mergeCell ref="N2:O2"/>
    <mergeCell ref="P2:R2"/>
    <mergeCell ref="N3:O3"/>
    <mergeCell ref="P3:R3"/>
    <mergeCell ref="N4:R4"/>
    <mergeCell ref="A25:B25"/>
    <mergeCell ref="H25:I25"/>
    <mergeCell ref="E38:F38"/>
    <mergeCell ref="L38:M38"/>
    <mergeCell ref="A42:B42"/>
    <mergeCell ref="H42:I42"/>
    <mergeCell ref="E55:F55"/>
    <mergeCell ref="L55:M55"/>
    <mergeCell ref="A58:B58"/>
    <mergeCell ref="H58:I58"/>
    <mergeCell ref="E71:F71"/>
    <mergeCell ref="L71:M71"/>
    <mergeCell ref="B75:G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2024-03-17T21:44:34Z</dcterms:modified>
  <cp:revision>2</cp:revision>
  <dc:subject/>
  <dc:title/>
</cp:coreProperties>
</file>