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_filtrados (1)" sheetId="1" state="visible" r:id="rId2"/>
    <sheet name="Analide de dad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<sst xmlns="http://schemas.openxmlformats.org/spreadsheetml/2006/main" count="4098" uniqueCount="363">
  <si>
    <t xml:space="preserve">Produto</t>
  </si>
  <si>
    <t xml:space="preserve">Conglomerado</t>
  </si>
  <si>
    <t xml:space="preserve">Cidade</t>
  </si>
  <si>
    <t xml:space="preserve">Seg</t>
  </si>
  <si>
    <t xml:space="preserve">Canal</t>
  </si>
  <si>
    <t xml:space="preserve">Estabelecimento</t>
  </si>
  <si>
    <t xml:space="preserve">Bairro</t>
  </si>
  <si>
    <t xml:space="preserve">Marca</t>
  </si>
  <si>
    <t xml:space="preserve">A03 - PET 500ML</t>
  </si>
  <si>
    <t xml:space="preserve">A06 - PET 1500ML</t>
  </si>
  <si>
    <t xml:space="preserve">C03 - VIDRO 600ML RET</t>
  </si>
  <si>
    <t xml:space="preserve">C04 - VIDRO 600ML DESC</t>
  </si>
  <si>
    <t xml:space="preserve">C09 - LONGNECK  250 ML</t>
  </si>
  <si>
    <t xml:space="preserve">C10 - LONGNECK 330ML</t>
  </si>
  <si>
    <t xml:space="preserve">C11 - LONGNECK 355ML</t>
  </si>
  <si>
    <t xml:space="preserve">C14 – LATA 250 ML</t>
  </si>
  <si>
    <t xml:space="preserve">C16 - LATA 350ML</t>
  </si>
  <si>
    <t xml:space="preserve">E01 - LATA 250 ML</t>
  </si>
  <si>
    <t xml:space="preserve">E03 - LATA - 473 ML</t>
  </si>
  <si>
    <t xml:space="preserve">E10 - PET 600ML</t>
  </si>
  <si>
    <t xml:space="preserve">I04 – PET 500 ML</t>
  </si>
  <si>
    <t xml:space="preserve">R01 - PET 237ML</t>
  </si>
  <si>
    <t xml:space="preserve">R01a - PET 250ML</t>
  </si>
  <si>
    <t xml:space="preserve">R05 - PET 600ML</t>
  </si>
  <si>
    <t xml:space="preserve">R08 - PET 1,5L</t>
  </si>
  <si>
    <t xml:space="preserve">R10 - PET  2L</t>
  </si>
  <si>
    <t xml:space="preserve">R18a - LATA  220ML</t>
  </si>
  <si>
    <t xml:space="preserve">R19 - LATA 270ML</t>
  </si>
  <si>
    <t xml:space="preserve">R20 – LATA 310ML</t>
  </si>
  <si>
    <t xml:space="preserve">R21 - LATA 350ML</t>
  </si>
  <si>
    <t xml:space="preserve">REFRIGERANTE</t>
  </si>
  <si>
    <t xml:space="preserve">sobradinho</t>
  </si>
  <si>
    <t xml:space="preserve">db ultrabox atacado e varejo (precos atacado)</t>
  </si>
  <si>
    <t xml:space="preserve">COCA COLA</t>
  </si>
  <si>
    <t xml:space="preserve">4.79</t>
  </si>
  <si>
    <t xml:space="preserve">7.49</t>
  </si>
  <si>
    <t xml:space="preserve">1.89</t>
  </si>
  <si>
    <t xml:space="preserve">2.49</t>
  </si>
  <si>
    <t xml:space="preserve">outros</t>
  </si>
  <si>
    <t xml:space="preserve">itapoa</t>
  </si>
  <si>
    <t xml:space="preserve">db atacadao reis (precos atacado)</t>
  </si>
  <si>
    <t xml:space="preserve">del lago 2</t>
  </si>
  <si>
    <t xml:space="preserve">4.99</t>
  </si>
  <si>
    <t xml:space="preserve">7.99</t>
  </si>
  <si>
    <t xml:space="preserve">1.99</t>
  </si>
  <si>
    <t xml:space="preserve">2.29</t>
  </si>
  <si>
    <t xml:space="preserve">ceilandia</t>
  </si>
  <si>
    <t xml:space="preserve">samambaia</t>
  </si>
  <si>
    <t xml:space="preserve">db supermercado bonamix (precos atacado)</t>
  </si>
  <si>
    <t xml:space="preserve">sul</t>
  </si>
  <si>
    <t xml:space="preserve">2.19</t>
  </si>
  <si>
    <t xml:space="preserve">4.69</t>
  </si>
  <si>
    <t xml:space="preserve">2.09</t>
  </si>
  <si>
    <t xml:space="preserve">guara</t>
  </si>
  <si>
    <t xml:space="preserve">sia</t>
  </si>
  <si>
    <t xml:space="preserve">db atacadao distribuidor (precos atacado)</t>
  </si>
  <si>
    <t xml:space="preserve">7.59</t>
  </si>
  <si>
    <t xml:space="preserve">taguatinga</t>
  </si>
  <si>
    <t xml:space="preserve">norte</t>
  </si>
  <si>
    <t xml:space="preserve">brasilia</t>
  </si>
  <si>
    <t xml:space="preserve">asa norte</t>
  </si>
  <si>
    <t xml:space="preserve">2.39</t>
  </si>
  <si>
    <t xml:space="preserve">db atacadao dia a dia (precos atacado)</t>
  </si>
  <si>
    <t xml:space="preserve">7.69</t>
  </si>
  <si>
    <t xml:space="preserve">aguas claras</t>
  </si>
  <si>
    <t xml:space="preserve">db assai atacadista (precos atacado)</t>
  </si>
  <si>
    <t xml:space="preserve">areal</t>
  </si>
  <si>
    <t xml:space="preserve">1.79</t>
  </si>
  <si>
    <t xml:space="preserve">4.59</t>
  </si>
  <si>
    <t xml:space="preserve">1.49</t>
  </si>
  <si>
    <t xml:space="preserve">guariroba</t>
  </si>
  <si>
    <t xml:space="preserve">1.59</t>
  </si>
  <si>
    <t xml:space="preserve">4.76</t>
  </si>
  <si>
    <t xml:space="preserve">gama</t>
  </si>
  <si>
    <t xml:space="preserve">setor norte</t>
  </si>
  <si>
    <t xml:space="preserve">planaltina</t>
  </si>
  <si>
    <t xml:space="preserve">estancia</t>
  </si>
  <si>
    <t xml:space="preserve">4.0</t>
  </si>
  <si>
    <t xml:space="preserve">riacho fundo</t>
  </si>
  <si>
    <t xml:space="preserve">7.29</t>
  </si>
  <si>
    <t xml:space="preserve">santa maria</t>
  </si>
  <si>
    <t xml:space="preserve">db costa atacadao (precos atacado)</t>
  </si>
  <si>
    <t xml:space="preserve">setor leste</t>
  </si>
  <si>
    <t xml:space="preserve">4.39</t>
  </si>
  <si>
    <t xml:space="preserve">2.25</t>
  </si>
  <si>
    <t xml:space="preserve">rcto das emas</t>
  </si>
  <si>
    <t xml:space="preserve">db atacarejo show comprar (precos atacado)</t>
  </si>
  <si>
    <t xml:space="preserve">recanto das emas</t>
  </si>
  <si>
    <t xml:space="preserve">3.99</t>
  </si>
  <si>
    <t xml:space="preserve">7.19</t>
  </si>
  <si>
    <t xml:space="preserve">db dist de bebidas sem nome</t>
  </si>
  <si>
    <t xml:space="preserve">5.0</t>
  </si>
  <si>
    <t xml:space="preserve">9.0</t>
  </si>
  <si>
    <t xml:space="preserve">3.5</t>
  </si>
  <si>
    <t xml:space="preserve">sao sebastiao</t>
  </si>
  <si>
    <t xml:space="preserve">db dist de bebidas stop</t>
  </si>
  <si>
    <t xml:space="preserve">sao jose</t>
  </si>
  <si>
    <t xml:space="preserve">6.0</t>
  </si>
  <si>
    <t xml:space="preserve">9.5</t>
  </si>
  <si>
    <t xml:space="preserve">3.0</t>
  </si>
  <si>
    <t xml:space="preserve">db dist de bebidas pingo de ouro</t>
  </si>
  <si>
    <t xml:space="preserve">sao jose </t>
  </si>
  <si>
    <t xml:space="preserve">6.5</t>
  </si>
  <si>
    <t xml:space="preserve">10.0</t>
  </si>
  <si>
    <t xml:space="preserve">db dist de bebidas brooklyn</t>
  </si>
  <si>
    <t xml:space="preserve">db dist de bebidas lucas bebidas </t>
  </si>
  <si>
    <t xml:space="preserve">vila buritis </t>
  </si>
  <si>
    <t xml:space="preserve">4.5</t>
  </si>
  <si>
    <t xml:space="preserve">db dist de bebidas vitoria</t>
  </si>
  <si>
    <t xml:space="preserve">jardim roriz</t>
  </si>
  <si>
    <t xml:space="preserve">8.0</t>
  </si>
  <si>
    <t xml:space="preserve">db dist de bebidas facebeer</t>
  </si>
  <si>
    <t xml:space="preserve">vila buritis</t>
  </si>
  <si>
    <t xml:space="preserve">6.79</t>
  </si>
  <si>
    <t xml:space="preserve">db dist de bebidas enchendo e derramando</t>
  </si>
  <si>
    <t xml:space="preserve">2.5</t>
  </si>
  <si>
    <t xml:space="preserve">db dist de bebidas santa maria</t>
  </si>
  <si>
    <t xml:space="preserve">2.0</t>
  </si>
  <si>
    <t xml:space="preserve">db dist de bebidas betim</t>
  </si>
  <si>
    <t xml:space="preserve">db dist de bebidas lima</t>
  </si>
  <si>
    <t xml:space="preserve">db dist de bebidas jangada</t>
  </si>
  <si>
    <t xml:space="preserve">sul (via leste)</t>
  </si>
  <si>
    <t xml:space="preserve">varjao</t>
  </si>
  <si>
    <t xml:space="preserve">db dist de bebidas vendinha do lago</t>
  </si>
  <si>
    <t xml:space="preserve">9.9</t>
  </si>
  <si>
    <t xml:space="preserve">2.99</t>
  </si>
  <si>
    <t xml:space="preserve">db dist de bebidas bodao</t>
  </si>
  <si>
    <t xml:space="preserve">sao francisco </t>
  </si>
  <si>
    <t xml:space="preserve">5.79</t>
  </si>
  <si>
    <t xml:space="preserve">8.49</t>
  </si>
  <si>
    <t xml:space="preserve">3.79</t>
  </si>
  <si>
    <t xml:space="preserve">db dist de bebidas gps drinks</t>
  </si>
  <si>
    <t xml:space="preserve">5.5</t>
  </si>
  <si>
    <t xml:space="preserve">11.0</t>
  </si>
  <si>
    <t xml:space="preserve">nco bandeirante</t>
  </si>
  <si>
    <t xml:space="preserve">db dist de bebidas real</t>
  </si>
  <si>
    <t xml:space="preserve">sao bartolomeu</t>
  </si>
  <si>
    <t xml:space="preserve">db atacadista super adega (precos atacado)</t>
  </si>
  <si>
    <t xml:space="preserve">4.29</t>
  </si>
  <si>
    <t xml:space="preserve">7.79</t>
  </si>
  <si>
    <t xml:space="preserve">db dist de bebidas jr bebidas</t>
  </si>
  <si>
    <t xml:space="preserve">db dist de bebidas jatobar</t>
  </si>
  <si>
    <t xml:space="preserve">residencial oeste</t>
  </si>
  <si>
    <t xml:space="preserve">db dist de bebidas bh</t>
  </si>
  <si>
    <t xml:space="preserve">db melhor atacadista (precos atacado)</t>
  </si>
  <si>
    <t xml:space="preserve">4.49</t>
  </si>
  <si>
    <t xml:space="preserve">2.59</t>
  </si>
  <si>
    <t xml:space="preserve">3.29</t>
  </si>
  <si>
    <t xml:space="preserve">db dist de bebidas myx beer</t>
  </si>
  <si>
    <t xml:space="preserve">5.49</t>
  </si>
  <si>
    <t xml:space="preserve">6.99</t>
  </si>
  <si>
    <t xml:space="preserve">3.49</t>
  </si>
  <si>
    <t xml:space="preserve">db dist de bebidas brandao</t>
  </si>
  <si>
    <t xml:space="preserve">8.99</t>
  </si>
  <si>
    <t xml:space="preserve">db dist de bebidas vila dois</t>
  </si>
  <si>
    <t xml:space="preserve">brazlandia</t>
  </si>
  <si>
    <t xml:space="preserve">db dist de bebidas ms</t>
  </si>
  <si>
    <t xml:space="preserve">setor veredas</t>
  </si>
  <si>
    <t xml:space="preserve">db dist de bebidas 20 beer</t>
  </si>
  <si>
    <t xml:space="preserve">db dist de bebidas bola da vez</t>
  </si>
  <si>
    <t xml:space="preserve">db dist de bebidas planalto</t>
  </si>
  <si>
    <t xml:space="preserve">paranoa</t>
  </si>
  <si>
    <t xml:space="preserve">db dist de bebidas brazuca</t>
  </si>
  <si>
    <t xml:space="preserve">db dist de bebidas o escritorio</t>
  </si>
  <si>
    <t xml:space="preserve">db dist de bebidas after</t>
  </si>
  <si>
    <t xml:space="preserve">db dist de bebidas diegos</t>
  </si>
  <si>
    <t xml:space="preserve">candangolandia</t>
  </si>
  <si>
    <t xml:space="preserve">db dist de bebidas polar</t>
  </si>
  <si>
    <t xml:space="preserve">8.75</t>
  </si>
  <si>
    <t xml:space="preserve">db dist de bebidas wm</t>
  </si>
  <si>
    <t xml:space="preserve">morro azul</t>
  </si>
  <si>
    <t xml:space="preserve">db atacado vivendas (precos atacado)</t>
  </si>
  <si>
    <t xml:space="preserve">2.98</t>
  </si>
  <si>
    <t xml:space="preserve">vicente pires</t>
  </si>
  <si>
    <t xml:space="preserve">shvp</t>
  </si>
  <si>
    <t xml:space="preserve">2.79</t>
  </si>
  <si>
    <t xml:space="preserve">db dist de bebidas bahia</t>
  </si>
  <si>
    <t xml:space="preserve">5.99</t>
  </si>
  <si>
    <t xml:space="preserve">9.99</t>
  </si>
  <si>
    <t xml:space="preserve">7.45</t>
  </si>
  <si>
    <t xml:space="preserve">db super adega atacado (precos atacado)</t>
  </si>
  <si>
    <t xml:space="preserve">db dist de bebidas tbn</t>
  </si>
  <si>
    <t xml:space="preserve">gameleiras</t>
  </si>
  <si>
    <t xml:space="preserve">db bonamix atacarejo (precos atacado)</t>
  </si>
  <si>
    <t xml:space="preserve">novo gama</t>
  </si>
  <si>
    <t xml:space="preserve">lagos</t>
  </si>
  <si>
    <t xml:space="preserve">lago sul</t>
  </si>
  <si>
    <t xml:space="preserve">riacho fundo 2</t>
  </si>
  <si>
    <t xml:space="preserve">db ultrabox express (precos atacado)</t>
  </si>
  <si>
    <t xml:space="preserve">arapoangas</t>
  </si>
  <si>
    <t xml:space="preserve">sao sebastiao </t>
  </si>
  <si>
    <t xml:space="preserve">db dist de bebidas marcinho</t>
  </si>
  <si>
    <t xml:space="preserve">vila nova </t>
  </si>
  <si>
    <t xml:space="preserve">db dist de bebidas whiscritorio</t>
  </si>
  <si>
    <t xml:space="preserve">db dist de bebidas mansinha</t>
  </si>
  <si>
    <t xml:space="preserve">db dist de bebidas beba bem</t>
  </si>
  <si>
    <t xml:space="preserve">setor o</t>
  </si>
  <si>
    <t xml:space="preserve">db dist de bebidas cachassa</t>
  </si>
  <si>
    <t xml:space="preserve">db dist de bebidas reis</t>
  </si>
  <si>
    <t xml:space="preserve">db dist de bebidas cristal bebidas</t>
  </si>
  <si>
    <t xml:space="preserve">db dist de bebidas unicerv</t>
  </si>
  <si>
    <t xml:space="preserve">db fort atacadista (precos atacado)</t>
  </si>
  <si>
    <t xml:space="preserve">sol nascente</t>
  </si>
  <si>
    <t xml:space="preserve">db dist de bebidas gela mais</t>
  </si>
  <si>
    <t xml:space="preserve">guara 2</t>
  </si>
  <si>
    <t xml:space="preserve">db bevia atacadista (precos atacado)</t>
  </si>
  <si>
    <t xml:space="preserve">itapoa 1</t>
  </si>
  <si>
    <t xml:space="preserve">5.15</t>
  </si>
  <si>
    <t xml:space="preserve">db dist de bebidas pe na jaca</t>
  </si>
  <si>
    <t xml:space="preserve">del lago</t>
  </si>
  <si>
    <t xml:space="preserve">db dist de bebidas estrivo de prata</t>
  </si>
  <si>
    <t xml:space="preserve">db dist de bebidas serve-ja</t>
  </si>
  <si>
    <t xml:space="preserve">arapoangas </t>
  </si>
  <si>
    <t xml:space="preserve">db dist de bebidas pe na jaca iii</t>
  </si>
  <si>
    <t xml:space="preserve">db dist de bebidas 300 grau</t>
  </si>
  <si>
    <t xml:space="preserve">db dist de bebidas marathon</t>
  </si>
  <si>
    <t xml:space="preserve">db dist de bebidas super grau</t>
  </si>
  <si>
    <t xml:space="preserve">db dist de bebidas assis</t>
  </si>
  <si>
    <t xml:space="preserve">db dist de bebidas mazaya</t>
  </si>
  <si>
    <t xml:space="preserve">db dist de bebidas california</t>
  </si>
  <si>
    <t xml:space="preserve">2.3</t>
  </si>
  <si>
    <t xml:space="preserve">db dist de bebidas do bundinha</t>
  </si>
  <si>
    <t xml:space="preserve">db sam´s club atacadista</t>
  </si>
  <si>
    <t xml:space="preserve">4.99833333333333</t>
  </si>
  <si>
    <t xml:space="preserve">8.49777777777778</t>
  </si>
  <si>
    <t xml:space="preserve">2.08</t>
  </si>
  <si>
    <t xml:space="preserve">2.49833333333333</t>
  </si>
  <si>
    <t xml:space="preserve">db dist de bebidas no grau</t>
  </si>
  <si>
    <t xml:space="preserve">db dist de bebidas arturito</t>
  </si>
  <si>
    <t xml:space="preserve">db dist de bebidas chega +</t>
  </si>
  <si>
    <t xml:space="preserve">db dist de bebidas virou mania</t>
  </si>
  <si>
    <t xml:space="preserve">db dist de bebidas ponto forte</t>
  </si>
  <si>
    <t xml:space="preserve">setor residencial </t>
  </si>
  <si>
    <t xml:space="preserve">2.2</t>
  </si>
  <si>
    <t xml:space="preserve">db dist de bebidas malibu</t>
  </si>
  <si>
    <t xml:space="preserve">db dist de bebidas rota 12</t>
  </si>
  <si>
    <t xml:space="preserve">12.0</t>
  </si>
  <si>
    <t xml:space="preserve">db dist de bebidas rh</t>
  </si>
  <si>
    <t xml:space="preserve">db dist de bebidas pix bar</t>
  </si>
  <si>
    <t xml:space="preserve">vilas buritis</t>
  </si>
  <si>
    <t xml:space="preserve">db dist de bebidas nosso bar </t>
  </si>
  <si>
    <t xml:space="preserve">db dist de bebidas ilheus</t>
  </si>
  <si>
    <t xml:space="preserve">db dist de bebidas amaral</t>
  </si>
  <si>
    <t xml:space="preserve">setor tradicional</t>
  </si>
  <si>
    <t xml:space="preserve">asa sul</t>
  </si>
  <si>
    <t xml:space="preserve">db dist de bebidas sao luis</t>
  </si>
  <si>
    <t xml:space="preserve">db dist de bebidas zebu</t>
  </si>
  <si>
    <t xml:space="preserve">db dist de bebidas mega forte</t>
  </si>
  <si>
    <t xml:space="preserve">db dist de bebidas os cachaceiros</t>
  </si>
  <si>
    <t xml:space="preserve">db dist de bebidas loislene</t>
  </si>
  <si>
    <t xml:space="preserve">db dist de bebidas royal bebidas</t>
  </si>
  <si>
    <t xml:space="preserve">db dist de bebidas ponto certo</t>
  </si>
  <si>
    <t xml:space="preserve">db dist de bebidas imperial</t>
  </si>
  <si>
    <t xml:space="preserve">mestre darmas</t>
  </si>
  <si>
    <t xml:space="preserve">db dist de bebidas barbosa</t>
  </si>
  <si>
    <t xml:space="preserve">sao bartolomeu </t>
  </si>
  <si>
    <t xml:space="preserve">db dist de bebidas rei das bebidas</t>
  </si>
  <si>
    <t xml:space="preserve">db dist de bebidas matheus</t>
  </si>
  <si>
    <t xml:space="preserve">7.0</t>
  </si>
  <si>
    <t xml:space="preserve">db dist de bebidas to no trabalho</t>
  </si>
  <si>
    <t xml:space="preserve">db dist de bebidas yasmin</t>
  </si>
  <si>
    <t xml:space="preserve">5.9</t>
  </si>
  <si>
    <t xml:space="preserve">db dist de bebidas top beer</t>
  </si>
  <si>
    <t xml:space="preserve">setor sul</t>
  </si>
  <si>
    <t xml:space="preserve">4.9</t>
  </si>
  <si>
    <t xml:space="preserve">db dist de bebidas sampaio</t>
  </si>
  <si>
    <t xml:space="preserve">guara 1</t>
  </si>
  <si>
    <t xml:space="preserve">GUARANA ANTARCTICA</t>
  </si>
  <si>
    <t xml:space="preserve">8.5</t>
  </si>
  <si>
    <t xml:space="preserve">6.49</t>
  </si>
  <si>
    <t xml:space="preserve">1.69</t>
  </si>
  <si>
    <t xml:space="preserve">1.8</t>
  </si>
  <si>
    <t xml:space="preserve">1.6</t>
  </si>
  <si>
    <t xml:space="preserve">5.69</t>
  </si>
  <si>
    <t xml:space="preserve">3.89</t>
  </si>
  <si>
    <t xml:space="preserve">6.95</t>
  </si>
  <si>
    <t xml:space="preserve">1.75</t>
  </si>
  <si>
    <t xml:space="preserve">2.89</t>
  </si>
  <si>
    <t xml:space="preserve">5.29</t>
  </si>
  <si>
    <t xml:space="preserve">2.95</t>
  </si>
  <si>
    <t xml:space="preserve">1.29</t>
  </si>
  <si>
    <t xml:space="preserve">1.39</t>
  </si>
  <si>
    <t xml:space="preserve">1.70666666666667</t>
  </si>
  <si>
    <t xml:space="preserve">3.70666666666667</t>
  </si>
  <si>
    <t xml:space="preserve">4.58</t>
  </si>
  <si>
    <t xml:space="preserve">6.83</t>
  </si>
  <si>
    <t xml:space="preserve">1.79866666666667</t>
  </si>
  <si>
    <t xml:space="preserve">2.37333333333333</t>
  </si>
  <si>
    <t xml:space="preserve">2.69</t>
  </si>
  <si>
    <t xml:space="preserve">1.5</t>
  </si>
  <si>
    <t xml:space="preserve">4.75</t>
  </si>
  <si>
    <t xml:space="preserve">8.9</t>
  </si>
  <si>
    <t xml:space="preserve">7.5</t>
  </si>
  <si>
    <t xml:space="preserve">4.09</t>
  </si>
  <si>
    <t xml:space="preserve">1.9</t>
  </si>
  <si>
    <t xml:space="preserve">8.95</t>
  </si>
  <si>
    <t xml:space="preserve">Pto Médio de Classe</t>
  </si>
  <si>
    <t xml:space="preserve">MARCA ( COCA – COLA)</t>
  </si>
  <si>
    <t xml:space="preserve">k</t>
  </si>
  <si>
    <t xml:space="preserve">DADOS AGRUPADOS</t>
  </si>
  <si>
    <t xml:space="preserve">H I S T O G R A M A</t>
  </si>
  <si>
    <t xml:space="preserve">Freq (ni)</t>
  </si>
  <si>
    <t xml:space="preserve">pi</t>
  </si>
  <si>
    <t xml:space="preserve">Pi</t>
  </si>
  <si>
    <t xml:space="preserve">Xi = (li+Li)/2</t>
  </si>
  <si>
    <t xml:space="preserve">Xi*pi</t>
  </si>
  <si>
    <t xml:space="preserve">QDP</t>
  </si>
  <si>
    <t xml:space="preserve">Media </t>
  </si>
  <si>
    <t xml:space="preserve">1ª etapa: </t>
  </si>
  <si>
    <t xml:space="preserve">X(n) =</t>
  </si>
  <si>
    <t xml:space="preserve">1ª</t>
  </si>
  <si>
    <t xml:space="preserve">/----</t>
  </si>
  <si>
    <t xml:space="preserve">///</t>
  </si>
  <si>
    <t xml:space="preserve">MODA</t>
  </si>
  <si>
    <t xml:space="preserve">Mediana (MED)</t>
  </si>
  <si>
    <t xml:space="preserve">X(1) =</t>
  </si>
  <si>
    <t xml:space="preserve">2ª</t>
  </si>
  <si>
    <t xml:space="preserve">/////  /////  /////  /////  /////  /////  /</t>
  </si>
  <si>
    <t xml:space="preserve">Media Ponderada</t>
  </si>
  <si>
    <t xml:space="preserve">Moda (MODO)</t>
  </si>
  <si>
    <t xml:space="preserve">3ª</t>
  </si>
  <si>
    <t xml:space="preserve">/////  /////  /////  //</t>
  </si>
  <si>
    <t xml:space="preserve">VAR</t>
  </si>
  <si>
    <t xml:space="preserve">Var</t>
  </si>
  <si>
    <t xml:space="preserve">2ª etapa: </t>
  </si>
  <si>
    <t xml:space="preserve">R =</t>
  </si>
  <si>
    <t xml:space="preserve">4ª</t>
  </si>
  <si>
    <t xml:space="preserve">////</t>
  </si>
  <si>
    <t xml:space="preserve">DESVPAD</t>
  </si>
  <si>
    <t xml:space="preserve">5ª</t>
  </si>
  <si>
    <t xml:space="preserve">/////  /////  /////  /////  /////  ///</t>
  </si>
  <si>
    <t xml:space="preserve">Média Simples </t>
  </si>
  <si>
    <t xml:space="preserve">CV</t>
  </si>
  <si>
    <t xml:space="preserve">3ª etapa: </t>
  </si>
  <si>
    <t xml:space="preserve">k (raiz n)</t>
  </si>
  <si>
    <t xml:space="preserve">6ª</t>
  </si>
  <si>
    <t xml:space="preserve">///// </t>
  </si>
  <si>
    <t xml:space="preserve">Erro relativo do agrup</t>
  </si>
  <si>
    <t xml:space="preserve">Distorção</t>
  </si>
  <si>
    <t xml:space="preserve">7ª</t>
  </si>
  <si>
    <t xml:space="preserve">/////  /////  /////  /////  ////</t>
  </si>
  <si>
    <t xml:space="preserve">CV – Coef de var</t>
  </si>
  <si>
    <t xml:space="preserve">4ª etapa:</t>
  </si>
  <si>
    <t xml:space="preserve">C =</t>
  </si>
  <si>
    <t xml:space="preserve">8ª</t>
  </si>
  <si>
    <t xml:space="preserve">ASSIMETRIA </t>
  </si>
  <si>
    <t xml:space="preserve">usar C: </t>
  </si>
  <si>
    <t xml:space="preserve">9ª</t>
  </si>
  <si>
    <t xml:space="preserve">10ª</t>
  </si>
  <si>
    <t xml:space="preserve">11ª</t>
  </si>
  <si>
    <t xml:space="preserve">Média Ponderada </t>
  </si>
  <si>
    <t xml:space="preserve">MARCA ( GUARANA ANTARCTICA)</t>
  </si>
  <si>
    <t xml:space="preserve">/</t>
  </si>
  <si>
    <t xml:space="preserve">/////  ///// </t>
  </si>
  <si>
    <t xml:space="preserve">/////  /////  /////  /////  ///</t>
  </si>
  <si>
    <t xml:space="preserve">/////  /////  /////  ///</t>
  </si>
  <si>
    <t xml:space="preserve">,</t>
  </si>
  <si>
    <t xml:space="preserve">/////  /////  /////  /////  </t>
  </si>
  <si>
    <t xml:space="preserve">/////  //</t>
  </si>
  <si>
    <t xml:space="preserve">/////  /</t>
  </si>
  <si>
    <t xml:space="preserve">/////  </t>
  </si>
  <si>
    <t xml:space="preserve">MEDIA</t>
  </si>
  <si>
    <t xml:space="preserve">Ponderada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</si>
</sst>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%"/>
    <numFmt numFmtId="167" formatCode="0.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F819E"/>
        <bgColor rgb="FFFF8080"/>
      </patternFill>
    </fill>
    <fill>
      <patternFill patternType="solid">
        <fgColor rgb="FFE0C2CD"/>
        <bgColor rgb="FFB4C7DC"/>
      </patternFill>
    </fill>
    <fill>
      <patternFill patternType="solid">
        <fgColor rgb="FFB7B3CA"/>
        <bgColor rgb="FFB4C7DC"/>
      </patternFill>
    </fill>
    <fill>
      <patternFill patternType="solid">
        <fgColor rgb="FFFFFFFF"/>
        <bgColor rgb="FFFFFFCC"/>
      </patternFill>
    </fill>
    <fill>
      <patternFill patternType="solid">
        <fgColor rgb="FFB4C7DC"/>
        <bgColor rgb="FFB3CAC7"/>
      </patternFill>
    </fill>
    <fill>
      <patternFill patternType="solid">
        <fgColor rgb="FF2A6099"/>
        <bgColor rgb="FF3465A4"/>
      </patternFill>
    </fill>
    <fill>
      <patternFill patternType="solid">
        <fgColor rgb="FF50938A"/>
        <bgColor rgb="FF5983B0"/>
      </patternFill>
    </fill>
    <fill>
      <patternFill patternType="solid">
        <fgColor rgb="FFDEE7E5"/>
        <bgColor rgb="FFDEE6EF"/>
      </patternFill>
    </fill>
    <fill>
      <patternFill patternType="solid">
        <fgColor rgb="FF729FCF"/>
        <bgColor rgb="FF81ACA6"/>
      </patternFill>
    </fill>
    <fill>
      <patternFill patternType="solid">
        <fgColor rgb="FF3465A4"/>
        <bgColor rgb="FF2A6099"/>
      </patternFill>
    </fill>
    <fill>
      <patternFill patternType="solid">
        <fgColor rgb="FF81ACA6"/>
        <bgColor rgb="FF729FCF"/>
      </patternFill>
    </fill>
    <fill>
      <patternFill patternType="solid">
        <fgColor rgb="FF5983B0"/>
        <bgColor rgb="FF50938A"/>
      </patternFill>
    </fill>
    <fill>
      <patternFill patternType="solid">
        <fgColor rgb="FFB3CAC7"/>
        <bgColor rgb="FFB4C7DC"/>
      </patternFill>
    </fill>
    <fill>
      <patternFill patternType="solid">
        <fgColor rgb="FFDEE6EF"/>
        <bgColor rgb="FFDEE7E5"/>
      </patternFill>
    </fill>
    <fill>
      <patternFill patternType="solid">
        <fgColor rgb="FF16825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B3CAC7"/>
      <rgbColor rgb="FFBF819E"/>
      <rgbColor rgb="FF729FCF"/>
      <rgbColor rgb="FF993366"/>
      <rgbColor rgb="FFFFFFCC"/>
      <rgbColor rgb="FFDEE6E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B7B3CA"/>
      <rgbColor rgb="FFE0C2CD"/>
      <rgbColor rgb="FF3465A4"/>
      <rgbColor rgb="FF33CCCC"/>
      <rgbColor rgb="FF99CC00"/>
      <rgbColor rgb="FFFFCC00"/>
      <rgbColor rgb="FFFF9900"/>
      <rgbColor rgb="FFFF6600"/>
      <rgbColor rgb="FF5983B0"/>
      <rgbColor rgb="FF81ACA6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5"/>
  <sheetViews>
    <sheetView showFormulas="false" showGridLines="true" showRowColHeaders="true" showZeros="true" rightToLeft="false" tabSelected="false" showOutlineSymbols="true" defaultGridColor="true" view="normal" topLeftCell="Y1" colorId="64" zoomScale="142" zoomScaleNormal="142" zoomScalePageLayoutView="100" workbookViewId="0">
      <selection pane="topLeft" activeCell="AA1" activeCellId="0" sqref="A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5.74"/>
    <col collapsed="false" customWidth="true" hidden="false" outlineLevel="0" max="3" min="3" style="0" width="13.1"/>
    <col collapsed="false" customWidth="true" hidden="false" outlineLevel="0" max="4" min="4" style="0" width="14.35"/>
    <col collapsed="false" customWidth="true" hidden="false" outlineLevel="0" max="5" min="5" style="0" width="4.76"/>
    <col collapsed="false" customWidth="true" hidden="false" outlineLevel="0" max="6" min="6" style="0" width="6.16"/>
    <col collapsed="false" customWidth="true" hidden="false" outlineLevel="0" max="7" min="7" style="0" width="38.39"/>
    <col collapsed="false" customWidth="true" hidden="false" outlineLevel="0" max="8" min="8" style="0" width="15.34"/>
    <col collapsed="false" customWidth="true" hidden="false" outlineLevel="0" max="9" min="9" style="0" width="22.13"/>
    <col collapsed="false" customWidth="true" hidden="false" outlineLevel="0" max="10" min="10" style="0" width="16.02"/>
    <col collapsed="false" customWidth="true" hidden="false" outlineLevel="0" max="11" min="11" style="0" width="16.99"/>
    <col collapsed="false" customWidth="true" hidden="false" outlineLevel="0" max="12" min="12" style="0" width="22.28"/>
    <col collapsed="false" customWidth="true" hidden="false" outlineLevel="0" max="13" min="13" style="0" width="23.66"/>
    <col collapsed="false" customWidth="true" hidden="false" outlineLevel="0" max="14" min="14" style="0" width="23.54"/>
    <col collapsed="false" customWidth="true" hidden="false" outlineLevel="0" max="15" min="15" style="0" width="22.41"/>
    <col collapsed="false" customWidth="true" hidden="false" outlineLevel="0" max="16" min="16" style="0" width="22.28"/>
    <col collapsed="false" customWidth="true" hidden="false" outlineLevel="0" max="17" min="17" style="0" width="17.55"/>
    <col collapsed="false" customWidth="true" hidden="false" outlineLevel="0" max="18" min="18" style="0" width="16.6"/>
    <col collapsed="false" customWidth="true" hidden="false" outlineLevel="0" max="19" min="19" style="0" width="17.13"/>
    <col collapsed="false" customWidth="true" hidden="false" outlineLevel="0" max="20" min="20" style="0" width="18.24"/>
    <col collapsed="false" customWidth="true" hidden="false" outlineLevel="0" max="21" min="21" style="0" width="16.02"/>
    <col collapsed="false" customWidth="true" hidden="false" outlineLevel="0" max="22" min="22" style="0" width="16.3"/>
    <col collapsed="false" customWidth="true" hidden="false" outlineLevel="0" max="23" min="23" style="0" width="16.71"/>
    <col collapsed="false" customWidth="true" hidden="false" outlineLevel="0" max="24" min="24" style="0" width="16.99"/>
    <col collapsed="false" customWidth="true" hidden="false" outlineLevel="0" max="25" min="25" style="0" width="16.71"/>
    <col collapsed="false" customWidth="true" hidden="false" outlineLevel="0" max="26" min="26" style="0" width="14.08"/>
    <col collapsed="false" customWidth="true" hidden="false" outlineLevel="0" max="27" min="27" style="0" width="16.71"/>
    <col collapsed="false" customWidth="true" hidden="false" outlineLevel="0" max="28" min="28" style="0" width="18.12"/>
    <col collapsed="false" customWidth="true" hidden="false" outlineLevel="0" max="29" min="29" style="0" width="16.6"/>
    <col collapsed="false" customWidth="true" hidden="false" outlineLevel="0" max="30" min="30" style="0" width="16.99"/>
    <col collapsed="false" customWidth="true" hidden="false" outlineLevel="0" max="31" min="31" style="0" width="16.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</row>
    <row r="2" customFormat="false" ht="12.8" hidden="false" customHeight="false" outlineLevel="0" collapsed="false">
      <c r="A2" s="0" t="n">
        <v>2943</v>
      </c>
      <c r="B2" s="0" t="s">
        <v>30</v>
      </c>
      <c r="C2" s="0" t="s">
        <v>31</v>
      </c>
      <c r="D2" s="0" t="s">
        <v>31</v>
      </c>
      <c r="E2" s="0" t="n">
        <v>1</v>
      </c>
      <c r="F2" s="0" t="n">
        <v>3</v>
      </c>
      <c r="G2" s="0" t="s">
        <v>32</v>
      </c>
      <c r="H2" s="0" t="s">
        <v>31</v>
      </c>
      <c r="I2" s="0" t="s">
        <v>33</v>
      </c>
      <c r="Y2" s="0" t="s">
        <v>34</v>
      </c>
      <c r="AA2" s="0" t="s">
        <v>35</v>
      </c>
      <c r="AB2" s="0" t="s">
        <v>36</v>
      </c>
      <c r="AD2" s="0" t="s">
        <v>37</v>
      </c>
    </row>
    <row r="3" customFormat="false" ht="12.8" hidden="false" customHeight="false" outlineLevel="0" collapsed="false">
      <c r="A3" s="0" t="n">
        <v>2796</v>
      </c>
      <c r="B3" s="0" t="s">
        <v>30</v>
      </c>
      <c r="C3" s="0" t="s">
        <v>38</v>
      </c>
      <c r="D3" s="0" t="s">
        <v>39</v>
      </c>
      <c r="E3" s="0" t="n">
        <v>1</v>
      </c>
      <c r="F3" s="0" t="n">
        <v>3</v>
      </c>
      <c r="G3" s="0" t="s">
        <v>40</v>
      </c>
      <c r="H3" s="0" t="s">
        <v>41</v>
      </c>
      <c r="I3" s="0" t="s">
        <v>33</v>
      </c>
      <c r="Y3" s="0" t="s">
        <v>42</v>
      </c>
      <c r="AA3" s="0" t="s">
        <v>43</v>
      </c>
      <c r="AB3" s="0" t="s">
        <v>44</v>
      </c>
      <c r="AD3" s="0" t="s">
        <v>45</v>
      </c>
    </row>
    <row r="4" customFormat="false" ht="12.8" hidden="false" customHeight="false" outlineLevel="0" collapsed="false">
      <c r="A4" s="0" t="n">
        <v>2798</v>
      </c>
      <c r="B4" s="0" t="s">
        <v>30</v>
      </c>
      <c r="C4" s="0" t="s">
        <v>46</v>
      </c>
      <c r="D4" s="0" t="s">
        <v>47</v>
      </c>
      <c r="E4" s="0" t="n">
        <v>1</v>
      </c>
      <c r="F4" s="0" t="n">
        <v>3</v>
      </c>
      <c r="G4" s="0" t="s">
        <v>48</v>
      </c>
      <c r="H4" s="0" t="s">
        <v>49</v>
      </c>
      <c r="I4" s="0" t="s">
        <v>33</v>
      </c>
      <c r="X4" s="0" t="s">
        <v>50</v>
      </c>
      <c r="Y4" s="0" t="s">
        <v>51</v>
      </c>
      <c r="AA4" s="0" t="s">
        <v>35</v>
      </c>
      <c r="AB4" s="0" t="s">
        <v>52</v>
      </c>
      <c r="AD4" s="0" t="s">
        <v>45</v>
      </c>
    </row>
    <row r="5" customFormat="false" ht="12.8" hidden="false" customHeight="false" outlineLevel="0" collapsed="false">
      <c r="A5" s="0" t="n">
        <v>2799</v>
      </c>
      <c r="B5" s="0" t="s">
        <v>30</v>
      </c>
      <c r="C5" s="0" t="s">
        <v>53</v>
      </c>
      <c r="D5" s="0" t="s">
        <v>54</v>
      </c>
      <c r="E5" s="0" t="n">
        <v>1</v>
      </c>
      <c r="F5" s="0" t="n">
        <v>3</v>
      </c>
      <c r="G5" s="0" t="s">
        <v>55</v>
      </c>
      <c r="H5" s="0" t="s">
        <v>54</v>
      </c>
      <c r="I5" s="0" t="s">
        <v>33</v>
      </c>
      <c r="X5" s="0" t="s">
        <v>44</v>
      </c>
      <c r="AA5" s="0" t="s">
        <v>56</v>
      </c>
      <c r="AB5" s="0" t="s">
        <v>52</v>
      </c>
      <c r="AD5" s="0" t="s">
        <v>45</v>
      </c>
    </row>
    <row r="6" customFormat="false" ht="12.8" hidden="false" customHeight="false" outlineLevel="0" collapsed="false">
      <c r="A6" s="0" t="n">
        <v>2801</v>
      </c>
      <c r="B6" s="0" t="s">
        <v>30</v>
      </c>
      <c r="C6" s="0" t="s">
        <v>57</v>
      </c>
      <c r="D6" s="0" t="s">
        <v>57</v>
      </c>
      <c r="E6" s="0" t="n">
        <v>1</v>
      </c>
      <c r="F6" s="0" t="n">
        <v>3</v>
      </c>
      <c r="G6" s="0" t="s">
        <v>55</v>
      </c>
      <c r="H6" s="0" t="s">
        <v>58</v>
      </c>
      <c r="I6" s="0" t="s">
        <v>33</v>
      </c>
      <c r="X6" s="0" t="s">
        <v>44</v>
      </c>
      <c r="AA6" s="0" t="s">
        <v>56</v>
      </c>
      <c r="AB6" s="0" t="s">
        <v>52</v>
      </c>
      <c r="AD6" s="0" t="s">
        <v>45</v>
      </c>
    </row>
    <row r="7" customFormat="false" ht="12.8" hidden="false" customHeight="false" outlineLevel="0" collapsed="false">
      <c r="A7" s="0" t="n">
        <v>2835</v>
      </c>
      <c r="B7" s="0" t="s">
        <v>30</v>
      </c>
      <c r="C7" s="0" t="s">
        <v>59</v>
      </c>
      <c r="D7" s="0" t="s">
        <v>60</v>
      </c>
      <c r="E7" s="0" t="n">
        <v>1</v>
      </c>
      <c r="F7" s="0" t="n">
        <v>3</v>
      </c>
      <c r="G7" s="0" t="s">
        <v>55</v>
      </c>
      <c r="H7" s="0" t="s">
        <v>60</v>
      </c>
      <c r="I7" s="0" t="s">
        <v>33</v>
      </c>
      <c r="X7" s="0" t="s">
        <v>44</v>
      </c>
      <c r="AA7" s="0" t="s">
        <v>56</v>
      </c>
      <c r="AB7" s="0" t="s">
        <v>52</v>
      </c>
      <c r="AD7" s="0" t="s">
        <v>61</v>
      </c>
    </row>
    <row r="8" customFormat="false" ht="12.8" hidden="false" customHeight="false" outlineLevel="0" collapsed="false">
      <c r="A8" s="0" t="n">
        <v>2836</v>
      </c>
      <c r="B8" s="0" t="s">
        <v>30</v>
      </c>
      <c r="C8" s="0" t="s">
        <v>53</v>
      </c>
      <c r="D8" s="0" t="s">
        <v>54</v>
      </c>
      <c r="E8" s="0" t="n">
        <v>1</v>
      </c>
      <c r="F8" s="0" t="n">
        <v>3</v>
      </c>
      <c r="G8" s="0" t="s">
        <v>62</v>
      </c>
      <c r="H8" s="0" t="s">
        <v>54</v>
      </c>
      <c r="I8" s="0" t="s">
        <v>33</v>
      </c>
      <c r="X8" s="0" t="s">
        <v>50</v>
      </c>
      <c r="Y8" s="0" t="s">
        <v>34</v>
      </c>
      <c r="AA8" s="0" t="s">
        <v>63</v>
      </c>
      <c r="AB8" s="0" t="s">
        <v>44</v>
      </c>
      <c r="AD8" s="0" t="s">
        <v>61</v>
      </c>
    </row>
    <row r="9" customFormat="false" ht="12.8" hidden="false" customHeight="false" outlineLevel="0" collapsed="false">
      <c r="A9" s="0" t="n">
        <v>2916</v>
      </c>
      <c r="B9" s="0" t="s">
        <v>30</v>
      </c>
      <c r="C9" s="0" t="s">
        <v>57</v>
      </c>
      <c r="D9" s="0" t="s">
        <v>64</v>
      </c>
      <c r="E9" s="0" t="n">
        <v>1</v>
      </c>
      <c r="F9" s="0" t="n">
        <v>3</v>
      </c>
      <c r="G9" s="0" t="s">
        <v>65</v>
      </c>
      <c r="H9" s="0" t="s">
        <v>66</v>
      </c>
      <c r="I9" s="0" t="s">
        <v>33</v>
      </c>
      <c r="X9" s="0" t="s">
        <v>67</v>
      </c>
      <c r="Y9" s="0" t="s">
        <v>68</v>
      </c>
      <c r="AA9" s="0" t="s">
        <v>43</v>
      </c>
      <c r="AB9" s="0" t="s">
        <v>52</v>
      </c>
      <c r="AD9" s="0" t="s">
        <v>37</v>
      </c>
    </row>
    <row r="10" customFormat="false" ht="12.8" hidden="false" customHeight="false" outlineLevel="0" collapsed="false">
      <c r="A10" s="0" t="n">
        <v>2919</v>
      </c>
      <c r="B10" s="0" t="s">
        <v>30</v>
      </c>
      <c r="C10" s="0" t="s">
        <v>46</v>
      </c>
      <c r="D10" s="0" t="s">
        <v>46</v>
      </c>
      <c r="E10" s="0" t="n">
        <v>1</v>
      </c>
      <c r="F10" s="0" t="n">
        <v>3</v>
      </c>
      <c r="G10" s="0" t="s">
        <v>65</v>
      </c>
      <c r="H10" s="0" t="s">
        <v>49</v>
      </c>
      <c r="I10" s="0" t="s">
        <v>33</v>
      </c>
      <c r="X10" s="0" t="s">
        <v>69</v>
      </c>
      <c r="Y10" s="0" t="s">
        <v>68</v>
      </c>
      <c r="AA10" s="0" t="s">
        <v>43</v>
      </c>
      <c r="AB10" s="0" t="s">
        <v>52</v>
      </c>
      <c r="AD10" s="0" t="s">
        <v>37</v>
      </c>
    </row>
    <row r="11" customFormat="false" ht="12.8" hidden="false" customHeight="false" outlineLevel="0" collapsed="false">
      <c r="A11" s="0" t="n">
        <v>2920</v>
      </c>
      <c r="B11" s="0" t="s">
        <v>30</v>
      </c>
      <c r="C11" s="0" t="s">
        <v>46</v>
      </c>
      <c r="D11" s="0" t="s">
        <v>46</v>
      </c>
      <c r="E11" s="0" t="n">
        <v>1</v>
      </c>
      <c r="F11" s="0" t="n">
        <v>3</v>
      </c>
      <c r="G11" s="0" t="s">
        <v>62</v>
      </c>
      <c r="H11" s="0" t="s">
        <v>46</v>
      </c>
      <c r="I11" s="0" t="s">
        <v>33</v>
      </c>
      <c r="X11" s="0" t="s">
        <v>50</v>
      </c>
      <c r="Y11" s="0" t="s">
        <v>34</v>
      </c>
      <c r="AA11" s="0" t="s">
        <v>63</v>
      </c>
      <c r="AB11" s="0" t="s">
        <v>44</v>
      </c>
      <c r="AD11" s="0" t="s">
        <v>37</v>
      </c>
    </row>
    <row r="12" customFormat="false" ht="12.8" hidden="false" customHeight="false" outlineLevel="0" collapsed="false">
      <c r="A12" s="0" t="n">
        <v>2921</v>
      </c>
      <c r="B12" s="0" t="s">
        <v>30</v>
      </c>
      <c r="C12" s="0" t="s">
        <v>46</v>
      </c>
      <c r="D12" s="0" t="s">
        <v>46</v>
      </c>
      <c r="E12" s="0" t="n">
        <v>1</v>
      </c>
      <c r="F12" s="0" t="n">
        <v>3</v>
      </c>
      <c r="G12" s="0" t="s">
        <v>32</v>
      </c>
      <c r="H12" s="0" t="s">
        <v>70</v>
      </c>
      <c r="I12" s="0" t="s">
        <v>33</v>
      </c>
      <c r="X12" s="0" t="s">
        <v>71</v>
      </c>
      <c r="Y12" s="0" t="s">
        <v>72</v>
      </c>
      <c r="AA12" s="0" t="s">
        <v>35</v>
      </c>
      <c r="AB12" s="0" t="s">
        <v>50</v>
      </c>
      <c r="AD12" s="0" t="s">
        <v>37</v>
      </c>
    </row>
    <row r="13" customFormat="false" ht="12.8" hidden="false" customHeight="false" outlineLevel="0" collapsed="false">
      <c r="A13" s="0" t="n">
        <v>2925</v>
      </c>
      <c r="B13" s="0" t="s">
        <v>30</v>
      </c>
      <c r="C13" s="0" t="s">
        <v>73</v>
      </c>
      <c r="D13" s="0" t="s">
        <v>73</v>
      </c>
      <c r="E13" s="0" t="n">
        <v>1</v>
      </c>
      <c r="F13" s="0" t="n">
        <v>3</v>
      </c>
      <c r="G13" s="0" t="s">
        <v>32</v>
      </c>
      <c r="H13" s="0" t="s">
        <v>74</v>
      </c>
      <c r="I13" s="0" t="s">
        <v>33</v>
      </c>
      <c r="X13" s="0" t="s">
        <v>44</v>
      </c>
      <c r="Y13" s="0" t="s">
        <v>34</v>
      </c>
      <c r="AA13" s="0" t="s">
        <v>35</v>
      </c>
      <c r="AB13" s="0" t="s">
        <v>50</v>
      </c>
      <c r="AD13" s="0" t="s">
        <v>37</v>
      </c>
    </row>
    <row r="14" customFormat="false" ht="12.8" hidden="false" customHeight="false" outlineLevel="0" collapsed="false">
      <c r="A14" s="0" t="n">
        <v>2927</v>
      </c>
      <c r="B14" s="0" t="s">
        <v>30</v>
      </c>
      <c r="C14" s="0" t="s">
        <v>38</v>
      </c>
      <c r="D14" s="0" t="s">
        <v>39</v>
      </c>
      <c r="E14" s="0" t="n">
        <v>1</v>
      </c>
      <c r="F14" s="0" t="n">
        <v>3</v>
      </c>
      <c r="G14" s="0" t="s">
        <v>32</v>
      </c>
      <c r="H14" s="0" t="s">
        <v>39</v>
      </c>
      <c r="I14" s="0" t="s">
        <v>33</v>
      </c>
      <c r="Y14" s="0" t="s">
        <v>34</v>
      </c>
      <c r="AA14" s="0" t="s">
        <v>35</v>
      </c>
      <c r="AB14" s="0" t="s">
        <v>50</v>
      </c>
      <c r="AD14" s="0" t="s">
        <v>37</v>
      </c>
    </row>
    <row r="15" customFormat="false" ht="12.8" hidden="false" customHeight="false" outlineLevel="0" collapsed="false">
      <c r="A15" s="0" t="n">
        <v>2929</v>
      </c>
      <c r="B15" s="0" t="s">
        <v>30</v>
      </c>
      <c r="C15" s="0" t="s">
        <v>31</v>
      </c>
      <c r="D15" s="0" t="s">
        <v>75</v>
      </c>
      <c r="E15" s="0" t="n">
        <v>1</v>
      </c>
      <c r="F15" s="0" t="n">
        <v>3</v>
      </c>
      <c r="G15" s="0" t="s">
        <v>32</v>
      </c>
      <c r="H15" s="0" t="s">
        <v>76</v>
      </c>
      <c r="I15" s="0" t="s">
        <v>33</v>
      </c>
      <c r="X15" s="0" t="s">
        <v>44</v>
      </c>
      <c r="Y15" s="0" t="s">
        <v>77</v>
      </c>
      <c r="AA15" s="0" t="s">
        <v>35</v>
      </c>
      <c r="AB15" s="0" t="s">
        <v>50</v>
      </c>
      <c r="AD15" s="0" t="s">
        <v>37</v>
      </c>
    </row>
    <row r="16" customFormat="false" ht="12.8" hidden="false" customHeight="false" outlineLevel="0" collapsed="false">
      <c r="A16" s="0" t="n">
        <v>2931</v>
      </c>
      <c r="B16" s="0" t="s">
        <v>30</v>
      </c>
      <c r="C16" s="0" t="s">
        <v>38</v>
      </c>
      <c r="D16" s="0" t="s">
        <v>78</v>
      </c>
      <c r="E16" s="0" t="n">
        <v>1</v>
      </c>
      <c r="F16" s="0" t="n">
        <v>3</v>
      </c>
      <c r="G16" s="0" t="s">
        <v>32</v>
      </c>
      <c r="H16" s="0" t="s">
        <v>78</v>
      </c>
      <c r="I16" s="0" t="s">
        <v>33</v>
      </c>
      <c r="X16" s="0" t="s">
        <v>44</v>
      </c>
      <c r="Y16" s="0" t="s">
        <v>77</v>
      </c>
      <c r="AA16" s="0" t="s">
        <v>79</v>
      </c>
      <c r="AB16" s="0" t="s">
        <v>50</v>
      </c>
      <c r="AD16" s="0" t="s">
        <v>37</v>
      </c>
    </row>
    <row r="17" customFormat="false" ht="12.8" hidden="false" customHeight="false" outlineLevel="0" collapsed="false">
      <c r="A17" s="0" t="n">
        <v>2934</v>
      </c>
      <c r="B17" s="0" t="s">
        <v>30</v>
      </c>
      <c r="C17" s="0" t="s">
        <v>73</v>
      </c>
      <c r="D17" s="0" t="s">
        <v>80</v>
      </c>
      <c r="E17" s="0" t="n">
        <v>1</v>
      </c>
      <c r="F17" s="0" t="n">
        <v>3</v>
      </c>
      <c r="G17" s="0" t="s">
        <v>81</v>
      </c>
      <c r="H17" s="0" t="s">
        <v>80</v>
      </c>
      <c r="I17" s="0" t="s">
        <v>33</v>
      </c>
      <c r="X17" s="0" t="s">
        <v>50</v>
      </c>
      <c r="Y17" s="0" t="s">
        <v>34</v>
      </c>
      <c r="AA17" s="0" t="s">
        <v>79</v>
      </c>
      <c r="AB17" s="0" t="s">
        <v>44</v>
      </c>
      <c r="AD17" s="0" t="s">
        <v>37</v>
      </c>
    </row>
    <row r="18" customFormat="false" ht="12.8" hidden="false" customHeight="false" outlineLevel="0" collapsed="false">
      <c r="A18" s="0" t="n">
        <v>2794</v>
      </c>
      <c r="B18" s="0" t="s">
        <v>30</v>
      </c>
      <c r="C18" s="0" t="s">
        <v>73</v>
      </c>
      <c r="D18" s="0" t="s">
        <v>73</v>
      </c>
      <c r="E18" s="0" t="n">
        <v>1</v>
      </c>
      <c r="F18" s="0" t="n">
        <v>3</v>
      </c>
      <c r="G18" s="0" t="s">
        <v>55</v>
      </c>
      <c r="H18" s="0" t="s">
        <v>82</v>
      </c>
      <c r="I18" s="0" t="s">
        <v>33</v>
      </c>
      <c r="X18" s="0" t="s">
        <v>44</v>
      </c>
      <c r="Y18" s="0" t="s">
        <v>83</v>
      </c>
      <c r="AA18" s="0" t="s">
        <v>56</v>
      </c>
      <c r="AB18" s="0" t="s">
        <v>52</v>
      </c>
      <c r="AD18" s="0" t="s">
        <v>45</v>
      </c>
    </row>
    <row r="19" customFormat="false" ht="12.8" hidden="false" customHeight="false" outlineLevel="0" collapsed="false">
      <c r="A19" s="0" t="n">
        <v>2792</v>
      </c>
      <c r="B19" s="0" t="s">
        <v>30</v>
      </c>
      <c r="C19" s="0" t="s">
        <v>57</v>
      </c>
      <c r="D19" s="0" t="s">
        <v>64</v>
      </c>
      <c r="E19" s="0" t="n">
        <v>1</v>
      </c>
      <c r="F19" s="0" t="n">
        <v>3</v>
      </c>
      <c r="G19" s="0" t="s">
        <v>55</v>
      </c>
      <c r="H19" s="0" t="s">
        <v>66</v>
      </c>
      <c r="I19" s="0" t="s">
        <v>33</v>
      </c>
      <c r="X19" s="0" t="s">
        <v>44</v>
      </c>
      <c r="AA19" s="0" t="s">
        <v>56</v>
      </c>
      <c r="AB19" s="0" t="s">
        <v>52</v>
      </c>
      <c r="AD19" s="0" t="s">
        <v>45</v>
      </c>
    </row>
    <row r="20" customFormat="false" ht="12.8" hidden="false" customHeight="false" outlineLevel="0" collapsed="false">
      <c r="A20" s="0" t="n">
        <v>2790</v>
      </c>
      <c r="B20" s="0" t="s">
        <v>30</v>
      </c>
      <c r="C20" s="0" t="s">
        <v>59</v>
      </c>
      <c r="D20" s="0" t="s">
        <v>60</v>
      </c>
      <c r="E20" s="0" t="n">
        <v>1</v>
      </c>
      <c r="F20" s="0" t="n">
        <v>3</v>
      </c>
      <c r="G20" s="0" t="s">
        <v>65</v>
      </c>
      <c r="H20" s="0" t="s">
        <v>60</v>
      </c>
      <c r="I20" s="0" t="s">
        <v>33</v>
      </c>
      <c r="X20" s="0" t="s">
        <v>52</v>
      </c>
      <c r="Y20" s="0" t="s">
        <v>68</v>
      </c>
      <c r="AA20" s="0" t="s">
        <v>35</v>
      </c>
      <c r="AB20" s="0" t="s">
        <v>52</v>
      </c>
      <c r="AD20" s="0" t="s">
        <v>84</v>
      </c>
    </row>
    <row r="21" customFormat="false" ht="12.8" hidden="false" customHeight="false" outlineLevel="0" collapsed="false">
      <c r="A21" s="0" t="n">
        <v>2786</v>
      </c>
      <c r="B21" s="0" t="s">
        <v>30</v>
      </c>
      <c r="C21" s="0" t="s">
        <v>73</v>
      </c>
      <c r="D21" s="0" t="s">
        <v>85</v>
      </c>
      <c r="E21" s="0" t="n">
        <v>1</v>
      </c>
      <c r="F21" s="0" t="n">
        <v>3</v>
      </c>
      <c r="G21" s="0" t="s">
        <v>86</v>
      </c>
      <c r="H21" s="0" t="s">
        <v>87</v>
      </c>
      <c r="I21" s="0" t="s">
        <v>33</v>
      </c>
      <c r="X21" s="0" t="s">
        <v>52</v>
      </c>
      <c r="Y21" s="0" t="s">
        <v>88</v>
      </c>
      <c r="AA21" s="0" t="s">
        <v>89</v>
      </c>
      <c r="AB21" s="0" t="s">
        <v>36</v>
      </c>
      <c r="AD21" s="0" t="s">
        <v>50</v>
      </c>
    </row>
    <row r="22" customFormat="false" ht="12.8" hidden="false" customHeight="false" outlineLevel="0" collapsed="false">
      <c r="A22" s="0" t="n">
        <v>4396</v>
      </c>
      <c r="B22" s="0" t="s">
        <v>30</v>
      </c>
      <c r="C22" s="0" t="s">
        <v>73</v>
      </c>
      <c r="D22" s="0" t="s">
        <v>80</v>
      </c>
      <c r="E22" s="0" t="n">
        <v>1</v>
      </c>
      <c r="F22" s="0" t="n">
        <v>3</v>
      </c>
      <c r="G22" s="0" t="s">
        <v>90</v>
      </c>
      <c r="H22" s="0" t="s">
        <v>80</v>
      </c>
      <c r="I22" s="0" t="s">
        <v>33</v>
      </c>
      <c r="Y22" s="0" t="s">
        <v>91</v>
      </c>
      <c r="AA22" s="0" t="s">
        <v>92</v>
      </c>
      <c r="AD22" s="0" t="s">
        <v>93</v>
      </c>
    </row>
    <row r="23" customFormat="false" ht="12.8" hidden="false" customHeight="false" outlineLevel="0" collapsed="false">
      <c r="A23" s="0" t="n">
        <v>5043</v>
      </c>
      <c r="B23" s="0" t="s">
        <v>30</v>
      </c>
      <c r="C23" s="0" t="s">
        <v>38</v>
      </c>
      <c r="D23" s="0" t="s">
        <v>94</v>
      </c>
      <c r="E23" s="0" t="n">
        <v>1</v>
      </c>
      <c r="F23" s="0" t="n">
        <v>3</v>
      </c>
      <c r="G23" s="0" t="s">
        <v>95</v>
      </c>
      <c r="H23" s="0" t="s">
        <v>96</v>
      </c>
      <c r="I23" s="0" t="s">
        <v>33</v>
      </c>
      <c r="Y23" s="0" t="s">
        <v>97</v>
      </c>
      <c r="AA23" s="0" t="s">
        <v>98</v>
      </c>
      <c r="AB23" s="0" t="s">
        <v>99</v>
      </c>
      <c r="AD23" s="0" t="s">
        <v>77</v>
      </c>
    </row>
    <row r="24" customFormat="false" ht="12.8" hidden="false" customHeight="false" outlineLevel="0" collapsed="false">
      <c r="A24" s="0" t="n">
        <v>5042</v>
      </c>
      <c r="B24" s="0" t="s">
        <v>30</v>
      </c>
      <c r="C24" s="0" t="s">
        <v>38</v>
      </c>
      <c r="D24" s="0" t="s">
        <v>94</v>
      </c>
      <c r="E24" s="0" t="n">
        <v>1</v>
      </c>
      <c r="F24" s="0" t="n">
        <v>3</v>
      </c>
      <c r="G24" s="0" t="s">
        <v>100</v>
      </c>
      <c r="H24" s="0" t="s">
        <v>101</v>
      </c>
      <c r="I24" s="0" t="s">
        <v>33</v>
      </c>
      <c r="X24" s="0" t="s">
        <v>99</v>
      </c>
      <c r="Y24" s="0" t="s">
        <v>102</v>
      </c>
      <c r="AA24" s="0" t="s">
        <v>103</v>
      </c>
      <c r="AB24" s="0" t="s">
        <v>99</v>
      </c>
      <c r="AD24" s="0" t="s">
        <v>77</v>
      </c>
    </row>
    <row r="25" customFormat="false" ht="12.8" hidden="false" customHeight="false" outlineLevel="0" collapsed="false">
      <c r="A25" s="0" t="n">
        <v>5033</v>
      </c>
      <c r="B25" s="0" t="s">
        <v>30</v>
      </c>
      <c r="C25" s="0" t="s">
        <v>46</v>
      </c>
      <c r="D25" s="0" t="s">
        <v>47</v>
      </c>
      <c r="E25" s="0" t="n">
        <v>1</v>
      </c>
      <c r="F25" s="0" t="n">
        <v>3</v>
      </c>
      <c r="G25" s="0" t="s">
        <v>104</v>
      </c>
      <c r="H25" s="0" t="s">
        <v>49</v>
      </c>
      <c r="I25" s="0" t="s">
        <v>33</v>
      </c>
      <c r="AA25" s="0" t="s">
        <v>103</v>
      </c>
      <c r="AD25" s="0" t="s">
        <v>77</v>
      </c>
    </row>
    <row r="26" customFormat="false" ht="12.8" hidden="false" customHeight="false" outlineLevel="0" collapsed="false">
      <c r="A26" s="0" t="n">
        <v>1882</v>
      </c>
      <c r="B26" s="0" t="s">
        <v>30</v>
      </c>
      <c r="C26" s="0" t="s">
        <v>31</v>
      </c>
      <c r="D26" s="0" t="s">
        <v>75</v>
      </c>
      <c r="E26" s="0" t="n">
        <v>1</v>
      </c>
      <c r="F26" s="0" t="n">
        <v>3</v>
      </c>
      <c r="G26" s="0" t="s">
        <v>105</v>
      </c>
      <c r="H26" s="0" t="s">
        <v>106</v>
      </c>
      <c r="I26" s="0" t="s">
        <v>33</v>
      </c>
      <c r="X26" s="0" t="s">
        <v>44</v>
      </c>
      <c r="AA26" s="0" t="s">
        <v>103</v>
      </c>
      <c r="AE26" s="0" t="s">
        <v>107</v>
      </c>
    </row>
    <row r="27" customFormat="false" ht="12.8" hidden="false" customHeight="false" outlineLevel="0" collapsed="false">
      <c r="A27" s="0" t="n">
        <v>5027</v>
      </c>
      <c r="B27" s="0" t="s">
        <v>30</v>
      </c>
      <c r="C27" s="0" t="s">
        <v>31</v>
      </c>
      <c r="D27" s="0" t="s">
        <v>75</v>
      </c>
      <c r="E27" s="0" t="n">
        <v>1</v>
      </c>
      <c r="F27" s="0" t="n">
        <v>3</v>
      </c>
      <c r="G27" s="0" t="s">
        <v>108</v>
      </c>
      <c r="H27" s="0" t="s">
        <v>109</v>
      </c>
      <c r="I27" s="0" t="s">
        <v>33</v>
      </c>
      <c r="AA27" s="0" t="s">
        <v>110</v>
      </c>
      <c r="AD27" s="0" t="s">
        <v>77</v>
      </c>
    </row>
    <row r="28" customFormat="false" ht="12.8" hidden="false" customHeight="false" outlineLevel="0" collapsed="false">
      <c r="A28" s="0" t="n">
        <v>5026</v>
      </c>
      <c r="B28" s="0" t="s">
        <v>30</v>
      </c>
      <c r="C28" s="0" t="s">
        <v>31</v>
      </c>
      <c r="D28" s="0" t="s">
        <v>75</v>
      </c>
      <c r="E28" s="0" t="n">
        <v>1</v>
      </c>
      <c r="F28" s="0" t="n">
        <v>3</v>
      </c>
      <c r="G28" s="0" t="s">
        <v>111</v>
      </c>
      <c r="H28" s="0" t="s">
        <v>112</v>
      </c>
      <c r="I28" s="0" t="s">
        <v>33</v>
      </c>
      <c r="X28" s="0" t="s">
        <v>44</v>
      </c>
      <c r="Y28" s="0" t="s">
        <v>91</v>
      </c>
      <c r="AA28" s="0" t="s">
        <v>103</v>
      </c>
      <c r="AD28" s="0" t="s">
        <v>77</v>
      </c>
    </row>
    <row r="29" customFormat="false" ht="12.8" hidden="false" customHeight="false" outlineLevel="0" collapsed="false">
      <c r="A29" s="0" t="n">
        <v>2935</v>
      </c>
      <c r="B29" s="0" t="s">
        <v>30</v>
      </c>
      <c r="C29" s="0" t="s">
        <v>73</v>
      </c>
      <c r="D29" s="0" t="s">
        <v>80</v>
      </c>
      <c r="E29" s="0" t="n">
        <v>1</v>
      </c>
      <c r="F29" s="0" t="n">
        <v>3</v>
      </c>
      <c r="G29" s="0" t="s">
        <v>32</v>
      </c>
      <c r="H29" s="0" t="s">
        <v>80</v>
      </c>
      <c r="I29" s="0" t="s">
        <v>33</v>
      </c>
      <c r="X29" s="0" t="s">
        <v>45</v>
      </c>
      <c r="Y29" s="0" t="s">
        <v>42</v>
      </c>
      <c r="AA29" s="0" t="s">
        <v>113</v>
      </c>
      <c r="AB29" s="0" t="s">
        <v>50</v>
      </c>
      <c r="AD29" s="0" t="s">
        <v>37</v>
      </c>
    </row>
    <row r="30" customFormat="false" ht="12.8" hidden="false" customHeight="false" outlineLevel="0" collapsed="false">
      <c r="A30" s="0" t="n">
        <v>2045</v>
      </c>
      <c r="B30" s="0" t="s">
        <v>30</v>
      </c>
      <c r="C30" s="0" t="s">
        <v>73</v>
      </c>
      <c r="D30" s="0" t="s">
        <v>85</v>
      </c>
      <c r="E30" s="0" t="n">
        <v>1</v>
      </c>
      <c r="F30" s="0" t="n">
        <v>3</v>
      </c>
      <c r="G30" s="0" t="s">
        <v>114</v>
      </c>
      <c r="H30" s="0" t="s">
        <v>87</v>
      </c>
      <c r="I30" s="0" t="s">
        <v>33</v>
      </c>
      <c r="Y30" s="0" t="s">
        <v>91</v>
      </c>
      <c r="AA30" s="0" t="s">
        <v>92</v>
      </c>
      <c r="AB30" s="0" t="s">
        <v>115</v>
      </c>
      <c r="AD30" s="0" t="s">
        <v>93</v>
      </c>
      <c r="AE30" s="0" t="s">
        <v>91</v>
      </c>
    </row>
    <row r="31" customFormat="false" ht="12.8" hidden="false" customHeight="false" outlineLevel="0" collapsed="false">
      <c r="A31" s="0" t="n">
        <v>5019</v>
      </c>
      <c r="B31" s="0" t="s">
        <v>30</v>
      </c>
      <c r="C31" s="0" t="s">
        <v>73</v>
      </c>
      <c r="D31" s="0" t="s">
        <v>73</v>
      </c>
      <c r="E31" s="0" t="n">
        <v>1</v>
      </c>
      <c r="F31" s="0" t="n">
        <v>3</v>
      </c>
      <c r="G31" s="0" t="s">
        <v>116</v>
      </c>
      <c r="H31" s="0" t="s">
        <v>80</v>
      </c>
      <c r="I31" s="0" t="s">
        <v>33</v>
      </c>
      <c r="X31" s="0" t="s">
        <v>117</v>
      </c>
      <c r="AA31" s="0" t="s">
        <v>92</v>
      </c>
      <c r="AD31" s="0" t="s">
        <v>77</v>
      </c>
    </row>
    <row r="32" customFormat="false" ht="12.8" hidden="false" customHeight="false" outlineLevel="0" collapsed="false">
      <c r="A32" s="0" t="n">
        <v>5018</v>
      </c>
      <c r="B32" s="0" t="s">
        <v>30</v>
      </c>
      <c r="C32" s="0" t="s">
        <v>73</v>
      </c>
      <c r="D32" s="0" t="s">
        <v>73</v>
      </c>
      <c r="E32" s="0" t="n">
        <v>1</v>
      </c>
      <c r="F32" s="0" t="n">
        <v>3</v>
      </c>
      <c r="G32" s="0" t="s">
        <v>118</v>
      </c>
      <c r="H32" s="0" t="s">
        <v>82</v>
      </c>
      <c r="I32" s="0" t="s">
        <v>33</v>
      </c>
      <c r="Y32" s="0" t="s">
        <v>97</v>
      </c>
      <c r="AA32" s="0" t="s">
        <v>92</v>
      </c>
      <c r="AB32" s="0" t="s">
        <v>99</v>
      </c>
      <c r="AD32" s="0" t="s">
        <v>77</v>
      </c>
    </row>
    <row r="33" customFormat="false" ht="12.8" hidden="false" customHeight="false" outlineLevel="0" collapsed="false">
      <c r="A33" s="0" t="n">
        <v>5015</v>
      </c>
      <c r="B33" s="0" t="s">
        <v>30</v>
      </c>
      <c r="C33" s="0" t="s">
        <v>46</v>
      </c>
      <c r="D33" s="0" t="s">
        <v>46</v>
      </c>
      <c r="E33" s="0" t="n">
        <v>1</v>
      </c>
      <c r="F33" s="0" t="n">
        <v>3</v>
      </c>
      <c r="G33" s="0" t="s">
        <v>119</v>
      </c>
      <c r="H33" s="0" t="s">
        <v>58</v>
      </c>
      <c r="I33" s="0" t="s">
        <v>33</v>
      </c>
      <c r="Y33" s="0" t="s">
        <v>97</v>
      </c>
      <c r="AA33" s="0" t="s">
        <v>103</v>
      </c>
      <c r="AD33" s="0" t="s">
        <v>77</v>
      </c>
    </row>
    <row r="34" customFormat="false" ht="12.8" hidden="false" customHeight="false" outlineLevel="0" collapsed="false">
      <c r="A34" s="0" t="n">
        <v>5014</v>
      </c>
      <c r="B34" s="0" t="s">
        <v>30</v>
      </c>
      <c r="C34" s="0" t="s">
        <v>46</v>
      </c>
      <c r="D34" s="0" t="s">
        <v>46</v>
      </c>
      <c r="E34" s="0" t="n">
        <v>1</v>
      </c>
      <c r="F34" s="0" t="n">
        <v>3</v>
      </c>
      <c r="G34" s="0" t="s">
        <v>120</v>
      </c>
      <c r="H34" s="0" t="s">
        <v>121</v>
      </c>
      <c r="I34" s="0" t="s">
        <v>33</v>
      </c>
      <c r="Y34" s="0" t="s">
        <v>97</v>
      </c>
      <c r="AA34" s="0" t="s">
        <v>103</v>
      </c>
      <c r="AD34" s="0" t="s">
        <v>77</v>
      </c>
    </row>
    <row r="35" customFormat="false" ht="12.8" hidden="false" customHeight="false" outlineLevel="0" collapsed="false">
      <c r="A35" s="0" t="n">
        <v>4755</v>
      </c>
      <c r="B35" s="0" t="s">
        <v>30</v>
      </c>
      <c r="C35" s="0" t="s">
        <v>38</v>
      </c>
      <c r="D35" s="0" t="s">
        <v>122</v>
      </c>
      <c r="E35" s="0" t="n">
        <v>1</v>
      </c>
      <c r="F35" s="0" t="n">
        <v>3</v>
      </c>
      <c r="G35" s="0" t="s">
        <v>123</v>
      </c>
      <c r="H35" s="0" t="s">
        <v>122</v>
      </c>
      <c r="I35" s="0" t="s">
        <v>33</v>
      </c>
      <c r="Y35" s="0" t="s">
        <v>113</v>
      </c>
      <c r="AA35" s="0" t="s">
        <v>124</v>
      </c>
      <c r="AB35" s="0" t="s">
        <v>125</v>
      </c>
      <c r="AD35" s="0" t="s">
        <v>88</v>
      </c>
    </row>
    <row r="36" customFormat="false" ht="12.8" hidden="false" customHeight="false" outlineLevel="0" collapsed="false">
      <c r="A36" s="0" t="n">
        <v>4604</v>
      </c>
      <c r="B36" s="0" t="s">
        <v>30</v>
      </c>
      <c r="C36" s="0" t="s">
        <v>38</v>
      </c>
      <c r="D36" s="0" t="s">
        <v>94</v>
      </c>
      <c r="E36" s="0" t="n">
        <v>1</v>
      </c>
      <c r="F36" s="0" t="n">
        <v>3</v>
      </c>
      <c r="G36" s="0" t="s">
        <v>126</v>
      </c>
      <c r="H36" s="0" t="s">
        <v>127</v>
      </c>
      <c r="I36" s="0" t="s">
        <v>33</v>
      </c>
      <c r="Y36" s="0" t="s">
        <v>128</v>
      </c>
      <c r="AA36" s="0" t="s">
        <v>129</v>
      </c>
      <c r="AB36" s="0" t="s">
        <v>37</v>
      </c>
      <c r="AD36" s="0" t="s">
        <v>130</v>
      </c>
    </row>
    <row r="37" customFormat="false" ht="12.8" hidden="false" customHeight="false" outlineLevel="0" collapsed="false">
      <c r="A37" s="0" t="n">
        <v>4402</v>
      </c>
      <c r="B37" s="0" t="s">
        <v>30</v>
      </c>
      <c r="C37" s="0" t="s">
        <v>38</v>
      </c>
      <c r="D37" s="0" t="s">
        <v>122</v>
      </c>
      <c r="E37" s="0" t="n">
        <v>1</v>
      </c>
      <c r="F37" s="0" t="n">
        <v>3</v>
      </c>
      <c r="G37" s="0" t="s">
        <v>131</v>
      </c>
      <c r="H37" s="0" t="s">
        <v>122</v>
      </c>
      <c r="I37" s="0" t="s">
        <v>33</v>
      </c>
      <c r="Y37" s="0" t="s">
        <v>132</v>
      </c>
      <c r="AA37" s="0" t="s">
        <v>133</v>
      </c>
      <c r="AD37" s="0" t="s">
        <v>93</v>
      </c>
    </row>
    <row r="38" customFormat="false" ht="12.8" hidden="false" customHeight="false" outlineLevel="0" collapsed="false">
      <c r="A38" s="0" t="n">
        <v>5021</v>
      </c>
      <c r="B38" s="0" t="s">
        <v>30</v>
      </c>
      <c r="C38" s="0" t="s">
        <v>53</v>
      </c>
      <c r="D38" s="0" t="s">
        <v>134</v>
      </c>
      <c r="E38" s="0" t="n">
        <v>1</v>
      </c>
      <c r="F38" s="0" t="n">
        <v>3</v>
      </c>
      <c r="G38" s="0" t="s">
        <v>135</v>
      </c>
      <c r="H38" s="0" t="s">
        <v>134</v>
      </c>
      <c r="I38" s="0" t="s">
        <v>33</v>
      </c>
      <c r="X38" s="0" t="s">
        <v>99</v>
      </c>
      <c r="Y38" s="0" t="s">
        <v>102</v>
      </c>
      <c r="AD38" s="0" t="s">
        <v>77</v>
      </c>
    </row>
    <row r="39" customFormat="false" ht="12.8" hidden="false" customHeight="false" outlineLevel="0" collapsed="false">
      <c r="A39" s="0" t="n">
        <v>2937</v>
      </c>
      <c r="B39" s="0" t="s">
        <v>30</v>
      </c>
      <c r="C39" s="0" t="s">
        <v>38</v>
      </c>
      <c r="D39" s="0" t="s">
        <v>94</v>
      </c>
      <c r="E39" s="0" t="n">
        <v>1</v>
      </c>
      <c r="F39" s="0" t="n">
        <v>3</v>
      </c>
      <c r="G39" s="0" t="s">
        <v>32</v>
      </c>
      <c r="H39" s="0" t="s">
        <v>136</v>
      </c>
      <c r="I39" s="0" t="s">
        <v>33</v>
      </c>
      <c r="X39" s="0" t="s">
        <v>44</v>
      </c>
      <c r="Y39" s="0" t="s">
        <v>34</v>
      </c>
      <c r="AA39" s="0" t="s">
        <v>35</v>
      </c>
      <c r="AB39" s="0" t="s">
        <v>50</v>
      </c>
      <c r="AD39" s="0" t="s">
        <v>37</v>
      </c>
    </row>
    <row r="40" customFormat="false" ht="12.8" hidden="false" customHeight="false" outlineLevel="0" collapsed="false">
      <c r="A40" s="0" t="n">
        <v>2939</v>
      </c>
      <c r="B40" s="0" t="s">
        <v>30</v>
      </c>
      <c r="C40" s="0" t="s">
        <v>53</v>
      </c>
      <c r="D40" s="0" t="s">
        <v>54</v>
      </c>
      <c r="E40" s="0" t="n">
        <v>1</v>
      </c>
      <c r="F40" s="0" t="n">
        <v>3</v>
      </c>
      <c r="G40" s="0" t="s">
        <v>65</v>
      </c>
      <c r="H40" s="0" t="s">
        <v>54</v>
      </c>
      <c r="I40" s="0" t="s">
        <v>33</v>
      </c>
      <c r="X40" s="0" t="s">
        <v>67</v>
      </c>
      <c r="Y40" s="0" t="s">
        <v>83</v>
      </c>
      <c r="AA40" s="0" t="s">
        <v>43</v>
      </c>
      <c r="AB40" s="0" t="s">
        <v>52</v>
      </c>
      <c r="AD40" s="0" t="s">
        <v>37</v>
      </c>
    </row>
    <row r="41" customFormat="false" ht="12.8" hidden="false" customHeight="false" outlineLevel="0" collapsed="false">
      <c r="A41" s="0" t="n">
        <v>2940</v>
      </c>
      <c r="B41" s="0" t="s">
        <v>30</v>
      </c>
      <c r="C41" s="0" t="s">
        <v>53</v>
      </c>
      <c r="D41" s="0" t="s">
        <v>54</v>
      </c>
      <c r="E41" s="0" t="n">
        <v>1</v>
      </c>
      <c r="F41" s="0" t="n">
        <v>3</v>
      </c>
      <c r="G41" s="0" t="s">
        <v>137</v>
      </c>
      <c r="H41" s="0" t="s">
        <v>54</v>
      </c>
      <c r="I41" s="0" t="s">
        <v>33</v>
      </c>
      <c r="X41" s="0" t="s">
        <v>44</v>
      </c>
      <c r="Y41" s="0" t="s">
        <v>138</v>
      </c>
      <c r="AA41" s="0" t="s">
        <v>139</v>
      </c>
      <c r="AB41" s="0" t="s">
        <v>52</v>
      </c>
      <c r="AD41" s="0" t="s">
        <v>37</v>
      </c>
    </row>
    <row r="42" customFormat="false" ht="12.8" hidden="false" customHeight="false" outlineLevel="0" collapsed="false">
      <c r="A42" s="0" t="n">
        <v>3901</v>
      </c>
      <c r="B42" s="0" t="s">
        <v>30</v>
      </c>
      <c r="C42" s="0" t="s">
        <v>31</v>
      </c>
      <c r="D42" s="0" t="s">
        <v>75</v>
      </c>
      <c r="E42" s="0" t="n">
        <v>1</v>
      </c>
      <c r="F42" s="0" t="n">
        <v>3</v>
      </c>
      <c r="G42" s="0" t="s">
        <v>140</v>
      </c>
      <c r="H42" s="0" t="s">
        <v>112</v>
      </c>
      <c r="I42" s="0" t="s">
        <v>33</v>
      </c>
      <c r="Y42" s="0" t="s">
        <v>107</v>
      </c>
      <c r="AA42" s="0" t="s">
        <v>110</v>
      </c>
      <c r="AD42" s="0" t="s">
        <v>99</v>
      </c>
    </row>
    <row r="43" customFormat="false" ht="12.8" hidden="false" customHeight="false" outlineLevel="0" collapsed="false">
      <c r="A43" s="0" t="n">
        <v>4399</v>
      </c>
      <c r="B43" s="0" t="s">
        <v>30</v>
      </c>
      <c r="C43" s="0" t="s">
        <v>38</v>
      </c>
      <c r="D43" s="0" t="s">
        <v>94</v>
      </c>
      <c r="E43" s="0" t="n">
        <v>1</v>
      </c>
      <c r="F43" s="0" t="n">
        <v>3</v>
      </c>
      <c r="G43" s="0" t="s">
        <v>141</v>
      </c>
      <c r="H43" s="0" t="s">
        <v>142</v>
      </c>
      <c r="I43" s="0" t="s">
        <v>33</v>
      </c>
      <c r="AA43" s="0" t="s">
        <v>92</v>
      </c>
      <c r="AD43" s="0" t="s">
        <v>93</v>
      </c>
    </row>
    <row r="44" customFormat="false" ht="12.8" hidden="false" customHeight="false" outlineLevel="0" collapsed="false">
      <c r="A44" s="0" t="n">
        <v>4398</v>
      </c>
      <c r="B44" s="0" t="s">
        <v>30</v>
      </c>
      <c r="C44" s="0" t="s">
        <v>38</v>
      </c>
      <c r="D44" s="0" t="s">
        <v>94</v>
      </c>
      <c r="E44" s="0" t="n">
        <v>1</v>
      </c>
      <c r="F44" s="0" t="n">
        <v>3</v>
      </c>
      <c r="G44" s="0" t="s">
        <v>143</v>
      </c>
      <c r="H44" s="0" t="s">
        <v>127</v>
      </c>
      <c r="I44" s="0" t="s">
        <v>33</v>
      </c>
      <c r="AA44" s="0" t="s">
        <v>92</v>
      </c>
      <c r="AD44" s="0" t="s">
        <v>93</v>
      </c>
    </row>
    <row r="45" customFormat="false" ht="12.8" hidden="false" customHeight="false" outlineLevel="0" collapsed="false">
      <c r="A45" s="0" t="n">
        <v>4035</v>
      </c>
      <c r="B45" s="0" t="s">
        <v>30</v>
      </c>
      <c r="C45" s="0" t="s">
        <v>46</v>
      </c>
      <c r="D45" s="0" t="s">
        <v>47</v>
      </c>
      <c r="E45" s="0" t="n">
        <v>1</v>
      </c>
      <c r="F45" s="0" t="n">
        <v>3</v>
      </c>
      <c r="G45" s="0" t="s">
        <v>144</v>
      </c>
      <c r="H45" s="0" t="s">
        <v>49</v>
      </c>
      <c r="I45" s="0" t="s">
        <v>33</v>
      </c>
      <c r="Y45" s="0" t="s">
        <v>145</v>
      </c>
      <c r="AA45" s="0" t="s">
        <v>35</v>
      </c>
      <c r="AB45" s="0" t="s">
        <v>146</v>
      </c>
      <c r="AD45" s="0" t="s">
        <v>147</v>
      </c>
    </row>
    <row r="46" customFormat="false" ht="12.8" hidden="false" customHeight="false" outlineLevel="0" collapsed="false">
      <c r="A46" s="0" t="n">
        <v>4151</v>
      </c>
      <c r="B46" s="0" t="s">
        <v>30</v>
      </c>
      <c r="C46" s="0" t="s">
        <v>53</v>
      </c>
      <c r="D46" s="0" t="s">
        <v>134</v>
      </c>
      <c r="E46" s="0" t="n">
        <v>1</v>
      </c>
      <c r="F46" s="0" t="n">
        <v>3</v>
      </c>
      <c r="G46" s="0" t="s">
        <v>148</v>
      </c>
      <c r="H46" s="0" t="s">
        <v>134</v>
      </c>
      <c r="I46" s="0" t="s">
        <v>33</v>
      </c>
      <c r="X46" s="0" t="s">
        <v>37</v>
      </c>
      <c r="Y46" s="0" t="s">
        <v>149</v>
      </c>
      <c r="AA46" s="0" t="s">
        <v>150</v>
      </c>
      <c r="AD46" s="0" t="s">
        <v>151</v>
      </c>
    </row>
    <row r="47" customFormat="false" ht="12.8" hidden="false" customHeight="false" outlineLevel="0" collapsed="false">
      <c r="A47" s="0" t="n">
        <v>4162</v>
      </c>
      <c r="B47" s="0" t="s">
        <v>30</v>
      </c>
      <c r="C47" s="0" t="s">
        <v>38</v>
      </c>
      <c r="D47" s="0" t="s">
        <v>94</v>
      </c>
      <c r="E47" s="0" t="n">
        <v>1</v>
      </c>
      <c r="F47" s="0" t="n">
        <v>3</v>
      </c>
      <c r="G47" s="0" t="s">
        <v>152</v>
      </c>
      <c r="H47" s="0" t="s">
        <v>96</v>
      </c>
      <c r="I47" s="0" t="s">
        <v>33</v>
      </c>
      <c r="Y47" s="0" t="s">
        <v>149</v>
      </c>
      <c r="AA47" s="0" t="s">
        <v>153</v>
      </c>
      <c r="AB47" s="0" t="s">
        <v>37</v>
      </c>
      <c r="AD47" s="0" t="s">
        <v>151</v>
      </c>
    </row>
    <row r="48" customFormat="false" ht="12.8" hidden="false" customHeight="false" outlineLevel="0" collapsed="false">
      <c r="A48" s="0" t="n">
        <v>4163</v>
      </c>
      <c r="B48" s="0" t="s">
        <v>30</v>
      </c>
      <c r="C48" s="0" t="s">
        <v>38</v>
      </c>
      <c r="D48" s="0" t="s">
        <v>94</v>
      </c>
      <c r="E48" s="0" t="n">
        <v>1</v>
      </c>
      <c r="F48" s="0" t="n">
        <v>3</v>
      </c>
      <c r="G48" s="0" t="s">
        <v>154</v>
      </c>
      <c r="H48" s="0" t="s">
        <v>127</v>
      </c>
      <c r="I48" s="0" t="s">
        <v>33</v>
      </c>
      <c r="Y48" s="0" t="s">
        <v>149</v>
      </c>
      <c r="AA48" s="0" t="s">
        <v>153</v>
      </c>
      <c r="AB48" s="0" t="s">
        <v>37</v>
      </c>
      <c r="AD48" s="0" t="s">
        <v>151</v>
      </c>
    </row>
    <row r="49" customFormat="false" ht="12.8" hidden="false" customHeight="false" outlineLevel="0" collapsed="false">
      <c r="A49" s="0" t="n">
        <v>3672</v>
      </c>
      <c r="B49" s="0" t="s">
        <v>30</v>
      </c>
      <c r="C49" s="0" t="s">
        <v>46</v>
      </c>
      <c r="D49" s="0" t="s">
        <v>46</v>
      </c>
      <c r="E49" s="0" t="n">
        <v>1</v>
      </c>
      <c r="F49" s="0" t="n">
        <v>3</v>
      </c>
      <c r="G49" s="0" t="s">
        <v>32</v>
      </c>
      <c r="H49" s="0" t="s">
        <v>46</v>
      </c>
      <c r="I49" s="0" t="s">
        <v>33</v>
      </c>
      <c r="Y49" s="0" t="s">
        <v>34</v>
      </c>
      <c r="AA49" s="0" t="s">
        <v>153</v>
      </c>
      <c r="AB49" s="0" t="s">
        <v>50</v>
      </c>
      <c r="AD49" s="0" t="s">
        <v>125</v>
      </c>
    </row>
    <row r="50" customFormat="false" ht="12.8" hidden="false" customHeight="false" outlineLevel="0" collapsed="false">
      <c r="A50" s="0" t="n">
        <v>4378</v>
      </c>
      <c r="B50" s="0" t="s">
        <v>30</v>
      </c>
      <c r="C50" s="0" t="s">
        <v>38</v>
      </c>
      <c r="D50" s="0" t="s">
        <v>155</v>
      </c>
      <c r="E50" s="0" t="n">
        <v>1</v>
      </c>
      <c r="F50" s="0" t="n">
        <v>3</v>
      </c>
      <c r="G50" s="0" t="s">
        <v>156</v>
      </c>
      <c r="H50" s="0" t="s">
        <v>157</v>
      </c>
      <c r="I50" s="0" t="s">
        <v>33</v>
      </c>
      <c r="AA50" s="0" t="s">
        <v>92</v>
      </c>
      <c r="AD50" s="0" t="s">
        <v>93</v>
      </c>
    </row>
    <row r="51" customFormat="false" ht="12.8" hidden="false" customHeight="false" outlineLevel="0" collapsed="false">
      <c r="A51" s="0" t="n">
        <v>4380</v>
      </c>
      <c r="B51" s="0" t="s">
        <v>30</v>
      </c>
      <c r="C51" s="0" t="s">
        <v>46</v>
      </c>
      <c r="D51" s="0" t="s">
        <v>46</v>
      </c>
      <c r="E51" s="0" t="n">
        <v>1</v>
      </c>
      <c r="F51" s="0" t="n">
        <v>3</v>
      </c>
      <c r="G51" s="0" t="s">
        <v>158</v>
      </c>
      <c r="H51" s="0" t="s">
        <v>58</v>
      </c>
      <c r="I51" s="0" t="s">
        <v>33</v>
      </c>
      <c r="AD51" s="0" t="s">
        <v>93</v>
      </c>
    </row>
    <row r="52" customFormat="false" ht="12.8" hidden="false" customHeight="false" outlineLevel="0" collapsed="false">
      <c r="A52" s="0" t="n">
        <v>4382</v>
      </c>
      <c r="B52" s="0" t="s">
        <v>30</v>
      </c>
      <c r="C52" s="0" t="s">
        <v>73</v>
      </c>
      <c r="D52" s="0" t="s">
        <v>73</v>
      </c>
      <c r="E52" s="0" t="n">
        <v>1</v>
      </c>
      <c r="F52" s="0" t="n">
        <v>3</v>
      </c>
      <c r="G52" s="0" t="s">
        <v>159</v>
      </c>
      <c r="H52" s="0" t="s">
        <v>82</v>
      </c>
      <c r="I52" s="0" t="s">
        <v>33</v>
      </c>
      <c r="AA52" s="0" t="s">
        <v>92</v>
      </c>
      <c r="AD52" s="0" t="s">
        <v>93</v>
      </c>
    </row>
    <row r="53" customFormat="false" ht="12.8" hidden="false" customHeight="false" outlineLevel="0" collapsed="false">
      <c r="A53" s="0" t="n">
        <v>4384</v>
      </c>
      <c r="B53" s="0" t="s">
        <v>30</v>
      </c>
      <c r="C53" s="0" t="s">
        <v>53</v>
      </c>
      <c r="D53" s="0" t="s">
        <v>134</v>
      </c>
      <c r="E53" s="0" t="n">
        <v>1</v>
      </c>
      <c r="F53" s="0" t="n">
        <v>3</v>
      </c>
      <c r="G53" s="0" t="s">
        <v>160</v>
      </c>
      <c r="H53" s="0" t="s">
        <v>134</v>
      </c>
      <c r="I53" s="0" t="s">
        <v>33</v>
      </c>
      <c r="X53" s="0" t="s">
        <v>99</v>
      </c>
      <c r="Y53" s="0" t="s">
        <v>102</v>
      </c>
      <c r="AA53" s="0" t="s">
        <v>103</v>
      </c>
      <c r="AB53" s="0" t="s">
        <v>99</v>
      </c>
      <c r="AD53" s="0" t="s">
        <v>93</v>
      </c>
    </row>
    <row r="54" customFormat="false" ht="12.8" hidden="false" customHeight="false" outlineLevel="0" collapsed="false">
      <c r="A54" s="0" t="n">
        <v>4386</v>
      </c>
      <c r="B54" s="0" t="s">
        <v>30</v>
      </c>
      <c r="C54" s="0" t="s">
        <v>38</v>
      </c>
      <c r="D54" s="0" t="s">
        <v>161</v>
      </c>
      <c r="E54" s="0" t="n">
        <v>1</v>
      </c>
      <c r="F54" s="0" t="n">
        <v>3</v>
      </c>
      <c r="G54" s="0" t="s">
        <v>162</v>
      </c>
      <c r="H54" s="0" t="s">
        <v>161</v>
      </c>
      <c r="I54" s="0" t="s">
        <v>33</v>
      </c>
      <c r="Y54" s="0" t="s">
        <v>97</v>
      </c>
      <c r="AA54" s="0" t="s">
        <v>92</v>
      </c>
      <c r="AD54" s="0" t="s">
        <v>93</v>
      </c>
    </row>
    <row r="55" customFormat="false" ht="12.8" hidden="false" customHeight="false" outlineLevel="0" collapsed="false">
      <c r="A55" s="0" t="n">
        <v>4387</v>
      </c>
      <c r="B55" s="0" t="s">
        <v>30</v>
      </c>
      <c r="C55" s="0" t="s">
        <v>38</v>
      </c>
      <c r="D55" s="0" t="s">
        <v>161</v>
      </c>
      <c r="E55" s="0" t="n">
        <v>1</v>
      </c>
      <c r="F55" s="0" t="n">
        <v>3</v>
      </c>
      <c r="G55" s="0" t="s">
        <v>163</v>
      </c>
      <c r="H55" s="0" t="s">
        <v>161</v>
      </c>
      <c r="I55" s="0" t="s">
        <v>33</v>
      </c>
      <c r="Y55" s="0" t="s">
        <v>132</v>
      </c>
      <c r="AA55" s="0" t="s">
        <v>92</v>
      </c>
      <c r="AB55" s="0" t="s">
        <v>115</v>
      </c>
      <c r="AD55" s="0" t="s">
        <v>93</v>
      </c>
    </row>
    <row r="56" customFormat="false" ht="12.8" hidden="false" customHeight="false" outlineLevel="0" collapsed="false">
      <c r="A56" s="0" t="n">
        <v>4392</v>
      </c>
      <c r="B56" s="0" t="s">
        <v>30</v>
      </c>
      <c r="C56" s="0" t="s">
        <v>73</v>
      </c>
      <c r="D56" s="0" t="s">
        <v>85</v>
      </c>
      <c r="E56" s="0" t="n">
        <v>1</v>
      </c>
      <c r="F56" s="0" t="n">
        <v>3</v>
      </c>
      <c r="G56" s="0" t="s">
        <v>164</v>
      </c>
      <c r="H56" s="0" t="s">
        <v>87</v>
      </c>
      <c r="I56" s="0" t="s">
        <v>33</v>
      </c>
      <c r="Y56" s="0" t="s">
        <v>132</v>
      </c>
      <c r="AA56" s="0" t="s">
        <v>103</v>
      </c>
      <c r="AB56" s="0" t="s">
        <v>115</v>
      </c>
      <c r="AD56" s="0" t="s">
        <v>93</v>
      </c>
    </row>
    <row r="57" customFormat="false" ht="12.8" hidden="false" customHeight="false" outlineLevel="0" collapsed="false">
      <c r="A57" s="0" t="n">
        <v>4395</v>
      </c>
      <c r="B57" s="0" t="s">
        <v>30</v>
      </c>
      <c r="C57" s="0" t="s">
        <v>73</v>
      </c>
      <c r="D57" s="0" t="s">
        <v>80</v>
      </c>
      <c r="E57" s="0" t="n">
        <v>1</v>
      </c>
      <c r="F57" s="0" t="n">
        <v>3</v>
      </c>
      <c r="G57" s="0" t="s">
        <v>165</v>
      </c>
      <c r="H57" s="0" t="s">
        <v>80</v>
      </c>
      <c r="I57" s="0" t="s">
        <v>33</v>
      </c>
      <c r="X57" s="0" t="s">
        <v>117</v>
      </c>
      <c r="AA57" s="0" t="s">
        <v>92</v>
      </c>
      <c r="AD57" s="0" t="s">
        <v>93</v>
      </c>
    </row>
    <row r="58" customFormat="false" ht="12.8" hidden="false" customHeight="false" outlineLevel="0" collapsed="false">
      <c r="A58" s="0" t="n">
        <v>4379</v>
      </c>
      <c r="B58" s="0" t="s">
        <v>30</v>
      </c>
      <c r="C58" s="0" t="s">
        <v>53</v>
      </c>
      <c r="D58" s="0" t="s">
        <v>166</v>
      </c>
      <c r="E58" s="0" t="n">
        <v>1</v>
      </c>
      <c r="F58" s="0" t="n">
        <v>3</v>
      </c>
      <c r="G58" s="0" t="s">
        <v>167</v>
      </c>
      <c r="H58" s="0" t="s">
        <v>166</v>
      </c>
      <c r="I58" s="0" t="s">
        <v>33</v>
      </c>
      <c r="AA58" s="0" t="s">
        <v>168</v>
      </c>
      <c r="AD58" s="0" t="s">
        <v>93</v>
      </c>
    </row>
    <row r="59" customFormat="false" ht="12.8" hidden="false" customHeight="false" outlineLevel="0" collapsed="false">
      <c r="A59" s="0" t="n">
        <v>5045</v>
      </c>
      <c r="B59" s="0" t="s">
        <v>30</v>
      </c>
      <c r="C59" s="0" t="s">
        <v>38</v>
      </c>
      <c r="D59" s="0" t="s">
        <v>94</v>
      </c>
      <c r="E59" s="0" t="n">
        <v>1</v>
      </c>
      <c r="F59" s="0" t="n">
        <v>3</v>
      </c>
      <c r="G59" s="0" t="s">
        <v>169</v>
      </c>
      <c r="H59" s="0" t="s">
        <v>170</v>
      </c>
      <c r="I59" s="0" t="s">
        <v>33</v>
      </c>
      <c r="X59" s="0" t="s">
        <v>99</v>
      </c>
      <c r="Y59" s="0" t="s">
        <v>97</v>
      </c>
      <c r="AA59" s="0" t="s">
        <v>103</v>
      </c>
      <c r="AB59" s="0" t="s">
        <v>99</v>
      </c>
      <c r="AD59" s="0" t="s">
        <v>77</v>
      </c>
    </row>
    <row r="60" customFormat="false" ht="12.8" hidden="false" customHeight="false" outlineLevel="0" collapsed="false">
      <c r="A60" s="0" t="n">
        <v>3655</v>
      </c>
      <c r="B60" s="0" t="s">
        <v>30</v>
      </c>
      <c r="C60" s="0" t="s">
        <v>73</v>
      </c>
      <c r="D60" s="0" t="s">
        <v>80</v>
      </c>
      <c r="E60" s="0" t="n">
        <v>1</v>
      </c>
      <c r="F60" s="0" t="n">
        <v>3</v>
      </c>
      <c r="G60" s="0" t="s">
        <v>171</v>
      </c>
      <c r="H60" s="0" t="s">
        <v>80</v>
      </c>
      <c r="I60" s="0" t="s">
        <v>33</v>
      </c>
      <c r="Y60" s="0" t="s">
        <v>42</v>
      </c>
      <c r="AA60" s="0" t="s">
        <v>35</v>
      </c>
      <c r="AD60" s="0" t="s">
        <v>172</v>
      </c>
    </row>
    <row r="61" customFormat="false" ht="12.8" hidden="false" customHeight="false" outlineLevel="0" collapsed="false">
      <c r="A61" s="0" t="n">
        <v>3406</v>
      </c>
      <c r="B61" s="0" t="s">
        <v>30</v>
      </c>
      <c r="C61" s="0" t="s">
        <v>57</v>
      </c>
      <c r="D61" s="0" t="s">
        <v>173</v>
      </c>
      <c r="E61" s="0" t="n">
        <v>1</v>
      </c>
      <c r="F61" s="0" t="n">
        <v>3</v>
      </c>
      <c r="G61" s="0" t="s">
        <v>144</v>
      </c>
      <c r="H61" s="0" t="s">
        <v>174</v>
      </c>
      <c r="I61" s="0" t="s">
        <v>33</v>
      </c>
      <c r="Y61" s="0" t="s">
        <v>145</v>
      </c>
      <c r="AA61" s="0" t="s">
        <v>43</v>
      </c>
      <c r="AB61" s="0" t="s">
        <v>45</v>
      </c>
      <c r="AD61" s="0" t="s">
        <v>175</v>
      </c>
    </row>
    <row r="62" customFormat="false" ht="12.8" hidden="false" customHeight="false" outlineLevel="0" collapsed="false">
      <c r="A62" s="0" t="n">
        <v>4401</v>
      </c>
      <c r="B62" s="0" t="s">
        <v>30</v>
      </c>
      <c r="C62" s="0" t="s">
        <v>57</v>
      </c>
      <c r="D62" s="0" t="s">
        <v>57</v>
      </c>
      <c r="E62" s="0" t="n">
        <v>1</v>
      </c>
      <c r="F62" s="0" t="n">
        <v>3</v>
      </c>
      <c r="G62" s="0" t="s">
        <v>176</v>
      </c>
      <c r="H62" s="0" t="s">
        <v>58</v>
      </c>
      <c r="I62" s="0" t="s">
        <v>33</v>
      </c>
      <c r="X62" s="0" t="s">
        <v>44</v>
      </c>
      <c r="Y62" s="0" t="s">
        <v>177</v>
      </c>
      <c r="AA62" s="0" t="s">
        <v>178</v>
      </c>
      <c r="AD62" s="0" t="s">
        <v>93</v>
      </c>
    </row>
    <row r="63" customFormat="false" ht="12.8" hidden="false" customHeight="false" outlineLevel="0" collapsed="false">
      <c r="A63" s="0" t="n">
        <v>2944</v>
      </c>
      <c r="B63" s="0" t="s">
        <v>30</v>
      </c>
      <c r="C63" s="0" t="s">
        <v>31</v>
      </c>
      <c r="D63" s="0" t="s">
        <v>31</v>
      </c>
      <c r="E63" s="0" t="n">
        <v>1</v>
      </c>
      <c r="F63" s="0" t="n">
        <v>3</v>
      </c>
      <c r="G63" s="0" t="s">
        <v>32</v>
      </c>
      <c r="H63" s="0" t="s">
        <v>31</v>
      </c>
      <c r="I63" s="0" t="s">
        <v>33</v>
      </c>
      <c r="Y63" s="0" t="s">
        <v>34</v>
      </c>
      <c r="AA63" s="0" t="s">
        <v>43</v>
      </c>
      <c r="AB63" s="0" t="s">
        <v>50</v>
      </c>
      <c r="AD63" s="0" t="s">
        <v>37</v>
      </c>
    </row>
    <row r="64" customFormat="false" ht="12.8" hidden="false" customHeight="false" outlineLevel="0" collapsed="false">
      <c r="A64" s="0" t="n">
        <v>2947</v>
      </c>
      <c r="B64" s="0" t="s">
        <v>30</v>
      </c>
      <c r="C64" s="0" t="s">
        <v>57</v>
      </c>
      <c r="D64" s="0" t="s">
        <v>57</v>
      </c>
      <c r="E64" s="0" t="n">
        <v>1</v>
      </c>
      <c r="F64" s="0" t="n">
        <v>3</v>
      </c>
      <c r="G64" s="0" t="s">
        <v>137</v>
      </c>
      <c r="H64" s="0" t="s">
        <v>49</v>
      </c>
      <c r="I64" s="0" t="s">
        <v>33</v>
      </c>
      <c r="X64" s="0" t="s">
        <v>44</v>
      </c>
      <c r="Y64" s="0" t="s">
        <v>138</v>
      </c>
      <c r="AA64" s="0" t="s">
        <v>139</v>
      </c>
      <c r="AB64" s="0" t="s">
        <v>52</v>
      </c>
      <c r="AD64" s="0" t="s">
        <v>37</v>
      </c>
    </row>
    <row r="65" customFormat="false" ht="12.8" hidden="false" customHeight="false" outlineLevel="0" collapsed="false">
      <c r="A65" s="0" t="n">
        <v>2948</v>
      </c>
      <c r="B65" s="0" t="s">
        <v>30</v>
      </c>
      <c r="C65" s="0" t="s">
        <v>57</v>
      </c>
      <c r="D65" s="0" t="s">
        <v>57</v>
      </c>
      <c r="E65" s="0" t="n">
        <v>1</v>
      </c>
      <c r="F65" s="0" t="n">
        <v>3</v>
      </c>
      <c r="G65" s="0" t="s">
        <v>81</v>
      </c>
      <c r="H65" s="0" t="s">
        <v>58</v>
      </c>
      <c r="I65" s="0" t="s">
        <v>33</v>
      </c>
      <c r="X65" s="0" t="s">
        <v>50</v>
      </c>
      <c r="Y65" s="0" t="s">
        <v>34</v>
      </c>
      <c r="AA65" s="0" t="s">
        <v>179</v>
      </c>
      <c r="AB65" s="0" t="s">
        <v>44</v>
      </c>
      <c r="AD65" s="0" t="s">
        <v>37</v>
      </c>
    </row>
    <row r="66" customFormat="false" ht="12.8" hidden="false" customHeight="false" outlineLevel="0" collapsed="false">
      <c r="A66" s="0" t="n">
        <v>2949</v>
      </c>
      <c r="B66" s="0" t="s">
        <v>30</v>
      </c>
      <c r="C66" s="0" t="s">
        <v>57</v>
      </c>
      <c r="D66" s="0" t="s">
        <v>57</v>
      </c>
      <c r="E66" s="0" t="n">
        <v>1</v>
      </c>
      <c r="F66" s="0" t="n">
        <v>3</v>
      </c>
      <c r="G66" s="0" t="s">
        <v>180</v>
      </c>
      <c r="H66" s="0" t="s">
        <v>58</v>
      </c>
      <c r="I66" s="0" t="s">
        <v>33</v>
      </c>
      <c r="X66" s="0" t="s">
        <v>44</v>
      </c>
      <c r="Y66" s="0" t="s">
        <v>138</v>
      </c>
      <c r="AA66" s="0" t="s">
        <v>35</v>
      </c>
      <c r="AB66" s="0" t="s">
        <v>52</v>
      </c>
      <c r="AD66" s="0" t="s">
        <v>37</v>
      </c>
    </row>
    <row r="67" customFormat="false" ht="12.8" hidden="false" customHeight="false" outlineLevel="0" collapsed="false">
      <c r="A67" s="0" t="n">
        <v>2953</v>
      </c>
      <c r="B67" s="0" t="s">
        <v>30</v>
      </c>
      <c r="C67" s="0" t="s">
        <v>57</v>
      </c>
      <c r="D67" s="0" t="s">
        <v>173</v>
      </c>
      <c r="E67" s="0" t="n">
        <v>1</v>
      </c>
      <c r="F67" s="0" t="n">
        <v>3</v>
      </c>
      <c r="G67" s="0" t="s">
        <v>81</v>
      </c>
      <c r="H67" s="0" t="s">
        <v>174</v>
      </c>
      <c r="I67" s="0" t="s">
        <v>33</v>
      </c>
      <c r="X67" s="0" t="s">
        <v>50</v>
      </c>
      <c r="Y67" s="0" t="s">
        <v>34</v>
      </c>
      <c r="AA67" s="0" t="s">
        <v>179</v>
      </c>
      <c r="AB67" s="0" t="s">
        <v>44</v>
      </c>
      <c r="AD67" s="0" t="s">
        <v>37</v>
      </c>
    </row>
    <row r="68" customFormat="false" ht="12.8" hidden="false" customHeight="false" outlineLevel="0" collapsed="false">
      <c r="A68" s="0" t="n">
        <v>4400</v>
      </c>
      <c r="B68" s="0" t="s">
        <v>30</v>
      </c>
      <c r="C68" s="0" t="s">
        <v>38</v>
      </c>
      <c r="D68" s="0" t="s">
        <v>94</v>
      </c>
      <c r="E68" s="0" t="n">
        <v>1</v>
      </c>
      <c r="F68" s="0" t="n">
        <v>3</v>
      </c>
      <c r="G68" s="0" t="s">
        <v>181</v>
      </c>
      <c r="H68" s="0" t="s">
        <v>182</v>
      </c>
      <c r="I68" s="0" t="s">
        <v>33</v>
      </c>
      <c r="X68" s="0" t="s">
        <v>115</v>
      </c>
      <c r="Y68" s="0" t="s">
        <v>97</v>
      </c>
      <c r="AA68" s="0" t="s">
        <v>124</v>
      </c>
      <c r="AB68" s="0" t="s">
        <v>115</v>
      </c>
      <c r="AD68" s="0" t="s">
        <v>93</v>
      </c>
    </row>
    <row r="69" customFormat="false" ht="12.8" hidden="false" customHeight="false" outlineLevel="0" collapsed="false">
      <c r="A69" s="0" t="n">
        <v>3654</v>
      </c>
      <c r="B69" s="0" t="s">
        <v>30</v>
      </c>
      <c r="C69" s="0" t="s">
        <v>73</v>
      </c>
      <c r="D69" s="0" t="s">
        <v>80</v>
      </c>
      <c r="E69" s="0" t="n">
        <v>1</v>
      </c>
      <c r="F69" s="0" t="n">
        <v>3</v>
      </c>
      <c r="G69" s="0" t="s">
        <v>171</v>
      </c>
      <c r="H69" s="0" t="s">
        <v>80</v>
      </c>
      <c r="I69" s="0" t="s">
        <v>33</v>
      </c>
      <c r="Y69" s="0" t="s">
        <v>42</v>
      </c>
      <c r="AA69" s="0" t="s">
        <v>35</v>
      </c>
      <c r="AD69" s="0" t="s">
        <v>172</v>
      </c>
    </row>
    <row r="70" customFormat="false" ht="12.8" hidden="false" customHeight="false" outlineLevel="0" collapsed="false">
      <c r="A70" s="0" t="n">
        <v>3107</v>
      </c>
      <c r="B70" s="0" t="s">
        <v>30</v>
      </c>
      <c r="C70" s="0" t="s">
        <v>57</v>
      </c>
      <c r="D70" s="0" t="s">
        <v>64</v>
      </c>
      <c r="E70" s="0" t="n">
        <v>1</v>
      </c>
      <c r="F70" s="0" t="n">
        <v>3</v>
      </c>
      <c r="G70" s="0" t="s">
        <v>144</v>
      </c>
      <c r="H70" s="0" t="s">
        <v>66</v>
      </c>
      <c r="I70" s="0" t="s">
        <v>33</v>
      </c>
      <c r="Y70" s="0" t="s">
        <v>145</v>
      </c>
      <c r="AA70" s="0" t="s">
        <v>43</v>
      </c>
      <c r="AB70" s="0" t="s">
        <v>45</v>
      </c>
      <c r="AD70" s="0" t="s">
        <v>146</v>
      </c>
    </row>
    <row r="71" customFormat="false" ht="12.8" hidden="false" customHeight="false" outlineLevel="0" collapsed="false">
      <c r="A71" s="0" t="n">
        <v>3109</v>
      </c>
      <c r="B71" s="0" t="s">
        <v>30</v>
      </c>
      <c r="C71" s="0" t="s">
        <v>46</v>
      </c>
      <c r="D71" s="0" t="s">
        <v>46</v>
      </c>
      <c r="E71" s="0" t="n">
        <v>1</v>
      </c>
      <c r="F71" s="0" t="n">
        <v>3</v>
      </c>
      <c r="G71" s="0" t="s">
        <v>62</v>
      </c>
      <c r="H71" s="0" t="s">
        <v>49</v>
      </c>
      <c r="I71" s="0" t="s">
        <v>33</v>
      </c>
      <c r="X71" s="0" t="s">
        <v>45</v>
      </c>
      <c r="Y71" s="0" t="s">
        <v>34</v>
      </c>
      <c r="AA71" s="0" t="s">
        <v>63</v>
      </c>
      <c r="AB71" s="0" t="s">
        <v>44</v>
      </c>
      <c r="AD71" s="0" t="s">
        <v>146</v>
      </c>
    </row>
    <row r="72" customFormat="false" ht="12.8" hidden="false" customHeight="false" outlineLevel="0" collapsed="false">
      <c r="A72" s="0" t="n">
        <v>3112</v>
      </c>
      <c r="B72" s="0" t="s">
        <v>30</v>
      </c>
      <c r="C72" s="0" t="s">
        <v>73</v>
      </c>
      <c r="D72" s="0" t="s">
        <v>73</v>
      </c>
      <c r="E72" s="0" t="n">
        <v>1</v>
      </c>
      <c r="F72" s="0" t="n">
        <v>3</v>
      </c>
      <c r="G72" s="0" t="s">
        <v>62</v>
      </c>
      <c r="H72" s="0" t="s">
        <v>82</v>
      </c>
      <c r="I72" s="0" t="s">
        <v>33</v>
      </c>
      <c r="X72" s="0" t="s">
        <v>50</v>
      </c>
      <c r="Y72" s="0" t="s">
        <v>34</v>
      </c>
      <c r="AB72" s="0" t="s">
        <v>44</v>
      </c>
      <c r="AD72" s="0" t="s">
        <v>146</v>
      </c>
    </row>
    <row r="73" customFormat="false" ht="12.8" hidden="false" customHeight="false" outlineLevel="0" collapsed="false">
      <c r="A73" s="0" t="n">
        <v>3113</v>
      </c>
      <c r="B73" s="0" t="s">
        <v>30</v>
      </c>
      <c r="C73" s="0" t="s">
        <v>73</v>
      </c>
      <c r="D73" s="0" t="s">
        <v>73</v>
      </c>
      <c r="E73" s="0" t="n">
        <v>1</v>
      </c>
      <c r="F73" s="0" t="n">
        <v>3</v>
      </c>
      <c r="G73" s="0" t="s">
        <v>183</v>
      </c>
      <c r="H73" s="0" t="s">
        <v>184</v>
      </c>
      <c r="I73" s="0" t="s">
        <v>33</v>
      </c>
      <c r="X73" s="0" t="s">
        <v>52</v>
      </c>
      <c r="AA73" s="0" t="s">
        <v>63</v>
      </c>
      <c r="AB73" s="0" t="s">
        <v>50</v>
      </c>
      <c r="AD73" s="0" t="s">
        <v>146</v>
      </c>
    </row>
    <row r="74" customFormat="false" ht="12.8" hidden="false" customHeight="false" outlineLevel="0" collapsed="false">
      <c r="A74" s="0" t="n">
        <v>3115</v>
      </c>
      <c r="B74" s="0" t="s">
        <v>30</v>
      </c>
      <c r="C74" s="0" t="s">
        <v>185</v>
      </c>
      <c r="D74" s="0" t="s">
        <v>186</v>
      </c>
      <c r="E74" s="0" t="n">
        <v>1</v>
      </c>
      <c r="F74" s="0" t="n">
        <v>3</v>
      </c>
      <c r="G74" s="0" t="s">
        <v>62</v>
      </c>
      <c r="H74" s="0" t="s">
        <v>186</v>
      </c>
      <c r="I74" s="0" t="s">
        <v>33</v>
      </c>
      <c r="AA74" s="0" t="s">
        <v>79</v>
      </c>
      <c r="AB74" s="0" t="s">
        <v>52</v>
      </c>
      <c r="AD74" s="0" t="s">
        <v>146</v>
      </c>
    </row>
    <row r="75" customFormat="false" ht="12.8" hidden="false" customHeight="false" outlineLevel="0" collapsed="false">
      <c r="A75" s="0" t="n">
        <v>3118</v>
      </c>
      <c r="B75" s="0" t="s">
        <v>30</v>
      </c>
      <c r="C75" s="0" t="s">
        <v>38</v>
      </c>
      <c r="D75" s="0" t="s">
        <v>78</v>
      </c>
      <c r="E75" s="0" t="n">
        <v>1</v>
      </c>
      <c r="F75" s="0" t="n">
        <v>3</v>
      </c>
      <c r="G75" s="0" t="s">
        <v>144</v>
      </c>
      <c r="H75" s="0" t="s">
        <v>187</v>
      </c>
      <c r="I75" s="0" t="s">
        <v>33</v>
      </c>
      <c r="Y75" s="0" t="s">
        <v>145</v>
      </c>
      <c r="AA75" s="0" t="s">
        <v>43</v>
      </c>
      <c r="AB75" s="0" t="s">
        <v>45</v>
      </c>
      <c r="AD75" s="0" t="s">
        <v>146</v>
      </c>
    </row>
    <row r="76" customFormat="false" ht="12.8" hidden="false" customHeight="false" outlineLevel="0" collapsed="false">
      <c r="A76" s="0" t="n">
        <v>3121</v>
      </c>
      <c r="B76" s="0" t="s">
        <v>30</v>
      </c>
      <c r="C76" s="0" t="s">
        <v>31</v>
      </c>
      <c r="D76" s="0" t="s">
        <v>31</v>
      </c>
      <c r="E76" s="0" t="n">
        <v>1</v>
      </c>
      <c r="F76" s="0" t="n">
        <v>3</v>
      </c>
      <c r="G76" s="0" t="s">
        <v>62</v>
      </c>
      <c r="H76" s="0" t="s">
        <v>31</v>
      </c>
      <c r="I76" s="0" t="s">
        <v>33</v>
      </c>
      <c r="X76" s="0" t="s">
        <v>45</v>
      </c>
      <c r="Y76" s="0" t="s">
        <v>34</v>
      </c>
      <c r="AA76" s="0" t="s">
        <v>63</v>
      </c>
      <c r="AB76" s="0" t="s">
        <v>44</v>
      </c>
      <c r="AD76" s="0" t="s">
        <v>146</v>
      </c>
    </row>
    <row r="77" customFormat="false" ht="12.8" hidden="false" customHeight="false" outlineLevel="0" collapsed="false">
      <c r="A77" s="0" t="n">
        <v>3402</v>
      </c>
      <c r="B77" s="0" t="s">
        <v>30</v>
      </c>
      <c r="C77" s="0" t="s">
        <v>31</v>
      </c>
      <c r="D77" s="0" t="s">
        <v>75</v>
      </c>
      <c r="E77" s="0" t="n">
        <v>1</v>
      </c>
      <c r="F77" s="0" t="n">
        <v>3</v>
      </c>
      <c r="G77" s="0" t="s">
        <v>188</v>
      </c>
      <c r="H77" s="0" t="s">
        <v>189</v>
      </c>
      <c r="I77" s="0" t="s">
        <v>33</v>
      </c>
      <c r="X77" s="0" t="s">
        <v>71</v>
      </c>
      <c r="Y77" s="0" t="s">
        <v>83</v>
      </c>
      <c r="AA77" s="0" t="s">
        <v>43</v>
      </c>
      <c r="AB77" s="0" t="s">
        <v>50</v>
      </c>
      <c r="AD77" s="0" t="s">
        <v>175</v>
      </c>
    </row>
    <row r="78" customFormat="false" ht="12.8" hidden="false" customHeight="false" outlineLevel="0" collapsed="false">
      <c r="A78" s="0" t="n">
        <v>3108</v>
      </c>
      <c r="B78" s="0" t="s">
        <v>30</v>
      </c>
      <c r="C78" s="0" t="s">
        <v>46</v>
      </c>
      <c r="D78" s="0" t="s">
        <v>46</v>
      </c>
      <c r="E78" s="0" t="n">
        <v>1</v>
      </c>
      <c r="F78" s="0" t="n">
        <v>3</v>
      </c>
      <c r="G78" s="0" t="s">
        <v>62</v>
      </c>
      <c r="H78" s="0" t="s">
        <v>46</v>
      </c>
      <c r="I78" s="0" t="s">
        <v>33</v>
      </c>
      <c r="X78" s="0" t="s">
        <v>45</v>
      </c>
      <c r="Y78" s="0" t="s">
        <v>34</v>
      </c>
      <c r="AB78" s="0" t="s">
        <v>52</v>
      </c>
      <c r="AD78" s="0" t="s">
        <v>146</v>
      </c>
    </row>
    <row r="79" customFormat="false" ht="12.8" hidden="false" customHeight="false" outlineLevel="0" collapsed="false">
      <c r="A79" s="0" t="n">
        <v>5046</v>
      </c>
      <c r="B79" s="0" t="s">
        <v>30</v>
      </c>
      <c r="C79" s="0" t="s">
        <v>38</v>
      </c>
      <c r="D79" s="0" t="s">
        <v>190</v>
      </c>
      <c r="E79" s="0" t="n">
        <v>1</v>
      </c>
      <c r="F79" s="0" t="n">
        <v>3</v>
      </c>
      <c r="G79" s="0" t="s">
        <v>191</v>
      </c>
      <c r="H79" s="0" t="s">
        <v>192</v>
      </c>
      <c r="I79" s="0" t="s">
        <v>33</v>
      </c>
      <c r="Y79" s="0" t="s">
        <v>97</v>
      </c>
      <c r="AA79" s="0" t="s">
        <v>103</v>
      </c>
      <c r="AB79" s="0" t="s">
        <v>93</v>
      </c>
      <c r="AD79" s="0" t="s">
        <v>77</v>
      </c>
    </row>
    <row r="80" customFormat="false" ht="12.8" hidden="false" customHeight="false" outlineLevel="0" collapsed="false">
      <c r="A80" s="0" t="n">
        <v>5044</v>
      </c>
      <c r="B80" s="0" t="s">
        <v>30</v>
      </c>
      <c r="C80" s="0" t="s">
        <v>38</v>
      </c>
      <c r="D80" s="0" t="s">
        <v>94</v>
      </c>
      <c r="E80" s="0" t="n">
        <v>1</v>
      </c>
      <c r="F80" s="0" t="n">
        <v>3</v>
      </c>
      <c r="G80" s="0" t="s">
        <v>193</v>
      </c>
      <c r="H80" s="0" t="s">
        <v>192</v>
      </c>
      <c r="I80" s="0" t="s">
        <v>33</v>
      </c>
      <c r="Y80" s="0" t="s">
        <v>97</v>
      </c>
      <c r="AA80" s="0" t="s">
        <v>103</v>
      </c>
      <c r="AD80" s="0" t="s">
        <v>77</v>
      </c>
    </row>
    <row r="81" customFormat="false" ht="12.8" hidden="false" customHeight="false" outlineLevel="0" collapsed="false">
      <c r="A81" s="0" t="n">
        <v>5050</v>
      </c>
      <c r="B81" s="0" t="s">
        <v>30</v>
      </c>
      <c r="C81" s="0" t="s">
        <v>57</v>
      </c>
      <c r="D81" s="0" t="s">
        <v>57</v>
      </c>
      <c r="E81" s="0" t="n">
        <v>1</v>
      </c>
      <c r="F81" s="0" t="n">
        <v>3</v>
      </c>
      <c r="G81" s="0" t="s">
        <v>194</v>
      </c>
      <c r="H81" s="0" t="s">
        <v>49</v>
      </c>
      <c r="I81" s="0" t="s">
        <v>33</v>
      </c>
      <c r="AA81" s="0" t="s">
        <v>103</v>
      </c>
      <c r="AD81" s="0" t="s">
        <v>77</v>
      </c>
    </row>
    <row r="82" customFormat="false" ht="12.8" hidden="false" customHeight="false" outlineLevel="0" collapsed="false">
      <c r="A82" s="0" t="n">
        <v>27157</v>
      </c>
      <c r="B82" s="0" t="s">
        <v>30</v>
      </c>
      <c r="C82" s="0" t="s">
        <v>46</v>
      </c>
      <c r="D82" s="0" t="s">
        <v>46</v>
      </c>
      <c r="E82" s="0" t="n">
        <v>1</v>
      </c>
      <c r="F82" s="0" t="n">
        <v>3</v>
      </c>
      <c r="G82" s="0" t="s">
        <v>195</v>
      </c>
      <c r="H82" s="0" t="s">
        <v>196</v>
      </c>
      <c r="I82" s="0" t="s">
        <v>33</v>
      </c>
      <c r="AA82" s="0" t="s">
        <v>103</v>
      </c>
    </row>
    <row r="83" customFormat="false" ht="12.8" hidden="false" customHeight="false" outlineLevel="0" collapsed="false">
      <c r="A83" s="0" t="n">
        <v>27158</v>
      </c>
      <c r="B83" s="0" t="s">
        <v>30</v>
      </c>
      <c r="C83" s="0" t="s">
        <v>46</v>
      </c>
      <c r="D83" s="0" t="s">
        <v>46</v>
      </c>
      <c r="E83" s="0" t="n">
        <v>1</v>
      </c>
      <c r="F83" s="0" t="n">
        <v>3</v>
      </c>
      <c r="G83" s="0" t="s">
        <v>197</v>
      </c>
      <c r="H83" s="0" t="s">
        <v>196</v>
      </c>
      <c r="I83" s="0" t="s">
        <v>33</v>
      </c>
      <c r="AA83" s="0" t="s">
        <v>98</v>
      </c>
      <c r="AB83" s="0" t="s">
        <v>99</v>
      </c>
    </row>
    <row r="84" customFormat="false" ht="12.8" hidden="false" customHeight="false" outlineLevel="0" collapsed="false">
      <c r="A84" s="0" t="n">
        <v>27159</v>
      </c>
      <c r="B84" s="0" t="s">
        <v>30</v>
      </c>
      <c r="C84" s="0" t="s">
        <v>46</v>
      </c>
      <c r="D84" s="0" t="s">
        <v>46</v>
      </c>
      <c r="E84" s="0" t="n">
        <v>1</v>
      </c>
      <c r="F84" s="0" t="n">
        <v>3</v>
      </c>
      <c r="G84" s="0" t="s">
        <v>198</v>
      </c>
      <c r="H84" s="0" t="s">
        <v>49</v>
      </c>
      <c r="I84" s="0" t="s">
        <v>33</v>
      </c>
      <c r="AA84" s="0" t="s">
        <v>129</v>
      </c>
      <c r="AB84" s="0" t="s">
        <v>37</v>
      </c>
    </row>
    <row r="85" customFormat="false" ht="12.8" hidden="false" customHeight="false" outlineLevel="0" collapsed="false">
      <c r="A85" s="0" t="n">
        <v>27177</v>
      </c>
      <c r="B85" s="0" t="s">
        <v>30</v>
      </c>
      <c r="C85" s="0" t="s">
        <v>73</v>
      </c>
      <c r="D85" s="0" t="s">
        <v>73</v>
      </c>
      <c r="E85" s="0" t="n">
        <v>1</v>
      </c>
      <c r="F85" s="0" t="n">
        <v>3</v>
      </c>
      <c r="G85" s="0" t="s">
        <v>199</v>
      </c>
      <c r="H85" s="0" t="s">
        <v>80</v>
      </c>
      <c r="I85" s="0" t="s">
        <v>33</v>
      </c>
      <c r="Y85" s="0" t="s">
        <v>91</v>
      </c>
      <c r="AA85" s="0" t="s">
        <v>92</v>
      </c>
    </row>
    <row r="86" customFormat="false" ht="12.8" hidden="false" customHeight="false" outlineLevel="0" collapsed="false">
      <c r="A86" s="0" t="n">
        <v>27178</v>
      </c>
      <c r="B86" s="0" t="s">
        <v>30</v>
      </c>
      <c r="C86" s="0" t="s">
        <v>73</v>
      </c>
      <c r="D86" s="0" t="s">
        <v>73</v>
      </c>
      <c r="E86" s="0" t="n">
        <v>1</v>
      </c>
      <c r="F86" s="0" t="n">
        <v>3</v>
      </c>
      <c r="G86" s="0" t="s">
        <v>200</v>
      </c>
      <c r="H86" s="0" t="s">
        <v>82</v>
      </c>
      <c r="I86" s="0" t="s">
        <v>33</v>
      </c>
      <c r="Y86" s="0" t="s">
        <v>145</v>
      </c>
    </row>
    <row r="87" customFormat="false" ht="12.8" hidden="false" customHeight="false" outlineLevel="0" collapsed="false">
      <c r="A87" s="0" t="n">
        <v>908</v>
      </c>
      <c r="B87" s="0" t="s">
        <v>30</v>
      </c>
      <c r="C87" s="0" t="s">
        <v>57</v>
      </c>
      <c r="D87" s="0" t="s">
        <v>57</v>
      </c>
      <c r="E87" s="0" t="n">
        <v>1</v>
      </c>
      <c r="F87" s="0" t="n">
        <v>3</v>
      </c>
      <c r="G87" s="0" t="s">
        <v>201</v>
      </c>
      <c r="H87" s="0" t="s">
        <v>58</v>
      </c>
      <c r="I87" s="0" t="s">
        <v>33</v>
      </c>
      <c r="Y87" s="0" t="s">
        <v>68</v>
      </c>
      <c r="AA87" s="0" t="s">
        <v>35</v>
      </c>
      <c r="AB87" s="0" t="s">
        <v>45</v>
      </c>
      <c r="AD87" s="0" t="s">
        <v>175</v>
      </c>
      <c r="AE87" s="0" t="s">
        <v>125</v>
      </c>
    </row>
    <row r="88" customFormat="false" ht="12.8" hidden="false" customHeight="false" outlineLevel="0" collapsed="false">
      <c r="A88" s="0" t="n">
        <v>906</v>
      </c>
      <c r="B88" s="0" t="s">
        <v>30</v>
      </c>
      <c r="C88" s="0" t="s">
        <v>73</v>
      </c>
      <c r="D88" s="0" t="s">
        <v>85</v>
      </c>
      <c r="E88" s="0" t="n">
        <v>1</v>
      </c>
      <c r="F88" s="0" t="n">
        <v>3</v>
      </c>
      <c r="G88" s="0" t="s">
        <v>201</v>
      </c>
      <c r="H88" s="0" t="s">
        <v>87</v>
      </c>
      <c r="I88" s="0" t="s">
        <v>33</v>
      </c>
      <c r="X88" s="0" t="s">
        <v>50</v>
      </c>
      <c r="Y88" s="0" t="s">
        <v>51</v>
      </c>
      <c r="AA88" s="0" t="s">
        <v>35</v>
      </c>
      <c r="AB88" s="0" t="s">
        <v>45</v>
      </c>
      <c r="AD88" s="0" t="s">
        <v>175</v>
      </c>
      <c r="AE88" s="0" t="s">
        <v>125</v>
      </c>
    </row>
    <row r="89" customFormat="false" ht="12.8" hidden="false" customHeight="false" outlineLevel="0" collapsed="false">
      <c r="A89" s="0" t="n">
        <v>903</v>
      </c>
      <c r="B89" s="0" t="s">
        <v>30</v>
      </c>
      <c r="C89" s="0" t="s">
        <v>46</v>
      </c>
      <c r="D89" s="0" t="s">
        <v>46</v>
      </c>
      <c r="E89" s="0" t="n">
        <v>1</v>
      </c>
      <c r="F89" s="0" t="n">
        <v>3</v>
      </c>
      <c r="G89" s="0" t="s">
        <v>201</v>
      </c>
      <c r="H89" s="0" t="s">
        <v>202</v>
      </c>
      <c r="I89" s="0" t="s">
        <v>33</v>
      </c>
      <c r="Y89" s="0" t="s">
        <v>51</v>
      </c>
      <c r="AA89" s="0" t="s">
        <v>35</v>
      </c>
      <c r="AB89" s="0" t="s">
        <v>45</v>
      </c>
      <c r="AD89" s="0" t="s">
        <v>175</v>
      </c>
      <c r="AE89" s="0" t="s">
        <v>125</v>
      </c>
    </row>
    <row r="90" customFormat="false" ht="12.8" hidden="false" customHeight="false" outlineLevel="0" collapsed="false">
      <c r="A90" s="0" t="n">
        <v>5049</v>
      </c>
      <c r="B90" s="0" t="s">
        <v>30</v>
      </c>
      <c r="C90" s="0" t="s">
        <v>57</v>
      </c>
      <c r="D90" s="0" t="s">
        <v>57</v>
      </c>
      <c r="E90" s="0" t="n">
        <v>1</v>
      </c>
      <c r="F90" s="0" t="n">
        <v>3</v>
      </c>
      <c r="G90" s="0" t="s">
        <v>203</v>
      </c>
      <c r="H90" s="0" t="s">
        <v>58</v>
      </c>
      <c r="I90" s="0" t="s">
        <v>33</v>
      </c>
      <c r="Y90" s="0" t="s">
        <v>97</v>
      </c>
      <c r="AA90" s="0" t="s">
        <v>92</v>
      </c>
      <c r="AD90" s="0" t="s">
        <v>77</v>
      </c>
    </row>
    <row r="91" customFormat="false" ht="12.8" hidden="false" customHeight="false" outlineLevel="0" collapsed="false">
      <c r="A91" s="0" t="n">
        <v>27183</v>
      </c>
      <c r="B91" s="0" t="s">
        <v>30</v>
      </c>
      <c r="C91" s="0" t="s">
        <v>53</v>
      </c>
      <c r="D91" s="0" t="s">
        <v>53</v>
      </c>
      <c r="E91" s="0" t="n">
        <v>1</v>
      </c>
      <c r="F91" s="0" t="n">
        <v>3</v>
      </c>
      <c r="G91" s="0" t="s">
        <v>144</v>
      </c>
      <c r="H91" s="0" t="s">
        <v>204</v>
      </c>
      <c r="I91" s="0" t="s">
        <v>33</v>
      </c>
      <c r="Y91" s="0" t="s">
        <v>145</v>
      </c>
      <c r="AA91" s="0" t="s">
        <v>43</v>
      </c>
      <c r="AB91" s="0" t="s">
        <v>45</v>
      </c>
    </row>
    <row r="92" customFormat="false" ht="12.8" hidden="false" customHeight="false" outlineLevel="0" collapsed="false">
      <c r="A92" s="0" t="n">
        <v>27190</v>
      </c>
      <c r="B92" s="0" t="s">
        <v>30</v>
      </c>
      <c r="C92" s="0" t="s">
        <v>38</v>
      </c>
      <c r="D92" s="0" t="s">
        <v>39</v>
      </c>
      <c r="E92" s="0" t="n">
        <v>1</v>
      </c>
      <c r="F92" s="0" t="n">
        <v>3</v>
      </c>
      <c r="G92" s="0" t="s">
        <v>205</v>
      </c>
      <c r="H92" s="0" t="s">
        <v>206</v>
      </c>
      <c r="I92" s="0" t="s">
        <v>33</v>
      </c>
      <c r="X92" s="0" t="s">
        <v>50</v>
      </c>
      <c r="Y92" s="0" t="s">
        <v>207</v>
      </c>
      <c r="AA92" s="0" t="s">
        <v>43</v>
      </c>
      <c r="AB92" s="0" t="s">
        <v>36</v>
      </c>
    </row>
    <row r="93" customFormat="false" ht="12.8" hidden="false" customHeight="false" outlineLevel="0" collapsed="false">
      <c r="A93" s="0" t="n">
        <v>27191</v>
      </c>
      <c r="B93" s="0" t="s">
        <v>30</v>
      </c>
      <c r="C93" s="0" t="s">
        <v>38</v>
      </c>
      <c r="D93" s="0" t="s">
        <v>39</v>
      </c>
      <c r="E93" s="0" t="n">
        <v>1</v>
      </c>
      <c r="F93" s="0" t="n">
        <v>3</v>
      </c>
      <c r="G93" s="0" t="s">
        <v>208</v>
      </c>
      <c r="H93" s="0" t="s">
        <v>209</v>
      </c>
      <c r="I93" s="0" t="s">
        <v>33</v>
      </c>
      <c r="X93" s="0" t="s">
        <v>115</v>
      </c>
      <c r="Y93" s="0" t="s">
        <v>91</v>
      </c>
    </row>
    <row r="94" customFormat="false" ht="12.8" hidden="false" customHeight="false" outlineLevel="0" collapsed="false">
      <c r="A94" s="0" t="n">
        <v>27200</v>
      </c>
      <c r="B94" s="0" t="s">
        <v>30</v>
      </c>
      <c r="C94" s="0" t="s">
        <v>38</v>
      </c>
      <c r="D94" s="0" t="s">
        <v>161</v>
      </c>
      <c r="E94" s="0" t="n">
        <v>1</v>
      </c>
      <c r="F94" s="0" t="n">
        <v>3</v>
      </c>
      <c r="G94" s="0" t="s">
        <v>210</v>
      </c>
      <c r="H94" s="0" t="s">
        <v>161</v>
      </c>
      <c r="I94" s="0" t="s">
        <v>33</v>
      </c>
      <c r="AA94" s="0" t="s">
        <v>98</v>
      </c>
    </row>
    <row r="95" customFormat="false" ht="12.8" hidden="false" customHeight="false" outlineLevel="0" collapsed="false">
      <c r="A95" s="0" t="n">
        <v>1427</v>
      </c>
      <c r="B95" s="0" t="s">
        <v>30</v>
      </c>
      <c r="C95" s="0" t="s">
        <v>31</v>
      </c>
      <c r="D95" s="0" t="s">
        <v>75</v>
      </c>
      <c r="E95" s="0" t="n">
        <v>1</v>
      </c>
      <c r="F95" s="0" t="n">
        <v>3</v>
      </c>
      <c r="G95" s="0" t="s">
        <v>211</v>
      </c>
      <c r="H95" s="0" t="s">
        <v>212</v>
      </c>
      <c r="I95" s="0" t="s">
        <v>33</v>
      </c>
      <c r="AE95" s="0" t="s">
        <v>93</v>
      </c>
    </row>
    <row r="96" customFormat="false" ht="12.8" hidden="false" customHeight="false" outlineLevel="0" collapsed="false">
      <c r="A96" s="0" t="n">
        <v>27201</v>
      </c>
      <c r="B96" s="0" t="s">
        <v>30</v>
      </c>
      <c r="C96" s="0" t="s">
        <v>38</v>
      </c>
      <c r="D96" s="0" t="s">
        <v>161</v>
      </c>
      <c r="E96" s="0" t="n">
        <v>1</v>
      </c>
      <c r="F96" s="0" t="n">
        <v>3</v>
      </c>
      <c r="G96" s="0" t="s">
        <v>213</v>
      </c>
      <c r="H96" s="0" t="s">
        <v>161</v>
      </c>
      <c r="I96" s="0" t="s">
        <v>33</v>
      </c>
      <c r="X96" s="0" t="s">
        <v>99</v>
      </c>
      <c r="Y96" s="0" t="s">
        <v>132</v>
      </c>
      <c r="AA96" s="0" t="s">
        <v>92</v>
      </c>
    </row>
    <row r="97" customFormat="false" ht="12.8" hidden="false" customHeight="false" outlineLevel="0" collapsed="false">
      <c r="A97" s="0" t="n">
        <v>27224</v>
      </c>
      <c r="B97" s="0" t="s">
        <v>30</v>
      </c>
      <c r="C97" s="0" t="s">
        <v>73</v>
      </c>
      <c r="D97" s="0" t="s">
        <v>85</v>
      </c>
      <c r="E97" s="0" t="n">
        <v>1</v>
      </c>
      <c r="F97" s="0" t="n">
        <v>3</v>
      </c>
      <c r="G97" s="0" t="s">
        <v>214</v>
      </c>
      <c r="H97" s="0" t="s">
        <v>87</v>
      </c>
      <c r="I97" s="0" t="s">
        <v>33</v>
      </c>
      <c r="Y97" s="0" t="s">
        <v>97</v>
      </c>
      <c r="AA97" s="0" t="s">
        <v>92</v>
      </c>
      <c r="AB97" s="0" t="s">
        <v>99</v>
      </c>
    </row>
    <row r="98" customFormat="false" ht="12.8" hidden="false" customHeight="false" outlineLevel="0" collapsed="false">
      <c r="A98" s="0" t="n">
        <v>27225</v>
      </c>
      <c r="B98" s="0" t="s">
        <v>30</v>
      </c>
      <c r="C98" s="0" t="s">
        <v>73</v>
      </c>
      <c r="D98" s="0" t="s">
        <v>85</v>
      </c>
      <c r="E98" s="0" t="n">
        <v>1</v>
      </c>
      <c r="F98" s="0" t="n">
        <v>3</v>
      </c>
      <c r="G98" s="0" t="s">
        <v>215</v>
      </c>
      <c r="H98" s="0" t="s">
        <v>87</v>
      </c>
      <c r="I98" s="0" t="s">
        <v>33</v>
      </c>
      <c r="Y98" s="0" t="s">
        <v>97</v>
      </c>
    </row>
    <row r="99" customFormat="false" ht="12.8" hidden="false" customHeight="false" outlineLevel="0" collapsed="false">
      <c r="A99" s="0" t="n">
        <v>27226</v>
      </c>
      <c r="B99" s="0" t="s">
        <v>30</v>
      </c>
      <c r="C99" s="0" t="s">
        <v>73</v>
      </c>
      <c r="D99" s="0" t="s">
        <v>85</v>
      </c>
      <c r="E99" s="0" t="n">
        <v>1</v>
      </c>
      <c r="F99" s="0" t="n">
        <v>3</v>
      </c>
      <c r="G99" s="0" t="s">
        <v>216</v>
      </c>
      <c r="H99" s="0" t="s">
        <v>87</v>
      </c>
      <c r="I99" s="0" t="s">
        <v>33</v>
      </c>
      <c r="AA99" s="0" t="s">
        <v>98</v>
      </c>
    </row>
    <row r="100" customFormat="false" ht="12.8" hidden="false" customHeight="false" outlineLevel="0" collapsed="false">
      <c r="A100" s="0" t="n">
        <v>27235</v>
      </c>
      <c r="B100" s="0" t="s">
        <v>30</v>
      </c>
      <c r="C100" s="0" t="s">
        <v>38</v>
      </c>
      <c r="D100" s="0" t="s">
        <v>78</v>
      </c>
      <c r="E100" s="0" t="n">
        <v>1</v>
      </c>
      <c r="F100" s="0" t="n">
        <v>3</v>
      </c>
      <c r="G100" s="0" t="s">
        <v>217</v>
      </c>
      <c r="H100" s="0" t="s">
        <v>78</v>
      </c>
      <c r="I100" s="0" t="s">
        <v>33</v>
      </c>
      <c r="Y100" s="0" t="s">
        <v>97</v>
      </c>
      <c r="AB100" s="0" t="s">
        <v>115</v>
      </c>
    </row>
    <row r="101" customFormat="false" ht="12.8" hidden="false" customHeight="false" outlineLevel="0" collapsed="false">
      <c r="A101" s="0" t="n">
        <v>27244</v>
      </c>
      <c r="B101" s="0" t="s">
        <v>30</v>
      </c>
      <c r="C101" s="0" t="s">
        <v>46</v>
      </c>
      <c r="D101" s="0" t="s">
        <v>47</v>
      </c>
      <c r="E101" s="0" t="n">
        <v>1</v>
      </c>
      <c r="F101" s="0" t="n">
        <v>3</v>
      </c>
      <c r="G101" s="0" t="s">
        <v>218</v>
      </c>
      <c r="H101" s="0" t="s">
        <v>58</v>
      </c>
      <c r="I101" s="0" t="s">
        <v>33</v>
      </c>
      <c r="AA101" s="0" t="s">
        <v>92</v>
      </c>
    </row>
    <row r="102" customFormat="false" ht="12.8" hidden="false" customHeight="false" outlineLevel="0" collapsed="false">
      <c r="A102" s="0" t="n">
        <v>27254</v>
      </c>
      <c r="B102" s="0" t="s">
        <v>30</v>
      </c>
      <c r="C102" s="0" t="s">
        <v>73</v>
      </c>
      <c r="D102" s="0" t="s">
        <v>80</v>
      </c>
      <c r="E102" s="0" t="n">
        <v>1</v>
      </c>
      <c r="F102" s="0" t="n">
        <v>3</v>
      </c>
      <c r="G102" s="0" t="s">
        <v>219</v>
      </c>
      <c r="H102" s="0" t="s">
        <v>80</v>
      </c>
      <c r="I102" s="0" t="s">
        <v>33</v>
      </c>
      <c r="X102" s="0" t="s">
        <v>220</v>
      </c>
      <c r="AA102" s="0" t="s">
        <v>92</v>
      </c>
    </row>
    <row r="103" customFormat="false" ht="12.8" hidden="false" customHeight="false" outlineLevel="0" collapsed="false">
      <c r="A103" s="0" t="n">
        <v>27255</v>
      </c>
      <c r="B103" s="0" t="s">
        <v>30</v>
      </c>
      <c r="C103" s="0" t="s">
        <v>73</v>
      </c>
      <c r="D103" s="0" t="s">
        <v>80</v>
      </c>
      <c r="E103" s="0" t="n">
        <v>1</v>
      </c>
      <c r="F103" s="0" t="n">
        <v>3</v>
      </c>
      <c r="G103" s="0" t="s">
        <v>221</v>
      </c>
      <c r="H103" s="0" t="s">
        <v>80</v>
      </c>
      <c r="I103" s="0" t="s">
        <v>33</v>
      </c>
      <c r="Y103" s="0" t="s">
        <v>91</v>
      </c>
      <c r="AA103" s="0" t="s">
        <v>110</v>
      </c>
    </row>
    <row r="104" customFormat="false" ht="12.8" hidden="false" customHeight="false" outlineLevel="0" collapsed="false">
      <c r="A104" s="0" t="n">
        <v>843</v>
      </c>
      <c r="B104" s="0" t="s">
        <v>30</v>
      </c>
      <c r="C104" s="0" t="s">
        <v>59</v>
      </c>
      <c r="D104" s="0" t="s">
        <v>60</v>
      </c>
      <c r="E104" s="0" t="n">
        <v>1</v>
      </c>
      <c r="F104" s="0" t="n">
        <v>3</v>
      </c>
      <c r="G104" s="0" t="s">
        <v>222</v>
      </c>
      <c r="H104" s="0" t="s">
        <v>60</v>
      </c>
      <c r="I104" s="0" t="s">
        <v>33</v>
      </c>
      <c r="Y104" s="0" t="s">
        <v>223</v>
      </c>
      <c r="AA104" s="0" t="s">
        <v>224</v>
      </c>
      <c r="AB104" s="0" t="s">
        <v>225</v>
      </c>
      <c r="AD104" s="0" t="s">
        <v>226</v>
      </c>
      <c r="AE104" s="0" t="n">
        <v>2915</v>
      </c>
    </row>
    <row r="105" customFormat="false" ht="12.8" hidden="false" customHeight="false" outlineLevel="0" collapsed="false">
      <c r="A105" s="0" t="n">
        <v>27256</v>
      </c>
      <c r="B105" s="0" t="s">
        <v>30</v>
      </c>
      <c r="C105" s="0" t="s">
        <v>73</v>
      </c>
      <c r="D105" s="0" t="s">
        <v>80</v>
      </c>
      <c r="E105" s="0" t="n">
        <v>1</v>
      </c>
      <c r="F105" s="0" t="n">
        <v>3</v>
      </c>
      <c r="G105" s="0" t="s">
        <v>227</v>
      </c>
      <c r="H105" s="0" t="s">
        <v>80</v>
      </c>
      <c r="I105" s="0" t="s">
        <v>33</v>
      </c>
      <c r="AA105" s="0" t="s">
        <v>92</v>
      </c>
    </row>
    <row r="106" customFormat="false" ht="12.8" hidden="false" customHeight="false" outlineLevel="0" collapsed="false">
      <c r="A106" s="0" t="n">
        <v>27270</v>
      </c>
      <c r="B106" s="0" t="s">
        <v>30</v>
      </c>
      <c r="C106" s="0" t="s">
        <v>53</v>
      </c>
      <c r="D106" s="0" t="s">
        <v>54</v>
      </c>
      <c r="E106" s="0" t="n">
        <v>1</v>
      </c>
      <c r="F106" s="0" t="n">
        <v>3</v>
      </c>
      <c r="G106" s="0" t="s">
        <v>228</v>
      </c>
      <c r="H106" s="0" t="s">
        <v>54</v>
      </c>
      <c r="I106" s="0" t="s">
        <v>33</v>
      </c>
      <c r="AA106" s="0" t="s">
        <v>63</v>
      </c>
    </row>
    <row r="107" customFormat="false" ht="12.8" hidden="false" customHeight="false" outlineLevel="0" collapsed="false">
      <c r="A107" s="0" t="n">
        <v>27271</v>
      </c>
      <c r="B107" s="0" t="s">
        <v>30</v>
      </c>
      <c r="C107" s="0" t="s">
        <v>53</v>
      </c>
      <c r="D107" s="0" t="s">
        <v>54</v>
      </c>
      <c r="E107" s="0" t="n">
        <v>1</v>
      </c>
      <c r="F107" s="0" t="n">
        <v>3</v>
      </c>
      <c r="G107" s="0" t="s">
        <v>222</v>
      </c>
      <c r="H107" s="0" t="s">
        <v>54</v>
      </c>
      <c r="I107" s="0" t="s">
        <v>33</v>
      </c>
    </row>
    <row r="108" customFormat="false" ht="12.8" hidden="false" customHeight="false" outlineLevel="0" collapsed="false">
      <c r="A108" s="0" t="n">
        <v>27275</v>
      </c>
      <c r="B108" s="0" t="s">
        <v>30</v>
      </c>
      <c r="C108" s="0" t="s">
        <v>31</v>
      </c>
      <c r="D108" s="0" t="s">
        <v>31</v>
      </c>
      <c r="E108" s="0" t="n">
        <v>1</v>
      </c>
      <c r="F108" s="0" t="n">
        <v>3</v>
      </c>
      <c r="G108" s="0" t="s">
        <v>229</v>
      </c>
      <c r="H108" s="0" t="s">
        <v>31</v>
      </c>
      <c r="I108" s="0" t="s">
        <v>33</v>
      </c>
      <c r="AA108" s="0" t="s">
        <v>133</v>
      </c>
      <c r="AB108" s="0" t="s">
        <v>93</v>
      </c>
    </row>
    <row r="109" customFormat="false" ht="12.8" hidden="false" customHeight="false" outlineLevel="0" collapsed="false">
      <c r="A109" s="0" t="n">
        <v>27281</v>
      </c>
      <c r="B109" s="0" t="s">
        <v>30</v>
      </c>
      <c r="C109" s="0" t="s">
        <v>38</v>
      </c>
      <c r="D109" s="0" t="s">
        <v>122</v>
      </c>
      <c r="E109" s="0" t="n">
        <v>1</v>
      </c>
      <c r="F109" s="0" t="n">
        <v>3</v>
      </c>
      <c r="G109" s="0" t="s">
        <v>230</v>
      </c>
      <c r="H109" s="0" t="s">
        <v>122</v>
      </c>
      <c r="I109" s="0" t="s">
        <v>33</v>
      </c>
      <c r="AA109" s="0" t="s">
        <v>103</v>
      </c>
    </row>
    <row r="110" customFormat="false" ht="12.8" hidden="false" customHeight="false" outlineLevel="0" collapsed="false">
      <c r="A110" s="0" t="n">
        <v>27206</v>
      </c>
      <c r="B110" s="0" t="s">
        <v>30</v>
      </c>
      <c r="C110" s="0" t="s">
        <v>31</v>
      </c>
      <c r="D110" s="0" t="s">
        <v>75</v>
      </c>
      <c r="E110" s="0" t="n">
        <v>1</v>
      </c>
      <c r="F110" s="0" t="n">
        <v>3</v>
      </c>
      <c r="G110" s="0" t="s">
        <v>231</v>
      </c>
      <c r="H110" s="0" t="s">
        <v>232</v>
      </c>
      <c r="I110" s="0" t="s">
        <v>33</v>
      </c>
      <c r="X110" s="0" t="s">
        <v>233</v>
      </c>
      <c r="Y110" s="0" t="s">
        <v>91</v>
      </c>
      <c r="AA110" s="0" t="s">
        <v>153</v>
      </c>
    </row>
    <row r="111" customFormat="false" ht="12.8" hidden="false" customHeight="false" outlineLevel="0" collapsed="false">
      <c r="A111" s="0" t="n">
        <v>1431</v>
      </c>
      <c r="B111" s="0" t="s">
        <v>30</v>
      </c>
      <c r="C111" s="0" t="s">
        <v>46</v>
      </c>
      <c r="D111" s="0" t="s">
        <v>47</v>
      </c>
      <c r="E111" s="0" t="n">
        <v>1</v>
      </c>
      <c r="F111" s="0" t="n">
        <v>3</v>
      </c>
      <c r="G111" s="0" t="s">
        <v>234</v>
      </c>
      <c r="H111" s="0" t="s">
        <v>58</v>
      </c>
      <c r="I111" s="0" t="s">
        <v>33</v>
      </c>
      <c r="X111" s="0" t="s">
        <v>99</v>
      </c>
      <c r="Y111" s="0" t="s">
        <v>102</v>
      </c>
      <c r="AA111" s="0" t="s">
        <v>98</v>
      </c>
      <c r="AE111" s="0" t="s">
        <v>93</v>
      </c>
    </row>
    <row r="112" customFormat="false" ht="12.8" hidden="false" customHeight="false" outlineLevel="0" collapsed="false">
      <c r="A112" s="0" t="n">
        <v>902</v>
      </c>
      <c r="B112" s="0" t="s">
        <v>30</v>
      </c>
      <c r="C112" s="0" t="s">
        <v>46</v>
      </c>
      <c r="D112" s="0" t="s">
        <v>46</v>
      </c>
      <c r="E112" s="0" t="n">
        <v>1</v>
      </c>
      <c r="F112" s="0" t="n">
        <v>3</v>
      </c>
      <c r="G112" s="0" t="s">
        <v>201</v>
      </c>
      <c r="H112" s="0" t="s">
        <v>46</v>
      </c>
      <c r="I112" s="0" t="s">
        <v>33</v>
      </c>
      <c r="X112" s="0" t="s">
        <v>50</v>
      </c>
      <c r="AA112" s="0" t="s">
        <v>43</v>
      </c>
      <c r="AD112" s="0" t="s">
        <v>175</v>
      </c>
      <c r="AE112" s="0" t="s">
        <v>125</v>
      </c>
    </row>
    <row r="113" customFormat="false" ht="12.8" hidden="false" customHeight="false" outlineLevel="0" collapsed="false">
      <c r="A113" s="0" t="n">
        <v>5967</v>
      </c>
      <c r="B113" s="0" t="s">
        <v>30</v>
      </c>
      <c r="C113" s="0" t="s">
        <v>57</v>
      </c>
      <c r="D113" s="0" t="s">
        <v>173</v>
      </c>
      <c r="E113" s="0" t="n">
        <v>1</v>
      </c>
      <c r="F113" s="0" t="n">
        <v>3</v>
      </c>
      <c r="G113" s="0" t="s">
        <v>235</v>
      </c>
      <c r="H113" s="0" t="s">
        <v>174</v>
      </c>
      <c r="I113" s="0" t="s">
        <v>33</v>
      </c>
      <c r="Y113" s="0" t="s">
        <v>97</v>
      </c>
      <c r="AA113" s="0" t="s">
        <v>236</v>
      </c>
      <c r="AD113" s="0" t="s">
        <v>91</v>
      </c>
    </row>
    <row r="114" customFormat="false" ht="12.8" hidden="false" customHeight="false" outlineLevel="0" collapsed="false">
      <c r="A114" s="0" t="n">
        <v>1734</v>
      </c>
      <c r="B114" s="0" t="s">
        <v>30</v>
      </c>
      <c r="C114" s="0" t="s">
        <v>73</v>
      </c>
      <c r="D114" s="0" t="s">
        <v>80</v>
      </c>
      <c r="E114" s="0" t="n">
        <v>1</v>
      </c>
      <c r="F114" s="0" t="n">
        <v>3</v>
      </c>
      <c r="G114" s="0" t="s">
        <v>237</v>
      </c>
      <c r="H114" s="0" t="s">
        <v>80</v>
      </c>
      <c r="I114" s="0" t="s">
        <v>33</v>
      </c>
      <c r="X114" s="0" t="s">
        <v>44</v>
      </c>
      <c r="Y114" s="0" t="s">
        <v>91</v>
      </c>
      <c r="AA114" s="0" t="s">
        <v>92</v>
      </c>
      <c r="AE114" s="0" t="s">
        <v>77</v>
      </c>
    </row>
    <row r="115" customFormat="false" ht="12.8" hidden="false" customHeight="false" outlineLevel="0" collapsed="false">
      <c r="A115" s="0" t="n">
        <v>1732</v>
      </c>
      <c r="B115" s="0" t="s">
        <v>30</v>
      </c>
      <c r="C115" s="0" t="s">
        <v>31</v>
      </c>
      <c r="D115" s="0" t="s">
        <v>75</v>
      </c>
      <c r="E115" s="0" t="n">
        <v>1</v>
      </c>
      <c r="F115" s="0" t="n">
        <v>3</v>
      </c>
      <c r="G115" s="0" t="s">
        <v>238</v>
      </c>
      <c r="H115" s="0" t="s">
        <v>239</v>
      </c>
      <c r="I115" s="0" t="s">
        <v>33</v>
      </c>
      <c r="AA115" s="0" t="s">
        <v>124</v>
      </c>
      <c r="AE115" s="0" t="s">
        <v>77</v>
      </c>
    </row>
    <row r="116" customFormat="false" ht="12.8" hidden="false" customHeight="false" outlineLevel="0" collapsed="false">
      <c r="A116" s="0" t="n">
        <v>1731</v>
      </c>
      <c r="B116" s="0" t="s">
        <v>30</v>
      </c>
      <c r="C116" s="0" t="s">
        <v>31</v>
      </c>
      <c r="D116" s="0" t="s">
        <v>75</v>
      </c>
      <c r="E116" s="0" t="n">
        <v>1</v>
      </c>
      <c r="F116" s="0" t="n">
        <v>3</v>
      </c>
      <c r="G116" s="0" t="s">
        <v>240</v>
      </c>
      <c r="H116" s="0" t="s">
        <v>106</v>
      </c>
      <c r="I116" s="0" t="s">
        <v>33</v>
      </c>
      <c r="AA116" s="0" t="s">
        <v>133</v>
      </c>
      <c r="AE116" s="0" t="s">
        <v>77</v>
      </c>
    </row>
    <row r="117" customFormat="false" ht="12.8" hidden="false" customHeight="false" outlineLevel="0" collapsed="false">
      <c r="A117" s="0" t="n">
        <v>27144</v>
      </c>
      <c r="B117" s="0" t="s">
        <v>30</v>
      </c>
      <c r="C117" s="0" t="s">
        <v>57</v>
      </c>
      <c r="D117" s="0" t="s">
        <v>64</v>
      </c>
      <c r="E117" s="0" t="n">
        <v>1</v>
      </c>
      <c r="F117" s="0" t="n">
        <v>3</v>
      </c>
      <c r="G117" s="0" t="s">
        <v>222</v>
      </c>
      <c r="H117" s="0" t="s">
        <v>64</v>
      </c>
      <c r="I117" s="0" t="s">
        <v>33</v>
      </c>
    </row>
    <row r="118" customFormat="false" ht="12.8" hidden="false" customHeight="false" outlineLevel="0" collapsed="false">
      <c r="A118" s="0" t="n">
        <v>1729</v>
      </c>
      <c r="B118" s="0" t="s">
        <v>30</v>
      </c>
      <c r="C118" s="0" t="s">
        <v>31</v>
      </c>
      <c r="D118" s="0" t="s">
        <v>75</v>
      </c>
      <c r="E118" s="0" t="n">
        <v>1</v>
      </c>
      <c r="F118" s="0" t="n">
        <v>3</v>
      </c>
      <c r="G118" s="0" t="s">
        <v>241</v>
      </c>
      <c r="H118" s="0" t="s">
        <v>112</v>
      </c>
      <c r="I118" s="0" t="s">
        <v>33</v>
      </c>
      <c r="X118" s="0" t="s">
        <v>117</v>
      </c>
      <c r="Y118" s="0" t="s">
        <v>91</v>
      </c>
      <c r="AA118" s="0" t="s">
        <v>103</v>
      </c>
      <c r="AE118" s="0" t="s">
        <v>77</v>
      </c>
    </row>
    <row r="119" customFormat="false" ht="12.8" hidden="false" customHeight="false" outlineLevel="0" collapsed="false">
      <c r="A119" s="0" t="n">
        <v>1728</v>
      </c>
      <c r="B119" s="0" t="s">
        <v>30</v>
      </c>
      <c r="C119" s="0" t="s">
        <v>31</v>
      </c>
      <c r="D119" s="0" t="s">
        <v>75</v>
      </c>
      <c r="E119" s="0" t="n">
        <v>1</v>
      </c>
      <c r="F119" s="0" t="n">
        <v>3</v>
      </c>
      <c r="G119" s="0" t="s">
        <v>242</v>
      </c>
      <c r="H119" s="0" t="s">
        <v>243</v>
      </c>
      <c r="I119" s="0" t="s">
        <v>33</v>
      </c>
      <c r="AA119" s="0" t="s">
        <v>178</v>
      </c>
      <c r="AE119" s="0" t="s">
        <v>77</v>
      </c>
    </row>
    <row r="120" customFormat="false" ht="12.8" hidden="false" customHeight="false" outlineLevel="0" collapsed="false">
      <c r="A120" s="0" t="n">
        <v>1724</v>
      </c>
      <c r="B120" s="0" t="s">
        <v>30</v>
      </c>
      <c r="C120" s="0" t="s">
        <v>59</v>
      </c>
      <c r="D120" s="0" t="s">
        <v>244</v>
      </c>
      <c r="E120" s="0" t="n">
        <v>1</v>
      </c>
      <c r="F120" s="0" t="n">
        <v>3</v>
      </c>
      <c r="G120" s="0" t="s">
        <v>245</v>
      </c>
      <c r="H120" s="0" t="s">
        <v>244</v>
      </c>
      <c r="I120" s="0" t="s">
        <v>33</v>
      </c>
      <c r="AE120" s="0" t="s">
        <v>77</v>
      </c>
    </row>
    <row r="121" customFormat="false" ht="12.8" hidden="false" customHeight="false" outlineLevel="0" collapsed="false">
      <c r="A121" s="0" t="n">
        <v>1722</v>
      </c>
      <c r="B121" s="0" t="s">
        <v>30</v>
      </c>
      <c r="C121" s="0" t="s">
        <v>73</v>
      </c>
      <c r="D121" s="0" t="s">
        <v>85</v>
      </c>
      <c r="E121" s="0" t="n">
        <v>1</v>
      </c>
      <c r="F121" s="0" t="n">
        <v>3</v>
      </c>
      <c r="G121" s="0" t="s">
        <v>246</v>
      </c>
      <c r="H121" s="0" t="s">
        <v>87</v>
      </c>
      <c r="I121" s="0" t="s">
        <v>33</v>
      </c>
      <c r="Y121" s="0" t="s">
        <v>97</v>
      </c>
      <c r="AA121" s="0" t="s">
        <v>92</v>
      </c>
      <c r="AB121" s="0" t="s">
        <v>99</v>
      </c>
      <c r="AD121" s="0" t="s">
        <v>77</v>
      </c>
      <c r="AE121" s="0" t="s">
        <v>77</v>
      </c>
    </row>
    <row r="122" customFormat="false" ht="12.8" hidden="false" customHeight="false" outlineLevel="0" collapsed="false">
      <c r="A122" s="0" t="n">
        <v>1718</v>
      </c>
      <c r="B122" s="0" t="s">
        <v>30</v>
      </c>
      <c r="C122" s="0" t="s">
        <v>73</v>
      </c>
      <c r="D122" s="0" t="s">
        <v>85</v>
      </c>
      <c r="E122" s="0" t="n">
        <v>1</v>
      </c>
      <c r="F122" s="0" t="n">
        <v>3</v>
      </c>
      <c r="G122" s="0" t="s">
        <v>247</v>
      </c>
      <c r="H122" s="0" t="s">
        <v>87</v>
      </c>
      <c r="I122" s="0" t="s">
        <v>33</v>
      </c>
      <c r="AA122" s="0" t="s">
        <v>92</v>
      </c>
      <c r="AB122" s="0" t="s">
        <v>99</v>
      </c>
      <c r="AD122" s="0" t="s">
        <v>93</v>
      </c>
      <c r="AE122" s="0" t="s">
        <v>77</v>
      </c>
    </row>
    <row r="123" customFormat="false" ht="12.8" hidden="false" customHeight="false" outlineLevel="0" collapsed="false">
      <c r="A123" s="0" t="n">
        <v>5051</v>
      </c>
      <c r="B123" s="0" t="s">
        <v>30</v>
      </c>
      <c r="C123" s="0" t="s">
        <v>57</v>
      </c>
      <c r="D123" s="0" t="s">
        <v>57</v>
      </c>
      <c r="E123" s="0" t="n">
        <v>1</v>
      </c>
      <c r="F123" s="0" t="n">
        <v>3</v>
      </c>
      <c r="G123" s="0" t="s">
        <v>248</v>
      </c>
      <c r="H123" s="0" t="s">
        <v>58</v>
      </c>
      <c r="I123" s="0" t="s">
        <v>33</v>
      </c>
      <c r="X123" s="0" t="s">
        <v>115</v>
      </c>
      <c r="Y123" s="0" t="s">
        <v>97</v>
      </c>
      <c r="AA123" s="0" t="s">
        <v>236</v>
      </c>
      <c r="AD123" s="0" t="s">
        <v>77</v>
      </c>
    </row>
    <row r="124" customFormat="false" ht="12.8" hidden="false" customHeight="false" outlineLevel="0" collapsed="false">
      <c r="A124" s="0" t="n">
        <v>5362</v>
      </c>
      <c r="B124" s="0" t="s">
        <v>30</v>
      </c>
      <c r="C124" s="0" t="s">
        <v>73</v>
      </c>
      <c r="D124" s="0" t="s">
        <v>85</v>
      </c>
      <c r="E124" s="0" t="n">
        <v>1</v>
      </c>
      <c r="F124" s="0" t="n">
        <v>3</v>
      </c>
      <c r="G124" s="0" t="s">
        <v>249</v>
      </c>
      <c r="H124" s="0" t="s">
        <v>87</v>
      </c>
      <c r="I124" s="0" t="s">
        <v>33</v>
      </c>
      <c r="X124" s="0" t="s">
        <v>115</v>
      </c>
      <c r="AA124" s="0" t="s">
        <v>103</v>
      </c>
      <c r="AD124" s="0" t="s">
        <v>107</v>
      </c>
    </row>
    <row r="125" customFormat="false" ht="12.8" hidden="false" customHeight="false" outlineLevel="0" collapsed="false">
      <c r="A125" s="0" t="n">
        <v>5368</v>
      </c>
      <c r="B125" s="0" t="s">
        <v>30</v>
      </c>
      <c r="C125" s="0" t="s">
        <v>46</v>
      </c>
      <c r="D125" s="0" t="s">
        <v>47</v>
      </c>
      <c r="E125" s="0" t="n">
        <v>1</v>
      </c>
      <c r="F125" s="0" t="n">
        <v>3</v>
      </c>
      <c r="G125" s="0" t="s">
        <v>250</v>
      </c>
      <c r="H125" s="0" t="s">
        <v>49</v>
      </c>
      <c r="I125" s="0" t="s">
        <v>33</v>
      </c>
      <c r="Y125" s="0" t="s">
        <v>97</v>
      </c>
      <c r="AA125" s="0" t="s">
        <v>92</v>
      </c>
      <c r="AD125" s="0" t="s">
        <v>107</v>
      </c>
    </row>
    <row r="126" customFormat="false" ht="12.8" hidden="false" customHeight="false" outlineLevel="0" collapsed="false">
      <c r="A126" s="0" t="n">
        <v>5384</v>
      </c>
      <c r="B126" s="0" t="s">
        <v>30</v>
      </c>
      <c r="C126" s="0" t="s">
        <v>57</v>
      </c>
      <c r="D126" s="0" t="s">
        <v>173</v>
      </c>
      <c r="E126" s="0" t="n">
        <v>1</v>
      </c>
      <c r="F126" s="0" t="n">
        <v>3</v>
      </c>
      <c r="G126" s="0" t="s">
        <v>251</v>
      </c>
      <c r="H126" s="0" t="s">
        <v>174</v>
      </c>
      <c r="I126" s="0" t="s">
        <v>33</v>
      </c>
      <c r="Y126" s="0" t="s">
        <v>97</v>
      </c>
      <c r="AA126" s="0" t="s">
        <v>236</v>
      </c>
      <c r="AD126" s="0" t="s">
        <v>107</v>
      </c>
    </row>
    <row r="127" customFormat="false" ht="12.8" hidden="false" customHeight="false" outlineLevel="0" collapsed="false">
      <c r="A127" s="0" t="n">
        <v>1730</v>
      </c>
      <c r="B127" s="0" t="s">
        <v>30</v>
      </c>
      <c r="C127" s="0" t="s">
        <v>31</v>
      </c>
      <c r="D127" s="0" t="s">
        <v>75</v>
      </c>
      <c r="E127" s="0" t="n">
        <v>1</v>
      </c>
      <c r="F127" s="0" t="n">
        <v>3</v>
      </c>
      <c r="G127" s="0" t="s">
        <v>252</v>
      </c>
      <c r="H127" s="0" t="s">
        <v>253</v>
      </c>
      <c r="I127" s="0" t="s">
        <v>33</v>
      </c>
      <c r="AA127" s="0" t="s">
        <v>92</v>
      </c>
      <c r="AE127" s="0" t="s">
        <v>77</v>
      </c>
    </row>
    <row r="128" customFormat="false" ht="12.8" hidden="false" customHeight="false" outlineLevel="0" collapsed="false">
      <c r="A128" s="0" t="n">
        <v>4397</v>
      </c>
      <c r="B128" s="0" t="s">
        <v>30</v>
      </c>
      <c r="C128" s="0" t="s">
        <v>38</v>
      </c>
      <c r="D128" s="0" t="s">
        <v>94</v>
      </c>
      <c r="E128" s="0" t="n">
        <v>1</v>
      </c>
      <c r="F128" s="0" t="n">
        <v>3</v>
      </c>
      <c r="G128" s="0" t="s">
        <v>254</v>
      </c>
      <c r="H128" s="0" t="s">
        <v>255</v>
      </c>
      <c r="I128" s="0" t="s">
        <v>33</v>
      </c>
      <c r="Y128" s="0" t="s">
        <v>91</v>
      </c>
      <c r="AA128" s="0" t="s">
        <v>92</v>
      </c>
      <c r="AB128" s="0" t="s">
        <v>115</v>
      </c>
      <c r="AD128" s="0" t="s">
        <v>93</v>
      </c>
    </row>
    <row r="129" customFormat="false" ht="12.8" hidden="false" customHeight="false" outlineLevel="0" collapsed="false">
      <c r="A129" s="0" t="n">
        <v>5966</v>
      </c>
      <c r="B129" s="0" t="s">
        <v>30</v>
      </c>
      <c r="C129" s="0" t="s">
        <v>57</v>
      </c>
      <c r="D129" s="0" t="s">
        <v>173</v>
      </c>
      <c r="E129" s="0" t="n">
        <v>1</v>
      </c>
      <c r="F129" s="0" t="n">
        <v>3</v>
      </c>
      <c r="G129" s="0" t="s">
        <v>256</v>
      </c>
      <c r="H129" s="0" t="s">
        <v>174</v>
      </c>
      <c r="I129" s="0" t="s">
        <v>33</v>
      </c>
      <c r="Y129" s="0" t="s">
        <v>102</v>
      </c>
      <c r="AA129" s="0" t="s">
        <v>236</v>
      </c>
      <c r="AB129" s="0" t="s">
        <v>93</v>
      </c>
      <c r="AD129" s="0" t="s">
        <v>91</v>
      </c>
    </row>
    <row r="130" customFormat="false" ht="12.8" hidden="false" customHeight="false" outlineLevel="0" collapsed="false">
      <c r="A130" s="0" t="n">
        <v>5953</v>
      </c>
      <c r="B130" s="0" t="s">
        <v>30</v>
      </c>
      <c r="C130" s="0" t="s">
        <v>57</v>
      </c>
      <c r="D130" s="0" t="s">
        <v>57</v>
      </c>
      <c r="E130" s="0" t="n">
        <v>1</v>
      </c>
      <c r="F130" s="0" t="n">
        <v>3</v>
      </c>
      <c r="G130" s="0" t="s">
        <v>257</v>
      </c>
      <c r="H130" s="0" t="s">
        <v>58</v>
      </c>
      <c r="I130" s="0" t="s">
        <v>33</v>
      </c>
      <c r="Y130" s="0" t="s">
        <v>258</v>
      </c>
      <c r="AA130" s="0" t="s">
        <v>103</v>
      </c>
      <c r="AD130" s="0" t="s">
        <v>91</v>
      </c>
    </row>
    <row r="131" customFormat="false" ht="12.8" hidden="false" customHeight="false" outlineLevel="0" collapsed="false">
      <c r="A131" s="0" t="n">
        <v>5912</v>
      </c>
      <c r="B131" s="0" t="s">
        <v>30</v>
      </c>
      <c r="C131" s="0" t="s">
        <v>73</v>
      </c>
      <c r="D131" s="0" t="s">
        <v>85</v>
      </c>
      <c r="E131" s="0" t="n">
        <v>1</v>
      </c>
      <c r="F131" s="0" t="n">
        <v>3</v>
      </c>
      <c r="G131" s="0" t="s">
        <v>259</v>
      </c>
      <c r="H131" s="0" t="s">
        <v>87</v>
      </c>
      <c r="I131" s="0" t="s">
        <v>33</v>
      </c>
      <c r="Y131" s="0" t="s">
        <v>97</v>
      </c>
      <c r="AD131" s="0" t="s">
        <v>91</v>
      </c>
    </row>
    <row r="132" customFormat="false" ht="12.8" hidden="false" customHeight="false" outlineLevel="0" collapsed="false">
      <c r="A132" s="0" t="n">
        <v>5725</v>
      </c>
      <c r="B132" s="0" t="s">
        <v>30</v>
      </c>
      <c r="C132" s="0" t="s">
        <v>46</v>
      </c>
      <c r="D132" s="0" t="s">
        <v>47</v>
      </c>
      <c r="E132" s="0" t="n">
        <v>1</v>
      </c>
      <c r="F132" s="0" t="n">
        <v>3</v>
      </c>
      <c r="G132" s="0" t="s">
        <v>260</v>
      </c>
      <c r="H132" s="0" t="s">
        <v>58</v>
      </c>
      <c r="I132" s="0" t="s">
        <v>33</v>
      </c>
      <c r="Y132" s="0" t="s">
        <v>261</v>
      </c>
      <c r="AA132" s="0" t="s">
        <v>178</v>
      </c>
      <c r="AD132" s="0" t="s">
        <v>42</v>
      </c>
    </row>
    <row r="133" customFormat="false" ht="12.8" hidden="false" customHeight="false" outlineLevel="0" collapsed="false">
      <c r="A133" s="0" t="n">
        <v>5667</v>
      </c>
      <c r="B133" s="0" t="s">
        <v>30</v>
      </c>
      <c r="C133" s="0" t="s">
        <v>73</v>
      </c>
      <c r="D133" s="0" t="s">
        <v>73</v>
      </c>
      <c r="E133" s="0" t="n">
        <v>1</v>
      </c>
      <c r="F133" s="0" t="n">
        <v>3</v>
      </c>
      <c r="G133" s="0" t="s">
        <v>262</v>
      </c>
      <c r="H133" s="0" t="s">
        <v>263</v>
      </c>
      <c r="I133" s="0" t="s">
        <v>33</v>
      </c>
      <c r="AD133" s="0" t="s">
        <v>264</v>
      </c>
    </row>
    <row r="134" customFormat="false" ht="12.8" hidden="false" customHeight="false" outlineLevel="0" collapsed="false">
      <c r="A134" s="0" t="n">
        <v>5720</v>
      </c>
      <c r="B134" s="0" t="s">
        <v>30</v>
      </c>
      <c r="C134" s="0" t="s">
        <v>53</v>
      </c>
      <c r="D134" s="0" t="s">
        <v>53</v>
      </c>
      <c r="E134" s="0" t="n">
        <v>1</v>
      </c>
      <c r="F134" s="0" t="n">
        <v>3</v>
      </c>
      <c r="G134" s="0" t="s">
        <v>265</v>
      </c>
      <c r="H134" s="0" t="s">
        <v>266</v>
      </c>
      <c r="I134" s="0" t="s">
        <v>33</v>
      </c>
      <c r="X134" s="0" t="s">
        <v>37</v>
      </c>
      <c r="Y134" s="0" t="s">
        <v>177</v>
      </c>
      <c r="AA134" s="0" t="s">
        <v>103</v>
      </c>
      <c r="AB134" s="0" t="s">
        <v>125</v>
      </c>
      <c r="AD134" s="0" t="s">
        <v>42</v>
      </c>
    </row>
    <row r="135" customFormat="false" ht="12.8" hidden="false" customHeight="false" outlineLevel="0" collapsed="false">
      <c r="A135" s="0" t="n">
        <v>28562</v>
      </c>
      <c r="B135" s="0" t="s">
        <v>30</v>
      </c>
      <c r="C135" s="0" t="s">
        <v>73</v>
      </c>
      <c r="D135" s="0" t="s">
        <v>80</v>
      </c>
      <c r="E135" s="0" t="n">
        <v>1</v>
      </c>
      <c r="F135" s="0" t="n">
        <v>3</v>
      </c>
      <c r="G135" s="0" t="s">
        <v>221</v>
      </c>
      <c r="H135" s="0" t="s">
        <v>80</v>
      </c>
      <c r="I135" s="0" t="s">
        <v>267</v>
      </c>
      <c r="Y135" s="0" t="s">
        <v>91</v>
      </c>
      <c r="AA135" s="0" t="s">
        <v>258</v>
      </c>
    </row>
    <row r="136" customFormat="false" ht="12.8" hidden="false" customHeight="false" outlineLevel="0" collapsed="false">
      <c r="A136" s="0" t="n">
        <v>28561</v>
      </c>
      <c r="B136" s="0" t="s">
        <v>30</v>
      </c>
      <c r="C136" s="0" t="s">
        <v>73</v>
      </c>
      <c r="D136" s="0" t="s">
        <v>80</v>
      </c>
      <c r="E136" s="0" t="n">
        <v>1</v>
      </c>
      <c r="F136" s="0" t="n">
        <v>3</v>
      </c>
      <c r="G136" s="0" t="s">
        <v>165</v>
      </c>
      <c r="H136" s="0" t="s">
        <v>80</v>
      </c>
      <c r="I136" s="0" t="s">
        <v>267</v>
      </c>
      <c r="W136" s="0" t="s">
        <v>117</v>
      </c>
      <c r="Y136" s="0" t="s">
        <v>91</v>
      </c>
      <c r="AA136" s="0" t="s">
        <v>110</v>
      </c>
    </row>
    <row r="137" customFormat="false" ht="12.8" hidden="false" customHeight="false" outlineLevel="0" collapsed="false">
      <c r="A137" s="0" t="n">
        <v>28578</v>
      </c>
      <c r="B137" s="0" t="s">
        <v>30</v>
      </c>
      <c r="C137" s="0" t="s">
        <v>38</v>
      </c>
      <c r="D137" s="0" t="s">
        <v>94</v>
      </c>
      <c r="E137" s="0" t="n">
        <v>1</v>
      </c>
      <c r="F137" s="0" t="n">
        <v>3</v>
      </c>
      <c r="G137" s="0" t="s">
        <v>95</v>
      </c>
      <c r="H137" s="0" t="s">
        <v>96</v>
      </c>
      <c r="I137" s="0" t="s">
        <v>267</v>
      </c>
      <c r="AA137" s="0" t="s">
        <v>268</v>
      </c>
    </row>
    <row r="138" customFormat="false" ht="12.8" hidden="false" customHeight="false" outlineLevel="0" collapsed="false">
      <c r="A138" s="0" t="n">
        <v>28496</v>
      </c>
      <c r="B138" s="0" t="s">
        <v>30</v>
      </c>
      <c r="C138" s="0" t="s">
        <v>38</v>
      </c>
      <c r="D138" s="0" t="s">
        <v>161</v>
      </c>
      <c r="E138" s="0" t="n">
        <v>1</v>
      </c>
      <c r="F138" s="0" t="n">
        <v>3</v>
      </c>
      <c r="G138" s="0" t="s">
        <v>213</v>
      </c>
      <c r="H138" s="0" t="s">
        <v>161</v>
      </c>
      <c r="I138" s="0" t="s">
        <v>267</v>
      </c>
      <c r="W138" s="0" t="s">
        <v>115</v>
      </c>
      <c r="Y138" s="0" t="s">
        <v>107</v>
      </c>
      <c r="Z138" s="0" t="s">
        <v>97</v>
      </c>
      <c r="AA138" s="0" t="s">
        <v>97</v>
      </c>
    </row>
    <row r="139" customFormat="false" ht="12.8" hidden="false" customHeight="false" outlineLevel="0" collapsed="false">
      <c r="A139" s="0" t="n">
        <v>28579</v>
      </c>
      <c r="B139" s="0" t="s">
        <v>30</v>
      </c>
      <c r="C139" s="0" t="s">
        <v>38</v>
      </c>
      <c r="D139" s="0" t="s">
        <v>94</v>
      </c>
      <c r="E139" s="0" t="n">
        <v>1</v>
      </c>
      <c r="F139" s="0" t="n">
        <v>3</v>
      </c>
      <c r="G139" s="0" t="s">
        <v>154</v>
      </c>
      <c r="H139" s="0" t="s">
        <v>127</v>
      </c>
      <c r="I139" s="0" t="s">
        <v>267</v>
      </c>
      <c r="W139" s="0" t="s">
        <v>117</v>
      </c>
      <c r="Y139" s="0" t="s">
        <v>107</v>
      </c>
      <c r="Z139" s="0" t="s">
        <v>269</v>
      </c>
    </row>
    <row r="140" customFormat="false" ht="12.8" hidden="false" customHeight="false" outlineLevel="0" collapsed="false">
      <c r="A140" s="0" t="n">
        <v>28580</v>
      </c>
      <c r="B140" s="0" t="s">
        <v>30</v>
      </c>
      <c r="C140" s="0" t="s">
        <v>38</v>
      </c>
      <c r="D140" s="0" t="s">
        <v>94</v>
      </c>
      <c r="E140" s="0" t="n">
        <v>1</v>
      </c>
      <c r="F140" s="0" t="n">
        <v>3</v>
      </c>
      <c r="G140" s="0" t="s">
        <v>169</v>
      </c>
      <c r="H140" s="0" t="s">
        <v>170</v>
      </c>
      <c r="I140" s="0" t="s">
        <v>267</v>
      </c>
      <c r="Y140" s="0" t="s">
        <v>91</v>
      </c>
      <c r="Z140" s="0" t="s">
        <v>102</v>
      </c>
      <c r="AA140" s="0" t="s">
        <v>110</v>
      </c>
    </row>
    <row r="141" customFormat="false" ht="12.8" hidden="false" customHeight="false" outlineLevel="0" collapsed="false">
      <c r="A141" s="0" t="n">
        <v>28581</v>
      </c>
      <c r="B141" s="0" t="s">
        <v>30</v>
      </c>
      <c r="C141" s="0" t="s">
        <v>38</v>
      </c>
      <c r="D141" s="0" t="s">
        <v>94</v>
      </c>
      <c r="E141" s="0" t="n">
        <v>1</v>
      </c>
      <c r="F141" s="0" t="n">
        <v>3</v>
      </c>
      <c r="G141" s="0" t="s">
        <v>32</v>
      </c>
      <c r="H141" s="0" t="s">
        <v>136</v>
      </c>
      <c r="I141" s="0" t="s">
        <v>267</v>
      </c>
      <c r="W141" s="0" t="s">
        <v>71</v>
      </c>
      <c r="Y141" s="0" t="s">
        <v>88</v>
      </c>
      <c r="AA141" s="0" t="s">
        <v>113</v>
      </c>
    </row>
    <row r="142" customFormat="false" ht="12.8" hidden="false" customHeight="false" outlineLevel="0" collapsed="false">
      <c r="A142" s="0" t="n">
        <v>28596</v>
      </c>
      <c r="B142" s="0" t="s">
        <v>30</v>
      </c>
      <c r="C142" s="0" t="s">
        <v>53</v>
      </c>
      <c r="D142" s="0" t="s">
        <v>54</v>
      </c>
      <c r="E142" s="0" t="n">
        <v>1</v>
      </c>
      <c r="F142" s="0" t="n">
        <v>3</v>
      </c>
      <c r="G142" s="0" t="s">
        <v>137</v>
      </c>
      <c r="H142" s="0" t="s">
        <v>54</v>
      </c>
      <c r="I142" s="0" t="s">
        <v>267</v>
      </c>
      <c r="W142" s="0" t="s">
        <v>270</v>
      </c>
      <c r="Z142" s="0" t="s">
        <v>34</v>
      </c>
    </row>
    <row r="143" customFormat="false" ht="12.8" hidden="false" customHeight="false" outlineLevel="0" collapsed="false">
      <c r="A143" s="0" t="n">
        <v>28560</v>
      </c>
      <c r="B143" s="0" t="s">
        <v>30</v>
      </c>
      <c r="C143" s="0" t="s">
        <v>73</v>
      </c>
      <c r="D143" s="0" t="s">
        <v>80</v>
      </c>
      <c r="E143" s="0" t="n">
        <v>1</v>
      </c>
      <c r="F143" s="0" t="n">
        <v>3</v>
      </c>
      <c r="G143" s="0" t="s">
        <v>219</v>
      </c>
      <c r="H143" s="0" t="s">
        <v>80</v>
      </c>
      <c r="I143" s="0" t="s">
        <v>267</v>
      </c>
      <c r="AA143" s="0" t="s">
        <v>177</v>
      </c>
    </row>
    <row r="144" customFormat="false" ht="12.8" hidden="false" customHeight="false" outlineLevel="0" collapsed="false">
      <c r="A144" s="0" t="n">
        <v>28523</v>
      </c>
      <c r="B144" s="0" t="s">
        <v>30</v>
      </c>
      <c r="C144" s="0" t="s">
        <v>73</v>
      </c>
      <c r="D144" s="0" t="s">
        <v>85</v>
      </c>
      <c r="E144" s="0" t="n">
        <v>1</v>
      </c>
      <c r="F144" s="0" t="n">
        <v>3</v>
      </c>
      <c r="G144" s="0" t="s">
        <v>216</v>
      </c>
      <c r="H144" s="0" t="s">
        <v>87</v>
      </c>
      <c r="I144" s="0" t="s">
        <v>267</v>
      </c>
      <c r="AA144" s="0" t="s">
        <v>110</v>
      </c>
    </row>
    <row r="145" customFormat="false" ht="12.8" hidden="false" customHeight="false" outlineLevel="0" collapsed="false">
      <c r="A145" s="0" t="n">
        <v>28522</v>
      </c>
      <c r="B145" s="0" t="s">
        <v>30</v>
      </c>
      <c r="C145" s="0" t="s">
        <v>73</v>
      </c>
      <c r="D145" s="0" t="s">
        <v>85</v>
      </c>
      <c r="E145" s="0" t="n">
        <v>1</v>
      </c>
      <c r="F145" s="0" t="n">
        <v>3</v>
      </c>
      <c r="G145" s="0" t="s">
        <v>164</v>
      </c>
      <c r="H145" s="0" t="s">
        <v>87</v>
      </c>
      <c r="I145" s="0" t="s">
        <v>267</v>
      </c>
      <c r="AA145" s="0" t="s">
        <v>268</v>
      </c>
    </row>
    <row r="146" customFormat="false" ht="12.8" hidden="false" customHeight="false" outlineLevel="0" collapsed="false">
      <c r="A146" s="0" t="n">
        <v>28503</v>
      </c>
      <c r="B146" s="0" t="s">
        <v>30</v>
      </c>
      <c r="C146" s="0" t="s">
        <v>31</v>
      </c>
      <c r="D146" s="0" t="s">
        <v>75</v>
      </c>
      <c r="E146" s="0" t="n">
        <v>1</v>
      </c>
      <c r="F146" s="0" t="n">
        <v>3</v>
      </c>
      <c r="G146" s="0" t="s">
        <v>231</v>
      </c>
      <c r="H146" s="0" t="s">
        <v>232</v>
      </c>
      <c r="I146" s="0" t="s">
        <v>267</v>
      </c>
      <c r="W146" s="0" t="s">
        <v>271</v>
      </c>
      <c r="Y146" s="0" t="s">
        <v>91</v>
      </c>
      <c r="Z146" s="0" t="s">
        <v>77</v>
      </c>
      <c r="AA146" s="0" t="s">
        <v>132</v>
      </c>
    </row>
    <row r="147" customFormat="false" ht="12.8" hidden="false" customHeight="false" outlineLevel="0" collapsed="false">
      <c r="A147" s="0" t="n">
        <v>28563</v>
      </c>
      <c r="B147" s="0" t="s">
        <v>30</v>
      </c>
      <c r="C147" s="0" t="s">
        <v>73</v>
      </c>
      <c r="D147" s="0" t="s">
        <v>80</v>
      </c>
      <c r="E147" s="0" t="n">
        <v>1</v>
      </c>
      <c r="F147" s="0" t="n">
        <v>3</v>
      </c>
      <c r="G147" s="0" t="s">
        <v>227</v>
      </c>
      <c r="H147" s="0" t="s">
        <v>80</v>
      </c>
      <c r="I147" s="0" t="s">
        <v>267</v>
      </c>
      <c r="AA147" s="0" t="s">
        <v>97</v>
      </c>
    </row>
    <row r="148" customFormat="false" ht="12.8" hidden="false" customHeight="false" outlineLevel="0" collapsed="false">
      <c r="A148" s="0" t="n">
        <v>28495</v>
      </c>
      <c r="B148" s="0" t="s">
        <v>30</v>
      </c>
      <c r="C148" s="0" t="s">
        <v>38</v>
      </c>
      <c r="D148" s="0" t="s">
        <v>161</v>
      </c>
      <c r="E148" s="0" t="n">
        <v>1</v>
      </c>
      <c r="F148" s="0" t="n">
        <v>3</v>
      </c>
      <c r="G148" s="0" t="s">
        <v>163</v>
      </c>
      <c r="H148" s="0" t="s">
        <v>161</v>
      </c>
      <c r="I148" s="0" t="s">
        <v>267</v>
      </c>
      <c r="W148" s="0" t="s">
        <v>115</v>
      </c>
      <c r="Y148" s="0" t="s">
        <v>132</v>
      </c>
      <c r="AA148" s="0" t="s">
        <v>110</v>
      </c>
    </row>
    <row r="149" customFormat="false" ht="12.8" hidden="false" customHeight="false" outlineLevel="0" collapsed="false">
      <c r="A149" s="0" t="n">
        <v>4497</v>
      </c>
      <c r="B149" s="0" t="s">
        <v>30</v>
      </c>
      <c r="C149" s="0" t="s">
        <v>31</v>
      </c>
      <c r="D149" s="0" t="s">
        <v>75</v>
      </c>
      <c r="E149" s="0" t="n">
        <v>1</v>
      </c>
      <c r="F149" s="0" t="n">
        <v>3</v>
      </c>
      <c r="G149" s="0" t="s">
        <v>105</v>
      </c>
      <c r="H149" s="0" t="s">
        <v>106</v>
      </c>
      <c r="I149" s="0" t="s">
        <v>267</v>
      </c>
      <c r="W149" s="0" t="s">
        <v>272</v>
      </c>
      <c r="AA149" s="0" t="s">
        <v>132</v>
      </c>
      <c r="AD149" s="0" t="s">
        <v>93</v>
      </c>
    </row>
    <row r="150" customFormat="false" ht="12.8" hidden="false" customHeight="false" outlineLevel="0" collapsed="false">
      <c r="A150" s="0" t="n">
        <v>28484</v>
      </c>
      <c r="B150" s="0" t="s">
        <v>30</v>
      </c>
      <c r="C150" s="0" t="s">
        <v>53</v>
      </c>
      <c r="D150" s="0" t="s">
        <v>134</v>
      </c>
      <c r="E150" s="0" t="n">
        <v>1</v>
      </c>
      <c r="F150" s="0" t="n">
        <v>3</v>
      </c>
      <c r="G150" s="0" t="s">
        <v>148</v>
      </c>
      <c r="H150" s="0" t="s">
        <v>134</v>
      </c>
      <c r="I150" s="0" t="s">
        <v>267</v>
      </c>
      <c r="W150" s="0" t="s">
        <v>44</v>
      </c>
    </row>
    <row r="151" customFormat="false" ht="12.8" hidden="false" customHeight="false" outlineLevel="0" collapsed="false">
      <c r="A151" s="0" t="n">
        <v>28476</v>
      </c>
      <c r="B151" s="0" t="s">
        <v>30</v>
      </c>
      <c r="C151" s="0" t="s">
        <v>38</v>
      </c>
      <c r="D151" s="0" t="s">
        <v>39</v>
      </c>
      <c r="E151" s="0" t="n">
        <v>1</v>
      </c>
      <c r="F151" s="0" t="n">
        <v>3</v>
      </c>
      <c r="G151" s="0" t="s">
        <v>208</v>
      </c>
      <c r="H151" s="0" t="s">
        <v>209</v>
      </c>
      <c r="I151" s="0" t="s">
        <v>267</v>
      </c>
      <c r="W151" s="0" t="s">
        <v>115</v>
      </c>
      <c r="Y151" s="0" t="s">
        <v>91</v>
      </c>
      <c r="AA151" s="0" t="s">
        <v>110</v>
      </c>
    </row>
    <row r="152" customFormat="false" ht="12.8" hidden="false" customHeight="false" outlineLevel="0" collapsed="false">
      <c r="A152" s="0" t="n">
        <v>4498</v>
      </c>
      <c r="B152" s="0" t="s">
        <v>30</v>
      </c>
      <c r="C152" s="0" t="s">
        <v>73</v>
      </c>
      <c r="D152" s="0" t="s">
        <v>80</v>
      </c>
      <c r="E152" s="0" t="n">
        <v>1</v>
      </c>
      <c r="F152" s="0" t="n">
        <v>3</v>
      </c>
      <c r="G152" s="0" t="s">
        <v>90</v>
      </c>
      <c r="H152" s="0" t="s">
        <v>80</v>
      </c>
      <c r="I152" s="0" t="s">
        <v>267</v>
      </c>
      <c r="Y152" s="0" t="s">
        <v>91</v>
      </c>
      <c r="AD152" s="0" t="s">
        <v>93</v>
      </c>
    </row>
    <row r="153" customFormat="false" ht="12.8" hidden="false" customHeight="false" outlineLevel="0" collapsed="false">
      <c r="A153" s="0" t="n">
        <v>28465</v>
      </c>
      <c r="B153" s="0" t="s">
        <v>30</v>
      </c>
      <c r="C153" s="0" t="s">
        <v>73</v>
      </c>
      <c r="D153" s="0" t="s">
        <v>73</v>
      </c>
      <c r="E153" s="0" t="n">
        <v>1</v>
      </c>
      <c r="F153" s="0" t="n">
        <v>3</v>
      </c>
      <c r="G153" s="0" t="s">
        <v>199</v>
      </c>
      <c r="H153" s="0" t="s">
        <v>80</v>
      </c>
      <c r="I153" s="0" t="s">
        <v>267</v>
      </c>
      <c r="AA153" s="0" t="s">
        <v>258</v>
      </c>
    </row>
    <row r="154" customFormat="false" ht="12.8" hidden="false" customHeight="false" outlineLevel="0" collapsed="false">
      <c r="A154" s="0" t="n">
        <v>28433</v>
      </c>
      <c r="B154" s="0" t="s">
        <v>30</v>
      </c>
      <c r="C154" s="0" t="s">
        <v>46</v>
      </c>
      <c r="D154" s="0" t="s">
        <v>46</v>
      </c>
      <c r="E154" s="0" t="n">
        <v>1</v>
      </c>
      <c r="F154" s="0" t="n">
        <v>3</v>
      </c>
      <c r="G154" s="0" t="s">
        <v>195</v>
      </c>
      <c r="H154" s="0" t="s">
        <v>196</v>
      </c>
      <c r="I154" s="0" t="s">
        <v>267</v>
      </c>
      <c r="AA154" s="0" t="s">
        <v>92</v>
      </c>
    </row>
    <row r="155" customFormat="false" ht="12.8" hidden="false" customHeight="false" outlineLevel="0" collapsed="false">
      <c r="A155" s="0" t="n">
        <v>28405</v>
      </c>
      <c r="B155" s="0" t="s">
        <v>30</v>
      </c>
      <c r="C155" s="0" t="s">
        <v>57</v>
      </c>
      <c r="D155" s="0" t="s">
        <v>64</v>
      </c>
      <c r="E155" s="0" t="n">
        <v>1</v>
      </c>
      <c r="F155" s="0" t="n">
        <v>3</v>
      </c>
      <c r="G155" s="0" t="s">
        <v>222</v>
      </c>
      <c r="H155" s="0" t="s">
        <v>64</v>
      </c>
      <c r="I155" s="0" t="s">
        <v>267</v>
      </c>
    </row>
    <row r="156" customFormat="false" ht="12.8" hidden="false" customHeight="false" outlineLevel="0" collapsed="false">
      <c r="A156" s="0" t="n">
        <v>5560</v>
      </c>
      <c r="B156" s="0" t="s">
        <v>30</v>
      </c>
      <c r="C156" s="0" t="s">
        <v>31</v>
      </c>
      <c r="D156" s="0" t="s">
        <v>31</v>
      </c>
      <c r="E156" s="0" t="n">
        <v>1</v>
      </c>
      <c r="F156" s="0" t="n">
        <v>3</v>
      </c>
      <c r="G156" s="0" t="s">
        <v>229</v>
      </c>
      <c r="H156" s="0" t="s">
        <v>31</v>
      </c>
      <c r="I156" s="0" t="s">
        <v>267</v>
      </c>
      <c r="AD156" s="0" t="s">
        <v>107</v>
      </c>
    </row>
    <row r="157" customFormat="false" ht="12.8" hidden="false" customHeight="false" outlineLevel="0" collapsed="false">
      <c r="A157" s="0" t="n">
        <v>4493</v>
      </c>
      <c r="B157" s="0" t="s">
        <v>30</v>
      </c>
      <c r="C157" s="0" t="s">
        <v>46</v>
      </c>
      <c r="D157" s="0" t="s">
        <v>46</v>
      </c>
      <c r="E157" s="0" t="n">
        <v>1</v>
      </c>
      <c r="F157" s="0" t="n">
        <v>3</v>
      </c>
      <c r="G157" s="0" t="s">
        <v>158</v>
      </c>
      <c r="H157" s="0" t="s">
        <v>58</v>
      </c>
      <c r="I157" s="0" t="s">
        <v>267</v>
      </c>
      <c r="AD157" s="0" t="s">
        <v>93</v>
      </c>
    </row>
    <row r="158" customFormat="false" ht="12.8" hidden="false" customHeight="false" outlineLevel="0" collapsed="false">
      <c r="A158" s="0" t="n">
        <v>4494</v>
      </c>
      <c r="B158" s="0" t="s">
        <v>30</v>
      </c>
      <c r="C158" s="0" t="s">
        <v>46</v>
      </c>
      <c r="D158" s="0" t="s">
        <v>46</v>
      </c>
      <c r="E158" s="0" t="n">
        <v>1</v>
      </c>
      <c r="F158" s="0" t="n">
        <v>3</v>
      </c>
      <c r="G158" s="0" t="s">
        <v>197</v>
      </c>
      <c r="H158" s="0" t="s">
        <v>196</v>
      </c>
      <c r="I158" s="0" t="s">
        <v>267</v>
      </c>
      <c r="AA158" s="0" t="s">
        <v>110</v>
      </c>
      <c r="AD158" s="0" t="s">
        <v>93</v>
      </c>
    </row>
    <row r="159" customFormat="false" ht="12.8" hidden="false" customHeight="false" outlineLevel="0" collapsed="false">
      <c r="A159" s="0" t="n">
        <v>4495</v>
      </c>
      <c r="B159" s="0" t="s">
        <v>30</v>
      </c>
      <c r="C159" s="0" t="s">
        <v>46</v>
      </c>
      <c r="D159" s="0" t="s">
        <v>46</v>
      </c>
      <c r="E159" s="0" t="n">
        <v>1</v>
      </c>
      <c r="F159" s="0" t="n">
        <v>3</v>
      </c>
      <c r="G159" s="0" t="s">
        <v>120</v>
      </c>
      <c r="H159" s="0" t="s">
        <v>121</v>
      </c>
      <c r="I159" s="0" t="s">
        <v>267</v>
      </c>
      <c r="Y159" s="0" t="s">
        <v>91</v>
      </c>
      <c r="AA159" s="0" t="s">
        <v>92</v>
      </c>
      <c r="AD159" s="0" t="s">
        <v>93</v>
      </c>
    </row>
    <row r="160" customFormat="false" ht="12.8" hidden="false" customHeight="false" outlineLevel="0" collapsed="false">
      <c r="A160" s="0" t="n">
        <v>5205</v>
      </c>
      <c r="B160" s="0" t="s">
        <v>30</v>
      </c>
      <c r="C160" s="0" t="s">
        <v>73</v>
      </c>
      <c r="D160" s="0" t="s">
        <v>73</v>
      </c>
      <c r="E160" s="0" t="n">
        <v>1</v>
      </c>
      <c r="F160" s="0" t="n">
        <v>3</v>
      </c>
      <c r="G160" s="0" t="s">
        <v>118</v>
      </c>
      <c r="H160" s="0" t="s">
        <v>82</v>
      </c>
      <c r="I160" s="0" t="s">
        <v>267</v>
      </c>
      <c r="Y160" s="0" t="s">
        <v>97</v>
      </c>
      <c r="AA160" s="0" t="s">
        <v>110</v>
      </c>
      <c r="AD160" s="0" t="s">
        <v>77</v>
      </c>
    </row>
    <row r="161" customFormat="false" ht="12.8" hidden="false" customHeight="false" outlineLevel="0" collapsed="false">
      <c r="A161" s="0" t="n">
        <v>5206</v>
      </c>
      <c r="B161" s="0" t="s">
        <v>30</v>
      </c>
      <c r="C161" s="0" t="s">
        <v>73</v>
      </c>
      <c r="D161" s="0" t="s">
        <v>73</v>
      </c>
      <c r="E161" s="0" t="n">
        <v>1</v>
      </c>
      <c r="F161" s="0" t="n">
        <v>3</v>
      </c>
      <c r="G161" s="0" t="s">
        <v>116</v>
      </c>
      <c r="H161" s="0" t="s">
        <v>80</v>
      </c>
      <c r="I161" s="0" t="s">
        <v>267</v>
      </c>
      <c r="W161" s="0" t="s">
        <v>117</v>
      </c>
      <c r="Y161" s="0" t="s">
        <v>91</v>
      </c>
      <c r="AA161" s="0" t="s">
        <v>110</v>
      </c>
      <c r="AD161" s="0" t="s">
        <v>77</v>
      </c>
    </row>
    <row r="162" customFormat="false" ht="12.8" hidden="false" customHeight="false" outlineLevel="0" collapsed="false">
      <c r="A162" s="0" t="n">
        <v>5213</v>
      </c>
      <c r="B162" s="0" t="s">
        <v>30</v>
      </c>
      <c r="C162" s="0" t="s">
        <v>73</v>
      </c>
      <c r="D162" s="0" t="s">
        <v>85</v>
      </c>
      <c r="E162" s="0" t="n">
        <v>1</v>
      </c>
      <c r="F162" s="0" t="n">
        <v>3</v>
      </c>
      <c r="G162" s="0" t="s">
        <v>249</v>
      </c>
      <c r="H162" s="0" t="s">
        <v>87</v>
      </c>
      <c r="I162" s="0" t="s">
        <v>267</v>
      </c>
      <c r="W162" s="0" t="s">
        <v>115</v>
      </c>
      <c r="Z162" s="0" t="s">
        <v>258</v>
      </c>
      <c r="AA162" s="0" t="s">
        <v>103</v>
      </c>
      <c r="AD162" s="0" t="s">
        <v>77</v>
      </c>
    </row>
    <row r="163" customFormat="false" ht="12.8" hidden="false" customHeight="false" outlineLevel="0" collapsed="false">
      <c r="A163" s="0" t="n">
        <v>4496</v>
      </c>
      <c r="B163" s="0" t="s">
        <v>30</v>
      </c>
      <c r="C163" s="0" t="s">
        <v>31</v>
      </c>
      <c r="D163" s="0" t="s">
        <v>75</v>
      </c>
      <c r="E163" s="0" t="n">
        <v>1</v>
      </c>
      <c r="F163" s="0" t="n">
        <v>3</v>
      </c>
      <c r="G163" s="0" t="s">
        <v>111</v>
      </c>
      <c r="H163" s="0" t="s">
        <v>112</v>
      </c>
      <c r="I163" s="0" t="s">
        <v>267</v>
      </c>
      <c r="W163" s="0" t="s">
        <v>271</v>
      </c>
      <c r="Y163" s="0" t="s">
        <v>91</v>
      </c>
      <c r="Z163" s="0" t="s">
        <v>258</v>
      </c>
      <c r="AA163" s="0" t="s">
        <v>92</v>
      </c>
      <c r="AD163" s="0" t="s">
        <v>93</v>
      </c>
    </row>
    <row r="164" customFormat="false" ht="12.8" hidden="false" customHeight="false" outlineLevel="0" collapsed="false">
      <c r="A164" s="0" t="n">
        <v>28494</v>
      </c>
      <c r="B164" s="0" t="s">
        <v>30</v>
      </c>
      <c r="C164" s="0" t="s">
        <v>38</v>
      </c>
      <c r="D164" s="0" t="s">
        <v>161</v>
      </c>
      <c r="E164" s="0" t="n">
        <v>1</v>
      </c>
      <c r="F164" s="0" t="n">
        <v>3</v>
      </c>
      <c r="G164" s="0" t="s">
        <v>210</v>
      </c>
      <c r="H164" s="0" t="s">
        <v>161</v>
      </c>
      <c r="I164" s="0" t="s">
        <v>267</v>
      </c>
      <c r="AA164" s="0" t="s">
        <v>92</v>
      </c>
    </row>
    <row r="165" customFormat="false" ht="12.8" hidden="false" customHeight="false" outlineLevel="0" collapsed="false">
      <c r="A165" s="0" t="n">
        <v>28468</v>
      </c>
      <c r="B165" s="0" t="s">
        <v>30</v>
      </c>
      <c r="C165" s="0" t="s">
        <v>53</v>
      </c>
      <c r="D165" s="0" t="s">
        <v>53</v>
      </c>
      <c r="E165" s="0" t="n">
        <v>1</v>
      </c>
      <c r="F165" s="0" t="n">
        <v>3</v>
      </c>
      <c r="G165" s="0" t="s">
        <v>265</v>
      </c>
      <c r="H165" s="0" t="s">
        <v>266</v>
      </c>
      <c r="I165" s="0" t="s">
        <v>267</v>
      </c>
      <c r="W165" s="0" t="s">
        <v>37</v>
      </c>
      <c r="Y165" s="0" t="s">
        <v>177</v>
      </c>
    </row>
    <row r="166" customFormat="false" ht="12.8" hidden="false" customHeight="false" outlineLevel="0" collapsed="false">
      <c r="A166" s="0" t="n">
        <v>37</v>
      </c>
      <c r="B166" s="0" t="s">
        <v>30</v>
      </c>
      <c r="C166" s="0" t="s">
        <v>73</v>
      </c>
      <c r="D166" s="0" t="s">
        <v>85</v>
      </c>
      <c r="E166" s="0" t="n">
        <v>1</v>
      </c>
      <c r="F166" s="0" t="n">
        <v>3</v>
      </c>
      <c r="G166" s="0" t="s">
        <v>86</v>
      </c>
      <c r="H166" s="0" t="s">
        <v>87</v>
      </c>
      <c r="I166" s="0" t="s">
        <v>267</v>
      </c>
      <c r="Y166" s="0" t="s">
        <v>147</v>
      </c>
      <c r="Z166" s="0" t="s">
        <v>145</v>
      </c>
      <c r="AA166" s="0" t="s">
        <v>273</v>
      </c>
      <c r="AE166" s="0" t="s">
        <v>225</v>
      </c>
    </row>
    <row r="167" customFormat="false" ht="12.8" hidden="false" customHeight="false" outlineLevel="0" collapsed="false">
      <c r="A167" s="0" t="n">
        <v>3920</v>
      </c>
      <c r="B167" s="0" t="s">
        <v>30</v>
      </c>
      <c r="C167" s="0" t="s">
        <v>31</v>
      </c>
      <c r="D167" s="0" t="s">
        <v>75</v>
      </c>
      <c r="E167" s="0" t="n">
        <v>1</v>
      </c>
      <c r="F167" s="0" t="n">
        <v>3</v>
      </c>
      <c r="G167" s="0" t="s">
        <v>108</v>
      </c>
      <c r="H167" s="0" t="s">
        <v>109</v>
      </c>
      <c r="I167" s="0" t="s">
        <v>267</v>
      </c>
      <c r="AA167" s="0" t="s">
        <v>110</v>
      </c>
      <c r="AD167" s="0" t="s">
        <v>99</v>
      </c>
    </row>
    <row r="168" customFormat="false" ht="12.8" hidden="false" customHeight="false" outlineLevel="0" collapsed="false">
      <c r="A168" s="0" t="n">
        <v>726</v>
      </c>
      <c r="B168" s="0" t="s">
        <v>30</v>
      </c>
      <c r="C168" s="0" t="s">
        <v>57</v>
      </c>
      <c r="D168" s="0" t="s">
        <v>57</v>
      </c>
      <c r="E168" s="0" t="n">
        <v>1</v>
      </c>
      <c r="F168" s="0" t="n">
        <v>3</v>
      </c>
      <c r="G168" s="0" t="s">
        <v>81</v>
      </c>
      <c r="H168" s="0" t="s">
        <v>58</v>
      </c>
      <c r="I168" s="0" t="s">
        <v>267</v>
      </c>
      <c r="W168" s="0" t="s">
        <v>67</v>
      </c>
      <c r="Y168" s="0" t="s">
        <v>274</v>
      </c>
      <c r="Z168" s="0" t="s">
        <v>42</v>
      </c>
      <c r="AA168" s="0" t="s">
        <v>275</v>
      </c>
      <c r="AC168" s="0" t="s">
        <v>276</v>
      </c>
      <c r="AD168" s="0" t="s">
        <v>146</v>
      </c>
      <c r="AE168" s="0" t="s">
        <v>277</v>
      </c>
    </row>
    <row r="169" customFormat="false" ht="12.8" hidden="false" customHeight="false" outlineLevel="0" collapsed="false">
      <c r="A169" s="0" t="n">
        <v>740</v>
      </c>
      <c r="B169" s="0" t="s">
        <v>30</v>
      </c>
      <c r="C169" s="0" t="s">
        <v>57</v>
      </c>
      <c r="D169" s="0" t="s">
        <v>57</v>
      </c>
      <c r="E169" s="0" t="n">
        <v>1</v>
      </c>
      <c r="F169" s="0" t="n">
        <v>3</v>
      </c>
      <c r="G169" s="0" t="s">
        <v>137</v>
      </c>
      <c r="H169" s="0" t="s">
        <v>49</v>
      </c>
      <c r="I169" s="0" t="s">
        <v>267</v>
      </c>
      <c r="W169" s="0" t="s">
        <v>270</v>
      </c>
      <c r="AE169" s="0" t="s">
        <v>277</v>
      </c>
    </row>
    <row r="170" customFormat="false" ht="12.8" hidden="false" customHeight="false" outlineLevel="0" collapsed="false">
      <c r="A170" s="0" t="n">
        <v>741</v>
      </c>
      <c r="B170" s="0" t="s">
        <v>30</v>
      </c>
      <c r="C170" s="0" t="s">
        <v>57</v>
      </c>
      <c r="D170" s="0" t="s">
        <v>57</v>
      </c>
      <c r="E170" s="0" t="n">
        <v>1</v>
      </c>
      <c r="F170" s="0" t="n">
        <v>3</v>
      </c>
      <c r="G170" s="0" t="s">
        <v>180</v>
      </c>
      <c r="H170" s="0" t="s">
        <v>58</v>
      </c>
      <c r="I170" s="0" t="s">
        <v>267</v>
      </c>
      <c r="W170" s="0" t="s">
        <v>270</v>
      </c>
      <c r="Z170" s="0" t="s">
        <v>278</v>
      </c>
      <c r="AA170" s="0" t="s">
        <v>150</v>
      </c>
      <c r="AE170" s="0" t="s">
        <v>277</v>
      </c>
    </row>
    <row r="171" customFormat="false" ht="12.8" hidden="false" customHeight="false" outlineLevel="0" collapsed="false">
      <c r="A171" s="0" t="n">
        <v>844</v>
      </c>
      <c r="B171" s="0" t="s">
        <v>30</v>
      </c>
      <c r="C171" s="0" t="s">
        <v>38</v>
      </c>
      <c r="D171" s="0" t="s">
        <v>78</v>
      </c>
      <c r="E171" s="0" t="n">
        <v>1</v>
      </c>
      <c r="F171" s="0" t="n">
        <v>3</v>
      </c>
      <c r="G171" s="0" t="s">
        <v>32</v>
      </c>
      <c r="H171" s="0" t="s">
        <v>78</v>
      </c>
      <c r="I171" s="0" t="s">
        <v>267</v>
      </c>
      <c r="W171" s="0" t="s">
        <v>71</v>
      </c>
      <c r="Y171" s="0" t="s">
        <v>130</v>
      </c>
      <c r="AA171" s="0" t="s">
        <v>35</v>
      </c>
      <c r="AC171" s="0" t="s">
        <v>44</v>
      </c>
      <c r="AD171" s="0" t="s">
        <v>279</v>
      </c>
      <c r="AE171" s="0" t="s">
        <v>279</v>
      </c>
    </row>
    <row r="172" customFormat="false" ht="12.8" hidden="false" customHeight="false" outlineLevel="0" collapsed="false">
      <c r="A172" s="0" t="n">
        <v>846</v>
      </c>
      <c r="B172" s="0" t="s">
        <v>30</v>
      </c>
      <c r="C172" s="0" t="s">
        <v>46</v>
      </c>
      <c r="D172" s="0" t="s">
        <v>46</v>
      </c>
      <c r="E172" s="0" t="n">
        <v>1</v>
      </c>
      <c r="F172" s="0" t="n">
        <v>3</v>
      </c>
      <c r="G172" s="0" t="s">
        <v>32</v>
      </c>
      <c r="H172" s="0" t="s">
        <v>70</v>
      </c>
      <c r="I172" s="0" t="s">
        <v>267</v>
      </c>
      <c r="W172" s="0" t="s">
        <v>71</v>
      </c>
      <c r="Y172" s="0" t="s">
        <v>88</v>
      </c>
      <c r="AA172" s="0" t="s">
        <v>35</v>
      </c>
      <c r="AC172" s="0" t="s">
        <v>44</v>
      </c>
      <c r="AE172" s="0" t="s">
        <v>279</v>
      </c>
    </row>
    <row r="173" customFormat="false" ht="12.8" hidden="false" customHeight="false" outlineLevel="0" collapsed="false">
      <c r="A173" s="0" t="n">
        <v>848</v>
      </c>
      <c r="B173" s="0" t="s">
        <v>30</v>
      </c>
      <c r="C173" s="0" t="s">
        <v>73</v>
      </c>
      <c r="D173" s="0" t="s">
        <v>73</v>
      </c>
      <c r="E173" s="0" t="n">
        <v>1</v>
      </c>
      <c r="F173" s="0" t="n">
        <v>3</v>
      </c>
      <c r="G173" s="0" t="s">
        <v>32</v>
      </c>
      <c r="H173" s="0" t="s">
        <v>74</v>
      </c>
      <c r="I173" s="0" t="s">
        <v>267</v>
      </c>
      <c r="W173" s="0" t="s">
        <v>36</v>
      </c>
      <c r="Y173" s="0" t="s">
        <v>88</v>
      </c>
      <c r="AA173" s="0" t="s">
        <v>35</v>
      </c>
      <c r="AC173" s="0" t="s">
        <v>44</v>
      </c>
      <c r="AE173" s="0" t="s">
        <v>279</v>
      </c>
    </row>
    <row r="174" customFormat="false" ht="12.8" hidden="false" customHeight="false" outlineLevel="0" collapsed="false">
      <c r="A174" s="0" t="n">
        <v>850</v>
      </c>
      <c r="B174" s="0" t="s">
        <v>30</v>
      </c>
      <c r="C174" s="0" t="s">
        <v>38</v>
      </c>
      <c r="D174" s="0" t="s">
        <v>39</v>
      </c>
      <c r="E174" s="0" t="n">
        <v>1</v>
      </c>
      <c r="F174" s="0" t="n">
        <v>3</v>
      </c>
      <c r="G174" s="0" t="s">
        <v>32</v>
      </c>
      <c r="H174" s="0" t="s">
        <v>39</v>
      </c>
      <c r="I174" s="0" t="s">
        <v>267</v>
      </c>
      <c r="W174" s="0" t="s">
        <v>71</v>
      </c>
      <c r="Y174" s="0" t="s">
        <v>88</v>
      </c>
      <c r="AA174" s="0" t="s">
        <v>35</v>
      </c>
      <c r="AC174" s="0" t="s">
        <v>44</v>
      </c>
      <c r="AE174" s="0" t="s">
        <v>279</v>
      </c>
    </row>
    <row r="175" customFormat="false" ht="12.8" hidden="false" customHeight="false" outlineLevel="0" collapsed="false">
      <c r="A175" s="0" t="n">
        <v>852</v>
      </c>
      <c r="B175" s="0" t="s">
        <v>30</v>
      </c>
      <c r="C175" s="0" t="s">
        <v>73</v>
      </c>
      <c r="D175" s="0" t="s">
        <v>80</v>
      </c>
      <c r="E175" s="0" t="n">
        <v>1</v>
      </c>
      <c r="F175" s="0" t="n">
        <v>3</v>
      </c>
      <c r="G175" s="0" t="s">
        <v>32</v>
      </c>
      <c r="H175" s="0" t="s">
        <v>80</v>
      </c>
      <c r="I175" s="0" t="s">
        <v>267</v>
      </c>
      <c r="W175" s="0" t="s">
        <v>71</v>
      </c>
      <c r="Y175" s="0" t="s">
        <v>88</v>
      </c>
      <c r="AA175" s="0" t="s">
        <v>177</v>
      </c>
      <c r="AC175" s="0" t="s">
        <v>44</v>
      </c>
      <c r="AE175" s="0" t="s">
        <v>279</v>
      </c>
    </row>
    <row r="176" customFormat="false" ht="12.8" hidden="false" customHeight="false" outlineLevel="0" collapsed="false">
      <c r="A176" s="0" t="n">
        <v>724</v>
      </c>
      <c r="B176" s="0" t="s">
        <v>30</v>
      </c>
      <c r="C176" s="0" t="s">
        <v>59</v>
      </c>
      <c r="D176" s="0" t="s">
        <v>60</v>
      </c>
      <c r="E176" s="0" t="n">
        <v>1</v>
      </c>
      <c r="F176" s="0" t="n">
        <v>3</v>
      </c>
      <c r="G176" s="0" t="s">
        <v>55</v>
      </c>
      <c r="H176" s="0" t="s">
        <v>60</v>
      </c>
      <c r="I176" s="0" t="s">
        <v>267</v>
      </c>
      <c r="W176" s="0" t="s">
        <v>67</v>
      </c>
      <c r="Z176" s="0" t="s">
        <v>68</v>
      </c>
      <c r="AA176" s="0" t="s">
        <v>150</v>
      </c>
      <c r="AC176" s="0" t="s">
        <v>71</v>
      </c>
      <c r="AE176" s="0" t="s">
        <v>277</v>
      </c>
    </row>
    <row r="177" customFormat="false" ht="12.8" hidden="false" customHeight="false" outlineLevel="0" collapsed="false">
      <c r="A177" s="0" t="n">
        <v>854</v>
      </c>
      <c r="B177" s="0" t="s">
        <v>30</v>
      </c>
      <c r="C177" s="0" t="s">
        <v>31</v>
      </c>
      <c r="D177" s="0" t="s">
        <v>31</v>
      </c>
      <c r="E177" s="0" t="n">
        <v>1</v>
      </c>
      <c r="F177" s="0" t="n">
        <v>3</v>
      </c>
      <c r="G177" s="0" t="s">
        <v>32</v>
      </c>
      <c r="H177" s="0" t="s">
        <v>31</v>
      </c>
      <c r="I177" s="0" t="s">
        <v>267</v>
      </c>
      <c r="W177" s="0" t="s">
        <v>71</v>
      </c>
      <c r="Y177" s="0" t="s">
        <v>151</v>
      </c>
      <c r="AA177" s="0" t="s">
        <v>177</v>
      </c>
      <c r="AC177" s="0" t="s">
        <v>44</v>
      </c>
      <c r="AE177" s="0" t="s">
        <v>279</v>
      </c>
    </row>
    <row r="178" customFormat="false" ht="12.8" hidden="false" customHeight="false" outlineLevel="0" collapsed="false">
      <c r="A178" s="0" t="n">
        <v>859</v>
      </c>
      <c r="B178" s="0" t="s">
        <v>30</v>
      </c>
      <c r="C178" s="0" t="s">
        <v>46</v>
      </c>
      <c r="D178" s="0" t="s">
        <v>46</v>
      </c>
      <c r="E178" s="0" t="n">
        <v>1</v>
      </c>
      <c r="F178" s="0" t="n">
        <v>3</v>
      </c>
      <c r="G178" s="0" t="s">
        <v>32</v>
      </c>
      <c r="H178" s="0" t="s">
        <v>46</v>
      </c>
      <c r="I178" s="0" t="s">
        <v>267</v>
      </c>
      <c r="W178" s="0" t="s">
        <v>71</v>
      </c>
      <c r="AE178" s="0" t="s">
        <v>279</v>
      </c>
    </row>
    <row r="179" customFormat="false" ht="12.8" hidden="false" customHeight="false" outlineLevel="0" collapsed="false">
      <c r="A179" s="0" t="n">
        <v>877</v>
      </c>
      <c r="B179" s="0" t="s">
        <v>30</v>
      </c>
      <c r="C179" s="0" t="s">
        <v>73</v>
      </c>
      <c r="D179" s="0" t="s">
        <v>80</v>
      </c>
      <c r="E179" s="0" t="n">
        <v>1</v>
      </c>
      <c r="F179" s="0" t="n">
        <v>3</v>
      </c>
      <c r="G179" s="0" t="s">
        <v>81</v>
      </c>
      <c r="H179" s="0" t="s">
        <v>80</v>
      </c>
      <c r="I179" s="0" t="s">
        <v>267</v>
      </c>
      <c r="W179" s="0" t="s">
        <v>67</v>
      </c>
      <c r="Y179" s="0" t="s">
        <v>274</v>
      </c>
      <c r="Z179" s="0" t="s">
        <v>42</v>
      </c>
      <c r="AA179" s="0" t="s">
        <v>150</v>
      </c>
      <c r="AC179" s="0" t="s">
        <v>276</v>
      </c>
      <c r="AD179" s="0" t="s">
        <v>125</v>
      </c>
      <c r="AE179" s="0" t="s">
        <v>125</v>
      </c>
    </row>
    <row r="180" customFormat="false" ht="12.8" hidden="false" customHeight="false" outlineLevel="0" collapsed="false">
      <c r="A180" s="0" t="n">
        <v>879</v>
      </c>
      <c r="B180" s="0" t="s">
        <v>30</v>
      </c>
      <c r="C180" s="0" t="s">
        <v>57</v>
      </c>
      <c r="D180" s="0" t="s">
        <v>173</v>
      </c>
      <c r="E180" s="0" t="n">
        <v>1</v>
      </c>
      <c r="F180" s="0" t="n">
        <v>3</v>
      </c>
      <c r="G180" s="0" t="s">
        <v>81</v>
      </c>
      <c r="H180" s="0" t="s">
        <v>174</v>
      </c>
      <c r="I180" s="0" t="s">
        <v>267</v>
      </c>
      <c r="W180" s="0" t="s">
        <v>67</v>
      </c>
      <c r="AA180" s="0" t="s">
        <v>150</v>
      </c>
      <c r="AC180" s="0" t="s">
        <v>276</v>
      </c>
      <c r="AD180" s="0" t="s">
        <v>125</v>
      </c>
      <c r="AE180" s="0" t="s">
        <v>125</v>
      </c>
    </row>
    <row r="181" customFormat="false" ht="12.8" hidden="false" customHeight="false" outlineLevel="0" collapsed="false">
      <c r="A181" s="0" t="n">
        <v>881</v>
      </c>
      <c r="B181" s="0" t="s">
        <v>30</v>
      </c>
      <c r="C181" s="0" t="s">
        <v>46</v>
      </c>
      <c r="D181" s="0" t="s">
        <v>47</v>
      </c>
      <c r="E181" s="0" t="n">
        <v>1</v>
      </c>
      <c r="F181" s="0" t="n">
        <v>3</v>
      </c>
      <c r="G181" s="0" t="s">
        <v>144</v>
      </c>
      <c r="H181" s="0" t="s">
        <v>49</v>
      </c>
      <c r="I181" s="0" t="s">
        <v>267</v>
      </c>
      <c r="W181" s="0" t="s">
        <v>44</v>
      </c>
      <c r="Z181" s="0" t="s">
        <v>42</v>
      </c>
      <c r="AA181" s="0" t="s">
        <v>43</v>
      </c>
      <c r="AC181" s="0" t="s">
        <v>67</v>
      </c>
      <c r="AE181" s="0" t="s">
        <v>125</v>
      </c>
    </row>
    <row r="182" customFormat="false" ht="12.8" hidden="false" customHeight="false" outlineLevel="0" collapsed="false">
      <c r="A182" s="0" t="n">
        <v>882</v>
      </c>
      <c r="B182" s="0" t="s">
        <v>30</v>
      </c>
      <c r="C182" s="0" t="s">
        <v>46</v>
      </c>
      <c r="D182" s="0" t="s">
        <v>46</v>
      </c>
      <c r="E182" s="0" t="n">
        <v>1</v>
      </c>
      <c r="F182" s="0" t="n">
        <v>3</v>
      </c>
      <c r="G182" s="0" t="s">
        <v>62</v>
      </c>
      <c r="H182" s="0" t="s">
        <v>46</v>
      </c>
      <c r="I182" s="0" t="s">
        <v>267</v>
      </c>
      <c r="W182" s="0" t="s">
        <v>36</v>
      </c>
      <c r="Z182" s="0" t="s">
        <v>42</v>
      </c>
      <c r="AA182" s="0" t="s">
        <v>35</v>
      </c>
      <c r="AC182" s="0" t="s">
        <v>44</v>
      </c>
      <c r="AE182" s="0" t="s">
        <v>125</v>
      </c>
    </row>
    <row r="183" customFormat="false" ht="12.8" hidden="false" customHeight="false" outlineLevel="0" collapsed="false">
      <c r="A183" s="0" t="n">
        <v>883</v>
      </c>
      <c r="B183" s="0" t="s">
        <v>30</v>
      </c>
      <c r="C183" s="0" t="s">
        <v>46</v>
      </c>
      <c r="D183" s="0" t="s">
        <v>46</v>
      </c>
      <c r="E183" s="0" t="n">
        <v>1</v>
      </c>
      <c r="F183" s="0" t="n">
        <v>3</v>
      </c>
      <c r="G183" s="0" t="s">
        <v>62</v>
      </c>
      <c r="H183" s="0" t="s">
        <v>46</v>
      </c>
      <c r="I183" s="0" t="s">
        <v>267</v>
      </c>
      <c r="W183" s="0" t="s">
        <v>67</v>
      </c>
      <c r="Z183" s="0" t="s">
        <v>42</v>
      </c>
      <c r="AA183" s="0" t="s">
        <v>35</v>
      </c>
      <c r="AC183" s="0" t="s">
        <v>44</v>
      </c>
      <c r="AE183" s="0" t="s">
        <v>125</v>
      </c>
    </row>
    <row r="184" customFormat="false" ht="12.8" hidden="false" customHeight="false" outlineLevel="0" collapsed="false">
      <c r="A184" s="0" t="n">
        <v>940</v>
      </c>
      <c r="B184" s="0" t="s">
        <v>30</v>
      </c>
      <c r="C184" s="0" t="s">
        <v>31</v>
      </c>
      <c r="D184" s="0" t="s">
        <v>75</v>
      </c>
      <c r="E184" s="0" t="n">
        <v>1</v>
      </c>
      <c r="F184" s="0" t="n">
        <v>3</v>
      </c>
      <c r="G184" s="0" t="s">
        <v>32</v>
      </c>
      <c r="H184" s="0" t="s">
        <v>76</v>
      </c>
      <c r="I184" s="0" t="s">
        <v>267</v>
      </c>
      <c r="W184" s="0" t="s">
        <v>280</v>
      </c>
      <c r="Y184" s="0" t="s">
        <v>151</v>
      </c>
      <c r="AA184" s="0" t="s">
        <v>113</v>
      </c>
      <c r="AE184" s="0" t="s">
        <v>125</v>
      </c>
    </row>
    <row r="185" customFormat="false" ht="12.8" hidden="false" customHeight="false" outlineLevel="0" collapsed="false">
      <c r="A185" s="0" t="n">
        <v>945</v>
      </c>
      <c r="B185" s="0" t="s">
        <v>30</v>
      </c>
      <c r="C185" s="0" t="s">
        <v>31</v>
      </c>
      <c r="D185" s="0" t="s">
        <v>31</v>
      </c>
      <c r="E185" s="0" t="n">
        <v>1</v>
      </c>
      <c r="F185" s="0" t="n">
        <v>3</v>
      </c>
      <c r="G185" s="0" t="s">
        <v>32</v>
      </c>
      <c r="H185" s="0" t="s">
        <v>31</v>
      </c>
      <c r="I185" s="0" t="s">
        <v>267</v>
      </c>
      <c r="W185" s="0" t="s">
        <v>71</v>
      </c>
      <c r="Y185" s="0" t="s">
        <v>88</v>
      </c>
      <c r="AA185" s="0" t="s">
        <v>35</v>
      </c>
      <c r="AE185" s="0" t="s">
        <v>125</v>
      </c>
    </row>
    <row r="186" customFormat="false" ht="12.8" hidden="false" customHeight="false" outlineLevel="0" collapsed="false">
      <c r="A186" s="0" t="n">
        <v>856</v>
      </c>
      <c r="B186" s="0" t="s">
        <v>30</v>
      </c>
      <c r="C186" s="0" t="s">
        <v>31</v>
      </c>
      <c r="D186" s="0" t="s">
        <v>75</v>
      </c>
      <c r="E186" s="0" t="n">
        <v>1</v>
      </c>
      <c r="F186" s="0" t="n">
        <v>3</v>
      </c>
      <c r="G186" s="0" t="s">
        <v>188</v>
      </c>
      <c r="H186" s="0" t="s">
        <v>189</v>
      </c>
      <c r="I186" s="0" t="s">
        <v>267</v>
      </c>
      <c r="W186" s="0" t="s">
        <v>71</v>
      </c>
      <c r="AA186" s="0" t="s">
        <v>177</v>
      </c>
      <c r="AC186" s="0" t="s">
        <v>50</v>
      </c>
      <c r="AD186" s="0" t="s">
        <v>279</v>
      </c>
      <c r="AE186" s="0" t="s">
        <v>279</v>
      </c>
    </row>
    <row r="187" customFormat="false" ht="12.8" hidden="false" customHeight="false" outlineLevel="0" collapsed="false">
      <c r="A187" s="0" t="n">
        <v>673</v>
      </c>
      <c r="B187" s="0" t="s">
        <v>30</v>
      </c>
      <c r="C187" s="0" t="s">
        <v>57</v>
      </c>
      <c r="D187" s="0" t="s">
        <v>57</v>
      </c>
      <c r="E187" s="0" t="n">
        <v>1</v>
      </c>
      <c r="F187" s="0" t="n">
        <v>3</v>
      </c>
      <c r="G187" s="0" t="s">
        <v>201</v>
      </c>
      <c r="H187" s="0" t="s">
        <v>58</v>
      </c>
      <c r="I187" s="0" t="s">
        <v>267</v>
      </c>
      <c r="W187" s="0" t="s">
        <v>67</v>
      </c>
      <c r="Y187" s="0" t="s">
        <v>145</v>
      </c>
      <c r="Z187" s="0" t="s">
        <v>42</v>
      </c>
      <c r="AA187" s="0" t="s">
        <v>63</v>
      </c>
      <c r="AE187" s="0" t="s">
        <v>175</v>
      </c>
    </row>
    <row r="188" customFormat="false" ht="12.8" hidden="false" customHeight="false" outlineLevel="0" collapsed="false">
      <c r="A188" s="0" t="n">
        <v>672</v>
      </c>
      <c r="B188" s="0" t="s">
        <v>30</v>
      </c>
      <c r="C188" s="0" t="s">
        <v>57</v>
      </c>
      <c r="D188" s="0" t="s">
        <v>57</v>
      </c>
      <c r="E188" s="0" t="n">
        <v>1</v>
      </c>
      <c r="F188" s="0" t="n">
        <v>3</v>
      </c>
      <c r="G188" s="0" t="s">
        <v>55</v>
      </c>
      <c r="H188" s="0" t="s">
        <v>58</v>
      </c>
      <c r="I188" s="0" t="s">
        <v>267</v>
      </c>
      <c r="W188" s="0" t="s">
        <v>67</v>
      </c>
      <c r="Z188" s="0" t="s">
        <v>83</v>
      </c>
      <c r="AA188" s="0" t="s">
        <v>150</v>
      </c>
      <c r="AE188" s="0" t="s">
        <v>175</v>
      </c>
    </row>
    <row r="189" customFormat="false" ht="12.8" hidden="false" customHeight="false" outlineLevel="0" collapsed="false">
      <c r="A189" s="0" t="n">
        <v>660</v>
      </c>
      <c r="B189" s="0" t="s">
        <v>30</v>
      </c>
      <c r="C189" s="0" t="s">
        <v>57</v>
      </c>
      <c r="D189" s="0" t="s">
        <v>64</v>
      </c>
      <c r="E189" s="0" t="n">
        <v>1</v>
      </c>
      <c r="F189" s="0" t="n">
        <v>3</v>
      </c>
      <c r="G189" s="0" t="s">
        <v>65</v>
      </c>
      <c r="H189" s="0" t="s">
        <v>66</v>
      </c>
      <c r="I189" s="0" t="s">
        <v>267</v>
      </c>
      <c r="W189" s="0" t="s">
        <v>281</v>
      </c>
      <c r="AA189" s="0" t="s">
        <v>150</v>
      </c>
      <c r="AE189" s="0" t="s">
        <v>175</v>
      </c>
    </row>
    <row r="190" customFormat="false" ht="12.8" hidden="false" customHeight="false" outlineLevel="0" collapsed="false">
      <c r="A190" s="0" t="n">
        <v>173</v>
      </c>
      <c r="B190" s="0" t="s">
        <v>30</v>
      </c>
      <c r="C190" s="0" t="s">
        <v>59</v>
      </c>
      <c r="D190" s="0" t="s">
        <v>60</v>
      </c>
      <c r="E190" s="0" t="n">
        <v>1</v>
      </c>
      <c r="F190" s="0" t="n">
        <v>3</v>
      </c>
      <c r="G190" s="0" t="s">
        <v>222</v>
      </c>
      <c r="H190" s="0" t="s">
        <v>60</v>
      </c>
      <c r="I190" s="0" t="s">
        <v>267</v>
      </c>
      <c r="W190" s="0" t="s">
        <v>282</v>
      </c>
      <c r="Y190" s="0" t="s">
        <v>283</v>
      </c>
      <c r="Z190" s="0" t="s">
        <v>284</v>
      </c>
      <c r="AA190" s="0" t="s">
        <v>285</v>
      </c>
      <c r="AC190" s="0" t="s">
        <v>286</v>
      </c>
      <c r="AE190" s="0" t="s">
        <v>287</v>
      </c>
    </row>
    <row r="191" customFormat="false" ht="12.8" hidden="false" customHeight="false" outlineLevel="0" collapsed="false">
      <c r="A191" s="0" t="n">
        <v>174</v>
      </c>
      <c r="B191" s="0" t="s">
        <v>30</v>
      </c>
      <c r="C191" s="0" t="s">
        <v>59</v>
      </c>
      <c r="D191" s="0" t="s">
        <v>60</v>
      </c>
      <c r="E191" s="0" t="n">
        <v>1</v>
      </c>
      <c r="F191" s="0" t="n">
        <v>3</v>
      </c>
      <c r="G191" s="0" t="s">
        <v>65</v>
      </c>
      <c r="H191" s="0" t="s">
        <v>60</v>
      </c>
      <c r="I191" s="0" t="s">
        <v>267</v>
      </c>
      <c r="W191" s="0" t="s">
        <v>281</v>
      </c>
      <c r="Y191" s="0" t="s">
        <v>130</v>
      </c>
      <c r="Z191" s="0" t="s">
        <v>83</v>
      </c>
      <c r="AA191" s="0" t="s">
        <v>113</v>
      </c>
      <c r="AC191" s="0" t="s">
        <v>71</v>
      </c>
      <c r="AE191" s="0" t="s">
        <v>61</v>
      </c>
    </row>
    <row r="192" customFormat="false" ht="12.8" hidden="false" customHeight="false" outlineLevel="0" collapsed="false">
      <c r="A192" s="0" t="n">
        <v>176</v>
      </c>
      <c r="B192" s="0" t="s">
        <v>30</v>
      </c>
      <c r="C192" s="0" t="s">
        <v>46</v>
      </c>
      <c r="D192" s="0" t="s">
        <v>46</v>
      </c>
      <c r="E192" s="0" t="n">
        <v>1</v>
      </c>
      <c r="F192" s="0" t="n">
        <v>3</v>
      </c>
      <c r="G192" s="0" t="s">
        <v>65</v>
      </c>
      <c r="H192" s="0" t="s">
        <v>49</v>
      </c>
      <c r="I192" s="0" t="s">
        <v>267</v>
      </c>
      <c r="W192" s="0" t="s">
        <v>281</v>
      </c>
      <c r="Y192" s="0" t="s">
        <v>130</v>
      </c>
      <c r="Z192" s="0" t="s">
        <v>83</v>
      </c>
      <c r="AA192" s="0" t="s">
        <v>150</v>
      </c>
      <c r="AC192" s="0" t="s">
        <v>71</v>
      </c>
      <c r="AE192" s="0" t="s">
        <v>61</v>
      </c>
    </row>
    <row r="193" customFormat="false" ht="12.8" hidden="false" customHeight="false" outlineLevel="0" collapsed="false">
      <c r="A193" s="0" t="n">
        <v>181</v>
      </c>
      <c r="B193" s="0" t="s">
        <v>30</v>
      </c>
      <c r="C193" s="0" t="s">
        <v>46</v>
      </c>
      <c r="D193" s="0" t="s">
        <v>46</v>
      </c>
      <c r="E193" s="0" t="n">
        <v>1</v>
      </c>
      <c r="F193" s="0" t="n">
        <v>3</v>
      </c>
      <c r="G193" s="0" t="s">
        <v>201</v>
      </c>
      <c r="H193" s="0" t="s">
        <v>202</v>
      </c>
      <c r="I193" s="0" t="s">
        <v>267</v>
      </c>
      <c r="W193" s="0" t="s">
        <v>270</v>
      </c>
      <c r="Y193" s="0" t="s">
        <v>145</v>
      </c>
      <c r="Z193" s="0" t="s">
        <v>42</v>
      </c>
      <c r="AA193" s="0" t="s">
        <v>63</v>
      </c>
      <c r="AC193" s="0" t="s">
        <v>270</v>
      </c>
      <c r="AE193" s="0" t="s">
        <v>61</v>
      </c>
    </row>
    <row r="194" customFormat="false" ht="12.8" hidden="false" customHeight="false" outlineLevel="0" collapsed="false">
      <c r="A194" s="0" t="n">
        <v>223</v>
      </c>
      <c r="B194" s="0" t="s">
        <v>30</v>
      </c>
      <c r="C194" s="0" t="s">
        <v>185</v>
      </c>
      <c r="D194" s="0" t="s">
        <v>186</v>
      </c>
      <c r="E194" s="0" t="n">
        <v>1</v>
      </c>
      <c r="F194" s="0" t="n">
        <v>3</v>
      </c>
      <c r="G194" s="0" t="s">
        <v>62</v>
      </c>
      <c r="H194" s="0" t="s">
        <v>186</v>
      </c>
      <c r="I194" s="0" t="s">
        <v>267</v>
      </c>
      <c r="W194" s="0" t="s">
        <v>67</v>
      </c>
      <c r="Y194" s="0" t="s">
        <v>130</v>
      </c>
      <c r="Z194" s="0" t="s">
        <v>88</v>
      </c>
      <c r="AA194" s="0" t="s">
        <v>35</v>
      </c>
      <c r="AC194" s="0" t="s">
        <v>71</v>
      </c>
      <c r="AE194" s="0" t="s">
        <v>37</v>
      </c>
    </row>
    <row r="195" customFormat="false" ht="12.8" hidden="false" customHeight="false" outlineLevel="0" collapsed="false">
      <c r="A195" s="0" t="n">
        <v>225</v>
      </c>
      <c r="B195" s="0" t="s">
        <v>30</v>
      </c>
      <c r="C195" s="0" t="s">
        <v>53</v>
      </c>
      <c r="D195" s="0" t="s">
        <v>54</v>
      </c>
      <c r="E195" s="0" t="n">
        <v>1</v>
      </c>
      <c r="F195" s="0" t="n">
        <v>3</v>
      </c>
      <c r="G195" s="0" t="s">
        <v>62</v>
      </c>
      <c r="H195" s="0" t="s">
        <v>54</v>
      </c>
      <c r="I195" s="0" t="s">
        <v>267</v>
      </c>
      <c r="W195" s="0" t="s">
        <v>67</v>
      </c>
      <c r="Y195" s="0" t="s">
        <v>88</v>
      </c>
      <c r="Z195" s="0" t="s">
        <v>88</v>
      </c>
      <c r="AA195" s="0" t="s">
        <v>35</v>
      </c>
      <c r="AC195" s="0" t="s">
        <v>71</v>
      </c>
      <c r="AE195" s="0" t="s">
        <v>37</v>
      </c>
    </row>
    <row r="196" customFormat="false" ht="12.8" hidden="false" customHeight="false" outlineLevel="0" collapsed="false">
      <c r="A196" s="0" t="n">
        <v>227</v>
      </c>
      <c r="B196" s="0" t="s">
        <v>30</v>
      </c>
      <c r="C196" s="0" t="s">
        <v>73</v>
      </c>
      <c r="D196" s="0" t="s">
        <v>73</v>
      </c>
      <c r="E196" s="0" t="n">
        <v>1</v>
      </c>
      <c r="F196" s="0" t="n">
        <v>3</v>
      </c>
      <c r="G196" s="0" t="s">
        <v>62</v>
      </c>
      <c r="H196" s="0" t="s">
        <v>82</v>
      </c>
      <c r="I196" s="0" t="s">
        <v>267</v>
      </c>
      <c r="W196" s="0" t="s">
        <v>270</v>
      </c>
      <c r="Y196" s="0" t="s">
        <v>88</v>
      </c>
      <c r="Z196" s="0" t="s">
        <v>88</v>
      </c>
      <c r="AC196" s="0" t="s">
        <v>44</v>
      </c>
      <c r="AE196" s="0" t="s">
        <v>37</v>
      </c>
    </row>
    <row r="197" customFormat="false" ht="12.8" hidden="false" customHeight="false" outlineLevel="0" collapsed="false">
      <c r="A197" s="0" t="n">
        <v>244</v>
      </c>
      <c r="B197" s="0" t="s">
        <v>30</v>
      </c>
      <c r="C197" s="0" t="s">
        <v>46</v>
      </c>
      <c r="D197" s="0" t="s">
        <v>46</v>
      </c>
      <c r="E197" s="0" t="n">
        <v>1</v>
      </c>
      <c r="F197" s="0" t="n">
        <v>3</v>
      </c>
      <c r="G197" s="0" t="s">
        <v>62</v>
      </c>
      <c r="H197" s="0" t="s">
        <v>49</v>
      </c>
      <c r="I197" s="0" t="s">
        <v>267</v>
      </c>
      <c r="W197" s="0" t="s">
        <v>67</v>
      </c>
      <c r="Z197" s="0" t="s">
        <v>88</v>
      </c>
      <c r="AA197" s="0" t="s">
        <v>35</v>
      </c>
      <c r="AE197" s="0" t="s">
        <v>37</v>
      </c>
    </row>
    <row r="198" customFormat="false" ht="12.8" hidden="false" customHeight="false" outlineLevel="0" collapsed="false">
      <c r="A198" s="0" t="n">
        <v>246</v>
      </c>
      <c r="B198" s="0" t="s">
        <v>30</v>
      </c>
      <c r="C198" s="0" t="s">
        <v>31</v>
      </c>
      <c r="D198" s="0" t="s">
        <v>31</v>
      </c>
      <c r="E198" s="0" t="n">
        <v>1</v>
      </c>
      <c r="F198" s="0" t="n">
        <v>3</v>
      </c>
      <c r="G198" s="0" t="s">
        <v>62</v>
      </c>
      <c r="H198" s="0" t="s">
        <v>31</v>
      </c>
      <c r="I198" s="0" t="s">
        <v>267</v>
      </c>
      <c r="W198" s="0" t="s">
        <v>67</v>
      </c>
      <c r="Z198" s="0" t="s">
        <v>88</v>
      </c>
      <c r="AA198" s="0" t="s">
        <v>35</v>
      </c>
      <c r="AE198" s="0" t="s">
        <v>37</v>
      </c>
    </row>
    <row r="199" customFormat="false" ht="12.8" hidden="false" customHeight="false" outlineLevel="0" collapsed="false">
      <c r="A199" s="0" t="n">
        <v>302</v>
      </c>
      <c r="B199" s="0" t="s">
        <v>30</v>
      </c>
      <c r="C199" s="0" t="s">
        <v>73</v>
      </c>
      <c r="D199" s="0" t="s">
        <v>80</v>
      </c>
      <c r="E199" s="0" t="n">
        <v>1</v>
      </c>
      <c r="F199" s="0" t="n">
        <v>3</v>
      </c>
      <c r="G199" s="0" t="s">
        <v>171</v>
      </c>
      <c r="H199" s="0" t="s">
        <v>80</v>
      </c>
      <c r="I199" s="0" t="s">
        <v>267</v>
      </c>
      <c r="W199" s="0" t="s">
        <v>67</v>
      </c>
      <c r="Z199" s="0" t="s">
        <v>149</v>
      </c>
      <c r="AA199" s="0" t="s">
        <v>128</v>
      </c>
      <c r="AC199" s="0" t="s">
        <v>50</v>
      </c>
      <c r="AE199" s="0" t="s">
        <v>146</v>
      </c>
    </row>
    <row r="200" customFormat="false" ht="12.8" hidden="false" customHeight="false" outlineLevel="0" collapsed="false">
      <c r="A200" s="0" t="n">
        <v>303</v>
      </c>
      <c r="B200" s="0" t="s">
        <v>30</v>
      </c>
      <c r="C200" s="0" t="s">
        <v>73</v>
      </c>
      <c r="D200" s="0" t="s">
        <v>80</v>
      </c>
      <c r="E200" s="0" t="n">
        <v>1</v>
      </c>
      <c r="F200" s="0" t="n">
        <v>3</v>
      </c>
      <c r="G200" s="0" t="s">
        <v>171</v>
      </c>
      <c r="H200" s="0" t="s">
        <v>80</v>
      </c>
      <c r="I200" s="0" t="s">
        <v>267</v>
      </c>
      <c r="W200" s="0" t="s">
        <v>67</v>
      </c>
      <c r="Z200" s="0" t="s">
        <v>149</v>
      </c>
      <c r="AA200" s="0" t="s">
        <v>128</v>
      </c>
      <c r="AC200" s="0" t="s">
        <v>50</v>
      </c>
      <c r="AE200" s="0" t="s">
        <v>146</v>
      </c>
    </row>
    <row r="201" customFormat="false" ht="12.8" hidden="false" customHeight="false" outlineLevel="0" collapsed="false">
      <c r="A201" s="0" t="n">
        <v>526</v>
      </c>
      <c r="B201" s="0" t="s">
        <v>30</v>
      </c>
      <c r="C201" s="0" t="s">
        <v>73</v>
      </c>
      <c r="D201" s="0" t="s">
        <v>73</v>
      </c>
      <c r="E201" s="0" t="n">
        <v>1</v>
      </c>
      <c r="F201" s="0" t="n">
        <v>3</v>
      </c>
      <c r="G201" s="0" t="s">
        <v>183</v>
      </c>
      <c r="H201" s="0" t="s">
        <v>184</v>
      </c>
      <c r="I201" s="0" t="s">
        <v>267</v>
      </c>
      <c r="W201" s="0" t="s">
        <v>281</v>
      </c>
      <c r="AA201" s="0" t="s">
        <v>269</v>
      </c>
      <c r="AC201" s="0" t="s">
        <v>52</v>
      </c>
      <c r="AE201" s="0" t="s">
        <v>288</v>
      </c>
    </row>
    <row r="202" customFormat="false" ht="12.8" hidden="false" customHeight="false" outlineLevel="0" collapsed="false">
      <c r="A202" s="0" t="n">
        <v>623</v>
      </c>
      <c r="B202" s="0" t="s">
        <v>30</v>
      </c>
      <c r="C202" s="0" t="s">
        <v>73</v>
      </c>
      <c r="D202" s="0" t="s">
        <v>85</v>
      </c>
      <c r="E202" s="0" t="n">
        <v>1</v>
      </c>
      <c r="F202" s="0" t="n">
        <v>3</v>
      </c>
      <c r="G202" s="0" t="s">
        <v>201</v>
      </c>
      <c r="H202" s="0" t="s">
        <v>87</v>
      </c>
      <c r="I202" s="0" t="s">
        <v>267</v>
      </c>
      <c r="W202" s="0" t="s">
        <v>270</v>
      </c>
      <c r="Z202" s="0" t="s">
        <v>42</v>
      </c>
      <c r="AA202" s="0" t="s">
        <v>63</v>
      </c>
      <c r="AC202" s="0" t="s">
        <v>71</v>
      </c>
      <c r="AE202" s="0" t="s">
        <v>175</v>
      </c>
    </row>
    <row r="203" customFormat="false" ht="12.8" hidden="false" customHeight="false" outlineLevel="0" collapsed="false">
      <c r="A203" s="0" t="n">
        <v>624</v>
      </c>
      <c r="B203" s="0" t="s">
        <v>30</v>
      </c>
      <c r="C203" s="0" t="s">
        <v>46</v>
      </c>
      <c r="D203" s="0" t="s">
        <v>46</v>
      </c>
      <c r="E203" s="0" t="n">
        <v>1</v>
      </c>
      <c r="F203" s="0" t="n">
        <v>3</v>
      </c>
      <c r="G203" s="0" t="s">
        <v>201</v>
      </c>
      <c r="H203" s="0" t="s">
        <v>46</v>
      </c>
      <c r="I203" s="0" t="s">
        <v>267</v>
      </c>
      <c r="W203" s="0" t="s">
        <v>270</v>
      </c>
      <c r="AA203" s="0" t="s">
        <v>63</v>
      </c>
      <c r="AC203" s="0" t="s">
        <v>270</v>
      </c>
      <c r="AE203" s="0" t="s">
        <v>175</v>
      </c>
    </row>
    <row r="204" customFormat="false" ht="12.8" hidden="false" customHeight="false" outlineLevel="0" collapsed="false">
      <c r="A204" s="0" t="n">
        <v>625</v>
      </c>
      <c r="B204" s="0" t="s">
        <v>30</v>
      </c>
      <c r="C204" s="0" t="s">
        <v>53</v>
      </c>
      <c r="D204" s="0" t="s">
        <v>54</v>
      </c>
      <c r="E204" s="0" t="n">
        <v>1</v>
      </c>
      <c r="F204" s="0" t="n">
        <v>3</v>
      </c>
      <c r="G204" s="0" t="s">
        <v>65</v>
      </c>
      <c r="H204" s="0" t="s">
        <v>54</v>
      </c>
      <c r="I204" s="0" t="s">
        <v>267</v>
      </c>
      <c r="W204" s="0" t="s">
        <v>281</v>
      </c>
      <c r="AC204" s="0" t="s">
        <v>67</v>
      </c>
      <c r="AE204" s="0" t="s">
        <v>175</v>
      </c>
    </row>
    <row r="205" customFormat="false" ht="12.8" hidden="false" customHeight="false" outlineLevel="0" collapsed="false">
      <c r="A205" s="0" t="n">
        <v>627</v>
      </c>
      <c r="B205" s="0" t="s">
        <v>30</v>
      </c>
      <c r="C205" s="0" t="s">
        <v>57</v>
      </c>
      <c r="D205" s="0" t="s">
        <v>64</v>
      </c>
      <c r="E205" s="0" t="n">
        <v>1</v>
      </c>
      <c r="F205" s="0" t="n">
        <v>3</v>
      </c>
      <c r="G205" s="0" t="s">
        <v>55</v>
      </c>
      <c r="H205" s="0" t="s">
        <v>66</v>
      </c>
      <c r="I205" s="0" t="s">
        <v>267</v>
      </c>
      <c r="W205" s="0" t="s">
        <v>67</v>
      </c>
      <c r="Y205" s="0" t="s">
        <v>88</v>
      </c>
      <c r="Z205" s="0" t="s">
        <v>83</v>
      </c>
      <c r="AA205" s="0" t="s">
        <v>150</v>
      </c>
      <c r="AC205" s="0" t="s">
        <v>36</v>
      </c>
      <c r="AE205" s="0" t="s">
        <v>175</v>
      </c>
    </row>
    <row r="206" customFormat="false" ht="12.8" hidden="false" customHeight="false" outlineLevel="0" collapsed="false">
      <c r="A206" s="0" t="n">
        <v>629</v>
      </c>
      <c r="B206" s="0" t="s">
        <v>30</v>
      </c>
      <c r="C206" s="0" t="s">
        <v>53</v>
      </c>
      <c r="D206" s="0" t="s">
        <v>54</v>
      </c>
      <c r="E206" s="0" t="n">
        <v>1</v>
      </c>
      <c r="F206" s="0" t="n">
        <v>3</v>
      </c>
      <c r="G206" s="0" t="s">
        <v>55</v>
      </c>
      <c r="H206" s="0" t="s">
        <v>54</v>
      </c>
      <c r="I206" s="0" t="s">
        <v>267</v>
      </c>
      <c r="W206" s="0" t="s">
        <v>67</v>
      </c>
      <c r="Y206" s="0" t="s">
        <v>88</v>
      </c>
      <c r="Z206" s="0" t="s">
        <v>83</v>
      </c>
      <c r="AA206" s="0" t="s">
        <v>150</v>
      </c>
      <c r="AC206" s="0" t="s">
        <v>36</v>
      </c>
      <c r="AE206" s="0" t="s">
        <v>175</v>
      </c>
    </row>
    <row r="207" customFormat="false" ht="12.8" hidden="false" customHeight="false" outlineLevel="0" collapsed="false">
      <c r="A207" s="0" t="n">
        <v>630</v>
      </c>
      <c r="B207" s="0" t="s">
        <v>30</v>
      </c>
      <c r="C207" s="0" t="s">
        <v>38</v>
      </c>
      <c r="D207" s="0" t="s">
        <v>39</v>
      </c>
      <c r="E207" s="0" t="n">
        <v>1</v>
      </c>
      <c r="F207" s="0" t="n">
        <v>3</v>
      </c>
      <c r="G207" s="0" t="s">
        <v>40</v>
      </c>
      <c r="H207" s="0" t="s">
        <v>41</v>
      </c>
      <c r="I207" s="0" t="s">
        <v>267</v>
      </c>
      <c r="W207" s="0" t="s">
        <v>71</v>
      </c>
      <c r="Y207" s="0" t="s">
        <v>274</v>
      </c>
      <c r="Z207" s="0" t="s">
        <v>68</v>
      </c>
      <c r="AC207" s="0" t="s">
        <v>52</v>
      </c>
      <c r="AE207" s="0" t="s">
        <v>175</v>
      </c>
    </row>
    <row r="208" customFormat="false" ht="12.8" hidden="false" customHeight="false" outlineLevel="0" collapsed="false">
      <c r="A208" s="0" t="n">
        <v>638</v>
      </c>
      <c r="B208" s="0" t="s">
        <v>30</v>
      </c>
      <c r="C208" s="0" t="s">
        <v>73</v>
      </c>
      <c r="D208" s="0" t="s">
        <v>73</v>
      </c>
      <c r="E208" s="0" t="n">
        <v>1</v>
      </c>
      <c r="F208" s="0" t="n">
        <v>3</v>
      </c>
      <c r="G208" s="0" t="s">
        <v>55</v>
      </c>
      <c r="H208" s="0" t="s">
        <v>82</v>
      </c>
      <c r="I208" s="0" t="s">
        <v>267</v>
      </c>
      <c r="W208" s="0" t="s">
        <v>67</v>
      </c>
      <c r="Z208" s="0" t="s">
        <v>83</v>
      </c>
      <c r="AA208" s="0" t="s">
        <v>150</v>
      </c>
      <c r="AC208" s="0" t="s">
        <v>37</v>
      </c>
      <c r="AD208" s="0" t="s">
        <v>37</v>
      </c>
      <c r="AE208" s="0" t="s">
        <v>175</v>
      </c>
    </row>
    <row r="209" customFormat="false" ht="12.8" hidden="false" customHeight="false" outlineLevel="0" collapsed="false">
      <c r="A209" s="0" t="n">
        <v>1303</v>
      </c>
      <c r="B209" s="0" t="s">
        <v>30</v>
      </c>
      <c r="C209" s="0" t="s">
        <v>46</v>
      </c>
      <c r="D209" s="0" t="s">
        <v>46</v>
      </c>
      <c r="E209" s="0" t="n">
        <v>1</v>
      </c>
      <c r="F209" s="0" t="n">
        <v>3</v>
      </c>
      <c r="G209" s="0" t="s">
        <v>198</v>
      </c>
      <c r="H209" s="0" t="s">
        <v>49</v>
      </c>
      <c r="I209" s="0" t="s">
        <v>267</v>
      </c>
      <c r="AA209" s="0" t="s">
        <v>35</v>
      </c>
      <c r="AE209" s="0" t="s">
        <v>151</v>
      </c>
    </row>
    <row r="210" customFormat="false" ht="12.8" hidden="false" customHeight="false" outlineLevel="0" collapsed="false">
      <c r="A210" s="0" t="n">
        <v>3923</v>
      </c>
      <c r="B210" s="0" t="s">
        <v>30</v>
      </c>
      <c r="C210" s="0" t="s">
        <v>38</v>
      </c>
      <c r="D210" s="0" t="s">
        <v>78</v>
      </c>
      <c r="E210" s="0" t="n">
        <v>1</v>
      </c>
      <c r="F210" s="0" t="n">
        <v>3</v>
      </c>
      <c r="G210" s="0" t="s">
        <v>217</v>
      </c>
      <c r="H210" s="0" t="s">
        <v>78</v>
      </c>
      <c r="I210" s="0" t="s">
        <v>267</v>
      </c>
      <c r="W210" s="0" t="s">
        <v>289</v>
      </c>
      <c r="AD210" s="0" t="s">
        <v>99</v>
      </c>
    </row>
    <row r="211" customFormat="false" ht="12.8" hidden="false" customHeight="false" outlineLevel="0" collapsed="false">
      <c r="A211" s="0" t="n">
        <v>1312</v>
      </c>
      <c r="B211" s="0" t="s">
        <v>30</v>
      </c>
      <c r="C211" s="0" t="s">
        <v>38</v>
      </c>
      <c r="D211" s="0" t="s">
        <v>94</v>
      </c>
      <c r="E211" s="0" t="n">
        <v>1</v>
      </c>
      <c r="F211" s="0" t="n">
        <v>3</v>
      </c>
      <c r="G211" s="0" t="s">
        <v>152</v>
      </c>
      <c r="H211" s="0" t="s">
        <v>96</v>
      </c>
      <c r="I211" s="0" t="s">
        <v>267</v>
      </c>
      <c r="Y211" s="0" t="s">
        <v>42</v>
      </c>
      <c r="Z211" s="0" t="s">
        <v>177</v>
      </c>
      <c r="AA211" s="0" t="s">
        <v>43</v>
      </c>
      <c r="AE211" s="0" t="s">
        <v>151</v>
      </c>
    </row>
    <row r="212" customFormat="false" ht="12.8" hidden="false" customHeight="false" outlineLevel="0" collapsed="false">
      <c r="A212" s="0" t="n">
        <v>1441</v>
      </c>
      <c r="B212" s="0" t="s">
        <v>30</v>
      </c>
      <c r="C212" s="0" t="s">
        <v>38</v>
      </c>
      <c r="D212" s="0" t="s">
        <v>155</v>
      </c>
      <c r="E212" s="0" t="n">
        <v>1</v>
      </c>
      <c r="F212" s="0" t="n">
        <v>3</v>
      </c>
      <c r="G212" s="0" t="s">
        <v>156</v>
      </c>
      <c r="H212" s="0" t="s">
        <v>157</v>
      </c>
      <c r="I212" s="0" t="s">
        <v>267</v>
      </c>
      <c r="AA212" s="0" t="s">
        <v>110</v>
      </c>
      <c r="AE212" s="0" t="s">
        <v>93</v>
      </c>
    </row>
    <row r="213" customFormat="false" ht="12.8" hidden="false" customHeight="false" outlineLevel="0" collapsed="false">
      <c r="A213" s="0" t="n">
        <v>1919</v>
      </c>
      <c r="B213" s="0" t="s">
        <v>30</v>
      </c>
      <c r="C213" s="0" t="s">
        <v>57</v>
      </c>
      <c r="D213" s="0" t="s">
        <v>173</v>
      </c>
      <c r="E213" s="0" t="n">
        <v>1</v>
      </c>
      <c r="F213" s="0" t="n">
        <v>3</v>
      </c>
      <c r="G213" s="0" t="s">
        <v>251</v>
      </c>
      <c r="H213" s="0" t="s">
        <v>174</v>
      </c>
      <c r="I213" s="0" t="s">
        <v>267</v>
      </c>
      <c r="Y213" s="0" t="s">
        <v>97</v>
      </c>
      <c r="AE213" s="0" t="s">
        <v>107</v>
      </c>
    </row>
    <row r="214" customFormat="false" ht="12.8" hidden="false" customHeight="false" outlineLevel="0" collapsed="false">
      <c r="A214" s="0" t="n">
        <v>2036</v>
      </c>
      <c r="B214" s="0" t="s">
        <v>30</v>
      </c>
      <c r="C214" s="0" t="s">
        <v>57</v>
      </c>
      <c r="D214" s="0" t="s">
        <v>173</v>
      </c>
      <c r="E214" s="0" t="n">
        <v>1</v>
      </c>
      <c r="F214" s="0" t="n">
        <v>3</v>
      </c>
      <c r="G214" s="0" t="s">
        <v>256</v>
      </c>
      <c r="H214" s="0" t="s">
        <v>174</v>
      </c>
      <c r="I214" s="0" t="s">
        <v>267</v>
      </c>
      <c r="Y214" s="0" t="s">
        <v>97</v>
      </c>
      <c r="Z214" s="0" t="s">
        <v>258</v>
      </c>
      <c r="AA214" s="0" t="s">
        <v>103</v>
      </c>
      <c r="AC214" s="0" t="s">
        <v>99</v>
      </c>
      <c r="AE214" s="0" t="s">
        <v>91</v>
      </c>
    </row>
    <row r="215" customFormat="false" ht="12.8" hidden="false" customHeight="false" outlineLevel="0" collapsed="false">
      <c r="A215" s="0" t="n">
        <v>2132</v>
      </c>
      <c r="B215" s="0" t="s">
        <v>30</v>
      </c>
      <c r="C215" s="0" t="s">
        <v>57</v>
      </c>
      <c r="D215" s="0" t="s">
        <v>173</v>
      </c>
      <c r="E215" s="0" t="n">
        <v>1</v>
      </c>
      <c r="F215" s="0" t="n">
        <v>3</v>
      </c>
      <c r="G215" s="0" t="s">
        <v>235</v>
      </c>
      <c r="H215" s="0" t="s">
        <v>174</v>
      </c>
      <c r="I215" s="0" t="s">
        <v>267</v>
      </c>
      <c r="Y215" s="0" t="s">
        <v>132</v>
      </c>
      <c r="AA215" s="0" t="s">
        <v>103</v>
      </c>
      <c r="AE215" s="0" t="s">
        <v>91</v>
      </c>
    </row>
    <row r="216" customFormat="false" ht="12.8" hidden="false" customHeight="false" outlineLevel="0" collapsed="false">
      <c r="A216" s="0" t="n">
        <v>2559</v>
      </c>
      <c r="B216" s="0" t="s">
        <v>30</v>
      </c>
      <c r="C216" s="0" t="s">
        <v>57</v>
      </c>
      <c r="D216" s="0" t="s">
        <v>64</v>
      </c>
      <c r="E216" s="0" t="n">
        <v>1</v>
      </c>
      <c r="F216" s="0" t="n">
        <v>3</v>
      </c>
      <c r="G216" s="0" t="s">
        <v>144</v>
      </c>
      <c r="H216" s="0" t="s">
        <v>66</v>
      </c>
      <c r="I216" s="0" t="s">
        <v>267</v>
      </c>
      <c r="Z216" s="0" t="s">
        <v>88</v>
      </c>
      <c r="AA216" s="0" t="s">
        <v>89</v>
      </c>
      <c r="AC216" s="0" t="s">
        <v>67</v>
      </c>
    </row>
    <row r="217" customFormat="false" ht="12.8" hidden="false" customHeight="false" outlineLevel="0" collapsed="false">
      <c r="A217" s="0" t="n">
        <v>2560</v>
      </c>
      <c r="B217" s="0" t="s">
        <v>30</v>
      </c>
      <c r="C217" s="0" t="s">
        <v>53</v>
      </c>
      <c r="D217" s="0" t="s">
        <v>53</v>
      </c>
      <c r="E217" s="0" t="n">
        <v>1</v>
      </c>
      <c r="F217" s="0" t="n">
        <v>3</v>
      </c>
      <c r="G217" s="0" t="s">
        <v>144</v>
      </c>
      <c r="H217" s="0" t="s">
        <v>204</v>
      </c>
      <c r="I217" s="0" t="s">
        <v>267</v>
      </c>
      <c r="Z217" s="0" t="s">
        <v>88</v>
      </c>
      <c r="AA217" s="0" t="s">
        <v>89</v>
      </c>
      <c r="AC217" s="0" t="s">
        <v>67</v>
      </c>
    </row>
    <row r="218" customFormat="false" ht="12.8" hidden="false" customHeight="false" outlineLevel="0" collapsed="false">
      <c r="A218" s="0" t="n">
        <v>2562</v>
      </c>
      <c r="B218" s="0" t="s">
        <v>30</v>
      </c>
      <c r="C218" s="0" t="s">
        <v>38</v>
      </c>
      <c r="D218" s="0" t="s">
        <v>78</v>
      </c>
      <c r="E218" s="0" t="n">
        <v>1</v>
      </c>
      <c r="F218" s="0" t="n">
        <v>3</v>
      </c>
      <c r="G218" s="0" t="s">
        <v>144</v>
      </c>
      <c r="H218" s="0" t="s">
        <v>187</v>
      </c>
      <c r="I218" s="0" t="s">
        <v>267</v>
      </c>
      <c r="Z218" s="0" t="s">
        <v>88</v>
      </c>
      <c r="AA218" s="0" t="s">
        <v>89</v>
      </c>
      <c r="AC218" s="0" t="s">
        <v>67</v>
      </c>
    </row>
    <row r="219" customFormat="false" ht="12.8" hidden="false" customHeight="false" outlineLevel="0" collapsed="false">
      <c r="A219" s="0" t="n">
        <v>2563</v>
      </c>
      <c r="B219" s="0" t="s">
        <v>30</v>
      </c>
      <c r="C219" s="0" t="s">
        <v>57</v>
      </c>
      <c r="D219" s="0" t="s">
        <v>173</v>
      </c>
      <c r="E219" s="0" t="n">
        <v>1</v>
      </c>
      <c r="F219" s="0" t="n">
        <v>3</v>
      </c>
      <c r="G219" s="0" t="s">
        <v>144</v>
      </c>
      <c r="H219" s="0" t="s">
        <v>174</v>
      </c>
      <c r="I219" s="0" t="s">
        <v>267</v>
      </c>
      <c r="Z219" s="0" t="s">
        <v>88</v>
      </c>
      <c r="AA219" s="0" t="s">
        <v>89</v>
      </c>
      <c r="AC219" s="0" t="s">
        <v>67</v>
      </c>
    </row>
    <row r="220" customFormat="false" ht="12.8" hidden="false" customHeight="false" outlineLevel="0" collapsed="false">
      <c r="A220" s="0" t="n">
        <v>2586</v>
      </c>
      <c r="B220" s="0" t="s">
        <v>30</v>
      </c>
      <c r="C220" s="0" t="s">
        <v>46</v>
      </c>
      <c r="D220" s="0" t="s">
        <v>46</v>
      </c>
      <c r="E220" s="0" t="n">
        <v>1</v>
      </c>
      <c r="F220" s="0" t="n">
        <v>3</v>
      </c>
      <c r="G220" s="0" t="s">
        <v>119</v>
      </c>
      <c r="H220" s="0" t="s">
        <v>58</v>
      </c>
      <c r="I220" s="0" t="s">
        <v>267</v>
      </c>
      <c r="Y220" s="0" t="s">
        <v>91</v>
      </c>
      <c r="Z220" s="0" t="s">
        <v>258</v>
      </c>
      <c r="AA220" s="0" t="s">
        <v>110</v>
      </c>
      <c r="AC220" s="0" t="s">
        <v>117</v>
      </c>
      <c r="AD220" s="0" t="s">
        <v>93</v>
      </c>
    </row>
    <row r="221" customFormat="false" ht="12.8" hidden="false" customHeight="false" outlineLevel="0" collapsed="false">
      <c r="A221" s="0" t="n">
        <v>1854</v>
      </c>
      <c r="B221" s="0" t="s">
        <v>30</v>
      </c>
      <c r="C221" s="0" t="s">
        <v>53</v>
      </c>
      <c r="D221" s="0" t="s">
        <v>54</v>
      </c>
      <c r="E221" s="0" t="n">
        <v>1</v>
      </c>
      <c r="F221" s="0" t="n">
        <v>3</v>
      </c>
      <c r="G221" s="0" t="s">
        <v>228</v>
      </c>
      <c r="H221" s="0" t="s">
        <v>54</v>
      </c>
      <c r="I221" s="0" t="s">
        <v>267</v>
      </c>
      <c r="W221" s="0" t="s">
        <v>44</v>
      </c>
      <c r="Y221" s="0" t="s">
        <v>177</v>
      </c>
      <c r="AA221" s="0" t="s">
        <v>177</v>
      </c>
      <c r="AE221" s="0" t="s">
        <v>145</v>
      </c>
    </row>
    <row r="222" customFormat="false" ht="12.8" hidden="false" customHeight="false" outlineLevel="0" collapsed="false">
      <c r="A222" s="0" t="n">
        <v>2587</v>
      </c>
      <c r="B222" s="0" t="s">
        <v>30</v>
      </c>
      <c r="C222" s="0" t="s">
        <v>38</v>
      </c>
      <c r="D222" s="0" t="s">
        <v>39</v>
      </c>
      <c r="E222" s="0" t="n">
        <v>1</v>
      </c>
      <c r="F222" s="0" t="n">
        <v>3</v>
      </c>
      <c r="G222" s="0" t="s">
        <v>205</v>
      </c>
      <c r="H222" s="0" t="s">
        <v>206</v>
      </c>
      <c r="I222" s="0" t="s">
        <v>267</v>
      </c>
      <c r="W222" s="0" t="s">
        <v>71</v>
      </c>
      <c r="Y222" s="0" t="s">
        <v>130</v>
      </c>
      <c r="Z222" s="0" t="s">
        <v>290</v>
      </c>
      <c r="AA222" s="0" t="s">
        <v>150</v>
      </c>
      <c r="AC222" s="0" t="s">
        <v>52</v>
      </c>
    </row>
    <row r="223" customFormat="false" ht="12.8" hidden="false" customHeight="false" outlineLevel="0" collapsed="false">
      <c r="A223" s="0" t="n">
        <v>2656</v>
      </c>
      <c r="B223" s="0" t="s">
        <v>30</v>
      </c>
      <c r="C223" s="0" t="s">
        <v>46</v>
      </c>
      <c r="D223" s="0" t="s">
        <v>47</v>
      </c>
      <c r="E223" s="0" t="n">
        <v>1</v>
      </c>
      <c r="F223" s="0" t="n">
        <v>3</v>
      </c>
      <c r="G223" s="0" t="s">
        <v>48</v>
      </c>
      <c r="H223" s="0" t="s">
        <v>49</v>
      </c>
      <c r="I223" s="0" t="s">
        <v>267</v>
      </c>
      <c r="W223" s="0" t="s">
        <v>71</v>
      </c>
      <c r="AA223" s="0" t="s">
        <v>68</v>
      </c>
      <c r="AC223" s="0" t="s">
        <v>288</v>
      </c>
    </row>
    <row r="224" customFormat="false" ht="12.8" hidden="false" customHeight="false" outlineLevel="0" collapsed="false">
      <c r="A224" s="0" t="n">
        <v>2677</v>
      </c>
      <c r="B224" s="0" t="s">
        <v>30</v>
      </c>
      <c r="C224" s="0" t="s">
        <v>38</v>
      </c>
      <c r="D224" s="0" t="s">
        <v>94</v>
      </c>
      <c r="E224" s="0" t="n">
        <v>1</v>
      </c>
      <c r="F224" s="0" t="n">
        <v>3</v>
      </c>
      <c r="G224" s="0" t="s">
        <v>126</v>
      </c>
      <c r="H224" s="0" t="s">
        <v>127</v>
      </c>
      <c r="I224" s="0" t="s">
        <v>267</v>
      </c>
      <c r="W224" s="0" t="s">
        <v>233</v>
      </c>
      <c r="Y224" s="0" t="s">
        <v>42</v>
      </c>
      <c r="Z224" s="0" t="s">
        <v>97</v>
      </c>
      <c r="AC224" s="0" t="s">
        <v>125</v>
      </c>
    </row>
    <row r="225" customFormat="false" ht="12.8" hidden="false" customHeight="false" outlineLevel="0" collapsed="false">
      <c r="A225" s="0" t="n">
        <v>2690</v>
      </c>
      <c r="B225" s="0" t="s">
        <v>30</v>
      </c>
      <c r="C225" s="0" t="s">
        <v>38</v>
      </c>
      <c r="D225" s="0" t="s">
        <v>94</v>
      </c>
      <c r="E225" s="0" t="n">
        <v>1</v>
      </c>
      <c r="F225" s="0" t="n">
        <v>3</v>
      </c>
      <c r="G225" s="0" t="s">
        <v>181</v>
      </c>
      <c r="H225" s="0" t="s">
        <v>182</v>
      </c>
      <c r="I225" s="0" t="s">
        <v>267</v>
      </c>
      <c r="W225" s="0" t="s">
        <v>115</v>
      </c>
      <c r="Y225" s="0" t="s">
        <v>91</v>
      </c>
      <c r="Z225" s="0" t="s">
        <v>102</v>
      </c>
      <c r="AA225" s="0" t="s">
        <v>110</v>
      </c>
      <c r="AC225" s="0" t="s">
        <v>99</v>
      </c>
      <c r="AD225" s="0" t="s">
        <v>93</v>
      </c>
    </row>
    <row r="226" customFormat="false" ht="12.8" hidden="false" customHeight="false" outlineLevel="0" collapsed="false">
      <c r="A226" s="0" t="n">
        <v>2691</v>
      </c>
      <c r="B226" s="0" t="s">
        <v>30</v>
      </c>
      <c r="C226" s="0" t="s">
        <v>38</v>
      </c>
      <c r="D226" s="0" t="s">
        <v>94</v>
      </c>
      <c r="E226" s="0" t="n">
        <v>1</v>
      </c>
      <c r="F226" s="0" t="n">
        <v>3</v>
      </c>
      <c r="G226" s="0" t="s">
        <v>100</v>
      </c>
      <c r="H226" s="0" t="s">
        <v>101</v>
      </c>
      <c r="I226" s="0" t="s">
        <v>267</v>
      </c>
      <c r="AA226" s="0" t="s">
        <v>268</v>
      </c>
      <c r="AC226" s="0" t="s">
        <v>99</v>
      </c>
      <c r="AD226" s="0" t="s">
        <v>77</v>
      </c>
    </row>
    <row r="227" customFormat="false" ht="12.8" hidden="false" customHeight="false" outlineLevel="0" collapsed="false">
      <c r="A227" s="0" t="n">
        <v>2708</v>
      </c>
      <c r="B227" s="0" t="s">
        <v>30</v>
      </c>
      <c r="C227" s="0" t="s">
        <v>46</v>
      </c>
      <c r="D227" s="0" t="s">
        <v>47</v>
      </c>
      <c r="E227" s="0" t="n">
        <v>1</v>
      </c>
      <c r="F227" s="0" t="n">
        <v>3</v>
      </c>
      <c r="G227" s="0" t="s">
        <v>260</v>
      </c>
      <c r="H227" s="0" t="s">
        <v>58</v>
      </c>
      <c r="I227" s="0" t="s">
        <v>267</v>
      </c>
      <c r="Y227" s="0" t="s">
        <v>132</v>
      </c>
      <c r="Z227" s="0" t="s">
        <v>43</v>
      </c>
      <c r="AA227" s="0" t="s">
        <v>291</v>
      </c>
      <c r="AC227" s="0" t="s">
        <v>151</v>
      </c>
      <c r="AD227" s="0" t="s">
        <v>107</v>
      </c>
    </row>
    <row r="228" customFormat="false" ht="12.8" hidden="false" customHeight="false" outlineLevel="0" collapsed="false">
      <c r="A228" s="0" t="n">
        <v>2721</v>
      </c>
      <c r="B228" s="0" t="s">
        <v>30</v>
      </c>
      <c r="C228" s="0" t="s">
        <v>38</v>
      </c>
      <c r="D228" s="0" t="s">
        <v>94</v>
      </c>
      <c r="E228" s="0" t="n">
        <v>1</v>
      </c>
      <c r="F228" s="0" t="n">
        <v>3</v>
      </c>
      <c r="G228" s="0" t="s">
        <v>143</v>
      </c>
      <c r="H228" s="0" t="s">
        <v>127</v>
      </c>
      <c r="I228" s="0" t="s">
        <v>267</v>
      </c>
      <c r="Z228" s="0" t="s">
        <v>97</v>
      </c>
      <c r="AA228" s="0" t="s">
        <v>292</v>
      </c>
      <c r="AC228" s="0" t="s">
        <v>93</v>
      </c>
    </row>
    <row r="229" customFormat="false" ht="12.8" hidden="false" customHeight="false" outlineLevel="0" collapsed="false">
      <c r="A229" s="0" t="n">
        <v>28597</v>
      </c>
      <c r="B229" s="0" t="s">
        <v>30</v>
      </c>
      <c r="C229" s="0" t="s">
        <v>53</v>
      </c>
      <c r="D229" s="0" t="s">
        <v>54</v>
      </c>
      <c r="E229" s="0" t="n">
        <v>1</v>
      </c>
      <c r="F229" s="0" t="n">
        <v>3</v>
      </c>
      <c r="G229" s="0" t="s">
        <v>222</v>
      </c>
      <c r="H229" s="0" t="s">
        <v>54</v>
      </c>
      <c r="I229" s="0" t="s">
        <v>267</v>
      </c>
    </row>
    <row r="230" customFormat="false" ht="12.8" hidden="false" customHeight="false" outlineLevel="0" collapsed="false">
      <c r="A230" s="0" t="n">
        <v>3106</v>
      </c>
      <c r="B230" s="0" t="s">
        <v>30</v>
      </c>
      <c r="C230" s="0" t="s">
        <v>31</v>
      </c>
      <c r="D230" s="0" t="s">
        <v>75</v>
      </c>
      <c r="E230" s="0" t="n">
        <v>1</v>
      </c>
      <c r="F230" s="0" t="n">
        <v>3</v>
      </c>
      <c r="G230" s="0" t="s">
        <v>140</v>
      </c>
      <c r="H230" s="0" t="s">
        <v>112</v>
      </c>
      <c r="I230" s="0" t="s">
        <v>267</v>
      </c>
      <c r="Y230" s="0" t="s">
        <v>93</v>
      </c>
      <c r="AA230" s="0" t="s">
        <v>102</v>
      </c>
      <c r="AD230" s="0" t="s">
        <v>115</v>
      </c>
    </row>
    <row r="231" customFormat="false" ht="12.8" hidden="false" customHeight="false" outlineLevel="0" collapsed="false">
      <c r="A231" s="0" t="n">
        <v>2642</v>
      </c>
      <c r="B231" s="0" t="s">
        <v>30</v>
      </c>
      <c r="C231" s="0" t="s">
        <v>38</v>
      </c>
      <c r="D231" s="0" t="s">
        <v>94</v>
      </c>
      <c r="E231" s="0" t="n">
        <v>1</v>
      </c>
      <c r="F231" s="0" t="n">
        <v>3</v>
      </c>
      <c r="G231" s="0" t="s">
        <v>254</v>
      </c>
      <c r="H231" s="0" t="s">
        <v>255</v>
      </c>
      <c r="I231" s="0" t="s">
        <v>267</v>
      </c>
      <c r="AA231" s="0" t="s">
        <v>110</v>
      </c>
      <c r="AC231" s="0" t="s">
        <v>115</v>
      </c>
    </row>
    <row r="232" customFormat="false" ht="12.8" hidden="false" customHeight="false" outlineLevel="0" collapsed="false">
      <c r="A232" s="0" t="n">
        <v>1833</v>
      </c>
      <c r="B232" s="0" t="s">
        <v>30</v>
      </c>
      <c r="C232" s="0" t="s">
        <v>38</v>
      </c>
      <c r="D232" s="0" t="s">
        <v>122</v>
      </c>
      <c r="E232" s="0" t="n">
        <v>1</v>
      </c>
      <c r="F232" s="0" t="n">
        <v>3</v>
      </c>
      <c r="G232" s="0" t="s">
        <v>123</v>
      </c>
      <c r="H232" s="0" t="s">
        <v>122</v>
      </c>
      <c r="I232" s="0" t="s">
        <v>267</v>
      </c>
      <c r="AA232" s="0" t="s">
        <v>268</v>
      </c>
      <c r="AE232" s="0" t="s">
        <v>293</v>
      </c>
    </row>
    <row r="233" customFormat="false" ht="12.8" hidden="false" customHeight="false" outlineLevel="0" collapsed="false">
      <c r="A233" s="0" t="n">
        <v>1770</v>
      </c>
      <c r="B233" s="0" t="s">
        <v>30</v>
      </c>
      <c r="C233" s="0" t="s">
        <v>57</v>
      </c>
      <c r="D233" s="0" t="s">
        <v>57</v>
      </c>
      <c r="E233" s="0" t="n">
        <v>1</v>
      </c>
      <c r="F233" s="0" t="n">
        <v>3</v>
      </c>
      <c r="G233" s="0" t="s">
        <v>203</v>
      </c>
      <c r="H233" s="0" t="s">
        <v>58</v>
      </c>
      <c r="I233" s="0" t="s">
        <v>267</v>
      </c>
      <c r="Y233" s="0" t="s">
        <v>97</v>
      </c>
      <c r="AE233" s="0" t="s">
        <v>77</v>
      </c>
    </row>
    <row r="234" customFormat="false" ht="12.8" hidden="false" customHeight="false" outlineLevel="0" collapsed="false">
      <c r="A234" s="0" t="n">
        <v>1769</v>
      </c>
      <c r="B234" s="0" t="s">
        <v>30</v>
      </c>
      <c r="C234" s="0" t="s">
        <v>57</v>
      </c>
      <c r="D234" s="0" t="s">
        <v>57</v>
      </c>
      <c r="E234" s="0" t="n">
        <v>1</v>
      </c>
      <c r="F234" s="0" t="n">
        <v>3</v>
      </c>
      <c r="G234" s="0" t="s">
        <v>176</v>
      </c>
      <c r="H234" s="0" t="s">
        <v>58</v>
      </c>
      <c r="I234" s="0" t="s">
        <v>267</v>
      </c>
      <c r="W234" s="0" t="s">
        <v>44</v>
      </c>
      <c r="AA234" s="0" t="s">
        <v>153</v>
      </c>
      <c r="AE234" s="0" t="s">
        <v>77</v>
      </c>
    </row>
    <row r="235" customFormat="false" ht="12.8" hidden="false" customHeight="false" outlineLevel="0" collapsed="false">
      <c r="A235" s="0" t="n">
        <v>1442</v>
      </c>
      <c r="B235" s="0" t="s">
        <v>30</v>
      </c>
      <c r="C235" s="0" t="s">
        <v>73</v>
      </c>
      <c r="D235" s="0" t="s">
        <v>73</v>
      </c>
      <c r="E235" s="0" t="n">
        <v>1</v>
      </c>
      <c r="F235" s="0" t="n">
        <v>3</v>
      </c>
      <c r="G235" s="0" t="s">
        <v>159</v>
      </c>
      <c r="H235" s="0" t="s">
        <v>82</v>
      </c>
      <c r="I235" s="0" t="s">
        <v>267</v>
      </c>
      <c r="AA235" s="0" t="s">
        <v>292</v>
      </c>
      <c r="AE235" s="0" t="s">
        <v>93</v>
      </c>
    </row>
    <row r="236" customFormat="false" ht="12.8" hidden="false" customHeight="false" outlineLevel="0" collapsed="false">
      <c r="A236" s="0" t="n">
        <v>1444</v>
      </c>
      <c r="B236" s="0" t="s">
        <v>30</v>
      </c>
      <c r="C236" s="0" t="s">
        <v>38</v>
      </c>
      <c r="D236" s="0" t="s">
        <v>161</v>
      </c>
      <c r="E236" s="0" t="n">
        <v>1</v>
      </c>
      <c r="F236" s="0" t="n">
        <v>3</v>
      </c>
      <c r="G236" s="0" t="s">
        <v>162</v>
      </c>
      <c r="H236" s="0" t="s">
        <v>161</v>
      </c>
      <c r="I236" s="0" t="s">
        <v>267</v>
      </c>
      <c r="Y236" s="0" t="s">
        <v>91</v>
      </c>
      <c r="AE236" s="0" t="s">
        <v>93</v>
      </c>
    </row>
    <row r="237" customFormat="false" ht="12.8" hidden="false" customHeight="false" outlineLevel="0" collapsed="false">
      <c r="A237" s="0" t="n">
        <v>1448</v>
      </c>
      <c r="B237" s="0" t="s">
        <v>30</v>
      </c>
      <c r="C237" s="0" t="s">
        <v>31</v>
      </c>
      <c r="D237" s="0" t="s">
        <v>75</v>
      </c>
      <c r="E237" s="0" t="n">
        <v>1</v>
      </c>
      <c r="F237" s="0" t="n">
        <v>3</v>
      </c>
      <c r="G237" s="0" t="s">
        <v>242</v>
      </c>
      <c r="H237" s="0" t="s">
        <v>243</v>
      </c>
      <c r="I237" s="0" t="s">
        <v>267</v>
      </c>
      <c r="AA237" s="0" t="s">
        <v>258</v>
      </c>
      <c r="AE237" s="0" t="s">
        <v>93</v>
      </c>
    </row>
    <row r="238" customFormat="false" ht="12.8" hidden="false" customHeight="false" outlineLevel="0" collapsed="false">
      <c r="A238" s="0" t="n">
        <v>1449</v>
      </c>
      <c r="B238" s="0" t="s">
        <v>30</v>
      </c>
      <c r="C238" s="0" t="s">
        <v>31</v>
      </c>
      <c r="D238" s="0" t="s">
        <v>75</v>
      </c>
      <c r="E238" s="0" t="n">
        <v>1</v>
      </c>
      <c r="F238" s="0" t="n">
        <v>3</v>
      </c>
      <c r="G238" s="0" t="s">
        <v>241</v>
      </c>
      <c r="H238" s="0" t="s">
        <v>112</v>
      </c>
      <c r="I238" s="0" t="s">
        <v>267</v>
      </c>
      <c r="Y238" s="0" t="s">
        <v>91</v>
      </c>
      <c r="Z238" s="0" t="s">
        <v>91</v>
      </c>
      <c r="AA238" s="0" t="s">
        <v>132</v>
      </c>
      <c r="AE238" s="0" t="s">
        <v>93</v>
      </c>
    </row>
    <row r="239" customFormat="false" ht="12.8" hidden="false" customHeight="false" outlineLevel="0" collapsed="false">
      <c r="A239" s="0" t="n">
        <v>1450</v>
      </c>
      <c r="B239" s="0" t="s">
        <v>30</v>
      </c>
      <c r="C239" s="0" t="s">
        <v>31</v>
      </c>
      <c r="D239" s="0" t="s">
        <v>75</v>
      </c>
      <c r="E239" s="0" t="n">
        <v>1</v>
      </c>
      <c r="F239" s="0" t="n">
        <v>3</v>
      </c>
      <c r="G239" s="0" t="s">
        <v>252</v>
      </c>
      <c r="H239" s="0" t="s">
        <v>253</v>
      </c>
      <c r="I239" s="0" t="s">
        <v>267</v>
      </c>
      <c r="AA239" s="0" t="s">
        <v>110</v>
      </c>
      <c r="AE239" s="0" t="s">
        <v>93</v>
      </c>
    </row>
    <row r="240" customFormat="false" ht="12.8" hidden="false" customHeight="false" outlineLevel="0" collapsed="false">
      <c r="A240" s="0" t="n">
        <v>1451</v>
      </c>
      <c r="B240" s="0" t="s">
        <v>30</v>
      </c>
      <c r="C240" s="0" t="s">
        <v>31</v>
      </c>
      <c r="D240" s="0" t="s">
        <v>75</v>
      </c>
      <c r="E240" s="0" t="n">
        <v>1</v>
      </c>
      <c r="F240" s="0" t="n">
        <v>3</v>
      </c>
      <c r="G240" s="0" t="s">
        <v>240</v>
      </c>
      <c r="H240" s="0" t="s">
        <v>106</v>
      </c>
      <c r="I240" s="0" t="s">
        <v>267</v>
      </c>
      <c r="AA240" s="0" t="s">
        <v>102</v>
      </c>
      <c r="AE240" s="0" t="s">
        <v>93</v>
      </c>
    </row>
    <row r="241" customFormat="false" ht="12.8" hidden="false" customHeight="false" outlineLevel="0" collapsed="false">
      <c r="A241" s="0" t="n">
        <v>1452</v>
      </c>
      <c r="B241" s="0" t="s">
        <v>30</v>
      </c>
      <c r="C241" s="0" t="s">
        <v>31</v>
      </c>
      <c r="D241" s="0" t="s">
        <v>75</v>
      </c>
      <c r="E241" s="0" t="n">
        <v>1</v>
      </c>
      <c r="F241" s="0" t="n">
        <v>3</v>
      </c>
      <c r="G241" s="0" t="s">
        <v>238</v>
      </c>
      <c r="H241" s="0" t="s">
        <v>239</v>
      </c>
      <c r="I241" s="0" t="s">
        <v>267</v>
      </c>
      <c r="AA241" s="0" t="s">
        <v>132</v>
      </c>
      <c r="AE241" s="0" t="s">
        <v>93</v>
      </c>
    </row>
    <row r="242" customFormat="false" ht="12.8" hidden="false" customHeight="false" outlineLevel="0" collapsed="false">
      <c r="A242" s="0" t="n">
        <v>1453</v>
      </c>
      <c r="B242" s="0" t="s">
        <v>30</v>
      </c>
      <c r="C242" s="0" t="s">
        <v>31</v>
      </c>
      <c r="D242" s="0" t="s">
        <v>75</v>
      </c>
      <c r="E242" s="0" t="n">
        <v>1</v>
      </c>
      <c r="F242" s="0" t="n">
        <v>3</v>
      </c>
      <c r="G242" s="0" t="s">
        <v>211</v>
      </c>
      <c r="H242" s="0" t="s">
        <v>212</v>
      </c>
      <c r="I242" s="0" t="s">
        <v>267</v>
      </c>
      <c r="W242" s="0" t="s">
        <v>294</v>
      </c>
      <c r="Z242" s="0" t="s">
        <v>132</v>
      </c>
      <c r="AE242" s="0" t="s">
        <v>93</v>
      </c>
    </row>
    <row r="243" customFormat="false" ht="12.8" hidden="false" customHeight="false" outlineLevel="0" collapsed="false">
      <c r="A243" s="0" t="n">
        <v>1459</v>
      </c>
      <c r="B243" s="0" t="s">
        <v>30</v>
      </c>
      <c r="C243" s="0" t="s">
        <v>46</v>
      </c>
      <c r="D243" s="0" t="s">
        <v>47</v>
      </c>
      <c r="E243" s="0" t="n">
        <v>1</v>
      </c>
      <c r="F243" s="0" t="n">
        <v>3</v>
      </c>
      <c r="G243" s="0" t="s">
        <v>234</v>
      </c>
      <c r="H243" s="0" t="s">
        <v>58</v>
      </c>
      <c r="I243" s="0" t="s">
        <v>267</v>
      </c>
      <c r="W243" s="0" t="s">
        <v>115</v>
      </c>
      <c r="Y243" s="0" t="s">
        <v>91</v>
      </c>
      <c r="Z243" s="0" t="s">
        <v>102</v>
      </c>
      <c r="AA243" s="0" t="s">
        <v>110</v>
      </c>
      <c r="AE243" s="0" t="s">
        <v>93</v>
      </c>
    </row>
    <row r="244" customFormat="false" ht="12.8" hidden="false" customHeight="false" outlineLevel="0" collapsed="false">
      <c r="A244" s="0" t="n">
        <v>1460</v>
      </c>
      <c r="B244" s="0" t="s">
        <v>30</v>
      </c>
      <c r="C244" s="0" t="s">
        <v>38</v>
      </c>
      <c r="D244" s="0" t="s">
        <v>94</v>
      </c>
      <c r="E244" s="0" t="n">
        <v>1</v>
      </c>
      <c r="F244" s="0" t="n">
        <v>3</v>
      </c>
      <c r="G244" s="0" t="s">
        <v>141</v>
      </c>
      <c r="H244" s="0" t="s">
        <v>142</v>
      </c>
      <c r="I244" s="0" t="s">
        <v>267</v>
      </c>
      <c r="AA244" s="0" t="s">
        <v>110</v>
      </c>
      <c r="AE244" s="0" t="s">
        <v>93</v>
      </c>
    </row>
    <row r="245" customFormat="false" ht="12.8" hidden="false" customHeight="false" outlineLevel="0" collapsed="false">
      <c r="A245" s="0" t="n">
        <v>1462</v>
      </c>
      <c r="B245" s="0" t="s">
        <v>30</v>
      </c>
      <c r="C245" s="0" t="s">
        <v>57</v>
      </c>
      <c r="D245" s="0" t="s">
        <v>57</v>
      </c>
      <c r="E245" s="0" t="n">
        <v>1</v>
      </c>
      <c r="F245" s="0" t="n">
        <v>3</v>
      </c>
      <c r="G245" s="0" t="s">
        <v>248</v>
      </c>
      <c r="H245" s="0" t="s">
        <v>58</v>
      </c>
      <c r="I245" s="0" t="s">
        <v>267</v>
      </c>
      <c r="W245" s="0" t="s">
        <v>115</v>
      </c>
      <c r="Y245" s="0" t="s">
        <v>97</v>
      </c>
      <c r="AA245" s="0" t="s">
        <v>103</v>
      </c>
      <c r="AE245" s="0" t="s">
        <v>93</v>
      </c>
    </row>
    <row r="246" customFormat="false" ht="12.8" hidden="false" customHeight="false" outlineLevel="0" collapsed="false">
      <c r="A246" s="0" t="n">
        <v>1463</v>
      </c>
      <c r="B246" s="0" t="s">
        <v>30</v>
      </c>
      <c r="C246" s="0" t="s">
        <v>38</v>
      </c>
      <c r="D246" s="0" t="s">
        <v>122</v>
      </c>
      <c r="E246" s="0" t="n">
        <v>1</v>
      </c>
      <c r="F246" s="0" t="n">
        <v>3</v>
      </c>
      <c r="G246" s="0" t="s">
        <v>131</v>
      </c>
      <c r="H246" s="0" t="s">
        <v>122</v>
      </c>
      <c r="I246" s="0" t="s">
        <v>267</v>
      </c>
      <c r="AA246" s="0" t="s">
        <v>268</v>
      </c>
      <c r="AE246" s="0" t="s">
        <v>93</v>
      </c>
    </row>
    <row r="247" customFormat="false" ht="12.8" hidden="false" customHeight="false" outlineLevel="0" collapsed="false">
      <c r="A247" s="0" t="n">
        <v>1464</v>
      </c>
      <c r="B247" s="0" t="s">
        <v>30</v>
      </c>
      <c r="C247" s="0" t="s">
        <v>38</v>
      </c>
      <c r="D247" s="0" t="s">
        <v>122</v>
      </c>
      <c r="E247" s="0" t="n">
        <v>1</v>
      </c>
      <c r="F247" s="0" t="n">
        <v>3</v>
      </c>
      <c r="G247" s="0" t="s">
        <v>230</v>
      </c>
      <c r="H247" s="0" t="s">
        <v>122</v>
      </c>
      <c r="I247" s="0" t="s">
        <v>267</v>
      </c>
      <c r="AA247" s="0" t="s">
        <v>110</v>
      </c>
      <c r="AE247" s="0" t="s">
        <v>93</v>
      </c>
    </row>
    <row r="248" customFormat="false" ht="12.8" hidden="false" customHeight="false" outlineLevel="0" collapsed="false">
      <c r="A248" s="0" t="n">
        <v>1712</v>
      </c>
      <c r="B248" s="0" t="s">
        <v>30</v>
      </c>
      <c r="C248" s="0" t="s">
        <v>73</v>
      </c>
      <c r="D248" s="0" t="s">
        <v>85</v>
      </c>
      <c r="E248" s="0" t="n">
        <v>1</v>
      </c>
      <c r="F248" s="0" t="n">
        <v>3</v>
      </c>
      <c r="G248" s="0" t="s">
        <v>246</v>
      </c>
      <c r="H248" s="0" t="s">
        <v>87</v>
      </c>
      <c r="I248" s="0" t="s">
        <v>267</v>
      </c>
      <c r="AA248" s="0" t="s">
        <v>110</v>
      </c>
      <c r="AC248" s="0" t="s">
        <v>99</v>
      </c>
      <c r="AD248" s="0" t="s">
        <v>77</v>
      </c>
      <c r="AE248" s="0" t="s">
        <v>77</v>
      </c>
    </row>
    <row r="249" customFormat="false" ht="12.8" hidden="false" customHeight="false" outlineLevel="0" collapsed="false">
      <c r="A249" s="0" t="n">
        <v>1713</v>
      </c>
      <c r="B249" s="0" t="s">
        <v>30</v>
      </c>
      <c r="C249" s="0" t="s">
        <v>53</v>
      </c>
      <c r="D249" s="0" t="s">
        <v>134</v>
      </c>
      <c r="E249" s="0" t="n">
        <v>1</v>
      </c>
      <c r="F249" s="0" t="n">
        <v>3</v>
      </c>
      <c r="G249" s="0" t="s">
        <v>135</v>
      </c>
      <c r="H249" s="0" t="s">
        <v>134</v>
      </c>
      <c r="I249" s="0" t="s">
        <v>267</v>
      </c>
      <c r="W249" s="0" t="s">
        <v>115</v>
      </c>
      <c r="Y249" s="0" t="s">
        <v>132</v>
      </c>
      <c r="AA249" s="0" t="s">
        <v>295</v>
      </c>
      <c r="AC249" s="0" t="s">
        <v>99</v>
      </c>
      <c r="AE249" s="0" t="s">
        <v>77</v>
      </c>
    </row>
    <row r="250" customFormat="false" ht="12.8" hidden="false" customHeight="false" outlineLevel="0" collapsed="false">
      <c r="A250" s="0" t="n">
        <v>1752</v>
      </c>
      <c r="B250" s="0" t="s">
        <v>30</v>
      </c>
      <c r="C250" s="0" t="s">
        <v>59</v>
      </c>
      <c r="D250" s="0" t="s">
        <v>244</v>
      </c>
      <c r="E250" s="0" t="n">
        <v>1</v>
      </c>
      <c r="F250" s="0" t="n">
        <v>3</v>
      </c>
      <c r="G250" s="0" t="s">
        <v>245</v>
      </c>
      <c r="H250" s="0" t="s">
        <v>244</v>
      </c>
      <c r="I250" s="0" t="s">
        <v>267</v>
      </c>
      <c r="AE250" s="0" t="s">
        <v>77</v>
      </c>
    </row>
    <row r="251" customFormat="false" ht="12.8" hidden="false" customHeight="false" outlineLevel="0" collapsed="false">
      <c r="A251" s="0" t="n">
        <v>1761</v>
      </c>
      <c r="B251" s="0" t="s">
        <v>30</v>
      </c>
      <c r="C251" s="0" t="s">
        <v>53</v>
      </c>
      <c r="D251" s="0" t="s">
        <v>134</v>
      </c>
      <c r="E251" s="0" t="n">
        <v>1</v>
      </c>
      <c r="F251" s="0" t="n">
        <v>3</v>
      </c>
      <c r="G251" s="0" t="s">
        <v>160</v>
      </c>
      <c r="H251" s="0" t="s">
        <v>134</v>
      </c>
      <c r="I251" s="0" t="s">
        <v>267</v>
      </c>
      <c r="W251" s="0" t="s">
        <v>117</v>
      </c>
      <c r="Y251" s="0" t="s">
        <v>91</v>
      </c>
      <c r="Z251" s="0" t="s">
        <v>292</v>
      </c>
      <c r="AA251" s="0" t="s">
        <v>92</v>
      </c>
      <c r="AE251" s="0" t="s">
        <v>77</v>
      </c>
    </row>
    <row r="252" customFormat="false" ht="12.8" hidden="false" customHeight="false" outlineLevel="0" collapsed="false">
      <c r="A252" s="0" t="n">
        <v>1764</v>
      </c>
      <c r="B252" s="0" t="s">
        <v>30</v>
      </c>
      <c r="C252" s="0" t="s">
        <v>73</v>
      </c>
      <c r="D252" s="0" t="s">
        <v>85</v>
      </c>
      <c r="E252" s="0" t="n">
        <v>1</v>
      </c>
      <c r="F252" s="0" t="n">
        <v>3</v>
      </c>
      <c r="G252" s="0" t="s">
        <v>247</v>
      </c>
      <c r="H252" s="0" t="s">
        <v>87</v>
      </c>
      <c r="I252" s="0" t="s">
        <v>267</v>
      </c>
      <c r="AE252" s="0" t="s">
        <v>77</v>
      </c>
    </row>
    <row r="253" customFormat="false" ht="12.8" hidden="false" customHeight="false" outlineLevel="0" collapsed="false">
      <c r="A253" s="0" t="n">
        <v>1767</v>
      </c>
      <c r="B253" s="0" t="s">
        <v>30</v>
      </c>
      <c r="C253" s="0" t="s">
        <v>38</v>
      </c>
      <c r="D253" s="0" t="s">
        <v>94</v>
      </c>
      <c r="E253" s="0" t="n">
        <v>1</v>
      </c>
      <c r="F253" s="0" t="n">
        <v>3</v>
      </c>
      <c r="G253" s="0" t="s">
        <v>193</v>
      </c>
      <c r="H253" s="0" t="s">
        <v>192</v>
      </c>
      <c r="I253" s="0" t="s">
        <v>267</v>
      </c>
      <c r="Y253" s="0" t="s">
        <v>91</v>
      </c>
      <c r="AE253" s="0" t="s">
        <v>77</v>
      </c>
    </row>
    <row r="254" customFormat="false" ht="12.8" hidden="false" customHeight="false" outlineLevel="0" collapsed="false">
      <c r="A254" s="0" t="n">
        <v>1421</v>
      </c>
      <c r="B254" s="0" t="s">
        <v>30</v>
      </c>
      <c r="C254" s="0" t="s">
        <v>38</v>
      </c>
      <c r="D254" s="0" t="s">
        <v>190</v>
      </c>
      <c r="E254" s="0" t="n">
        <v>1</v>
      </c>
      <c r="F254" s="0" t="n">
        <v>3</v>
      </c>
      <c r="G254" s="0" t="s">
        <v>191</v>
      </c>
      <c r="H254" s="0" t="s">
        <v>192</v>
      </c>
      <c r="I254" s="0" t="s">
        <v>267</v>
      </c>
      <c r="Y254" s="0" t="s">
        <v>91</v>
      </c>
      <c r="AC254" s="0" t="s">
        <v>99</v>
      </c>
      <c r="AE254" s="0" t="s">
        <v>93</v>
      </c>
    </row>
    <row r="255" customFormat="false" ht="12.8" hidden="false" customHeight="false" outlineLevel="0" collapsed="false">
      <c r="A255" s="0" t="n">
        <v>28612</v>
      </c>
      <c r="B255" s="0" t="s">
        <v>30</v>
      </c>
      <c r="C255" s="0" t="s">
        <v>57</v>
      </c>
      <c r="D255" s="0" t="s">
        <v>57</v>
      </c>
      <c r="E255" s="0" t="n">
        <v>1</v>
      </c>
      <c r="F255" s="0" t="n">
        <v>3</v>
      </c>
      <c r="G255" s="0" t="s">
        <v>257</v>
      </c>
      <c r="H255" s="0" t="s">
        <v>58</v>
      </c>
      <c r="I255" s="0" t="s">
        <v>267</v>
      </c>
      <c r="Y255" s="0" t="s">
        <v>97</v>
      </c>
      <c r="AA255" s="0" t="s">
        <v>103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55"/>
  <sheetViews>
    <sheetView showFormulas="false" showGridLines="true" showRowColHeaders="true" showZeros="true" rightToLeft="false" tabSelected="true" showOutlineSymbols="true" defaultGridColor="true" view="normal" topLeftCell="A1" colorId="64" zoomScale="142" zoomScaleNormal="142" zoomScalePageLayoutView="100" workbookViewId="0">
      <selection pane="topLeft" activeCell="AL12" activeCellId="0" sqref="AL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5.74"/>
    <col collapsed="false" customWidth="true" hidden="false" outlineLevel="0" max="3" min="3" style="0" width="13.1"/>
    <col collapsed="false" customWidth="true" hidden="false" outlineLevel="0" max="4" min="4" style="0" width="14.35"/>
    <col collapsed="false" customWidth="true" hidden="false" outlineLevel="0" max="5" min="5" style="0" width="4.76"/>
    <col collapsed="false" customWidth="true" hidden="false" outlineLevel="0" max="6" min="6" style="0" width="6.16"/>
    <col collapsed="false" customWidth="true" hidden="false" outlineLevel="0" max="7" min="7" style="0" width="38.39"/>
    <col collapsed="false" customWidth="true" hidden="false" outlineLevel="0" max="8" min="8" style="0" width="15.34"/>
    <col collapsed="false" customWidth="true" hidden="false" outlineLevel="0" max="9" min="9" style="0" width="22.13"/>
    <col collapsed="false" customWidth="true" hidden="false" outlineLevel="0" max="10" min="10" style="0" width="16.71"/>
    <col collapsed="false" customWidth="true" hidden="false" outlineLevel="0" max="13" min="13" style="0" width="19.31"/>
    <col collapsed="false" customWidth="true" hidden="false" outlineLevel="0" max="27" min="27" style="0" width="29.18"/>
    <col collapsed="false" customWidth="true" hidden="false" outlineLevel="0" max="32" min="32" style="0" width="12.76"/>
    <col collapsed="false" customWidth="true" hidden="false" outlineLevel="0" max="33" min="33" style="0" width="17.13"/>
    <col collapsed="false" customWidth="true" hidden="false" outlineLevel="0" max="36" min="36" style="0" width="22.0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25</v>
      </c>
    </row>
    <row r="2" customFormat="false" ht="12.8" hidden="false" customHeight="false" outlineLevel="0" collapsed="false">
      <c r="A2" s="0" t="n">
        <v>2943</v>
      </c>
      <c r="B2" s="0" t="s">
        <v>30</v>
      </c>
      <c r="C2" s="0" t="s">
        <v>31</v>
      </c>
      <c r="D2" s="0" t="s">
        <v>31</v>
      </c>
      <c r="E2" s="0" t="n">
        <v>1</v>
      </c>
      <c r="F2" s="0" t="n">
        <v>3</v>
      </c>
      <c r="G2" s="0" t="s">
        <v>32</v>
      </c>
      <c r="H2" s="0" t="s">
        <v>31</v>
      </c>
      <c r="I2" s="0" t="s">
        <v>33</v>
      </c>
      <c r="J2" s="0" t="n">
        <v>7.49</v>
      </c>
      <c r="AF2" s="1" t="s">
        <v>296</v>
      </c>
      <c r="AG2" s="1"/>
      <c r="AH2" s="1"/>
    </row>
    <row r="3" customFormat="false" ht="12.8" hidden="false" customHeight="false" outlineLevel="0" collapsed="false">
      <c r="A3" s="0" t="n">
        <v>2796</v>
      </c>
      <c r="B3" s="0" t="s">
        <v>30</v>
      </c>
      <c r="C3" s="0" t="s">
        <v>38</v>
      </c>
      <c r="D3" s="0" t="s">
        <v>39</v>
      </c>
      <c r="E3" s="0" t="n">
        <v>1</v>
      </c>
      <c r="F3" s="0" t="n">
        <v>3</v>
      </c>
      <c r="G3" s="0" t="s">
        <v>40</v>
      </c>
      <c r="H3" s="0" t="s">
        <v>41</v>
      </c>
      <c r="I3" s="0" t="s">
        <v>33</v>
      </c>
      <c r="J3" s="0" t="n">
        <v>7.99</v>
      </c>
      <c r="M3" s="2" t="s">
        <v>297</v>
      </c>
      <c r="N3" s="2"/>
      <c r="O3" s="2"/>
      <c r="P3" s="2"/>
      <c r="S3" s="2" t="s">
        <v>297</v>
      </c>
      <c r="T3" s="2"/>
      <c r="U3" s="2"/>
      <c r="V3" s="2"/>
      <c r="W3" s="3" t="s">
        <v>298</v>
      </c>
      <c r="X3" s="4" t="s">
        <v>299</v>
      </c>
      <c r="Y3" s="4"/>
      <c r="Z3" s="4"/>
      <c r="AA3" s="5" t="s">
        <v>300</v>
      </c>
      <c r="AB3" s="6" t="s">
        <v>301</v>
      </c>
      <c r="AC3" s="6" t="s">
        <v>302</v>
      </c>
      <c r="AD3" s="6" t="s">
        <v>303</v>
      </c>
      <c r="AF3" s="7" t="s">
        <v>304</v>
      </c>
      <c r="AG3" s="7" t="s">
        <v>305</v>
      </c>
      <c r="AH3" s="8" t="s">
        <v>306</v>
      </c>
    </row>
    <row r="4" customFormat="false" ht="13.8" hidden="false" customHeight="false" outlineLevel="0" collapsed="false">
      <c r="A4" s="0" t="n">
        <v>2798</v>
      </c>
      <c r="B4" s="0" t="s">
        <v>30</v>
      </c>
      <c r="C4" s="0" t="s">
        <v>46</v>
      </c>
      <c r="D4" s="0" t="s">
        <v>47</v>
      </c>
      <c r="E4" s="0" t="n">
        <v>1</v>
      </c>
      <c r="F4" s="0" t="n">
        <v>3</v>
      </c>
      <c r="G4" s="0" t="s">
        <v>48</v>
      </c>
      <c r="H4" s="0" t="s">
        <v>49</v>
      </c>
      <c r="I4" s="0" t="s">
        <v>33</v>
      </c>
      <c r="J4" s="0" t="n">
        <v>7.49</v>
      </c>
      <c r="M4" s="8" t="s">
        <v>307</v>
      </c>
      <c r="N4" s="9" t="n">
        <f aca="false">AVERAGE(J2:J134)</f>
        <v>8.77309056956116</v>
      </c>
      <c r="O4" s="9"/>
      <c r="P4" s="9"/>
      <c r="S4" s="10" t="s">
        <v>308</v>
      </c>
      <c r="T4" s="10" t="s">
        <v>309</v>
      </c>
      <c r="U4" s="11" t="n">
        <v>12</v>
      </c>
      <c r="V4" s="11"/>
      <c r="W4" s="12" t="s">
        <v>310</v>
      </c>
      <c r="X4" s="13" t="n">
        <v>6.79</v>
      </c>
      <c r="Y4" s="14" t="s">
        <v>311</v>
      </c>
      <c r="Z4" s="13" t="n">
        <f aca="false">X4+0.5</f>
        <v>7.29</v>
      </c>
      <c r="AA4" s="15" t="s">
        <v>312</v>
      </c>
      <c r="AB4" s="16" t="n">
        <v>3</v>
      </c>
      <c r="AC4" s="17" t="n">
        <f aca="false">AB4/$AB$15</f>
        <v>0.0252100840336134</v>
      </c>
      <c r="AD4" s="17" t="n">
        <f aca="false">AC4</f>
        <v>0.0252100840336134</v>
      </c>
      <c r="AF4" s="18" t="n">
        <f aca="false">(X4+Z4)/2</f>
        <v>7.04</v>
      </c>
      <c r="AG4" s="19" t="n">
        <f aca="false">AF4*AC4</f>
        <v>0.177478991596639</v>
      </c>
      <c r="AH4" s="9" t="n">
        <f aca="false">(AF4-$AG$16)^2*AC4</f>
        <v>0.0792583963887087</v>
      </c>
      <c r="AJ4" s="20" t="s">
        <v>313</v>
      </c>
      <c r="AK4" s="21" t="n">
        <f aca="false">AF16</f>
        <v>7.54</v>
      </c>
    </row>
    <row r="5" customFormat="false" ht="13.8" hidden="false" customHeight="false" outlineLevel="0" collapsed="false">
      <c r="A5" s="0" t="n">
        <v>2799</v>
      </c>
      <c r="B5" s="0" t="s">
        <v>30</v>
      </c>
      <c r="C5" s="0" t="s">
        <v>53</v>
      </c>
      <c r="D5" s="0" t="s">
        <v>54</v>
      </c>
      <c r="E5" s="0" t="n">
        <v>1</v>
      </c>
      <c r="F5" s="0" t="n">
        <v>3</v>
      </c>
      <c r="G5" s="0" t="s">
        <v>55</v>
      </c>
      <c r="H5" s="0" t="s">
        <v>54</v>
      </c>
      <c r="I5" s="0" t="s">
        <v>33</v>
      </c>
      <c r="J5" s="0" t="n">
        <v>7.59</v>
      </c>
      <c r="M5" s="8" t="s">
        <v>314</v>
      </c>
      <c r="N5" s="9" t="n">
        <f aca="false">MEDIAN(J2:J134)</f>
        <v>9</v>
      </c>
      <c r="O5" s="9"/>
      <c r="P5" s="9"/>
      <c r="S5" s="10"/>
      <c r="T5" s="10" t="s">
        <v>315</v>
      </c>
      <c r="U5" s="11" t="n">
        <v>6.79</v>
      </c>
      <c r="V5" s="11"/>
      <c r="W5" s="12" t="s">
        <v>316</v>
      </c>
      <c r="X5" s="13" t="n">
        <f aca="false">Z4</f>
        <v>7.29</v>
      </c>
      <c r="Y5" s="14" t="s">
        <v>311</v>
      </c>
      <c r="Z5" s="13" t="n">
        <f aca="false">X5+0.5</f>
        <v>7.79</v>
      </c>
      <c r="AA5" s="15" t="s">
        <v>317</v>
      </c>
      <c r="AB5" s="16" t="n">
        <v>31</v>
      </c>
      <c r="AC5" s="17" t="n">
        <f aca="false">AB5/$AB$15</f>
        <v>0.260504201680672</v>
      </c>
      <c r="AD5" s="17" t="n">
        <f aca="false">AD4+AC5</f>
        <v>0.285714285714286</v>
      </c>
      <c r="AF5" s="22" t="n">
        <f aca="false">(X5+Z5)/2</f>
        <v>7.54</v>
      </c>
      <c r="AG5" s="19" t="n">
        <f aca="false">AF5*AC5</f>
        <v>1.96420168067227</v>
      </c>
      <c r="AH5" s="9" t="n">
        <f aca="false">(AF5-$AG$16)^2*AC5</f>
        <v>0.422227071748126</v>
      </c>
      <c r="AJ5" s="20" t="s">
        <v>318</v>
      </c>
      <c r="AK5" s="9" t="n">
        <f aca="false">AG16</f>
        <v>8.81310924369748</v>
      </c>
    </row>
    <row r="6" customFormat="false" ht="13.8" hidden="false" customHeight="false" outlineLevel="0" collapsed="false">
      <c r="A6" s="0" t="n">
        <v>2801</v>
      </c>
      <c r="B6" s="0" t="s">
        <v>30</v>
      </c>
      <c r="C6" s="0" t="s">
        <v>57</v>
      </c>
      <c r="D6" s="0" t="s">
        <v>57</v>
      </c>
      <c r="E6" s="0" t="n">
        <v>1</v>
      </c>
      <c r="F6" s="0" t="n">
        <v>3</v>
      </c>
      <c r="G6" s="0" t="s">
        <v>55</v>
      </c>
      <c r="H6" s="0" t="s">
        <v>58</v>
      </c>
      <c r="I6" s="0" t="s">
        <v>33</v>
      </c>
      <c r="J6" s="0" t="n">
        <v>7.59</v>
      </c>
      <c r="M6" s="8" t="s">
        <v>319</v>
      </c>
      <c r="N6" s="9" t="n">
        <f aca="false">MODE($J$2:$J$134)</f>
        <v>9</v>
      </c>
      <c r="O6" s="9"/>
      <c r="P6" s="9"/>
      <c r="S6" s="10"/>
      <c r="T6" s="10"/>
      <c r="U6" s="11"/>
      <c r="V6" s="11"/>
      <c r="W6" s="12" t="s">
        <v>320</v>
      </c>
      <c r="X6" s="13" t="n">
        <f aca="false">Z5</f>
        <v>7.79</v>
      </c>
      <c r="Y6" s="14" t="s">
        <v>311</v>
      </c>
      <c r="Z6" s="13" t="n">
        <f aca="false">X6+0.5</f>
        <v>8.29</v>
      </c>
      <c r="AA6" s="15" t="s">
        <v>321</v>
      </c>
      <c r="AB6" s="16" t="n">
        <v>17</v>
      </c>
      <c r="AC6" s="17" t="n">
        <f aca="false">AB6/$AB$15</f>
        <v>0.142857142857143</v>
      </c>
      <c r="AD6" s="17" t="n">
        <f aca="false">AD5+AC6</f>
        <v>0.428571428571429</v>
      </c>
      <c r="AF6" s="23" t="n">
        <f aca="false">(X6+Z6)/2</f>
        <v>8.04</v>
      </c>
      <c r="AG6" s="19" t="n">
        <f aca="false">AF6*AC6</f>
        <v>1.14857142857143</v>
      </c>
      <c r="AH6" s="9" t="n">
        <f aca="false">(AF6-$AG$16)^2*AC6</f>
        <v>0.0853854146700699</v>
      </c>
      <c r="AJ6" s="24" t="s">
        <v>322</v>
      </c>
      <c r="AK6" s="25" t="n">
        <f aca="false">SUM(AH4:AH14)</f>
        <v>1.40230209730951</v>
      </c>
    </row>
    <row r="7" customFormat="false" ht="13.8" hidden="false" customHeight="false" outlineLevel="0" collapsed="false">
      <c r="A7" s="0" t="n">
        <v>2835</v>
      </c>
      <c r="B7" s="0" t="s">
        <v>30</v>
      </c>
      <c r="C7" s="0" t="s">
        <v>59</v>
      </c>
      <c r="D7" s="0" t="s">
        <v>60</v>
      </c>
      <c r="E7" s="0" t="n">
        <v>1</v>
      </c>
      <c r="F7" s="0" t="n">
        <v>3</v>
      </c>
      <c r="G7" s="0" t="s">
        <v>55</v>
      </c>
      <c r="H7" s="0" t="s">
        <v>60</v>
      </c>
      <c r="I7" s="0" t="s">
        <v>33</v>
      </c>
      <c r="J7" s="0" t="n">
        <v>7.59</v>
      </c>
      <c r="M7" s="8" t="s">
        <v>323</v>
      </c>
      <c r="N7" s="9" t="n">
        <f aca="false">VAR($J$2:$J$134)</f>
        <v>1.40435735843615</v>
      </c>
      <c r="O7" s="9"/>
      <c r="P7" s="9"/>
      <c r="S7" s="10" t="s">
        <v>324</v>
      </c>
      <c r="T7" s="10" t="s">
        <v>325</v>
      </c>
      <c r="U7" s="9" t="n">
        <f aca="false">U4-U5</f>
        <v>5.21</v>
      </c>
      <c r="V7" s="9"/>
      <c r="W7" s="12" t="s">
        <v>326</v>
      </c>
      <c r="X7" s="13" t="n">
        <f aca="false">Z6</f>
        <v>8.29</v>
      </c>
      <c r="Y7" s="14" t="s">
        <v>311</v>
      </c>
      <c r="Z7" s="13" t="n">
        <f aca="false">X7+0.5</f>
        <v>8.79</v>
      </c>
      <c r="AA7" s="15" t="s">
        <v>327</v>
      </c>
      <c r="AB7" s="16" t="n">
        <v>4</v>
      </c>
      <c r="AC7" s="17" t="n">
        <f aca="false">AB7/$AB$15</f>
        <v>0.0336134453781513</v>
      </c>
      <c r="AD7" s="17" t="n">
        <f aca="false">AD6+AC7</f>
        <v>0.46218487394958</v>
      </c>
      <c r="AF7" s="23" t="n">
        <f aca="false">(X7+Z7)/2</f>
        <v>8.54</v>
      </c>
      <c r="AG7" s="19" t="n">
        <f aca="false">AF7*AC7</f>
        <v>0.287058823529412</v>
      </c>
      <c r="AH7" s="9" t="n">
        <f aca="false">(AF7-$AG$16)^2*AC7</f>
        <v>0.00250718181489107</v>
      </c>
      <c r="AJ7" s="24" t="s">
        <v>328</v>
      </c>
      <c r="AK7" s="25" t="n">
        <f aca="false">SQRT(AK6)</f>
        <v>1.18418837070354</v>
      </c>
    </row>
    <row r="8" customFormat="false" ht="13.8" hidden="false" customHeight="false" outlineLevel="0" collapsed="false">
      <c r="A8" s="0" t="n">
        <v>2836</v>
      </c>
      <c r="B8" s="0" t="s">
        <v>30</v>
      </c>
      <c r="C8" s="0" t="s">
        <v>53</v>
      </c>
      <c r="D8" s="0" t="s">
        <v>54</v>
      </c>
      <c r="E8" s="0" t="n">
        <v>1</v>
      </c>
      <c r="F8" s="0" t="n">
        <v>3</v>
      </c>
      <c r="G8" s="0" t="s">
        <v>62</v>
      </c>
      <c r="H8" s="0" t="s">
        <v>54</v>
      </c>
      <c r="I8" s="0" t="s">
        <v>33</v>
      </c>
      <c r="J8" s="0" t="n">
        <v>7.69</v>
      </c>
      <c r="M8" s="8" t="s">
        <v>328</v>
      </c>
      <c r="N8" s="9" t="n">
        <f aca="false">STDEV($J$2:$J$134)</f>
        <v>1.18505584612547</v>
      </c>
      <c r="O8" s="9"/>
      <c r="P8" s="9"/>
      <c r="S8" s="10"/>
      <c r="T8" s="10"/>
      <c r="U8" s="9"/>
      <c r="V8" s="9"/>
      <c r="W8" s="12" t="s">
        <v>329</v>
      </c>
      <c r="X8" s="13" t="n">
        <f aca="false">Z7</f>
        <v>8.79</v>
      </c>
      <c r="Y8" s="14" t="s">
        <v>311</v>
      </c>
      <c r="Z8" s="13" t="n">
        <f aca="false">X8+0.5</f>
        <v>9.29</v>
      </c>
      <c r="AA8" s="15" t="s">
        <v>330</v>
      </c>
      <c r="AB8" s="16" t="n">
        <v>28</v>
      </c>
      <c r="AC8" s="17" t="n">
        <f aca="false">AB8/$AB$15</f>
        <v>0.235294117647059</v>
      </c>
      <c r="AD8" s="17" t="n">
        <f aca="false">AD7+AC8</f>
        <v>0.697478991596639</v>
      </c>
      <c r="AF8" s="23" t="n">
        <f aca="false">(X8+Z8)/2</f>
        <v>9.04</v>
      </c>
      <c r="AG8" s="19" t="n">
        <f aca="false">AF8*AC8</f>
        <v>2.12705882352941</v>
      </c>
      <c r="AH8" s="9" t="n">
        <f aca="false">(AF8-$AG$16)^2*AC8</f>
        <v>0.0121128035989481</v>
      </c>
      <c r="AJ8" s="20" t="s">
        <v>331</v>
      </c>
      <c r="AK8" s="11" t="n">
        <v>8.77</v>
      </c>
    </row>
    <row r="9" customFormat="false" ht="13.8" hidden="false" customHeight="false" outlineLevel="0" collapsed="false">
      <c r="A9" s="0" t="n">
        <v>2916</v>
      </c>
      <c r="B9" s="0" t="s">
        <v>30</v>
      </c>
      <c r="C9" s="0" t="s">
        <v>57</v>
      </c>
      <c r="D9" s="0" t="s">
        <v>64</v>
      </c>
      <c r="E9" s="0" t="n">
        <v>1</v>
      </c>
      <c r="F9" s="0" t="n">
        <v>3</v>
      </c>
      <c r="G9" s="0" t="s">
        <v>65</v>
      </c>
      <c r="H9" s="0" t="s">
        <v>66</v>
      </c>
      <c r="I9" s="0" t="s">
        <v>33</v>
      </c>
      <c r="J9" s="0" t="n">
        <v>7.99</v>
      </c>
      <c r="M9" s="8" t="s">
        <v>332</v>
      </c>
      <c r="N9" s="9" t="n">
        <f aca="false">N8/N4</f>
        <v>0.135078492206282</v>
      </c>
      <c r="O9" s="9"/>
      <c r="P9" s="9"/>
      <c r="S9" s="10" t="s">
        <v>333</v>
      </c>
      <c r="T9" s="10" t="s">
        <v>334</v>
      </c>
      <c r="U9" s="9" t="n">
        <f aca="false">SQRT(119)</f>
        <v>10.9087121146357</v>
      </c>
      <c r="V9" s="9"/>
      <c r="W9" s="12" t="s">
        <v>335</v>
      </c>
      <c r="X9" s="13" t="n">
        <f aca="false">Z8</f>
        <v>9.29</v>
      </c>
      <c r="Y9" s="14" t="s">
        <v>311</v>
      </c>
      <c r="Z9" s="13" t="n">
        <f aca="false">X9+0.5</f>
        <v>9.79</v>
      </c>
      <c r="AA9" s="15" t="s">
        <v>336</v>
      </c>
      <c r="AB9" s="16" t="n">
        <v>5</v>
      </c>
      <c r="AC9" s="17" t="n">
        <f aca="false">AB9/$AB$15</f>
        <v>0.0420168067226891</v>
      </c>
      <c r="AD9" s="17" t="n">
        <f aca="false">AD8+AC9</f>
        <v>0.739495798319328</v>
      </c>
      <c r="AF9" s="23" t="n">
        <f aca="false">(X9+Z9)/2</f>
        <v>9.54</v>
      </c>
      <c r="AG9" s="19" t="n">
        <f aca="false">AF9*AC9</f>
        <v>0.400840336134454</v>
      </c>
      <c r="AH9" s="9" t="n">
        <f aca="false">(AF9-$AG$16)^2*AC9</f>
        <v>0.0222004273780693</v>
      </c>
      <c r="AJ9" s="20" t="s">
        <v>337</v>
      </c>
      <c r="AK9" s="26" t="n">
        <f aca="false">ABS(AK8-AK5)/AK8</f>
        <v>0.00491553519925649</v>
      </c>
    </row>
    <row r="10" customFormat="false" ht="13.8" hidden="false" customHeight="false" outlineLevel="0" collapsed="false">
      <c r="A10" s="0" t="n">
        <v>2919</v>
      </c>
      <c r="B10" s="0" t="s">
        <v>30</v>
      </c>
      <c r="C10" s="0" t="s">
        <v>46</v>
      </c>
      <c r="D10" s="0" t="s">
        <v>46</v>
      </c>
      <c r="E10" s="0" t="n">
        <v>1</v>
      </c>
      <c r="F10" s="0" t="n">
        <v>3</v>
      </c>
      <c r="G10" s="0" t="s">
        <v>65</v>
      </c>
      <c r="H10" s="0" t="s">
        <v>49</v>
      </c>
      <c r="I10" s="0" t="s">
        <v>33</v>
      </c>
      <c r="J10" s="0" t="n">
        <v>7.99</v>
      </c>
      <c r="M10" s="8" t="s">
        <v>338</v>
      </c>
      <c r="N10" s="9" t="n">
        <f aca="false">SKEW($J$2:$J$134)</f>
        <v>0.643068398162709</v>
      </c>
      <c r="O10" s="9"/>
      <c r="P10" s="9"/>
      <c r="S10" s="10"/>
      <c r="T10" s="10"/>
      <c r="U10" s="9"/>
      <c r="V10" s="9"/>
      <c r="W10" s="12" t="s">
        <v>339</v>
      </c>
      <c r="X10" s="13" t="n">
        <f aca="false">Z9</f>
        <v>9.79</v>
      </c>
      <c r="Y10" s="14" t="s">
        <v>311</v>
      </c>
      <c r="Z10" s="13" t="n">
        <f aca="false">X10+0.5</f>
        <v>10.29</v>
      </c>
      <c r="AA10" s="15" t="s">
        <v>340</v>
      </c>
      <c r="AB10" s="16" t="n">
        <v>24</v>
      </c>
      <c r="AC10" s="17" t="n">
        <f aca="false">AB10/$AB$15</f>
        <v>0.201680672268908</v>
      </c>
      <c r="AD10" s="17" t="n">
        <f aca="false">AD9+AC10</f>
        <v>0.941176470588235</v>
      </c>
      <c r="AF10" s="23" t="n">
        <f aca="false">(X10+Z10)/2</f>
        <v>10.04</v>
      </c>
      <c r="AG10" s="19" t="n">
        <f aca="false">AF10*AC10</f>
        <v>2.02487394957983</v>
      </c>
      <c r="AH10" s="9" t="n">
        <f aca="false">(AF10-$AG$16)^2*AC10</f>
        <v>0.303582035879106</v>
      </c>
      <c r="AJ10" s="27" t="s">
        <v>341</v>
      </c>
      <c r="AK10" s="28" t="n">
        <f aca="false">AK7/AK5</f>
        <v>0.134366696015982</v>
      </c>
    </row>
    <row r="11" customFormat="false" ht="13.8" hidden="false" customHeight="false" outlineLevel="0" collapsed="false">
      <c r="A11" s="0" t="n">
        <v>2920</v>
      </c>
      <c r="B11" s="0" t="s">
        <v>30</v>
      </c>
      <c r="C11" s="0" t="s">
        <v>46</v>
      </c>
      <c r="D11" s="0" t="s">
        <v>46</v>
      </c>
      <c r="E11" s="0" t="n">
        <v>1</v>
      </c>
      <c r="F11" s="0" t="n">
        <v>3</v>
      </c>
      <c r="G11" s="0" t="s">
        <v>62</v>
      </c>
      <c r="H11" s="0" t="s">
        <v>46</v>
      </c>
      <c r="I11" s="0" t="s">
        <v>33</v>
      </c>
      <c r="J11" s="0" t="n">
        <v>7.69</v>
      </c>
      <c r="M11" s="29"/>
      <c r="S11" s="10" t="s">
        <v>342</v>
      </c>
      <c r="T11" s="10" t="s">
        <v>343</v>
      </c>
      <c r="U11" s="9" t="n">
        <f aca="false">U7/U9</f>
        <v>0.477599916951698</v>
      </c>
      <c r="V11" s="9"/>
      <c r="W11" s="12" t="s">
        <v>344</v>
      </c>
      <c r="X11" s="13" t="n">
        <f aca="false">Z10</f>
        <v>10.29</v>
      </c>
      <c r="Y11" s="14" t="s">
        <v>311</v>
      </c>
      <c r="Z11" s="13" t="n">
        <f aca="false">X11+0.5</f>
        <v>10.79</v>
      </c>
      <c r="AA11" s="15"/>
      <c r="AB11" s="16" t="n">
        <v>0</v>
      </c>
      <c r="AC11" s="17" t="n">
        <f aca="false">AB11/$AB$15</f>
        <v>0</v>
      </c>
      <c r="AD11" s="17" t="n">
        <f aca="false">AD10+AC11</f>
        <v>0.941176470588235</v>
      </c>
      <c r="AF11" s="23" t="n">
        <f aca="false">(X11+Z11)/2</f>
        <v>10.54</v>
      </c>
      <c r="AG11" s="19" t="n">
        <f aca="false">AF11*AC11</f>
        <v>0</v>
      </c>
      <c r="AH11" s="9" t="n">
        <f aca="false">(AF11-$AG$16)^2*AC11</f>
        <v>0</v>
      </c>
      <c r="AJ11" s="27" t="s">
        <v>345</v>
      </c>
      <c r="AK11" s="28" t="n">
        <f aca="false">(AK5-AF4)/AK7</f>
        <v>1.49732026387326</v>
      </c>
    </row>
    <row r="12" customFormat="false" ht="13.8" hidden="false" customHeight="false" outlineLevel="0" collapsed="false">
      <c r="A12" s="0" t="n">
        <v>2921</v>
      </c>
      <c r="B12" s="0" t="s">
        <v>30</v>
      </c>
      <c r="C12" s="0" t="s">
        <v>46</v>
      </c>
      <c r="D12" s="0" t="s">
        <v>46</v>
      </c>
      <c r="E12" s="0" t="n">
        <v>1</v>
      </c>
      <c r="F12" s="0" t="n">
        <v>3</v>
      </c>
      <c r="G12" s="0" t="s">
        <v>32</v>
      </c>
      <c r="H12" s="0" t="s">
        <v>70</v>
      </c>
      <c r="I12" s="0" t="s">
        <v>33</v>
      </c>
      <c r="J12" s="0" t="n">
        <v>7.49</v>
      </c>
      <c r="M12" s="29"/>
      <c r="S12" s="8"/>
      <c r="T12" s="8" t="s">
        <v>346</v>
      </c>
      <c r="U12" s="9" t="n">
        <v>0.5</v>
      </c>
      <c r="V12" s="9"/>
      <c r="W12" s="12" t="s">
        <v>347</v>
      </c>
      <c r="X12" s="13" t="n">
        <f aca="false">Z11</f>
        <v>10.79</v>
      </c>
      <c r="Y12" s="14" t="s">
        <v>311</v>
      </c>
      <c r="Z12" s="13" t="n">
        <f aca="false">X12+0.5</f>
        <v>11.29</v>
      </c>
      <c r="AA12" s="15" t="s">
        <v>312</v>
      </c>
      <c r="AB12" s="16" t="n">
        <v>3</v>
      </c>
      <c r="AC12" s="17" t="n">
        <f aca="false">AB12/$AB$15</f>
        <v>0.0252100840336134</v>
      </c>
      <c r="AD12" s="17" t="n">
        <f aca="false">AD11+AC12</f>
        <v>0.966386554621849</v>
      </c>
      <c r="AF12" s="23" t="n">
        <f aca="false">(X12+Z12)/2</f>
        <v>11.04</v>
      </c>
      <c r="AG12" s="19" t="n">
        <f aca="false">AF12*AC12</f>
        <v>0.278319327731092</v>
      </c>
      <c r="AH12" s="9" t="n">
        <f aca="false">(AF12-$AG$16)^2*AC12</f>
        <v>0.125017876651402</v>
      </c>
    </row>
    <row r="13" customFormat="false" ht="13.8" hidden="false" customHeight="false" outlineLevel="0" collapsed="false">
      <c r="A13" s="0" t="n">
        <v>2925</v>
      </c>
      <c r="B13" s="0" t="s">
        <v>30</v>
      </c>
      <c r="C13" s="0" t="s">
        <v>73</v>
      </c>
      <c r="D13" s="0" t="s">
        <v>73</v>
      </c>
      <c r="E13" s="0" t="n">
        <v>1</v>
      </c>
      <c r="F13" s="0" t="n">
        <v>3</v>
      </c>
      <c r="G13" s="0" t="s">
        <v>32</v>
      </c>
      <c r="H13" s="0" t="s">
        <v>74</v>
      </c>
      <c r="I13" s="0" t="s">
        <v>33</v>
      </c>
      <c r="J13" s="0" t="n">
        <v>7.49</v>
      </c>
      <c r="M13" s="30"/>
      <c r="N13" s="30"/>
      <c r="O13" s="30"/>
      <c r="P13" s="30"/>
      <c r="W13" s="12" t="s">
        <v>348</v>
      </c>
      <c r="X13" s="13" t="n">
        <f aca="false">Z12</f>
        <v>11.29</v>
      </c>
      <c r="Y13" s="14" t="s">
        <v>311</v>
      </c>
      <c r="Z13" s="13" t="n">
        <f aca="false">X13+0.5</f>
        <v>11.79</v>
      </c>
      <c r="AA13" s="15"/>
      <c r="AB13" s="16" t="n">
        <v>0</v>
      </c>
      <c r="AC13" s="17" t="n">
        <f aca="false">AB13/$AB$15</f>
        <v>0</v>
      </c>
      <c r="AD13" s="17" t="n">
        <f aca="false">AD12+AC13</f>
        <v>0.966386554621849</v>
      </c>
      <c r="AF13" s="23" t="n">
        <f aca="false">(X13+Z13)/2</f>
        <v>11.54</v>
      </c>
      <c r="AG13" s="19" t="n">
        <f aca="false">AF13*AC13</f>
        <v>0</v>
      </c>
      <c r="AH13" s="9" t="n">
        <f aca="false">(AF13-$AG$16)^2*AC13</f>
        <v>0</v>
      </c>
    </row>
    <row r="14" customFormat="false" ht="13.8" hidden="false" customHeight="false" outlineLevel="0" collapsed="false">
      <c r="A14" s="0" t="n">
        <v>2927</v>
      </c>
      <c r="B14" s="0" t="s">
        <v>30</v>
      </c>
      <c r="C14" s="0" t="s">
        <v>38</v>
      </c>
      <c r="D14" s="0" t="s">
        <v>39</v>
      </c>
      <c r="E14" s="0" t="n">
        <v>1</v>
      </c>
      <c r="F14" s="0" t="n">
        <v>3</v>
      </c>
      <c r="G14" s="0" t="s">
        <v>32</v>
      </c>
      <c r="H14" s="0" t="s">
        <v>39</v>
      </c>
      <c r="I14" s="0" t="s">
        <v>33</v>
      </c>
      <c r="J14" s="0" t="n">
        <v>7.49</v>
      </c>
      <c r="M14" s="29"/>
      <c r="W14" s="12" t="s">
        <v>349</v>
      </c>
      <c r="X14" s="13" t="n">
        <f aca="false">Z13</f>
        <v>11.79</v>
      </c>
      <c r="Y14" s="14" t="s">
        <v>311</v>
      </c>
      <c r="Z14" s="13" t="n">
        <f aca="false">X14+0.5</f>
        <v>12.29</v>
      </c>
      <c r="AA14" s="15" t="s">
        <v>327</v>
      </c>
      <c r="AB14" s="16" t="n">
        <v>4</v>
      </c>
      <c r="AC14" s="17" t="n">
        <f aca="false">AB14/$AB$15</f>
        <v>0.0336134453781513</v>
      </c>
      <c r="AD14" s="17" t="n">
        <f aca="false">AD13+AC14</f>
        <v>1</v>
      </c>
      <c r="AF14" s="23" t="n">
        <f aca="false">(X14+Z14)/2</f>
        <v>12.04</v>
      </c>
      <c r="AG14" s="19" t="n">
        <f aca="false">AF14*AC14</f>
        <v>0.404705882352941</v>
      </c>
      <c r="AH14" s="9" t="n">
        <f aca="false">(AF14-$AG$16)^2*AC14</f>
        <v>0.35001088918019</v>
      </c>
    </row>
    <row r="15" customFormat="false" ht="12.8" hidden="false" customHeight="false" outlineLevel="0" collapsed="false">
      <c r="A15" s="0" t="n">
        <v>2929</v>
      </c>
      <c r="B15" s="0" t="s">
        <v>30</v>
      </c>
      <c r="C15" s="0" t="s">
        <v>31</v>
      </c>
      <c r="D15" s="0" t="s">
        <v>75</v>
      </c>
      <c r="E15" s="0" t="n">
        <v>1</v>
      </c>
      <c r="F15" s="0" t="n">
        <v>3</v>
      </c>
      <c r="G15" s="0" t="s">
        <v>32</v>
      </c>
      <c r="H15" s="0" t="s">
        <v>76</v>
      </c>
      <c r="I15" s="0" t="s">
        <v>33</v>
      </c>
      <c r="J15" s="0" t="n">
        <v>7.49</v>
      </c>
      <c r="M15" s="29"/>
      <c r="AB15" s="31" t="n">
        <f aca="false">SUM(AB4:AB14)</f>
        <v>119</v>
      </c>
      <c r="AC15" s="17" t="n">
        <f aca="false">SUM(AC4:AC14)</f>
        <v>1</v>
      </c>
      <c r="AD15" s="16"/>
    </row>
    <row r="16" customFormat="false" ht="12.8" hidden="false" customHeight="false" outlineLevel="0" collapsed="false">
      <c r="A16" s="0" t="n">
        <v>2931</v>
      </c>
      <c r="B16" s="0" t="s">
        <v>30</v>
      </c>
      <c r="C16" s="0" t="s">
        <v>38</v>
      </c>
      <c r="D16" s="0" t="s">
        <v>78</v>
      </c>
      <c r="E16" s="0" t="n">
        <v>1</v>
      </c>
      <c r="F16" s="0" t="n">
        <v>3</v>
      </c>
      <c r="G16" s="0" t="s">
        <v>32</v>
      </c>
      <c r="H16" s="0" t="s">
        <v>78</v>
      </c>
      <c r="I16" s="0" t="s">
        <v>33</v>
      </c>
      <c r="J16" s="0" t="n">
        <v>7.29</v>
      </c>
      <c r="M16" s="29"/>
      <c r="AE16" s="32"/>
      <c r="AF16" s="33" t="n">
        <f aca="false">AF5</f>
        <v>7.54</v>
      </c>
      <c r="AG16" s="34" t="n">
        <f aca="false">SUM(AG4:AG14)</f>
        <v>8.81310924369748</v>
      </c>
      <c r="AH16" s="35" t="n">
        <f aca="false">SUM(AH4:AH14)</f>
        <v>1.40230209730951</v>
      </c>
    </row>
    <row r="17" customFormat="false" ht="12.8" hidden="false" customHeight="false" outlineLevel="0" collapsed="false">
      <c r="A17" s="0" t="n">
        <v>2934</v>
      </c>
      <c r="B17" s="0" t="s">
        <v>30</v>
      </c>
      <c r="C17" s="0" t="s">
        <v>73</v>
      </c>
      <c r="D17" s="0" t="s">
        <v>80</v>
      </c>
      <c r="E17" s="0" t="n">
        <v>1</v>
      </c>
      <c r="F17" s="0" t="n">
        <v>3</v>
      </c>
      <c r="G17" s="0" t="s">
        <v>81</v>
      </c>
      <c r="H17" s="0" t="s">
        <v>80</v>
      </c>
      <c r="I17" s="0" t="s">
        <v>33</v>
      </c>
      <c r="J17" s="0" t="n">
        <v>7.29</v>
      </c>
      <c r="M17" s="29"/>
      <c r="AF17" s="33" t="s">
        <v>313</v>
      </c>
      <c r="AG17" s="36" t="s">
        <v>350</v>
      </c>
      <c r="AH17" s="29" t="s">
        <v>322</v>
      </c>
    </row>
    <row r="18" customFormat="false" ht="12.8" hidden="false" customHeight="false" outlineLevel="0" collapsed="false">
      <c r="A18" s="0" t="n">
        <v>2794</v>
      </c>
      <c r="B18" s="0" t="s">
        <v>30</v>
      </c>
      <c r="C18" s="0" t="s">
        <v>73</v>
      </c>
      <c r="D18" s="0" t="s">
        <v>73</v>
      </c>
      <c r="E18" s="0" t="n">
        <v>1</v>
      </c>
      <c r="F18" s="0" t="n">
        <v>3</v>
      </c>
      <c r="G18" s="0" t="s">
        <v>55</v>
      </c>
      <c r="H18" s="0" t="s">
        <v>82</v>
      </c>
      <c r="I18" s="0" t="s">
        <v>33</v>
      </c>
      <c r="J18" s="0" t="n">
        <v>7.59</v>
      </c>
      <c r="M18" s="29"/>
      <c r="AB18" s="37"/>
      <c r="AH18" s="0" t="n">
        <f aca="false">SQRT(AH16)</f>
        <v>1.18418837070354</v>
      </c>
    </row>
    <row r="19" customFormat="false" ht="12.8" hidden="false" customHeight="false" outlineLevel="0" collapsed="false">
      <c r="A19" s="0" t="n">
        <v>2792</v>
      </c>
      <c r="B19" s="0" t="s">
        <v>30</v>
      </c>
      <c r="C19" s="0" t="s">
        <v>57</v>
      </c>
      <c r="D19" s="0" t="s">
        <v>64</v>
      </c>
      <c r="E19" s="0" t="n">
        <v>1</v>
      </c>
      <c r="F19" s="0" t="n">
        <v>3</v>
      </c>
      <c r="G19" s="0" t="s">
        <v>55</v>
      </c>
      <c r="H19" s="0" t="s">
        <v>66</v>
      </c>
      <c r="I19" s="0" t="s">
        <v>33</v>
      </c>
      <c r="J19" s="0" t="n">
        <v>7.59</v>
      </c>
      <c r="M19" s="29"/>
      <c r="S19" s="38"/>
      <c r="T19" s="38"/>
      <c r="AH19" s="29" t="s">
        <v>328</v>
      </c>
    </row>
    <row r="20" customFormat="false" ht="12.8" hidden="false" customHeight="false" outlineLevel="0" collapsed="false">
      <c r="A20" s="0" t="n">
        <v>2790</v>
      </c>
      <c r="B20" s="0" t="s">
        <v>30</v>
      </c>
      <c r="C20" s="0" t="s">
        <v>59</v>
      </c>
      <c r="D20" s="0" t="s">
        <v>60</v>
      </c>
      <c r="E20" s="0" t="n">
        <v>1</v>
      </c>
      <c r="F20" s="0" t="n">
        <v>3</v>
      </c>
      <c r="G20" s="0" t="s">
        <v>65</v>
      </c>
      <c r="H20" s="0" t="s">
        <v>60</v>
      </c>
      <c r="I20" s="0" t="s">
        <v>33</v>
      </c>
      <c r="J20" s="0" t="n">
        <v>7.49</v>
      </c>
      <c r="M20" s="29"/>
      <c r="S20" s="38"/>
      <c r="T20" s="38"/>
    </row>
    <row r="21" customFormat="false" ht="12.8" hidden="false" customHeight="false" outlineLevel="0" collapsed="false">
      <c r="A21" s="0" t="n">
        <v>2786</v>
      </c>
      <c r="B21" s="0" t="s">
        <v>30</v>
      </c>
      <c r="C21" s="0" t="s">
        <v>73</v>
      </c>
      <c r="D21" s="0" t="s">
        <v>85</v>
      </c>
      <c r="E21" s="0" t="n">
        <v>1</v>
      </c>
      <c r="F21" s="0" t="n">
        <v>3</v>
      </c>
      <c r="G21" s="0" t="s">
        <v>86</v>
      </c>
      <c r="H21" s="0" t="s">
        <v>87</v>
      </c>
      <c r="I21" s="0" t="s">
        <v>33</v>
      </c>
      <c r="J21" s="0" t="n">
        <v>7.19</v>
      </c>
      <c r="S21" s="38"/>
      <c r="T21" s="38"/>
    </row>
    <row r="22" customFormat="false" ht="12.8" hidden="false" customHeight="false" outlineLevel="0" collapsed="false">
      <c r="A22" s="0" t="n">
        <v>4396</v>
      </c>
      <c r="B22" s="0" t="s">
        <v>30</v>
      </c>
      <c r="C22" s="0" t="s">
        <v>73</v>
      </c>
      <c r="D22" s="0" t="s">
        <v>80</v>
      </c>
      <c r="E22" s="0" t="n">
        <v>1</v>
      </c>
      <c r="F22" s="0" t="n">
        <v>3</v>
      </c>
      <c r="G22" s="0" t="s">
        <v>90</v>
      </c>
      <c r="H22" s="0" t="s">
        <v>80</v>
      </c>
      <c r="I22" s="0" t="s">
        <v>33</v>
      </c>
      <c r="J22" s="0" t="n">
        <v>9</v>
      </c>
      <c r="S22" s="38"/>
      <c r="T22" s="38"/>
    </row>
    <row r="23" customFormat="false" ht="12.8" hidden="false" customHeight="false" outlineLevel="0" collapsed="false">
      <c r="A23" s="0" t="n">
        <v>5043</v>
      </c>
      <c r="B23" s="0" t="s">
        <v>30</v>
      </c>
      <c r="C23" s="0" t="s">
        <v>38</v>
      </c>
      <c r="D23" s="0" t="s">
        <v>94</v>
      </c>
      <c r="E23" s="0" t="n">
        <v>1</v>
      </c>
      <c r="F23" s="0" t="n">
        <v>3</v>
      </c>
      <c r="G23" s="0" t="s">
        <v>95</v>
      </c>
      <c r="H23" s="0" t="s">
        <v>96</v>
      </c>
      <c r="I23" s="0" t="s">
        <v>33</v>
      </c>
      <c r="J23" s="0" t="n">
        <v>9.5</v>
      </c>
      <c r="S23" s="38"/>
      <c r="T23" s="38"/>
    </row>
    <row r="24" customFormat="false" ht="12.8" hidden="false" customHeight="false" outlineLevel="0" collapsed="false">
      <c r="A24" s="0" t="n">
        <v>5042</v>
      </c>
      <c r="B24" s="0" t="s">
        <v>30</v>
      </c>
      <c r="C24" s="0" t="s">
        <v>38</v>
      </c>
      <c r="D24" s="0" t="s">
        <v>94</v>
      </c>
      <c r="E24" s="0" t="n">
        <v>1</v>
      </c>
      <c r="F24" s="0" t="n">
        <v>3</v>
      </c>
      <c r="G24" s="0" t="s">
        <v>100</v>
      </c>
      <c r="H24" s="0" t="s">
        <v>101</v>
      </c>
      <c r="I24" s="0" t="s">
        <v>33</v>
      </c>
      <c r="J24" s="0" t="n">
        <v>10</v>
      </c>
      <c r="S24" s="38"/>
      <c r="T24" s="38"/>
    </row>
    <row r="25" customFormat="false" ht="12.8" hidden="false" customHeight="false" outlineLevel="0" collapsed="false">
      <c r="A25" s="0" t="n">
        <v>5033</v>
      </c>
      <c r="B25" s="0" t="s">
        <v>30</v>
      </c>
      <c r="C25" s="0" t="s">
        <v>46</v>
      </c>
      <c r="D25" s="0" t="s">
        <v>47</v>
      </c>
      <c r="E25" s="0" t="n">
        <v>1</v>
      </c>
      <c r="F25" s="0" t="n">
        <v>3</v>
      </c>
      <c r="G25" s="0" t="s">
        <v>104</v>
      </c>
      <c r="H25" s="0" t="s">
        <v>49</v>
      </c>
      <c r="I25" s="0" t="s">
        <v>33</v>
      </c>
      <c r="J25" s="0" t="n">
        <v>10</v>
      </c>
      <c r="M25" s="39" t="s">
        <v>351</v>
      </c>
      <c r="N25" s="39"/>
      <c r="O25" s="39"/>
      <c r="P25" s="39"/>
      <c r="S25" s="39" t="s">
        <v>351</v>
      </c>
      <c r="T25" s="39"/>
      <c r="U25" s="39"/>
      <c r="V25" s="39"/>
      <c r="W25" s="12" t="s">
        <v>298</v>
      </c>
      <c r="X25" s="40" t="s">
        <v>299</v>
      </c>
      <c r="Y25" s="40"/>
      <c r="Z25" s="40"/>
      <c r="AA25" s="41" t="s">
        <v>300</v>
      </c>
      <c r="AB25" s="42" t="s">
        <v>301</v>
      </c>
      <c r="AC25" s="43" t="s">
        <v>302</v>
      </c>
      <c r="AD25" s="44" t="s">
        <v>303</v>
      </c>
      <c r="AF25" s="45" t="s">
        <v>304</v>
      </c>
      <c r="AG25" s="46" t="s">
        <v>305</v>
      </c>
      <c r="AH25" s="47" t="s">
        <v>306</v>
      </c>
    </row>
    <row r="26" customFormat="false" ht="13.8" hidden="false" customHeight="false" outlineLevel="0" collapsed="false">
      <c r="A26" s="0" t="n">
        <v>1882</v>
      </c>
      <c r="B26" s="0" t="s">
        <v>30</v>
      </c>
      <c r="C26" s="0" t="s">
        <v>31</v>
      </c>
      <c r="D26" s="0" t="s">
        <v>75</v>
      </c>
      <c r="E26" s="0" t="n">
        <v>1</v>
      </c>
      <c r="F26" s="0" t="n">
        <v>3</v>
      </c>
      <c r="G26" s="0" t="s">
        <v>105</v>
      </c>
      <c r="H26" s="0" t="s">
        <v>106</v>
      </c>
      <c r="I26" s="0" t="s">
        <v>33</v>
      </c>
      <c r="J26" s="0" t="n">
        <v>10</v>
      </c>
      <c r="M26" s="48" t="s">
        <v>307</v>
      </c>
      <c r="N26" s="49" t="n">
        <f aca="false">AVERAGE($J$135:$J$255)</f>
        <v>7.48515463917526</v>
      </c>
      <c r="O26" s="49"/>
      <c r="P26" s="49"/>
      <c r="S26" s="50" t="s">
        <v>308</v>
      </c>
      <c r="T26" s="50" t="s">
        <v>309</v>
      </c>
      <c r="U26" s="51" t="n">
        <v>10</v>
      </c>
      <c r="V26" s="51"/>
      <c r="W26" s="12" t="s">
        <v>310</v>
      </c>
      <c r="X26" s="0" t="n">
        <v>4.59</v>
      </c>
      <c r="Y26" s="52" t="s">
        <v>311</v>
      </c>
      <c r="Z26" s="0" t="n">
        <f aca="false">X26+0.55</f>
        <v>5.14</v>
      </c>
      <c r="AA26" s="53" t="s">
        <v>352</v>
      </c>
      <c r="AB26" s="0" t="n">
        <v>1</v>
      </c>
      <c r="AC26" s="54" t="n">
        <f aca="false">AB26/$AB$36</f>
        <v>0.0103092783505155</v>
      </c>
      <c r="AD26" s="54" t="n">
        <f aca="false">AC26</f>
        <v>0.0103092783505155</v>
      </c>
      <c r="AF26" s="55" t="n">
        <f aca="false">(X26+Z26)/2</f>
        <v>4.865</v>
      </c>
      <c r="AG26" s="0" t="n">
        <f aca="false">AF26*AC26</f>
        <v>0.0501546391752579</v>
      </c>
      <c r="AH26" s="0" t="n">
        <f aca="false">(AF26-$AG$37)^ 2*AC26</f>
        <v>0.0754131244158643</v>
      </c>
    </row>
    <row r="27" customFormat="false" ht="13.8" hidden="false" customHeight="false" outlineLevel="0" collapsed="false">
      <c r="A27" s="0" t="n">
        <v>5027</v>
      </c>
      <c r="B27" s="0" t="s">
        <v>30</v>
      </c>
      <c r="C27" s="0" t="s">
        <v>31</v>
      </c>
      <c r="D27" s="0" t="s">
        <v>75</v>
      </c>
      <c r="E27" s="0" t="n">
        <v>1</v>
      </c>
      <c r="F27" s="0" t="n">
        <v>3</v>
      </c>
      <c r="G27" s="0" t="s">
        <v>108</v>
      </c>
      <c r="H27" s="0" t="s">
        <v>109</v>
      </c>
      <c r="I27" s="0" t="s">
        <v>33</v>
      </c>
      <c r="J27" s="0" t="n">
        <v>8</v>
      </c>
      <c r="M27" s="48" t="s">
        <v>314</v>
      </c>
      <c r="N27" s="49" t="n">
        <f aca="false">MEDIAN($J$135:$J$255)</f>
        <v>7.49</v>
      </c>
      <c r="O27" s="49"/>
      <c r="P27" s="49"/>
      <c r="S27" s="50"/>
      <c r="T27" s="50" t="s">
        <v>315</v>
      </c>
      <c r="U27" s="51" t="n">
        <v>4.59</v>
      </c>
      <c r="V27" s="51"/>
      <c r="W27" s="12" t="s">
        <v>316</v>
      </c>
      <c r="X27" s="0" t="n">
        <f aca="false">Z26</f>
        <v>5.14</v>
      </c>
      <c r="Y27" s="52" t="s">
        <v>311</v>
      </c>
      <c r="Z27" s="0" t="n">
        <f aca="false">X27+0.55</f>
        <v>5.69</v>
      </c>
      <c r="AA27" s="53" t="s">
        <v>327</v>
      </c>
      <c r="AB27" s="0" t="n">
        <v>4</v>
      </c>
      <c r="AC27" s="54" t="n">
        <f aca="false">AB27/$AB$36</f>
        <v>0.0412371134020619</v>
      </c>
      <c r="AD27" s="54" t="n">
        <f aca="false">AD26+AC27</f>
        <v>0.0515463917525773</v>
      </c>
      <c r="AF27" s="0" t="n">
        <f aca="false">(X27+Z27)/2</f>
        <v>5.415</v>
      </c>
      <c r="AG27" s="0" t="n">
        <f aca="false">AF27*AC27</f>
        <v>0.223298969072165</v>
      </c>
      <c r="AH27" s="0" t="n">
        <f aca="false">(AF27-$AG$37)^ 2*AC27</f>
        <v>0.191442060847642</v>
      </c>
      <c r="AJ27" s="56" t="s">
        <v>313</v>
      </c>
      <c r="AK27" s="57" t="n">
        <v>7.065</v>
      </c>
    </row>
    <row r="28" customFormat="false" ht="13.8" hidden="false" customHeight="false" outlineLevel="0" collapsed="false">
      <c r="A28" s="0" t="n">
        <v>5026</v>
      </c>
      <c r="B28" s="0" t="s">
        <v>30</v>
      </c>
      <c r="C28" s="0" t="s">
        <v>31</v>
      </c>
      <c r="D28" s="0" t="s">
        <v>75</v>
      </c>
      <c r="E28" s="0" t="n">
        <v>1</v>
      </c>
      <c r="F28" s="0" t="n">
        <v>3</v>
      </c>
      <c r="G28" s="0" t="s">
        <v>111</v>
      </c>
      <c r="H28" s="0" t="s">
        <v>112</v>
      </c>
      <c r="I28" s="0" t="s">
        <v>33</v>
      </c>
      <c r="J28" s="0" t="n">
        <v>10</v>
      </c>
      <c r="M28" s="48" t="s">
        <v>319</v>
      </c>
      <c r="N28" s="49" t="n">
        <f aca="false">MODE($J$135:$J$255)</f>
        <v>8</v>
      </c>
      <c r="O28" s="49"/>
      <c r="P28" s="49"/>
      <c r="S28" s="50"/>
      <c r="T28" s="50"/>
      <c r="U28" s="51"/>
      <c r="V28" s="51"/>
      <c r="W28" s="12" t="s">
        <v>320</v>
      </c>
      <c r="X28" s="0" t="n">
        <f aca="false">Z27</f>
        <v>5.69</v>
      </c>
      <c r="Y28" s="52" t="s">
        <v>311</v>
      </c>
      <c r="Z28" s="0" t="n">
        <f aca="false">X28+0.55</f>
        <v>6.24</v>
      </c>
      <c r="AA28" s="53" t="s">
        <v>353</v>
      </c>
      <c r="AB28" s="0" t="n">
        <v>10</v>
      </c>
      <c r="AC28" s="54" t="n">
        <f aca="false">AB28/$AB$36</f>
        <v>0.103092783505155</v>
      </c>
      <c r="AD28" s="54" t="n">
        <f aca="false">AD27+AC28</f>
        <v>0.154639175257732</v>
      </c>
      <c r="AF28" s="0" t="n">
        <f aca="false">(X28+Z28)/2</f>
        <v>5.965</v>
      </c>
      <c r="AG28" s="0" t="n">
        <f aca="false">AF28*AC28</f>
        <v>0.61494845360825</v>
      </c>
      <c r="AH28" s="0" t="n">
        <f aca="false">(AF28-$AG$37)^ 2*AC28</f>
        <v>0.265450194100187</v>
      </c>
      <c r="AJ28" s="58" t="s">
        <v>318</v>
      </c>
      <c r="AK28" s="49" t="n">
        <v>7.6</v>
      </c>
    </row>
    <row r="29" customFormat="false" ht="13.8" hidden="false" customHeight="false" outlineLevel="0" collapsed="false">
      <c r="A29" s="0" t="n">
        <v>2935</v>
      </c>
      <c r="B29" s="0" t="s">
        <v>30</v>
      </c>
      <c r="C29" s="0" t="s">
        <v>73</v>
      </c>
      <c r="D29" s="0" t="s">
        <v>80</v>
      </c>
      <c r="E29" s="0" t="n">
        <v>1</v>
      </c>
      <c r="F29" s="0" t="n">
        <v>3</v>
      </c>
      <c r="G29" s="0" t="s">
        <v>32</v>
      </c>
      <c r="H29" s="0" t="s">
        <v>80</v>
      </c>
      <c r="I29" s="0" t="s">
        <v>33</v>
      </c>
      <c r="J29" s="0" t="n">
        <v>6.79</v>
      </c>
      <c r="M29" s="48" t="s">
        <v>323</v>
      </c>
      <c r="N29" s="49" t="n">
        <f aca="false">VAR($J$135:$J$255)</f>
        <v>1.22561690292096</v>
      </c>
      <c r="O29" s="49"/>
      <c r="P29" s="49"/>
      <c r="S29" s="59" t="s">
        <v>324</v>
      </c>
      <c r="T29" s="59" t="s">
        <v>325</v>
      </c>
      <c r="U29" s="53" t="n">
        <f aca="false">U26-U27</f>
        <v>5.41</v>
      </c>
      <c r="V29" s="53"/>
      <c r="W29" s="12" t="s">
        <v>326</v>
      </c>
      <c r="X29" s="0" t="n">
        <f aca="false">Z28</f>
        <v>6.24</v>
      </c>
      <c r="Y29" s="52" t="s">
        <v>311</v>
      </c>
      <c r="Z29" s="0" t="n">
        <f aca="false">X29+0.55</f>
        <v>6.79</v>
      </c>
      <c r="AA29" s="53" t="s">
        <v>312</v>
      </c>
      <c r="AB29" s="0" t="n">
        <v>3</v>
      </c>
      <c r="AC29" s="54" t="n">
        <f aca="false">AB29/$AB$36</f>
        <v>0.0309278350515464</v>
      </c>
      <c r="AD29" s="54" t="n">
        <f aca="false">AD28+AC29</f>
        <v>0.185567010309278</v>
      </c>
      <c r="AF29" s="0" t="n">
        <f aca="false">(X29+Z29)/2</f>
        <v>6.515</v>
      </c>
      <c r="AG29" s="0" t="n">
        <f aca="false">AF29*AC29</f>
        <v>0.201494845360825</v>
      </c>
      <c r="AH29" s="0" t="n">
        <f aca="false">(AF29-$AG$37)^ 2*AC29</f>
        <v>0.0343999110305662</v>
      </c>
      <c r="AJ29" s="58" t="s">
        <v>322</v>
      </c>
      <c r="AK29" s="49" t="n">
        <v>1.23</v>
      </c>
    </row>
    <row r="30" customFormat="false" ht="13.8" hidden="false" customHeight="false" outlineLevel="0" collapsed="false">
      <c r="A30" s="0" t="n">
        <v>2045</v>
      </c>
      <c r="B30" s="0" t="s">
        <v>30</v>
      </c>
      <c r="C30" s="0" t="s">
        <v>73</v>
      </c>
      <c r="D30" s="0" t="s">
        <v>85</v>
      </c>
      <c r="E30" s="0" t="n">
        <v>1</v>
      </c>
      <c r="F30" s="0" t="n">
        <v>3</v>
      </c>
      <c r="G30" s="0" t="s">
        <v>114</v>
      </c>
      <c r="H30" s="0" t="s">
        <v>87</v>
      </c>
      <c r="I30" s="0" t="s">
        <v>33</v>
      </c>
      <c r="J30" s="0" t="n">
        <v>9</v>
      </c>
      <c r="M30" s="48" t="s">
        <v>328</v>
      </c>
      <c r="N30" s="49" t="n">
        <f aca="false">STDEV($J$135:$J$255)</f>
        <v>1.10707583431351</v>
      </c>
      <c r="O30" s="49"/>
      <c r="P30" s="49"/>
      <c r="S30" s="59"/>
      <c r="T30" s="59"/>
      <c r="U30" s="53"/>
      <c r="V30" s="53"/>
      <c r="W30" s="12" t="s">
        <v>329</v>
      </c>
      <c r="X30" s="0" t="n">
        <v>6.79</v>
      </c>
      <c r="Y30" s="52" t="s">
        <v>311</v>
      </c>
      <c r="Z30" s="0" t="n">
        <f aca="false">X30+0.55</f>
        <v>7.34</v>
      </c>
      <c r="AA30" s="53" t="s">
        <v>354</v>
      </c>
      <c r="AB30" s="0" t="n">
        <v>23</v>
      </c>
      <c r="AC30" s="54" t="n">
        <f aca="false">AB30/$AB$36</f>
        <v>0.237113402061856</v>
      </c>
      <c r="AD30" s="54" t="n">
        <f aca="false">AD29+AC30</f>
        <v>0.422680412371134</v>
      </c>
      <c r="AF30" s="60" t="n">
        <f aca="false">(X30+Z30)/2</f>
        <v>7.065</v>
      </c>
      <c r="AG30" s="0" t="n">
        <f aca="false">AF30*AC30</f>
        <v>1.67520618556701</v>
      </c>
      <c r="AH30" s="0" t="n">
        <f aca="false">(AF30-$AG$37)^ 2*AC30</f>
        <v>0.0603834642856748</v>
      </c>
      <c r="AJ30" s="58" t="s">
        <v>328</v>
      </c>
      <c r="AK30" s="49" t="n">
        <v>1.11</v>
      </c>
    </row>
    <row r="31" customFormat="false" ht="13.8" hidden="false" customHeight="false" outlineLevel="0" collapsed="false">
      <c r="A31" s="0" t="n">
        <v>5019</v>
      </c>
      <c r="B31" s="0" t="s">
        <v>30</v>
      </c>
      <c r="C31" s="0" t="s">
        <v>73</v>
      </c>
      <c r="D31" s="0" t="s">
        <v>73</v>
      </c>
      <c r="E31" s="0" t="n">
        <v>1</v>
      </c>
      <c r="F31" s="0" t="n">
        <v>3</v>
      </c>
      <c r="G31" s="0" t="s">
        <v>116</v>
      </c>
      <c r="H31" s="0" t="s">
        <v>80</v>
      </c>
      <c r="I31" s="0" t="s">
        <v>33</v>
      </c>
      <c r="J31" s="0" t="n">
        <v>9</v>
      </c>
      <c r="M31" s="48" t="s">
        <v>332</v>
      </c>
      <c r="N31" s="49" t="n">
        <f aca="false">N30/N26</f>
        <v>0.147902867433009</v>
      </c>
      <c r="O31" s="49"/>
      <c r="P31" s="49"/>
      <c r="S31" s="61" t="s">
        <v>333</v>
      </c>
      <c r="T31" s="61" t="s">
        <v>334</v>
      </c>
      <c r="U31" s="62" t="n">
        <f aca="false">SQRT(97)</f>
        <v>9.8488578017961</v>
      </c>
      <c r="V31" s="62"/>
      <c r="W31" s="12" t="s">
        <v>335</v>
      </c>
      <c r="X31" s="0" t="n">
        <f aca="false">Z30</f>
        <v>7.34</v>
      </c>
      <c r="Y31" s="52" t="s">
        <v>311</v>
      </c>
      <c r="Z31" s="0" t="n">
        <f aca="false">X31+0.55</f>
        <v>7.89</v>
      </c>
      <c r="AA31" s="53" t="s">
        <v>355</v>
      </c>
      <c r="AB31" s="0" t="n">
        <v>18</v>
      </c>
      <c r="AC31" s="54" t="n">
        <f aca="false">AB31/$AB$36</f>
        <v>0.185567010309278</v>
      </c>
      <c r="AD31" s="54" t="n">
        <f aca="false">AD30+AC31</f>
        <v>0.608247422680412</v>
      </c>
      <c r="AF31" s="0" t="n">
        <f aca="false">(X31+Z31)/2</f>
        <v>7.615</v>
      </c>
      <c r="AG31" s="0" t="n">
        <f aca="false">AF31*AC31</f>
        <v>1.41309278350515</v>
      </c>
      <c r="AH31" s="0" t="n">
        <f aca="false">(AF31-$AG$37)^ 2*AC31</f>
        <v>0.000381823500859604</v>
      </c>
      <c r="AJ31" s="63" t="s">
        <v>331</v>
      </c>
      <c r="AK31" s="64" t="n">
        <v>7.48</v>
      </c>
    </row>
    <row r="32" customFormat="false" ht="13.8" hidden="false" customHeight="false" outlineLevel="0" collapsed="false">
      <c r="A32" s="0" t="n">
        <v>5018</v>
      </c>
      <c r="B32" s="0" t="s">
        <v>30</v>
      </c>
      <c r="C32" s="0" t="s">
        <v>73</v>
      </c>
      <c r="D32" s="0" t="s">
        <v>73</v>
      </c>
      <c r="E32" s="0" t="n">
        <v>1</v>
      </c>
      <c r="F32" s="0" t="n">
        <v>3</v>
      </c>
      <c r="G32" s="0" t="s">
        <v>118</v>
      </c>
      <c r="H32" s="0" t="s">
        <v>82</v>
      </c>
      <c r="I32" s="0" t="s">
        <v>33</v>
      </c>
      <c r="J32" s="0" t="n">
        <v>9</v>
      </c>
      <c r="M32" s="48" t="s">
        <v>338</v>
      </c>
      <c r="N32" s="49" t="n">
        <f aca="false">SKEW($J$135:$J$255)</f>
        <v>0.108112382650136</v>
      </c>
      <c r="O32" s="49"/>
      <c r="P32" s="49"/>
      <c r="S32" s="61"/>
      <c r="T32" s="61"/>
      <c r="U32" s="62" t="s">
        <v>356</v>
      </c>
      <c r="V32" s="62"/>
      <c r="W32" s="12" t="s">
        <v>339</v>
      </c>
      <c r="X32" s="0" t="n">
        <f aca="false">Z31</f>
        <v>7.89</v>
      </c>
      <c r="Y32" s="52" t="s">
        <v>311</v>
      </c>
      <c r="Z32" s="0" t="n">
        <f aca="false">X32+0.55</f>
        <v>8.44</v>
      </c>
      <c r="AA32" s="53" t="s">
        <v>357</v>
      </c>
      <c r="AB32" s="0" t="n">
        <v>20</v>
      </c>
      <c r="AC32" s="54" t="n">
        <f aca="false">AB32/$AB$36</f>
        <v>0.206185567010309</v>
      </c>
      <c r="AD32" s="54" t="n">
        <f aca="false">AD31+AC32</f>
        <v>0.814432989690722</v>
      </c>
      <c r="AF32" s="0" t="n">
        <f aca="false">(X32+Z32)/2</f>
        <v>8.165</v>
      </c>
      <c r="AG32" s="0" t="n">
        <f aca="false">AF32*AC32</f>
        <v>1.68350515463917</v>
      </c>
      <c r="AH32" s="0" t="n">
        <f aca="false">(AF32-$AG$37)^ 2*AC32</f>
        <v>0.073083404461401</v>
      </c>
      <c r="AJ32" s="63" t="s">
        <v>337</v>
      </c>
      <c r="AK32" s="65" t="n">
        <f aca="false">ABS(AK31-AK28)/AK31</f>
        <v>0.016042780748663</v>
      </c>
    </row>
    <row r="33" customFormat="false" ht="13.8" hidden="false" customHeight="false" outlineLevel="0" collapsed="false">
      <c r="A33" s="0" t="n">
        <v>5015</v>
      </c>
      <c r="B33" s="0" t="s">
        <v>30</v>
      </c>
      <c r="C33" s="0" t="s">
        <v>46</v>
      </c>
      <c r="D33" s="0" t="s">
        <v>46</v>
      </c>
      <c r="E33" s="0" t="n">
        <v>1</v>
      </c>
      <c r="F33" s="0" t="n">
        <v>3</v>
      </c>
      <c r="G33" s="0" t="s">
        <v>119</v>
      </c>
      <c r="H33" s="0" t="s">
        <v>58</v>
      </c>
      <c r="I33" s="0" t="s">
        <v>33</v>
      </c>
      <c r="J33" s="0" t="n">
        <v>10</v>
      </c>
      <c r="S33" s="66" t="s">
        <v>342</v>
      </c>
      <c r="T33" s="66" t="s">
        <v>343</v>
      </c>
      <c r="U33" s="67" t="n">
        <f aca="false">U29/U31</f>
        <v>0.549302275337288</v>
      </c>
      <c r="V33" s="67"/>
      <c r="W33" s="12" t="s">
        <v>344</v>
      </c>
      <c r="X33" s="0" t="n">
        <f aca="false">Z32</f>
        <v>8.44</v>
      </c>
      <c r="Y33" s="52" t="s">
        <v>311</v>
      </c>
      <c r="Z33" s="0" t="n">
        <f aca="false">X33+0.55</f>
        <v>8.99</v>
      </c>
      <c r="AA33" s="53" t="s">
        <v>358</v>
      </c>
      <c r="AB33" s="0" t="n">
        <v>7</v>
      </c>
      <c r="AC33" s="54" t="n">
        <f aca="false">AB33/$AB$36</f>
        <v>0.0721649484536082</v>
      </c>
      <c r="AD33" s="54" t="n">
        <f aca="false">AD32+AC33</f>
        <v>0.88659793814433</v>
      </c>
      <c r="AF33" s="0" t="n">
        <f aca="false">(X33+Z33)/2</f>
        <v>8.715</v>
      </c>
      <c r="AG33" s="0" t="n">
        <f aca="false">AF33*AC33</f>
        <v>0.628917525773195</v>
      </c>
      <c r="AH33" s="0" t="n">
        <f aca="false">(AF33-$AG$37)^ 2*AC33</f>
        <v>0.0946696900204129</v>
      </c>
      <c r="AJ33" s="68" t="s">
        <v>341</v>
      </c>
      <c r="AK33" s="62" t="n">
        <f aca="false">AK30/AK28</f>
        <v>0.146052631578947</v>
      </c>
    </row>
    <row r="34" customFormat="false" ht="13.8" hidden="false" customHeight="false" outlineLevel="0" collapsed="false">
      <c r="A34" s="0" t="n">
        <v>5014</v>
      </c>
      <c r="B34" s="0" t="s">
        <v>30</v>
      </c>
      <c r="C34" s="0" t="s">
        <v>46</v>
      </c>
      <c r="D34" s="0" t="s">
        <v>46</v>
      </c>
      <c r="E34" s="0" t="n">
        <v>1</v>
      </c>
      <c r="F34" s="0" t="n">
        <v>3</v>
      </c>
      <c r="G34" s="0" t="s">
        <v>120</v>
      </c>
      <c r="H34" s="0" t="s">
        <v>121</v>
      </c>
      <c r="I34" s="0" t="s">
        <v>33</v>
      </c>
      <c r="J34" s="0" t="n">
        <v>10</v>
      </c>
      <c r="S34" s="67"/>
      <c r="T34" s="67"/>
      <c r="U34" s="67" t="n">
        <v>0.55</v>
      </c>
      <c r="V34" s="67"/>
      <c r="W34" s="12" t="s">
        <v>347</v>
      </c>
      <c r="X34" s="0" t="n">
        <f aca="false">Z33</f>
        <v>8.99</v>
      </c>
      <c r="Y34" s="52" t="s">
        <v>311</v>
      </c>
      <c r="Z34" s="0" t="n">
        <f aca="false">X34+0.55</f>
        <v>9.54</v>
      </c>
      <c r="AA34" s="53" t="s">
        <v>359</v>
      </c>
      <c r="AB34" s="0" t="n">
        <v>6</v>
      </c>
      <c r="AC34" s="54" t="n">
        <f aca="false">AB34/$AB$36</f>
        <v>0.0618556701030928</v>
      </c>
      <c r="AD34" s="54" t="n">
        <f aca="false">AD33+AC34</f>
        <v>0.948453608247423</v>
      </c>
      <c r="AF34" s="0" t="n">
        <f aca="false">(X34+Z34)/2</f>
        <v>9.265</v>
      </c>
      <c r="AG34" s="0" t="n">
        <f aca="false">AF34*AC34</f>
        <v>0.573092783505155</v>
      </c>
      <c r="AH34" s="0" t="n">
        <f aca="false">(AF34-$AG$37)^ 2*AC34</f>
        <v>0.177788556251802</v>
      </c>
      <c r="AJ34" s="68" t="s">
        <v>345</v>
      </c>
      <c r="AK34" s="62" t="n">
        <f aca="false">(AK28-AF26)/AK30</f>
        <v>2.46396396396396</v>
      </c>
    </row>
    <row r="35" customFormat="false" ht="13.8" hidden="false" customHeight="false" outlineLevel="0" collapsed="false">
      <c r="A35" s="0" t="n">
        <v>4755</v>
      </c>
      <c r="B35" s="0" t="s">
        <v>30</v>
      </c>
      <c r="C35" s="0" t="s">
        <v>38</v>
      </c>
      <c r="D35" s="0" t="s">
        <v>122</v>
      </c>
      <c r="E35" s="0" t="n">
        <v>1</v>
      </c>
      <c r="F35" s="0" t="n">
        <v>3</v>
      </c>
      <c r="G35" s="0" t="s">
        <v>123</v>
      </c>
      <c r="H35" s="0" t="s">
        <v>122</v>
      </c>
      <c r="I35" s="0" t="s">
        <v>33</v>
      </c>
      <c r="J35" s="0" t="n">
        <v>9.9</v>
      </c>
      <c r="W35" s="12" t="s">
        <v>348</v>
      </c>
      <c r="X35" s="0" t="n">
        <v>9.54</v>
      </c>
      <c r="Y35" s="52" t="s">
        <v>311</v>
      </c>
      <c r="Z35" s="0" t="n">
        <f aca="false">X35+0.55</f>
        <v>10.09</v>
      </c>
      <c r="AA35" s="53" t="s">
        <v>360</v>
      </c>
      <c r="AB35" s="0" t="n">
        <v>5</v>
      </c>
      <c r="AC35" s="54" t="n">
        <f aca="false">AB35/$AB$36</f>
        <v>0.0515463917525773</v>
      </c>
      <c r="AD35" s="54" t="n">
        <f aca="false">AD34+AC35</f>
        <v>1</v>
      </c>
      <c r="AF35" s="0" t="n">
        <f aca="false">(X35+Z35)/2</f>
        <v>9.815</v>
      </c>
      <c r="AG35" s="0" t="n">
        <f aca="false">AF35*AC35</f>
        <v>0.505927835051546</v>
      </c>
      <c r="AH35" s="0" t="n">
        <f aca="false">(AF35-$AG$37)^ 2*AC35</f>
        <v>0.25987862027254</v>
      </c>
    </row>
    <row r="36" customFormat="false" ht="13.8" hidden="false" customHeight="false" outlineLevel="0" collapsed="false">
      <c r="A36" s="0" t="n">
        <v>4604</v>
      </c>
      <c r="B36" s="0" t="s">
        <v>30</v>
      </c>
      <c r="C36" s="0" t="s">
        <v>38</v>
      </c>
      <c r="D36" s="0" t="s">
        <v>94</v>
      </c>
      <c r="E36" s="0" t="n">
        <v>1</v>
      </c>
      <c r="F36" s="0" t="n">
        <v>3</v>
      </c>
      <c r="G36" s="0" t="s">
        <v>126</v>
      </c>
      <c r="H36" s="0" t="s">
        <v>127</v>
      </c>
      <c r="I36" s="0" t="s">
        <v>33</v>
      </c>
      <c r="J36" s="0" t="n">
        <v>8.49</v>
      </c>
      <c r="W36" s="13"/>
      <c r="Y36" s="69"/>
      <c r="AB36" s="64" t="n">
        <f aca="false">SUM(AB26:AB35)</f>
        <v>97</v>
      </c>
      <c r="AC36" s="54" t="n">
        <f aca="false">SUM(AC26:AC35)</f>
        <v>1</v>
      </c>
    </row>
    <row r="37" customFormat="false" ht="12.8" hidden="false" customHeight="false" outlineLevel="0" collapsed="false">
      <c r="A37" s="0" t="n">
        <v>4402</v>
      </c>
      <c r="B37" s="0" t="s">
        <v>30</v>
      </c>
      <c r="C37" s="0" t="s">
        <v>38</v>
      </c>
      <c r="D37" s="0" t="s">
        <v>122</v>
      </c>
      <c r="E37" s="0" t="n">
        <v>1</v>
      </c>
      <c r="F37" s="0" t="n">
        <v>3</v>
      </c>
      <c r="G37" s="0" t="s">
        <v>131</v>
      </c>
      <c r="H37" s="0" t="s">
        <v>122</v>
      </c>
      <c r="I37" s="0" t="s">
        <v>33</v>
      </c>
      <c r="J37" s="0" t="n">
        <v>11</v>
      </c>
      <c r="AF37" s="70" t="n">
        <f aca="false">AF30</f>
        <v>7.065</v>
      </c>
      <c r="AG37" s="71" t="n">
        <f aca="false">SUM(AG26:AG35)</f>
        <v>7.56963917525773</v>
      </c>
      <c r="AH37" s="72" t="n">
        <f aca="false">SUM(AH26:AH35)</f>
        <v>1.23289084918695</v>
      </c>
    </row>
    <row r="38" customFormat="false" ht="12.8" hidden="false" customHeight="false" outlineLevel="0" collapsed="false">
      <c r="A38" s="0" t="n">
        <v>5021</v>
      </c>
      <c r="B38" s="0" t="s">
        <v>30</v>
      </c>
      <c r="C38" s="0" t="s">
        <v>53</v>
      </c>
      <c r="D38" s="0" t="s">
        <v>134</v>
      </c>
      <c r="E38" s="0" t="n">
        <v>1</v>
      </c>
      <c r="F38" s="0" t="n">
        <v>3</v>
      </c>
      <c r="G38" s="0" t="s">
        <v>135</v>
      </c>
      <c r="H38" s="0" t="s">
        <v>134</v>
      </c>
      <c r="I38" s="0" t="s">
        <v>33</v>
      </c>
      <c r="AF38" s="29" t="s">
        <v>313</v>
      </c>
      <c r="AG38" s="29" t="s">
        <v>361</v>
      </c>
      <c r="AH38" s="29" t="s">
        <v>322</v>
      </c>
    </row>
    <row r="39" customFormat="false" ht="12.8" hidden="false" customHeight="false" outlineLevel="0" collapsed="false">
      <c r="A39" s="0" t="n">
        <v>2937</v>
      </c>
      <c r="B39" s="0" t="s">
        <v>30</v>
      </c>
      <c r="C39" s="0" t="s">
        <v>38</v>
      </c>
      <c r="D39" s="0" t="s">
        <v>94</v>
      </c>
      <c r="E39" s="0" t="n">
        <v>1</v>
      </c>
      <c r="F39" s="0" t="n">
        <v>3</v>
      </c>
      <c r="G39" s="0" t="s">
        <v>32</v>
      </c>
      <c r="H39" s="0" t="s">
        <v>136</v>
      </c>
      <c r="I39" s="0" t="s">
        <v>33</v>
      </c>
      <c r="J39" s="0" t="n">
        <v>7.49</v>
      </c>
      <c r="AF39" s="73"/>
      <c r="AG39" s="29" t="s">
        <v>362</v>
      </c>
      <c r="AH39" s="32" t="n">
        <f aca="false">SQRT(AH37)</f>
        <v>1.11035618122607</v>
      </c>
    </row>
    <row r="40" customFormat="false" ht="12.8" hidden="false" customHeight="false" outlineLevel="0" collapsed="false">
      <c r="A40" s="0" t="n">
        <v>2939</v>
      </c>
      <c r="B40" s="0" t="s">
        <v>30</v>
      </c>
      <c r="C40" s="0" t="s">
        <v>53</v>
      </c>
      <c r="D40" s="0" t="s">
        <v>54</v>
      </c>
      <c r="E40" s="0" t="n">
        <v>1</v>
      </c>
      <c r="F40" s="0" t="n">
        <v>3</v>
      </c>
      <c r="G40" s="0" t="s">
        <v>65</v>
      </c>
      <c r="H40" s="0" t="s">
        <v>54</v>
      </c>
      <c r="I40" s="0" t="s">
        <v>33</v>
      </c>
      <c r="J40" s="0" t="n">
        <v>7.99</v>
      </c>
      <c r="AF40" s="73"/>
      <c r="AG40" s="73"/>
      <c r="AH40" s="29" t="s">
        <v>328</v>
      </c>
    </row>
    <row r="41" customFormat="false" ht="12.8" hidden="false" customHeight="false" outlineLevel="0" collapsed="false">
      <c r="A41" s="0" t="n">
        <v>2940</v>
      </c>
      <c r="B41" s="0" t="s">
        <v>30</v>
      </c>
      <c r="C41" s="0" t="s">
        <v>53</v>
      </c>
      <c r="D41" s="0" t="s">
        <v>54</v>
      </c>
      <c r="E41" s="0" t="n">
        <v>1</v>
      </c>
      <c r="F41" s="0" t="n">
        <v>3</v>
      </c>
      <c r="G41" s="0" t="s">
        <v>137</v>
      </c>
      <c r="H41" s="0" t="s">
        <v>54</v>
      </c>
      <c r="I41" s="0" t="s">
        <v>33</v>
      </c>
      <c r="J41" s="0" t="n">
        <v>7.79</v>
      </c>
    </row>
    <row r="42" customFormat="false" ht="12.8" hidden="false" customHeight="false" outlineLevel="0" collapsed="false">
      <c r="A42" s="0" t="n">
        <v>3901</v>
      </c>
      <c r="B42" s="0" t="s">
        <v>30</v>
      </c>
      <c r="C42" s="0" t="s">
        <v>31</v>
      </c>
      <c r="D42" s="0" t="s">
        <v>75</v>
      </c>
      <c r="E42" s="0" t="n">
        <v>1</v>
      </c>
      <c r="F42" s="0" t="n">
        <v>3</v>
      </c>
      <c r="G42" s="0" t="s">
        <v>140</v>
      </c>
      <c r="H42" s="0" t="s">
        <v>112</v>
      </c>
      <c r="I42" s="0" t="s">
        <v>33</v>
      </c>
      <c r="J42" s="0" t="n">
        <v>8</v>
      </c>
    </row>
    <row r="43" customFormat="false" ht="12.8" hidden="false" customHeight="false" outlineLevel="0" collapsed="false">
      <c r="A43" s="0" t="n">
        <v>4399</v>
      </c>
      <c r="B43" s="0" t="s">
        <v>30</v>
      </c>
      <c r="C43" s="0" t="s">
        <v>38</v>
      </c>
      <c r="D43" s="0" t="s">
        <v>94</v>
      </c>
      <c r="E43" s="0" t="n">
        <v>1</v>
      </c>
      <c r="F43" s="0" t="n">
        <v>3</v>
      </c>
      <c r="G43" s="0" t="s">
        <v>141</v>
      </c>
      <c r="H43" s="0" t="s">
        <v>142</v>
      </c>
      <c r="I43" s="0" t="s">
        <v>33</v>
      </c>
      <c r="J43" s="0" t="n">
        <v>9</v>
      </c>
    </row>
    <row r="44" customFormat="false" ht="12.8" hidden="false" customHeight="false" outlineLevel="0" collapsed="false">
      <c r="A44" s="0" t="n">
        <v>4398</v>
      </c>
      <c r="B44" s="0" t="s">
        <v>30</v>
      </c>
      <c r="C44" s="0" t="s">
        <v>38</v>
      </c>
      <c r="D44" s="0" t="s">
        <v>94</v>
      </c>
      <c r="E44" s="0" t="n">
        <v>1</v>
      </c>
      <c r="F44" s="0" t="n">
        <v>3</v>
      </c>
      <c r="G44" s="0" t="s">
        <v>143</v>
      </c>
      <c r="H44" s="0" t="s">
        <v>127</v>
      </c>
      <c r="I44" s="0" t="s">
        <v>33</v>
      </c>
      <c r="J44" s="0" t="n">
        <v>9</v>
      </c>
    </row>
    <row r="45" customFormat="false" ht="12.8" hidden="false" customHeight="false" outlineLevel="0" collapsed="false">
      <c r="A45" s="0" t="n">
        <v>4035</v>
      </c>
      <c r="B45" s="0" t="s">
        <v>30</v>
      </c>
      <c r="C45" s="0" t="s">
        <v>46</v>
      </c>
      <c r="D45" s="0" t="s">
        <v>47</v>
      </c>
      <c r="E45" s="0" t="n">
        <v>1</v>
      </c>
      <c r="F45" s="0" t="n">
        <v>3</v>
      </c>
      <c r="G45" s="0" t="s">
        <v>144</v>
      </c>
      <c r="H45" s="0" t="s">
        <v>49</v>
      </c>
      <c r="I45" s="0" t="s">
        <v>33</v>
      </c>
      <c r="J45" s="0" t="n">
        <v>7.49</v>
      </c>
    </row>
    <row r="46" customFormat="false" ht="12.8" hidden="false" customHeight="false" outlineLevel="0" collapsed="false">
      <c r="A46" s="0" t="n">
        <v>4151</v>
      </c>
      <c r="B46" s="0" t="s">
        <v>30</v>
      </c>
      <c r="C46" s="0" t="s">
        <v>53</v>
      </c>
      <c r="D46" s="0" t="s">
        <v>134</v>
      </c>
      <c r="E46" s="0" t="n">
        <v>1</v>
      </c>
      <c r="F46" s="0" t="n">
        <v>3</v>
      </c>
      <c r="G46" s="0" t="s">
        <v>148</v>
      </c>
      <c r="H46" s="0" t="s">
        <v>134</v>
      </c>
      <c r="I46" s="0" t="s">
        <v>33</v>
      </c>
      <c r="J46" s="0" t="n">
        <v>6.99</v>
      </c>
    </row>
    <row r="47" customFormat="false" ht="12.8" hidden="false" customHeight="false" outlineLevel="0" collapsed="false">
      <c r="A47" s="0" t="n">
        <v>4162</v>
      </c>
      <c r="B47" s="0" t="s">
        <v>30</v>
      </c>
      <c r="C47" s="0" t="s">
        <v>38</v>
      </c>
      <c r="D47" s="0" t="s">
        <v>94</v>
      </c>
      <c r="E47" s="0" t="n">
        <v>1</v>
      </c>
      <c r="F47" s="0" t="n">
        <v>3</v>
      </c>
      <c r="G47" s="0" t="s">
        <v>152</v>
      </c>
      <c r="H47" s="0" t="s">
        <v>96</v>
      </c>
      <c r="I47" s="0" t="s">
        <v>33</v>
      </c>
      <c r="J47" s="0" t="n">
        <v>8.99</v>
      </c>
    </row>
    <row r="48" customFormat="false" ht="12.8" hidden="false" customHeight="false" outlineLevel="0" collapsed="false">
      <c r="A48" s="0" t="n">
        <v>4163</v>
      </c>
      <c r="B48" s="0" t="s">
        <v>30</v>
      </c>
      <c r="C48" s="0" t="s">
        <v>38</v>
      </c>
      <c r="D48" s="0" t="s">
        <v>94</v>
      </c>
      <c r="E48" s="0" t="n">
        <v>1</v>
      </c>
      <c r="F48" s="0" t="n">
        <v>3</v>
      </c>
      <c r="G48" s="0" t="s">
        <v>154</v>
      </c>
      <c r="H48" s="0" t="s">
        <v>127</v>
      </c>
      <c r="I48" s="0" t="s">
        <v>33</v>
      </c>
      <c r="J48" s="0" t="n">
        <v>8.99</v>
      </c>
    </row>
    <row r="49" customFormat="false" ht="12.8" hidden="false" customHeight="false" outlineLevel="0" collapsed="false">
      <c r="A49" s="0" t="n">
        <v>3672</v>
      </c>
      <c r="B49" s="0" t="s">
        <v>30</v>
      </c>
      <c r="C49" s="0" t="s">
        <v>46</v>
      </c>
      <c r="D49" s="0" t="s">
        <v>46</v>
      </c>
      <c r="E49" s="0" t="n">
        <v>1</v>
      </c>
      <c r="F49" s="0" t="n">
        <v>3</v>
      </c>
      <c r="G49" s="0" t="s">
        <v>32</v>
      </c>
      <c r="H49" s="0" t="s">
        <v>46</v>
      </c>
      <c r="I49" s="0" t="s">
        <v>33</v>
      </c>
      <c r="J49" s="0" t="n">
        <v>8.99</v>
      </c>
    </row>
    <row r="50" customFormat="false" ht="12.8" hidden="false" customHeight="false" outlineLevel="0" collapsed="false">
      <c r="A50" s="0" t="n">
        <v>4378</v>
      </c>
      <c r="B50" s="0" t="s">
        <v>30</v>
      </c>
      <c r="C50" s="0" t="s">
        <v>38</v>
      </c>
      <c r="D50" s="0" t="s">
        <v>155</v>
      </c>
      <c r="E50" s="0" t="n">
        <v>1</v>
      </c>
      <c r="F50" s="0" t="n">
        <v>3</v>
      </c>
      <c r="G50" s="0" t="s">
        <v>156</v>
      </c>
      <c r="H50" s="0" t="s">
        <v>157</v>
      </c>
      <c r="I50" s="0" t="s">
        <v>33</v>
      </c>
      <c r="J50" s="0" t="n">
        <v>9</v>
      </c>
    </row>
    <row r="51" customFormat="false" ht="12.8" hidden="false" customHeight="false" outlineLevel="0" collapsed="false">
      <c r="A51" s="0" t="n">
        <v>4380</v>
      </c>
      <c r="B51" s="0" t="s">
        <v>30</v>
      </c>
      <c r="C51" s="0" t="s">
        <v>46</v>
      </c>
      <c r="D51" s="0" t="s">
        <v>46</v>
      </c>
      <c r="E51" s="0" t="n">
        <v>1</v>
      </c>
      <c r="F51" s="0" t="n">
        <v>3</v>
      </c>
      <c r="G51" s="0" t="s">
        <v>158</v>
      </c>
      <c r="H51" s="0" t="s">
        <v>58</v>
      </c>
      <c r="I51" s="0" t="s">
        <v>33</v>
      </c>
    </row>
    <row r="52" customFormat="false" ht="12.8" hidden="false" customHeight="false" outlineLevel="0" collapsed="false">
      <c r="A52" s="0" t="n">
        <v>4382</v>
      </c>
      <c r="B52" s="0" t="s">
        <v>30</v>
      </c>
      <c r="C52" s="0" t="s">
        <v>73</v>
      </c>
      <c r="D52" s="0" t="s">
        <v>73</v>
      </c>
      <c r="E52" s="0" t="n">
        <v>1</v>
      </c>
      <c r="F52" s="0" t="n">
        <v>3</v>
      </c>
      <c r="G52" s="0" t="s">
        <v>159</v>
      </c>
      <c r="H52" s="0" t="s">
        <v>82</v>
      </c>
      <c r="I52" s="0" t="s">
        <v>33</v>
      </c>
      <c r="J52" s="0" t="n">
        <v>9</v>
      </c>
    </row>
    <row r="53" customFormat="false" ht="12.8" hidden="false" customHeight="false" outlineLevel="0" collapsed="false">
      <c r="A53" s="0" t="n">
        <v>4384</v>
      </c>
      <c r="B53" s="0" t="s">
        <v>30</v>
      </c>
      <c r="C53" s="0" t="s">
        <v>53</v>
      </c>
      <c r="D53" s="0" t="s">
        <v>134</v>
      </c>
      <c r="E53" s="0" t="n">
        <v>1</v>
      </c>
      <c r="F53" s="0" t="n">
        <v>3</v>
      </c>
      <c r="G53" s="0" t="s">
        <v>160</v>
      </c>
      <c r="H53" s="0" t="s">
        <v>134</v>
      </c>
      <c r="I53" s="0" t="s">
        <v>33</v>
      </c>
      <c r="J53" s="0" t="n">
        <v>10</v>
      </c>
    </row>
    <row r="54" customFormat="false" ht="12.8" hidden="false" customHeight="false" outlineLevel="0" collapsed="false">
      <c r="A54" s="0" t="n">
        <v>4386</v>
      </c>
      <c r="B54" s="0" t="s">
        <v>30</v>
      </c>
      <c r="C54" s="0" t="s">
        <v>38</v>
      </c>
      <c r="D54" s="0" t="s">
        <v>161</v>
      </c>
      <c r="E54" s="0" t="n">
        <v>1</v>
      </c>
      <c r="F54" s="0" t="n">
        <v>3</v>
      </c>
      <c r="G54" s="0" t="s">
        <v>162</v>
      </c>
      <c r="H54" s="0" t="s">
        <v>161</v>
      </c>
      <c r="I54" s="0" t="s">
        <v>33</v>
      </c>
      <c r="J54" s="0" t="n">
        <v>9</v>
      </c>
    </row>
    <row r="55" customFormat="false" ht="12.8" hidden="false" customHeight="false" outlineLevel="0" collapsed="false">
      <c r="A55" s="0" t="n">
        <v>4387</v>
      </c>
      <c r="B55" s="0" t="s">
        <v>30</v>
      </c>
      <c r="C55" s="0" t="s">
        <v>38</v>
      </c>
      <c r="D55" s="0" t="s">
        <v>161</v>
      </c>
      <c r="E55" s="0" t="n">
        <v>1</v>
      </c>
      <c r="F55" s="0" t="n">
        <v>3</v>
      </c>
      <c r="G55" s="0" t="s">
        <v>163</v>
      </c>
      <c r="H55" s="0" t="s">
        <v>161</v>
      </c>
      <c r="I55" s="0" t="s">
        <v>33</v>
      </c>
      <c r="J55" s="0" t="n">
        <v>9</v>
      </c>
    </row>
    <row r="56" customFormat="false" ht="12.8" hidden="false" customHeight="false" outlineLevel="0" collapsed="false">
      <c r="A56" s="0" t="n">
        <v>4392</v>
      </c>
      <c r="B56" s="0" t="s">
        <v>30</v>
      </c>
      <c r="C56" s="0" t="s">
        <v>73</v>
      </c>
      <c r="D56" s="0" t="s">
        <v>85</v>
      </c>
      <c r="E56" s="0" t="n">
        <v>1</v>
      </c>
      <c r="F56" s="0" t="n">
        <v>3</v>
      </c>
      <c r="G56" s="0" t="s">
        <v>164</v>
      </c>
      <c r="H56" s="0" t="s">
        <v>87</v>
      </c>
      <c r="I56" s="0" t="s">
        <v>33</v>
      </c>
      <c r="J56" s="0" t="n">
        <v>10</v>
      </c>
    </row>
    <row r="57" customFormat="false" ht="12.8" hidden="false" customHeight="false" outlineLevel="0" collapsed="false">
      <c r="A57" s="0" t="n">
        <v>4395</v>
      </c>
      <c r="B57" s="0" t="s">
        <v>30</v>
      </c>
      <c r="C57" s="0" t="s">
        <v>73</v>
      </c>
      <c r="D57" s="0" t="s">
        <v>80</v>
      </c>
      <c r="E57" s="0" t="n">
        <v>1</v>
      </c>
      <c r="F57" s="0" t="n">
        <v>3</v>
      </c>
      <c r="G57" s="0" t="s">
        <v>165</v>
      </c>
      <c r="H57" s="0" t="s">
        <v>80</v>
      </c>
      <c r="I57" s="0" t="s">
        <v>33</v>
      </c>
      <c r="J57" s="0" t="n">
        <v>9</v>
      </c>
    </row>
    <row r="58" customFormat="false" ht="12.8" hidden="false" customHeight="false" outlineLevel="0" collapsed="false">
      <c r="A58" s="0" t="n">
        <v>4379</v>
      </c>
      <c r="B58" s="0" t="s">
        <v>30</v>
      </c>
      <c r="C58" s="0" t="s">
        <v>53</v>
      </c>
      <c r="D58" s="0" t="s">
        <v>166</v>
      </c>
      <c r="E58" s="0" t="n">
        <v>1</v>
      </c>
      <c r="F58" s="0" t="n">
        <v>3</v>
      </c>
      <c r="G58" s="0" t="s">
        <v>167</v>
      </c>
      <c r="H58" s="0" t="s">
        <v>166</v>
      </c>
      <c r="I58" s="0" t="s">
        <v>33</v>
      </c>
      <c r="J58" s="0" t="n">
        <v>8.75</v>
      </c>
    </row>
    <row r="59" customFormat="false" ht="12.8" hidden="false" customHeight="false" outlineLevel="0" collapsed="false">
      <c r="A59" s="0" t="n">
        <v>5045</v>
      </c>
      <c r="B59" s="0" t="s">
        <v>30</v>
      </c>
      <c r="C59" s="0" t="s">
        <v>38</v>
      </c>
      <c r="D59" s="0" t="s">
        <v>94</v>
      </c>
      <c r="E59" s="0" t="n">
        <v>1</v>
      </c>
      <c r="F59" s="0" t="n">
        <v>3</v>
      </c>
      <c r="G59" s="0" t="s">
        <v>169</v>
      </c>
      <c r="H59" s="0" t="s">
        <v>170</v>
      </c>
      <c r="I59" s="0" t="s">
        <v>33</v>
      </c>
      <c r="J59" s="0" t="n">
        <v>10</v>
      </c>
    </row>
    <row r="60" customFormat="false" ht="12.8" hidden="false" customHeight="false" outlineLevel="0" collapsed="false">
      <c r="A60" s="0" t="n">
        <v>3655</v>
      </c>
      <c r="B60" s="0" t="s">
        <v>30</v>
      </c>
      <c r="C60" s="0" t="s">
        <v>73</v>
      </c>
      <c r="D60" s="0" t="s">
        <v>80</v>
      </c>
      <c r="E60" s="0" t="n">
        <v>1</v>
      </c>
      <c r="F60" s="0" t="n">
        <v>3</v>
      </c>
      <c r="G60" s="0" t="s">
        <v>171</v>
      </c>
      <c r="H60" s="0" t="s">
        <v>80</v>
      </c>
      <c r="I60" s="0" t="s">
        <v>33</v>
      </c>
      <c r="J60" s="0" t="n">
        <v>7.49</v>
      </c>
    </row>
    <row r="61" customFormat="false" ht="12.8" hidden="false" customHeight="false" outlineLevel="0" collapsed="false">
      <c r="A61" s="0" t="n">
        <v>3406</v>
      </c>
      <c r="B61" s="0" t="s">
        <v>30</v>
      </c>
      <c r="C61" s="0" t="s">
        <v>57</v>
      </c>
      <c r="D61" s="0" t="s">
        <v>173</v>
      </c>
      <c r="E61" s="0" t="n">
        <v>1</v>
      </c>
      <c r="F61" s="0" t="n">
        <v>3</v>
      </c>
      <c r="G61" s="0" t="s">
        <v>144</v>
      </c>
      <c r="H61" s="0" t="s">
        <v>174</v>
      </c>
      <c r="I61" s="0" t="s">
        <v>33</v>
      </c>
      <c r="J61" s="0" t="n">
        <v>7.99</v>
      </c>
    </row>
    <row r="62" customFormat="false" ht="12.8" hidden="false" customHeight="false" outlineLevel="0" collapsed="false">
      <c r="A62" s="0" t="n">
        <v>4401</v>
      </c>
      <c r="B62" s="0" t="s">
        <v>30</v>
      </c>
      <c r="C62" s="0" t="s">
        <v>57</v>
      </c>
      <c r="D62" s="0" t="s">
        <v>57</v>
      </c>
      <c r="E62" s="0" t="n">
        <v>1</v>
      </c>
      <c r="F62" s="0" t="n">
        <v>3</v>
      </c>
      <c r="G62" s="0" t="s">
        <v>176</v>
      </c>
      <c r="H62" s="0" t="s">
        <v>58</v>
      </c>
      <c r="I62" s="0" t="s">
        <v>33</v>
      </c>
      <c r="J62" s="0" t="n">
        <v>9.99</v>
      </c>
    </row>
    <row r="63" customFormat="false" ht="12.8" hidden="false" customHeight="false" outlineLevel="0" collapsed="false">
      <c r="A63" s="0" t="n">
        <v>2944</v>
      </c>
      <c r="B63" s="0" t="s">
        <v>30</v>
      </c>
      <c r="C63" s="0" t="s">
        <v>31</v>
      </c>
      <c r="D63" s="0" t="s">
        <v>31</v>
      </c>
      <c r="E63" s="0" t="n">
        <v>1</v>
      </c>
      <c r="F63" s="0" t="n">
        <v>3</v>
      </c>
      <c r="G63" s="0" t="s">
        <v>32</v>
      </c>
      <c r="H63" s="0" t="s">
        <v>31</v>
      </c>
      <c r="I63" s="0" t="s">
        <v>33</v>
      </c>
      <c r="J63" s="0" t="n">
        <v>7.99</v>
      </c>
    </row>
    <row r="64" customFormat="false" ht="12.8" hidden="false" customHeight="false" outlineLevel="0" collapsed="false">
      <c r="A64" s="0" t="n">
        <v>2947</v>
      </c>
      <c r="B64" s="0" t="s">
        <v>30</v>
      </c>
      <c r="C64" s="0" t="s">
        <v>57</v>
      </c>
      <c r="D64" s="0" t="s">
        <v>57</v>
      </c>
      <c r="E64" s="0" t="n">
        <v>1</v>
      </c>
      <c r="F64" s="0" t="n">
        <v>3</v>
      </c>
      <c r="G64" s="0" t="s">
        <v>137</v>
      </c>
      <c r="H64" s="0" t="s">
        <v>49</v>
      </c>
      <c r="I64" s="0" t="s">
        <v>33</v>
      </c>
      <c r="J64" s="0" t="n">
        <v>7.79</v>
      </c>
    </row>
    <row r="65" customFormat="false" ht="12.8" hidden="false" customHeight="false" outlineLevel="0" collapsed="false">
      <c r="A65" s="0" t="n">
        <v>2948</v>
      </c>
      <c r="B65" s="0" t="s">
        <v>30</v>
      </c>
      <c r="C65" s="0" t="s">
        <v>57</v>
      </c>
      <c r="D65" s="0" t="s">
        <v>57</v>
      </c>
      <c r="E65" s="0" t="n">
        <v>1</v>
      </c>
      <c r="F65" s="0" t="n">
        <v>3</v>
      </c>
      <c r="G65" s="0" t="s">
        <v>81</v>
      </c>
      <c r="H65" s="0" t="s">
        <v>58</v>
      </c>
      <c r="I65" s="0" t="s">
        <v>33</v>
      </c>
      <c r="J65" s="0" t="n">
        <v>7.45</v>
      </c>
    </row>
    <row r="66" customFormat="false" ht="12.8" hidden="false" customHeight="false" outlineLevel="0" collapsed="false">
      <c r="A66" s="0" t="n">
        <v>2949</v>
      </c>
      <c r="B66" s="0" t="s">
        <v>30</v>
      </c>
      <c r="C66" s="0" t="s">
        <v>57</v>
      </c>
      <c r="D66" s="0" t="s">
        <v>57</v>
      </c>
      <c r="E66" s="0" t="n">
        <v>1</v>
      </c>
      <c r="F66" s="0" t="n">
        <v>3</v>
      </c>
      <c r="G66" s="0" t="s">
        <v>180</v>
      </c>
      <c r="H66" s="0" t="s">
        <v>58</v>
      </c>
      <c r="I66" s="0" t="s">
        <v>33</v>
      </c>
      <c r="J66" s="0" t="n">
        <v>7.49</v>
      </c>
    </row>
    <row r="67" customFormat="false" ht="12.8" hidden="false" customHeight="false" outlineLevel="0" collapsed="false">
      <c r="A67" s="0" t="n">
        <v>2953</v>
      </c>
      <c r="B67" s="0" t="s">
        <v>30</v>
      </c>
      <c r="C67" s="0" t="s">
        <v>57</v>
      </c>
      <c r="D67" s="0" t="s">
        <v>173</v>
      </c>
      <c r="E67" s="0" t="n">
        <v>1</v>
      </c>
      <c r="F67" s="0" t="n">
        <v>3</v>
      </c>
      <c r="G67" s="0" t="s">
        <v>81</v>
      </c>
      <c r="H67" s="0" t="s">
        <v>174</v>
      </c>
      <c r="I67" s="0" t="s">
        <v>33</v>
      </c>
      <c r="J67" s="0" t="n">
        <v>7.45</v>
      </c>
    </row>
    <row r="68" customFormat="false" ht="12.8" hidden="false" customHeight="false" outlineLevel="0" collapsed="false">
      <c r="A68" s="0" t="n">
        <v>4400</v>
      </c>
      <c r="B68" s="0" t="s">
        <v>30</v>
      </c>
      <c r="C68" s="0" t="s">
        <v>38</v>
      </c>
      <c r="D68" s="0" t="s">
        <v>94</v>
      </c>
      <c r="E68" s="0" t="n">
        <v>1</v>
      </c>
      <c r="F68" s="0" t="n">
        <v>3</v>
      </c>
      <c r="G68" s="0" t="s">
        <v>181</v>
      </c>
      <c r="H68" s="0" t="s">
        <v>182</v>
      </c>
      <c r="I68" s="0" t="s">
        <v>33</v>
      </c>
      <c r="J68" s="0" t="n">
        <v>9.9</v>
      </c>
    </row>
    <row r="69" customFormat="false" ht="12.8" hidden="false" customHeight="false" outlineLevel="0" collapsed="false">
      <c r="A69" s="0" t="n">
        <v>3654</v>
      </c>
      <c r="B69" s="0" t="s">
        <v>30</v>
      </c>
      <c r="C69" s="0" t="s">
        <v>73</v>
      </c>
      <c r="D69" s="0" t="s">
        <v>80</v>
      </c>
      <c r="E69" s="0" t="n">
        <v>1</v>
      </c>
      <c r="F69" s="0" t="n">
        <v>3</v>
      </c>
      <c r="G69" s="0" t="s">
        <v>171</v>
      </c>
      <c r="H69" s="0" t="s">
        <v>80</v>
      </c>
      <c r="I69" s="0" t="s">
        <v>33</v>
      </c>
      <c r="J69" s="0" t="n">
        <v>7.49</v>
      </c>
    </row>
    <row r="70" customFormat="false" ht="12.8" hidden="false" customHeight="false" outlineLevel="0" collapsed="false">
      <c r="A70" s="0" t="n">
        <v>3107</v>
      </c>
      <c r="B70" s="0" t="s">
        <v>30</v>
      </c>
      <c r="C70" s="0" t="s">
        <v>57</v>
      </c>
      <c r="D70" s="0" t="s">
        <v>64</v>
      </c>
      <c r="E70" s="0" t="n">
        <v>1</v>
      </c>
      <c r="F70" s="0" t="n">
        <v>3</v>
      </c>
      <c r="G70" s="0" t="s">
        <v>144</v>
      </c>
      <c r="H70" s="0" t="s">
        <v>66</v>
      </c>
      <c r="I70" s="0" t="s">
        <v>33</v>
      </c>
      <c r="J70" s="0" t="n">
        <v>7.99</v>
      </c>
    </row>
    <row r="71" customFormat="false" ht="12.8" hidden="false" customHeight="false" outlineLevel="0" collapsed="false">
      <c r="A71" s="0" t="n">
        <v>3109</v>
      </c>
      <c r="B71" s="0" t="s">
        <v>30</v>
      </c>
      <c r="C71" s="0" t="s">
        <v>46</v>
      </c>
      <c r="D71" s="0" t="s">
        <v>46</v>
      </c>
      <c r="E71" s="0" t="n">
        <v>1</v>
      </c>
      <c r="F71" s="0" t="n">
        <v>3</v>
      </c>
      <c r="G71" s="0" t="s">
        <v>62</v>
      </c>
      <c r="H71" s="0" t="s">
        <v>49</v>
      </c>
      <c r="I71" s="0" t="s">
        <v>33</v>
      </c>
      <c r="J71" s="0" t="n">
        <v>7.69</v>
      </c>
    </row>
    <row r="72" customFormat="false" ht="12.8" hidden="false" customHeight="false" outlineLevel="0" collapsed="false">
      <c r="A72" s="0" t="n">
        <v>3112</v>
      </c>
      <c r="B72" s="0" t="s">
        <v>30</v>
      </c>
      <c r="C72" s="0" t="s">
        <v>73</v>
      </c>
      <c r="D72" s="0" t="s">
        <v>73</v>
      </c>
      <c r="E72" s="0" t="n">
        <v>1</v>
      </c>
      <c r="F72" s="0" t="n">
        <v>3</v>
      </c>
      <c r="G72" s="0" t="s">
        <v>62</v>
      </c>
      <c r="H72" s="0" t="s">
        <v>82</v>
      </c>
      <c r="I72" s="0" t="s">
        <v>33</v>
      </c>
    </row>
    <row r="73" customFormat="false" ht="12.8" hidden="false" customHeight="false" outlineLevel="0" collapsed="false">
      <c r="A73" s="0" t="n">
        <v>3113</v>
      </c>
      <c r="B73" s="0" t="s">
        <v>30</v>
      </c>
      <c r="C73" s="0" t="s">
        <v>73</v>
      </c>
      <c r="D73" s="0" t="s">
        <v>73</v>
      </c>
      <c r="E73" s="0" t="n">
        <v>1</v>
      </c>
      <c r="F73" s="0" t="n">
        <v>3</v>
      </c>
      <c r="G73" s="0" t="s">
        <v>183</v>
      </c>
      <c r="H73" s="0" t="s">
        <v>184</v>
      </c>
      <c r="I73" s="0" t="s">
        <v>33</v>
      </c>
      <c r="J73" s="0" t="n">
        <v>7.69</v>
      </c>
    </row>
    <row r="74" customFormat="false" ht="12.8" hidden="false" customHeight="false" outlineLevel="0" collapsed="false">
      <c r="A74" s="0" t="n">
        <v>3115</v>
      </c>
      <c r="B74" s="0" t="s">
        <v>30</v>
      </c>
      <c r="C74" s="0" t="s">
        <v>185</v>
      </c>
      <c r="D74" s="0" t="s">
        <v>186</v>
      </c>
      <c r="E74" s="0" t="n">
        <v>1</v>
      </c>
      <c r="F74" s="0" t="n">
        <v>3</v>
      </c>
      <c r="G74" s="0" t="s">
        <v>62</v>
      </c>
      <c r="H74" s="0" t="s">
        <v>186</v>
      </c>
      <c r="I74" s="0" t="s">
        <v>33</v>
      </c>
      <c r="J74" s="0" t="n">
        <v>7.29</v>
      </c>
    </row>
    <row r="75" customFormat="false" ht="12.8" hidden="false" customHeight="false" outlineLevel="0" collapsed="false">
      <c r="A75" s="0" t="n">
        <v>3118</v>
      </c>
      <c r="B75" s="0" t="s">
        <v>30</v>
      </c>
      <c r="C75" s="0" t="s">
        <v>38</v>
      </c>
      <c r="D75" s="0" t="s">
        <v>78</v>
      </c>
      <c r="E75" s="0" t="n">
        <v>1</v>
      </c>
      <c r="F75" s="0" t="n">
        <v>3</v>
      </c>
      <c r="G75" s="0" t="s">
        <v>144</v>
      </c>
      <c r="H75" s="0" t="s">
        <v>187</v>
      </c>
      <c r="I75" s="0" t="s">
        <v>33</v>
      </c>
      <c r="J75" s="0" t="n">
        <v>7.99</v>
      </c>
    </row>
    <row r="76" customFormat="false" ht="12.8" hidden="false" customHeight="false" outlineLevel="0" collapsed="false">
      <c r="A76" s="0" t="n">
        <v>3121</v>
      </c>
      <c r="B76" s="0" t="s">
        <v>30</v>
      </c>
      <c r="C76" s="0" t="s">
        <v>31</v>
      </c>
      <c r="D76" s="0" t="s">
        <v>31</v>
      </c>
      <c r="E76" s="0" t="n">
        <v>1</v>
      </c>
      <c r="F76" s="0" t="n">
        <v>3</v>
      </c>
      <c r="G76" s="0" t="s">
        <v>62</v>
      </c>
      <c r="H76" s="0" t="s">
        <v>31</v>
      </c>
      <c r="I76" s="0" t="s">
        <v>33</v>
      </c>
      <c r="J76" s="0" t="n">
        <v>7.69</v>
      </c>
    </row>
    <row r="77" customFormat="false" ht="12.8" hidden="false" customHeight="false" outlineLevel="0" collapsed="false">
      <c r="A77" s="0" t="n">
        <v>3402</v>
      </c>
      <c r="B77" s="0" t="s">
        <v>30</v>
      </c>
      <c r="C77" s="0" t="s">
        <v>31</v>
      </c>
      <c r="D77" s="0" t="s">
        <v>75</v>
      </c>
      <c r="E77" s="0" t="n">
        <v>1</v>
      </c>
      <c r="F77" s="0" t="n">
        <v>3</v>
      </c>
      <c r="G77" s="0" t="s">
        <v>188</v>
      </c>
      <c r="H77" s="0" t="s">
        <v>189</v>
      </c>
      <c r="I77" s="0" t="s">
        <v>33</v>
      </c>
      <c r="J77" s="0" t="n">
        <v>7.99</v>
      </c>
    </row>
    <row r="78" customFormat="false" ht="12.8" hidden="false" customHeight="false" outlineLevel="0" collapsed="false">
      <c r="A78" s="0" t="n">
        <v>3108</v>
      </c>
      <c r="B78" s="0" t="s">
        <v>30</v>
      </c>
      <c r="C78" s="0" t="s">
        <v>46</v>
      </c>
      <c r="D78" s="0" t="s">
        <v>46</v>
      </c>
      <c r="E78" s="0" t="n">
        <v>1</v>
      </c>
      <c r="F78" s="0" t="n">
        <v>3</v>
      </c>
      <c r="G78" s="0" t="s">
        <v>62</v>
      </c>
      <c r="H78" s="0" t="s">
        <v>46</v>
      </c>
      <c r="I78" s="0" t="s">
        <v>33</v>
      </c>
    </row>
    <row r="79" customFormat="false" ht="12.8" hidden="false" customHeight="false" outlineLevel="0" collapsed="false">
      <c r="A79" s="0" t="n">
        <v>5046</v>
      </c>
      <c r="B79" s="0" t="s">
        <v>30</v>
      </c>
      <c r="C79" s="0" t="s">
        <v>38</v>
      </c>
      <c r="D79" s="0" t="s">
        <v>190</v>
      </c>
      <c r="E79" s="0" t="n">
        <v>1</v>
      </c>
      <c r="F79" s="0" t="n">
        <v>3</v>
      </c>
      <c r="G79" s="0" t="s">
        <v>191</v>
      </c>
      <c r="H79" s="0" t="s">
        <v>192</v>
      </c>
      <c r="I79" s="0" t="s">
        <v>33</v>
      </c>
      <c r="J79" s="0" t="n">
        <v>10</v>
      </c>
    </row>
    <row r="80" customFormat="false" ht="12.8" hidden="false" customHeight="false" outlineLevel="0" collapsed="false">
      <c r="A80" s="0" t="n">
        <v>5044</v>
      </c>
      <c r="B80" s="0" t="s">
        <v>30</v>
      </c>
      <c r="C80" s="0" t="s">
        <v>38</v>
      </c>
      <c r="D80" s="0" t="s">
        <v>94</v>
      </c>
      <c r="E80" s="0" t="n">
        <v>1</v>
      </c>
      <c r="F80" s="0" t="n">
        <v>3</v>
      </c>
      <c r="G80" s="0" t="s">
        <v>193</v>
      </c>
      <c r="H80" s="0" t="s">
        <v>192</v>
      </c>
      <c r="I80" s="0" t="s">
        <v>33</v>
      </c>
      <c r="J80" s="0" t="n">
        <v>10</v>
      </c>
    </row>
    <row r="81" customFormat="false" ht="12.8" hidden="false" customHeight="false" outlineLevel="0" collapsed="false">
      <c r="A81" s="0" t="n">
        <v>5050</v>
      </c>
      <c r="B81" s="0" t="s">
        <v>30</v>
      </c>
      <c r="C81" s="0" t="s">
        <v>57</v>
      </c>
      <c r="D81" s="0" t="s">
        <v>57</v>
      </c>
      <c r="E81" s="0" t="n">
        <v>1</v>
      </c>
      <c r="F81" s="0" t="n">
        <v>3</v>
      </c>
      <c r="G81" s="0" t="s">
        <v>194</v>
      </c>
      <c r="H81" s="0" t="s">
        <v>49</v>
      </c>
      <c r="I81" s="0" t="s">
        <v>33</v>
      </c>
      <c r="J81" s="0" t="n">
        <v>10</v>
      </c>
    </row>
    <row r="82" customFormat="false" ht="12.8" hidden="false" customHeight="false" outlineLevel="0" collapsed="false">
      <c r="A82" s="0" t="n">
        <v>27157</v>
      </c>
      <c r="B82" s="0" t="s">
        <v>30</v>
      </c>
      <c r="C82" s="0" t="s">
        <v>46</v>
      </c>
      <c r="D82" s="0" t="s">
        <v>46</v>
      </c>
      <c r="E82" s="0" t="n">
        <v>1</v>
      </c>
      <c r="F82" s="0" t="n">
        <v>3</v>
      </c>
      <c r="G82" s="0" t="s">
        <v>195</v>
      </c>
      <c r="H82" s="0" t="s">
        <v>196</v>
      </c>
      <c r="I82" s="0" t="s">
        <v>33</v>
      </c>
      <c r="J82" s="0" t="n">
        <v>10</v>
      </c>
    </row>
    <row r="83" customFormat="false" ht="12.8" hidden="false" customHeight="false" outlineLevel="0" collapsed="false">
      <c r="A83" s="0" t="n">
        <v>27158</v>
      </c>
      <c r="B83" s="0" t="s">
        <v>30</v>
      </c>
      <c r="C83" s="0" t="s">
        <v>46</v>
      </c>
      <c r="D83" s="0" t="s">
        <v>46</v>
      </c>
      <c r="E83" s="0" t="n">
        <v>1</v>
      </c>
      <c r="F83" s="0" t="n">
        <v>3</v>
      </c>
      <c r="G83" s="0" t="s">
        <v>197</v>
      </c>
      <c r="H83" s="0" t="s">
        <v>196</v>
      </c>
      <c r="I83" s="0" t="s">
        <v>33</v>
      </c>
      <c r="J83" s="0" t="n">
        <v>9.5</v>
      </c>
    </row>
    <row r="84" customFormat="false" ht="12.8" hidden="false" customHeight="false" outlineLevel="0" collapsed="false">
      <c r="A84" s="0" t="n">
        <v>27159</v>
      </c>
      <c r="B84" s="0" t="s">
        <v>30</v>
      </c>
      <c r="C84" s="0" t="s">
        <v>46</v>
      </c>
      <c r="D84" s="0" t="s">
        <v>46</v>
      </c>
      <c r="E84" s="0" t="n">
        <v>1</v>
      </c>
      <c r="F84" s="0" t="n">
        <v>3</v>
      </c>
      <c r="G84" s="0" t="s">
        <v>198</v>
      </c>
      <c r="H84" s="0" t="s">
        <v>49</v>
      </c>
      <c r="I84" s="0" t="s">
        <v>33</v>
      </c>
      <c r="J84" s="0" t="n">
        <v>8.49</v>
      </c>
    </row>
    <row r="85" customFormat="false" ht="12.8" hidden="false" customHeight="false" outlineLevel="0" collapsed="false">
      <c r="A85" s="0" t="n">
        <v>27177</v>
      </c>
      <c r="B85" s="0" t="s">
        <v>30</v>
      </c>
      <c r="C85" s="0" t="s">
        <v>73</v>
      </c>
      <c r="D85" s="0" t="s">
        <v>73</v>
      </c>
      <c r="E85" s="0" t="n">
        <v>1</v>
      </c>
      <c r="F85" s="0" t="n">
        <v>3</v>
      </c>
      <c r="G85" s="0" t="s">
        <v>199</v>
      </c>
      <c r="H85" s="0" t="s">
        <v>80</v>
      </c>
      <c r="I85" s="0" t="s">
        <v>33</v>
      </c>
      <c r="J85" s="0" t="n">
        <v>9</v>
      </c>
    </row>
    <row r="86" customFormat="false" ht="12.8" hidden="false" customHeight="false" outlineLevel="0" collapsed="false">
      <c r="A86" s="0" t="n">
        <v>27178</v>
      </c>
      <c r="B86" s="0" t="s">
        <v>30</v>
      </c>
      <c r="C86" s="0" t="s">
        <v>73</v>
      </c>
      <c r="D86" s="0" t="s">
        <v>73</v>
      </c>
      <c r="E86" s="0" t="n">
        <v>1</v>
      </c>
      <c r="F86" s="0" t="n">
        <v>3</v>
      </c>
      <c r="G86" s="0" t="s">
        <v>200</v>
      </c>
      <c r="H86" s="0" t="s">
        <v>82</v>
      </c>
      <c r="I86" s="0" t="s">
        <v>33</v>
      </c>
    </row>
    <row r="87" customFormat="false" ht="12.8" hidden="false" customHeight="false" outlineLevel="0" collapsed="false">
      <c r="A87" s="0" t="n">
        <v>908</v>
      </c>
      <c r="B87" s="0" t="s">
        <v>30</v>
      </c>
      <c r="C87" s="0" t="s">
        <v>57</v>
      </c>
      <c r="D87" s="0" t="s">
        <v>57</v>
      </c>
      <c r="E87" s="0" t="n">
        <v>1</v>
      </c>
      <c r="F87" s="0" t="n">
        <v>3</v>
      </c>
      <c r="G87" s="0" t="s">
        <v>201</v>
      </c>
      <c r="H87" s="0" t="s">
        <v>58</v>
      </c>
      <c r="I87" s="0" t="s">
        <v>33</v>
      </c>
      <c r="J87" s="0" t="n">
        <v>7.49</v>
      </c>
    </row>
    <row r="88" customFormat="false" ht="12.8" hidden="false" customHeight="false" outlineLevel="0" collapsed="false">
      <c r="A88" s="0" t="n">
        <v>906</v>
      </c>
      <c r="B88" s="0" t="s">
        <v>30</v>
      </c>
      <c r="C88" s="0" t="s">
        <v>73</v>
      </c>
      <c r="D88" s="0" t="s">
        <v>85</v>
      </c>
      <c r="E88" s="0" t="n">
        <v>1</v>
      </c>
      <c r="F88" s="0" t="n">
        <v>3</v>
      </c>
      <c r="G88" s="0" t="s">
        <v>201</v>
      </c>
      <c r="H88" s="0" t="s">
        <v>87</v>
      </c>
      <c r="I88" s="0" t="s">
        <v>33</v>
      </c>
      <c r="J88" s="0" t="n">
        <v>7.49</v>
      </c>
    </row>
    <row r="89" customFormat="false" ht="12.8" hidden="false" customHeight="false" outlineLevel="0" collapsed="false">
      <c r="A89" s="0" t="n">
        <v>903</v>
      </c>
      <c r="B89" s="0" t="s">
        <v>30</v>
      </c>
      <c r="C89" s="0" t="s">
        <v>46</v>
      </c>
      <c r="D89" s="0" t="s">
        <v>46</v>
      </c>
      <c r="E89" s="0" t="n">
        <v>1</v>
      </c>
      <c r="F89" s="0" t="n">
        <v>3</v>
      </c>
      <c r="G89" s="0" t="s">
        <v>201</v>
      </c>
      <c r="H89" s="0" t="s">
        <v>202</v>
      </c>
      <c r="I89" s="0" t="s">
        <v>33</v>
      </c>
      <c r="J89" s="0" t="n">
        <v>7.49</v>
      </c>
    </row>
    <row r="90" customFormat="false" ht="12.8" hidden="false" customHeight="false" outlineLevel="0" collapsed="false">
      <c r="A90" s="0" t="n">
        <v>5049</v>
      </c>
      <c r="B90" s="0" t="s">
        <v>30</v>
      </c>
      <c r="C90" s="0" t="s">
        <v>57</v>
      </c>
      <c r="D90" s="0" t="s">
        <v>57</v>
      </c>
      <c r="E90" s="0" t="n">
        <v>1</v>
      </c>
      <c r="F90" s="0" t="n">
        <v>3</v>
      </c>
      <c r="G90" s="0" t="s">
        <v>203</v>
      </c>
      <c r="H90" s="0" t="s">
        <v>58</v>
      </c>
      <c r="I90" s="0" t="s">
        <v>33</v>
      </c>
      <c r="J90" s="0" t="n">
        <v>9</v>
      </c>
    </row>
    <row r="91" customFormat="false" ht="12.8" hidden="false" customHeight="false" outlineLevel="0" collapsed="false">
      <c r="A91" s="0" t="n">
        <v>27183</v>
      </c>
      <c r="B91" s="0" t="s">
        <v>30</v>
      </c>
      <c r="C91" s="0" t="s">
        <v>53</v>
      </c>
      <c r="D91" s="0" t="s">
        <v>53</v>
      </c>
      <c r="E91" s="0" t="n">
        <v>1</v>
      </c>
      <c r="F91" s="0" t="n">
        <v>3</v>
      </c>
      <c r="G91" s="0" t="s">
        <v>144</v>
      </c>
      <c r="H91" s="0" t="s">
        <v>204</v>
      </c>
      <c r="I91" s="0" t="s">
        <v>33</v>
      </c>
      <c r="J91" s="0" t="n">
        <v>7.99</v>
      </c>
    </row>
    <row r="92" customFormat="false" ht="12.8" hidden="false" customHeight="false" outlineLevel="0" collapsed="false">
      <c r="A92" s="0" t="n">
        <v>27190</v>
      </c>
      <c r="B92" s="0" t="s">
        <v>30</v>
      </c>
      <c r="C92" s="0" t="s">
        <v>38</v>
      </c>
      <c r="D92" s="0" t="s">
        <v>39</v>
      </c>
      <c r="E92" s="0" t="n">
        <v>1</v>
      </c>
      <c r="F92" s="0" t="n">
        <v>3</v>
      </c>
      <c r="G92" s="0" t="s">
        <v>205</v>
      </c>
      <c r="H92" s="0" t="s">
        <v>206</v>
      </c>
      <c r="I92" s="0" t="s">
        <v>33</v>
      </c>
      <c r="J92" s="0" t="n">
        <v>7.99</v>
      </c>
    </row>
    <row r="93" customFormat="false" ht="12.8" hidden="false" customHeight="false" outlineLevel="0" collapsed="false">
      <c r="A93" s="0" t="n">
        <v>27191</v>
      </c>
      <c r="B93" s="0" t="s">
        <v>30</v>
      </c>
      <c r="C93" s="0" t="s">
        <v>38</v>
      </c>
      <c r="D93" s="0" t="s">
        <v>39</v>
      </c>
      <c r="E93" s="0" t="n">
        <v>1</v>
      </c>
      <c r="F93" s="0" t="n">
        <v>3</v>
      </c>
      <c r="G93" s="0" t="s">
        <v>208</v>
      </c>
      <c r="H93" s="0" t="s">
        <v>209</v>
      </c>
      <c r="I93" s="0" t="s">
        <v>33</v>
      </c>
    </row>
    <row r="94" customFormat="false" ht="12.8" hidden="false" customHeight="false" outlineLevel="0" collapsed="false">
      <c r="A94" s="0" t="n">
        <v>27200</v>
      </c>
      <c r="B94" s="0" t="s">
        <v>30</v>
      </c>
      <c r="C94" s="0" t="s">
        <v>38</v>
      </c>
      <c r="D94" s="0" t="s">
        <v>161</v>
      </c>
      <c r="E94" s="0" t="n">
        <v>1</v>
      </c>
      <c r="F94" s="0" t="n">
        <v>3</v>
      </c>
      <c r="G94" s="0" t="s">
        <v>210</v>
      </c>
      <c r="H94" s="0" t="s">
        <v>161</v>
      </c>
      <c r="I94" s="0" t="s">
        <v>33</v>
      </c>
      <c r="J94" s="0" t="n">
        <v>9.5</v>
      </c>
    </row>
    <row r="95" customFormat="false" ht="12.8" hidden="false" customHeight="false" outlineLevel="0" collapsed="false">
      <c r="A95" s="0" t="n">
        <v>1427</v>
      </c>
      <c r="B95" s="0" t="s">
        <v>30</v>
      </c>
      <c r="C95" s="0" t="s">
        <v>31</v>
      </c>
      <c r="D95" s="0" t="s">
        <v>75</v>
      </c>
      <c r="E95" s="0" t="n">
        <v>1</v>
      </c>
      <c r="F95" s="0" t="n">
        <v>3</v>
      </c>
      <c r="G95" s="0" t="s">
        <v>211</v>
      </c>
      <c r="H95" s="0" t="s">
        <v>212</v>
      </c>
      <c r="I95" s="0" t="s">
        <v>33</v>
      </c>
    </row>
    <row r="96" customFormat="false" ht="12.8" hidden="false" customHeight="false" outlineLevel="0" collapsed="false">
      <c r="A96" s="0" t="n">
        <v>27201</v>
      </c>
      <c r="B96" s="0" t="s">
        <v>30</v>
      </c>
      <c r="C96" s="0" t="s">
        <v>38</v>
      </c>
      <c r="D96" s="0" t="s">
        <v>161</v>
      </c>
      <c r="E96" s="0" t="n">
        <v>1</v>
      </c>
      <c r="F96" s="0" t="n">
        <v>3</v>
      </c>
      <c r="G96" s="0" t="s">
        <v>213</v>
      </c>
      <c r="H96" s="0" t="s">
        <v>161</v>
      </c>
      <c r="I96" s="0" t="s">
        <v>33</v>
      </c>
      <c r="J96" s="0" t="n">
        <v>9</v>
      </c>
    </row>
    <row r="97" customFormat="false" ht="12.8" hidden="false" customHeight="false" outlineLevel="0" collapsed="false">
      <c r="A97" s="0" t="n">
        <v>27224</v>
      </c>
      <c r="B97" s="0" t="s">
        <v>30</v>
      </c>
      <c r="C97" s="0" t="s">
        <v>73</v>
      </c>
      <c r="D97" s="0" t="s">
        <v>85</v>
      </c>
      <c r="E97" s="0" t="n">
        <v>1</v>
      </c>
      <c r="F97" s="0" t="n">
        <v>3</v>
      </c>
      <c r="G97" s="0" t="s">
        <v>214</v>
      </c>
      <c r="H97" s="0" t="s">
        <v>87</v>
      </c>
      <c r="I97" s="0" t="s">
        <v>33</v>
      </c>
      <c r="J97" s="0" t="n">
        <v>9</v>
      </c>
    </row>
    <row r="98" customFormat="false" ht="12.8" hidden="false" customHeight="false" outlineLevel="0" collapsed="false">
      <c r="A98" s="0" t="n">
        <v>27225</v>
      </c>
      <c r="B98" s="0" t="s">
        <v>30</v>
      </c>
      <c r="C98" s="0" t="s">
        <v>73</v>
      </c>
      <c r="D98" s="0" t="s">
        <v>85</v>
      </c>
      <c r="E98" s="0" t="n">
        <v>1</v>
      </c>
      <c r="F98" s="0" t="n">
        <v>3</v>
      </c>
      <c r="G98" s="0" t="s">
        <v>215</v>
      </c>
      <c r="H98" s="0" t="s">
        <v>87</v>
      </c>
      <c r="I98" s="0" t="s">
        <v>33</v>
      </c>
    </row>
    <row r="99" customFormat="false" ht="12.8" hidden="false" customHeight="false" outlineLevel="0" collapsed="false">
      <c r="A99" s="0" t="n">
        <v>27226</v>
      </c>
      <c r="B99" s="0" t="s">
        <v>30</v>
      </c>
      <c r="C99" s="0" t="s">
        <v>73</v>
      </c>
      <c r="D99" s="0" t="s">
        <v>85</v>
      </c>
      <c r="E99" s="0" t="n">
        <v>1</v>
      </c>
      <c r="F99" s="0" t="n">
        <v>3</v>
      </c>
      <c r="G99" s="0" t="s">
        <v>216</v>
      </c>
      <c r="H99" s="0" t="s">
        <v>87</v>
      </c>
      <c r="I99" s="0" t="s">
        <v>33</v>
      </c>
      <c r="J99" s="0" t="n">
        <v>9.5</v>
      </c>
    </row>
    <row r="100" customFormat="false" ht="12.8" hidden="false" customHeight="false" outlineLevel="0" collapsed="false">
      <c r="A100" s="0" t="n">
        <v>27235</v>
      </c>
      <c r="B100" s="0" t="s">
        <v>30</v>
      </c>
      <c r="C100" s="0" t="s">
        <v>38</v>
      </c>
      <c r="D100" s="0" t="s">
        <v>78</v>
      </c>
      <c r="E100" s="0" t="n">
        <v>1</v>
      </c>
      <c r="F100" s="0" t="n">
        <v>3</v>
      </c>
      <c r="G100" s="0" t="s">
        <v>217</v>
      </c>
      <c r="H100" s="0" t="s">
        <v>78</v>
      </c>
      <c r="I100" s="0" t="s">
        <v>33</v>
      </c>
    </row>
    <row r="101" customFormat="false" ht="12.8" hidden="false" customHeight="false" outlineLevel="0" collapsed="false">
      <c r="A101" s="0" t="n">
        <v>27244</v>
      </c>
      <c r="B101" s="0" t="s">
        <v>30</v>
      </c>
      <c r="C101" s="0" t="s">
        <v>46</v>
      </c>
      <c r="D101" s="0" t="s">
        <v>47</v>
      </c>
      <c r="E101" s="0" t="n">
        <v>1</v>
      </c>
      <c r="F101" s="0" t="n">
        <v>3</v>
      </c>
      <c r="G101" s="0" t="s">
        <v>218</v>
      </c>
      <c r="H101" s="0" t="s">
        <v>58</v>
      </c>
      <c r="I101" s="0" t="s">
        <v>33</v>
      </c>
      <c r="J101" s="0" t="n">
        <v>9</v>
      </c>
    </row>
    <row r="102" customFormat="false" ht="12.8" hidden="false" customHeight="false" outlineLevel="0" collapsed="false">
      <c r="A102" s="0" t="n">
        <v>27254</v>
      </c>
      <c r="B102" s="0" t="s">
        <v>30</v>
      </c>
      <c r="C102" s="0" t="s">
        <v>73</v>
      </c>
      <c r="D102" s="0" t="s">
        <v>80</v>
      </c>
      <c r="E102" s="0" t="n">
        <v>1</v>
      </c>
      <c r="F102" s="0" t="n">
        <v>3</v>
      </c>
      <c r="G102" s="0" t="s">
        <v>219</v>
      </c>
      <c r="H102" s="0" t="s">
        <v>80</v>
      </c>
      <c r="I102" s="0" t="s">
        <v>33</v>
      </c>
      <c r="J102" s="0" t="n">
        <v>9</v>
      </c>
    </row>
    <row r="103" customFormat="false" ht="12.8" hidden="false" customHeight="false" outlineLevel="0" collapsed="false">
      <c r="A103" s="0" t="n">
        <v>27255</v>
      </c>
      <c r="B103" s="0" t="s">
        <v>30</v>
      </c>
      <c r="C103" s="0" t="s">
        <v>73</v>
      </c>
      <c r="D103" s="0" t="s">
        <v>80</v>
      </c>
      <c r="E103" s="0" t="n">
        <v>1</v>
      </c>
      <c r="F103" s="0" t="n">
        <v>3</v>
      </c>
      <c r="G103" s="0" t="s">
        <v>221</v>
      </c>
      <c r="H103" s="0" t="s">
        <v>80</v>
      </c>
      <c r="I103" s="0" t="s">
        <v>33</v>
      </c>
      <c r="J103" s="0" t="n">
        <v>8</v>
      </c>
    </row>
    <row r="104" customFormat="false" ht="12.8" hidden="false" customHeight="false" outlineLevel="0" collapsed="false">
      <c r="A104" s="0" t="n">
        <v>843</v>
      </c>
      <c r="B104" s="0" t="s">
        <v>30</v>
      </c>
      <c r="C104" s="0" t="s">
        <v>59</v>
      </c>
      <c r="D104" s="0" t="s">
        <v>60</v>
      </c>
      <c r="E104" s="0" t="n">
        <v>1</v>
      </c>
      <c r="F104" s="0" t="n">
        <v>3</v>
      </c>
      <c r="G104" s="0" t="s">
        <v>222</v>
      </c>
      <c r="H104" s="0" t="s">
        <v>60</v>
      </c>
      <c r="I104" s="0" t="s">
        <v>33</v>
      </c>
      <c r="J104" s="0" t="n">
        <v>8.49777777777778</v>
      </c>
    </row>
    <row r="105" customFormat="false" ht="12.8" hidden="false" customHeight="false" outlineLevel="0" collapsed="false">
      <c r="A105" s="0" t="n">
        <v>27256</v>
      </c>
      <c r="B105" s="0" t="s">
        <v>30</v>
      </c>
      <c r="C105" s="0" t="s">
        <v>73</v>
      </c>
      <c r="D105" s="0" t="s">
        <v>80</v>
      </c>
      <c r="E105" s="0" t="n">
        <v>1</v>
      </c>
      <c r="F105" s="0" t="n">
        <v>3</v>
      </c>
      <c r="G105" s="0" t="s">
        <v>227</v>
      </c>
      <c r="H105" s="0" t="s">
        <v>80</v>
      </c>
      <c r="I105" s="0" t="s">
        <v>33</v>
      </c>
      <c r="J105" s="0" t="n">
        <v>9</v>
      </c>
    </row>
    <row r="106" customFormat="false" ht="12.8" hidden="false" customHeight="false" outlineLevel="0" collapsed="false">
      <c r="A106" s="0" t="n">
        <v>27270</v>
      </c>
      <c r="B106" s="0" t="s">
        <v>30</v>
      </c>
      <c r="C106" s="0" t="s">
        <v>53</v>
      </c>
      <c r="D106" s="0" t="s">
        <v>54</v>
      </c>
      <c r="E106" s="0" t="n">
        <v>1</v>
      </c>
      <c r="F106" s="0" t="n">
        <v>3</v>
      </c>
      <c r="G106" s="0" t="s">
        <v>228</v>
      </c>
      <c r="H106" s="0" t="s">
        <v>54</v>
      </c>
      <c r="I106" s="0" t="s">
        <v>33</v>
      </c>
      <c r="J106" s="0" t="n">
        <v>7.69</v>
      </c>
    </row>
    <row r="107" customFormat="false" ht="12.8" hidden="false" customHeight="false" outlineLevel="0" collapsed="false">
      <c r="A107" s="0" t="n">
        <v>27271</v>
      </c>
      <c r="B107" s="0" t="s">
        <v>30</v>
      </c>
      <c r="C107" s="0" t="s">
        <v>53</v>
      </c>
      <c r="D107" s="0" t="s">
        <v>54</v>
      </c>
      <c r="E107" s="0" t="n">
        <v>1</v>
      </c>
      <c r="F107" s="0" t="n">
        <v>3</v>
      </c>
      <c r="G107" s="0" t="s">
        <v>222</v>
      </c>
      <c r="H107" s="0" t="s">
        <v>54</v>
      </c>
      <c r="I107" s="0" t="s">
        <v>33</v>
      </c>
    </row>
    <row r="108" customFormat="false" ht="12.8" hidden="false" customHeight="false" outlineLevel="0" collapsed="false">
      <c r="A108" s="0" t="n">
        <v>27275</v>
      </c>
      <c r="B108" s="0" t="s">
        <v>30</v>
      </c>
      <c r="C108" s="0" t="s">
        <v>31</v>
      </c>
      <c r="D108" s="0" t="s">
        <v>31</v>
      </c>
      <c r="E108" s="0" t="n">
        <v>1</v>
      </c>
      <c r="F108" s="0" t="n">
        <v>3</v>
      </c>
      <c r="G108" s="0" t="s">
        <v>229</v>
      </c>
      <c r="H108" s="0" t="s">
        <v>31</v>
      </c>
      <c r="I108" s="0" t="s">
        <v>33</v>
      </c>
      <c r="J108" s="0" t="n">
        <v>11</v>
      </c>
    </row>
    <row r="109" customFormat="false" ht="12.8" hidden="false" customHeight="false" outlineLevel="0" collapsed="false">
      <c r="A109" s="0" t="n">
        <v>27281</v>
      </c>
      <c r="B109" s="0" t="s">
        <v>30</v>
      </c>
      <c r="C109" s="0" t="s">
        <v>38</v>
      </c>
      <c r="D109" s="0" t="s">
        <v>122</v>
      </c>
      <c r="E109" s="0" t="n">
        <v>1</v>
      </c>
      <c r="F109" s="0" t="n">
        <v>3</v>
      </c>
      <c r="G109" s="0" t="s">
        <v>230</v>
      </c>
      <c r="H109" s="0" t="s">
        <v>122</v>
      </c>
      <c r="I109" s="0" t="s">
        <v>33</v>
      </c>
      <c r="J109" s="0" t="n">
        <v>10</v>
      </c>
    </row>
    <row r="110" customFormat="false" ht="12.8" hidden="false" customHeight="false" outlineLevel="0" collapsed="false">
      <c r="A110" s="0" t="n">
        <v>27206</v>
      </c>
      <c r="B110" s="0" t="s">
        <v>30</v>
      </c>
      <c r="C110" s="0" t="s">
        <v>31</v>
      </c>
      <c r="D110" s="0" t="s">
        <v>75</v>
      </c>
      <c r="E110" s="0" t="n">
        <v>1</v>
      </c>
      <c r="F110" s="0" t="n">
        <v>3</v>
      </c>
      <c r="G110" s="0" t="s">
        <v>231</v>
      </c>
      <c r="H110" s="0" t="s">
        <v>232</v>
      </c>
      <c r="I110" s="0" t="s">
        <v>33</v>
      </c>
      <c r="J110" s="0" t="n">
        <v>8.99</v>
      </c>
    </row>
    <row r="111" customFormat="false" ht="12.8" hidden="false" customHeight="false" outlineLevel="0" collapsed="false">
      <c r="A111" s="0" t="n">
        <v>1431</v>
      </c>
      <c r="B111" s="0" t="s">
        <v>30</v>
      </c>
      <c r="C111" s="0" t="s">
        <v>46</v>
      </c>
      <c r="D111" s="0" t="s">
        <v>47</v>
      </c>
      <c r="E111" s="0" t="n">
        <v>1</v>
      </c>
      <c r="F111" s="0" t="n">
        <v>3</v>
      </c>
      <c r="G111" s="0" t="s">
        <v>234</v>
      </c>
      <c r="H111" s="0" t="s">
        <v>58</v>
      </c>
      <c r="I111" s="0" t="s">
        <v>33</v>
      </c>
      <c r="J111" s="0" t="n">
        <v>9.5</v>
      </c>
    </row>
    <row r="112" customFormat="false" ht="12.8" hidden="false" customHeight="false" outlineLevel="0" collapsed="false">
      <c r="A112" s="0" t="n">
        <v>902</v>
      </c>
      <c r="B112" s="0" t="s">
        <v>30</v>
      </c>
      <c r="C112" s="0" t="s">
        <v>46</v>
      </c>
      <c r="D112" s="0" t="s">
        <v>46</v>
      </c>
      <c r="E112" s="0" t="n">
        <v>1</v>
      </c>
      <c r="F112" s="0" t="n">
        <v>3</v>
      </c>
      <c r="G112" s="0" t="s">
        <v>201</v>
      </c>
      <c r="H112" s="0" t="s">
        <v>46</v>
      </c>
      <c r="I112" s="0" t="s">
        <v>33</v>
      </c>
      <c r="J112" s="0" t="n">
        <v>7.99</v>
      </c>
    </row>
    <row r="113" customFormat="false" ht="12.8" hidden="false" customHeight="false" outlineLevel="0" collapsed="false">
      <c r="A113" s="0" t="n">
        <v>5967</v>
      </c>
      <c r="B113" s="0" t="s">
        <v>30</v>
      </c>
      <c r="C113" s="0" t="s">
        <v>57</v>
      </c>
      <c r="D113" s="0" t="s">
        <v>173</v>
      </c>
      <c r="E113" s="0" t="n">
        <v>1</v>
      </c>
      <c r="F113" s="0" t="n">
        <v>3</v>
      </c>
      <c r="G113" s="0" t="s">
        <v>235</v>
      </c>
      <c r="H113" s="0" t="s">
        <v>174</v>
      </c>
      <c r="I113" s="0" t="s">
        <v>33</v>
      </c>
      <c r="J113" s="0" t="n">
        <v>12</v>
      </c>
    </row>
    <row r="114" customFormat="false" ht="12.8" hidden="false" customHeight="false" outlineLevel="0" collapsed="false">
      <c r="A114" s="0" t="n">
        <v>1734</v>
      </c>
      <c r="B114" s="0" t="s">
        <v>30</v>
      </c>
      <c r="C114" s="0" t="s">
        <v>73</v>
      </c>
      <c r="D114" s="0" t="s">
        <v>80</v>
      </c>
      <c r="E114" s="0" t="n">
        <v>1</v>
      </c>
      <c r="F114" s="0" t="n">
        <v>3</v>
      </c>
      <c r="G114" s="0" t="s">
        <v>237</v>
      </c>
      <c r="H114" s="0" t="s">
        <v>80</v>
      </c>
      <c r="I114" s="0" t="s">
        <v>33</v>
      </c>
      <c r="J114" s="0" t="n">
        <v>9</v>
      </c>
    </row>
    <row r="115" customFormat="false" ht="12.8" hidden="false" customHeight="false" outlineLevel="0" collapsed="false">
      <c r="A115" s="0" t="n">
        <v>1732</v>
      </c>
      <c r="B115" s="0" t="s">
        <v>30</v>
      </c>
      <c r="C115" s="0" t="s">
        <v>31</v>
      </c>
      <c r="D115" s="0" t="s">
        <v>75</v>
      </c>
      <c r="E115" s="0" t="n">
        <v>1</v>
      </c>
      <c r="F115" s="0" t="n">
        <v>3</v>
      </c>
      <c r="G115" s="0" t="s">
        <v>238</v>
      </c>
      <c r="H115" s="0" t="s">
        <v>239</v>
      </c>
      <c r="I115" s="0" t="s">
        <v>33</v>
      </c>
      <c r="J115" s="0" t="n">
        <v>9.9</v>
      </c>
    </row>
    <row r="116" customFormat="false" ht="12.8" hidden="false" customHeight="false" outlineLevel="0" collapsed="false">
      <c r="A116" s="0" t="n">
        <v>1731</v>
      </c>
      <c r="B116" s="0" t="s">
        <v>30</v>
      </c>
      <c r="C116" s="0" t="s">
        <v>31</v>
      </c>
      <c r="D116" s="0" t="s">
        <v>75</v>
      </c>
      <c r="E116" s="0" t="n">
        <v>1</v>
      </c>
      <c r="F116" s="0" t="n">
        <v>3</v>
      </c>
      <c r="G116" s="0" t="s">
        <v>240</v>
      </c>
      <c r="H116" s="0" t="s">
        <v>106</v>
      </c>
      <c r="I116" s="0" t="s">
        <v>33</v>
      </c>
      <c r="J116" s="0" t="n">
        <v>11</v>
      </c>
    </row>
    <row r="117" customFormat="false" ht="12.8" hidden="false" customHeight="false" outlineLevel="0" collapsed="false">
      <c r="A117" s="0" t="n">
        <v>27144</v>
      </c>
      <c r="B117" s="0" t="s">
        <v>30</v>
      </c>
      <c r="C117" s="0" t="s">
        <v>57</v>
      </c>
      <c r="D117" s="0" t="s">
        <v>64</v>
      </c>
      <c r="E117" s="0" t="n">
        <v>1</v>
      </c>
      <c r="F117" s="0" t="n">
        <v>3</v>
      </c>
      <c r="G117" s="0" t="s">
        <v>222</v>
      </c>
      <c r="H117" s="0" t="s">
        <v>64</v>
      </c>
      <c r="I117" s="0" t="s">
        <v>33</v>
      </c>
    </row>
    <row r="118" customFormat="false" ht="12.8" hidden="false" customHeight="false" outlineLevel="0" collapsed="false">
      <c r="A118" s="0" t="n">
        <v>1729</v>
      </c>
      <c r="B118" s="0" t="s">
        <v>30</v>
      </c>
      <c r="C118" s="0" t="s">
        <v>31</v>
      </c>
      <c r="D118" s="0" t="s">
        <v>75</v>
      </c>
      <c r="E118" s="0" t="n">
        <v>1</v>
      </c>
      <c r="F118" s="0" t="n">
        <v>3</v>
      </c>
      <c r="G118" s="0" t="s">
        <v>241</v>
      </c>
      <c r="H118" s="0" t="s">
        <v>112</v>
      </c>
      <c r="I118" s="0" t="s">
        <v>33</v>
      </c>
      <c r="J118" s="0" t="n">
        <v>10</v>
      </c>
    </row>
    <row r="119" customFormat="false" ht="12.8" hidden="false" customHeight="false" outlineLevel="0" collapsed="false">
      <c r="A119" s="0" t="n">
        <v>1728</v>
      </c>
      <c r="B119" s="0" t="s">
        <v>30</v>
      </c>
      <c r="C119" s="0" t="s">
        <v>31</v>
      </c>
      <c r="D119" s="0" t="s">
        <v>75</v>
      </c>
      <c r="E119" s="0" t="n">
        <v>1</v>
      </c>
      <c r="F119" s="0" t="n">
        <v>3</v>
      </c>
      <c r="G119" s="0" t="s">
        <v>242</v>
      </c>
      <c r="H119" s="0" t="s">
        <v>243</v>
      </c>
      <c r="I119" s="0" t="s">
        <v>33</v>
      </c>
      <c r="J119" s="0" t="n">
        <v>9.99</v>
      </c>
    </row>
    <row r="120" customFormat="false" ht="12.8" hidden="false" customHeight="false" outlineLevel="0" collapsed="false">
      <c r="A120" s="0" t="n">
        <v>1724</v>
      </c>
      <c r="B120" s="0" t="s">
        <v>30</v>
      </c>
      <c r="C120" s="0" t="s">
        <v>59</v>
      </c>
      <c r="D120" s="0" t="s">
        <v>244</v>
      </c>
      <c r="E120" s="0" t="n">
        <v>1</v>
      </c>
      <c r="F120" s="0" t="n">
        <v>3</v>
      </c>
      <c r="G120" s="0" t="s">
        <v>245</v>
      </c>
      <c r="H120" s="0" t="s">
        <v>244</v>
      </c>
      <c r="I120" s="0" t="s">
        <v>33</v>
      </c>
    </row>
    <row r="121" customFormat="false" ht="12.8" hidden="false" customHeight="false" outlineLevel="0" collapsed="false">
      <c r="A121" s="0" t="n">
        <v>1722</v>
      </c>
      <c r="B121" s="0" t="s">
        <v>30</v>
      </c>
      <c r="C121" s="0" t="s">
        <v>73</v>
      </c>
      <c r="D121" s="0" t="s">
        <v>85</v>
      </c>
      <c r="E121" s="0" t="n">
        <v>1</v>
      </c>
      <c r="F121" s="0" t="n">
        <v>3</v>
      </c>
      <c r="G121" s="0" t="s">
        <v>246</v>
      </c>
      <c r="H121" s="0" t="s">
        <v>87</v>
      </c>
      <c r="I121" s="0" t="s">
        <v>33</v>
      </c>
      <c r="J121" s="0" t="n">
        <v>9</v>
      </c>
    </row>
    <row r="122" customFormat="false" ht="12.8" hidden="false" customHeight="false" outlineLevel="0" collapsed="false">
      <c r="A122" s="0" t="n">
        <v>1718</v>
      </c>
      <c r="B122" s="0" t="s">
        <v>30</v>
      </c>
      <c r="C122" s="0" t="s">
        <v>73</v>
      </c>
      <c r="D122" s="0" t="s">
        <v>85</v>
      </c>
      <c r="E122" s="0" t="n">
        <v>1</v>
      </c>
      <c r="F122" s="0" t="n">
        <v>3</v>
      </c>
      <c r="G122" s="0" t="s">
        <v>247</v>
      </c>
      <c r="H122" s="0" t="s">
        <v>87</v>
      </c>
      <c r="I122" s="0" t="s">
        <v>33</v>
      </c>
      <c r="J122" s="0" t="n">
        <v>9</v>
      </c>
    </row>
    <row r="123" customFormat="false" ht="12.8" hidden="false" customHeight="false" outlineLevel="0" collapsed="false">
      <c r="A123" s="0" t="n">
        <v>5051</v>
      </c>
      <c r="B123" s="0" t="s">
        <v>30</v>
      </c>
      <c r="C123" s="0" t="s">
        <v>57</v>
      </c>
      <c r="D123" s="0" t="s">
        <v>57</v>
      </c>
      <c r="E123" s="0" t="n">
        <v>1</v>
      </c>
      <c r="F123" s="0" t="n">
        <v>3</v>
      </c>
      <c r="G123" s="0" t="s">
        <v>248</v>
      </c>
      <c r="H123" s="0" t="s">
        <v>58</v>
      </c>
      <c r="I123" s="0" t="s">
        <v>33</v>
      </c>
      <c r="J123" s="0" t="n">
        <v>12</v>
      </c>
    </row>
    <row r="124" customFormat="false" ht="12.8" hidden="false" customHeight="false" outlineLevel="0" collapsed="false">
      <c r="A124" s="0" t="n">
        <v>5362</v>
      </c>
      <c r="B124" s="0" t="s">
        <v>30</v>
      </c>
      <c r="C124" s="0" t="s">
        <v>73</v>
      </c>
      <c r="D124" s="0" t="s">
        <v>85</v>
      </c>
      <c r="E124" s="0" t="n">
        <v>1</v>
      </c>
      <c r="F124" s="0" t="n">
        <v>3</v>
      </c>
      <c r="G124" s="0" t="s">
        <v>249</v>
      </c>
      <c r="H124" s="0" t="s">
        <v>87</v>
      </c>
      <c r="I124" s="0" t="s">
        <v>33</v>
      </c>
      <c r="J124" s="0" t="n">
        <v>10</v>
      </c>
    </row>
    <row r="125" customFormat="false" ht="12.8" hidden="false" customHeight="false" outlineLevel="0" collapsed="false">
      <c r="A125" s="0" t="n">
        <v>5368</v>
      </c>
      <c r="B125" s="0" t="s">
        <v>30</v>
      </c>
      <c r="C125" s="0" t="s">
        <v>46</v>
      </c>
      <c r="D125" s="0" t="s">
        <v>47</v>
      </c>
      <c r="E125" s="0" t="n">
        <v>1</v>
      </c>
      <c r="F125" s="0" t="n">
        <v>3</v>
      </c>
      <c r="G125" s="0" t="s">
        <v>250</v>
      </c>
      <c r="H125" s="0" t="s">
        <v>49</v>
      </c>
      <c r="I125" s="0" t="s">
        <v>33</v>
      </c>
      <c r="J125" s="0" t="n">
        <v>9</v>
      </c>
    </row>
    <row r="126" customFormat="false" ht="12.8" hidden="false" customHeight="false" outlineLevel="0" collapsed="false">
      <c r="A126" s="0" t="n">
        <v>5384</v>
      </c>
      <c r="B126" s="0" t="s">
        <v>30</v>
      </c>
      <c r="C126" s="0" t="s">
        <v>57</v>
      </c>
      <c r="D126" s="0" t="s">
        <v>173</v>
      </c>
      <c r="E126" s="0" t="n">
        <v>1</v>
      </c>
      <c r="F126" s="0" t="n">
        <v>3</v>
      </c>
      <c r="G126" s="0" t="s">
        <v>251</v>
      </c>
      <c r="H126" s="0" t="s">
        <v>174</v>
      </c>
      <c r="I126" s="0" t="s">
        <v>33</v>
      </c>
      <c r="J126" s="0" t="n">
        <v>12</v>
      </c>
    </row>
    <row r="127" customFormat="false" ht="12.8" hidden="false" customHeight="false" outlineLevel="0" collapsed="false">
      <c r="A127" s="0" t="n">
        <v>1730</v>
      </c>
      <c r="B127" s="0" t="s">
        <v>30</v>
      </c>
      <c r="C127" s="0" t="s">
        <v>31</v>
      </c>
      <c r="D127" s="0" t="s">
        <v>75</v>
      </c>
      <c r="E127" s="0" t="n">
        <v>1</v>
      </c>
      <c r="F127" s="0" t="n">
        <v>3</v>
      </c>
      <c r="G127" s="0" t="s">
        <v>252</v>
      </c>
      <c r="H127" s="0" t="s">
        <v>253</v>
      </c>
      <c r="I127" s="0" t="s">
        <v>33</v>
      </c>
      <c r="J127" s="0" t="n">
        <v>9</v>
      </c>
    </row>
    <row r="128" customFormat="false" ht="12.8" hidden="false" customHeight="false" outlineLevel="0" collapsed="false">
      <c r="A128" s="0" t="n">
        <v>4397</v>
      </c>
      <c r="B128" s="0" t="s">
        <v>30</v>
      </c>
      <c r="C128" s="0" t="s">
        <v>38</v>
      </c>
      <c r="D128" s="0" t="s">
        <v>94</v>
      </c>
      <c r="E128" s="0" t="n">
        <v>1</v>
      </c>
      <c r="F128" s="0" t="n">
        <v>3</v>
      </c>
      <c r="G128" s="0" t="s">
        <v>254</v>
      </c>
      <c r="H128" s="0" t="s">
        <v>255</v>
      </c>
      <c r="I128" s="0" t="s">
        <v>33</v>
      </c>
      <c r="J128" s="0" t="n">
        <v>9</v>
      </c>
    </row>
    <row r="129" customFormat="false" ht="12.8" hidden="false" customHeight="false" outlineLevel="0" collapsed="false">
      <c r="A129" s="0" t="n">
        <v>5966</v>
      </c>
      <c r="B129" s="0" t="s">
        <v>30</v>
      </c>
      <c r="C129" s="0" t="s">
        <v>57</v>
      </c>
      <c r="D129" s="0" t="s">
        <v>173</v>
      </c>
      <c r="E129" s="0" t="n">
        <v>1</v>
      </c>
      <c r="F129" s="0" t="n">
        <v>3</v>
      </c>
      <c r="G129" s="0" t="s">
        <v>256</v>
      </c>
      <c r="H129" s="0" t="s">
        <v>174</v>
      </c>
      <c r="I129" s="0" t="s">
        <v>33</v>
      </c>
      <c r="J129" s="0" t="n">
        <v>12</v>
      </c>
    </row>
    <row r="130" customFormat="false" ht="12.8" hidden="false" customHeight="false" outlineLevel="0" collapsed="false">
      <c r="A130" s="0" t="n">
        <v>5953</v>
      </c>
      <c r="B130" s="0" t="s">
        <v>30</v>
      </c>
      <c r="C130" s="0" t="s">
        <v>57</v>
      </c>
      <c r="D130" s="0" t="s">
        <v>57</v>
      </c>
      <c r="E130" s="0" t="n">
        <v>1</v>
      </c>
      <c r="F130" s="0" t="n">
        <v>3</v>
      </c>
      <c r="G130" s="0" t="s">
        <v>257</v>
      </c>
      <c r="H130" s="0" t="s">
        <v>58</v>
      </c>
      <c r="I130" s="0" t="s">
        <v>33</v>
      </c>
      <c r="J130" s="0" t="n">
        <v>10</v>
      </c>
    </row>
    <row r="131" customFormat="false" ht="12.8" hidden="false" customHeight="false" outlineLevel="0" collapsed="false">
      <c r="A131" s="0" t="n">
        <v>5912</v>
      </c>
      <c r="B131" s="0" t="s">
        <v>30</v>
      </c>
      <c r="C131" s="0" t="s">
        <v>73</v>
      </c>
      <c r="D131" s="0" t="s">
        <v>85</v>
      </c>
      <c r="E131" s="0" t="n">
        <v>1</v>
      </c>
      <c r="F131" s="0" t="n">
        <v>3</v>
      </c>
      <c r="G131" s="0" t="s">
        <v>259</v>
      </c>
      <c r="H131" s="0" t="s">
        <v>87</v>
      </c>
      <c r="I131" s="0" t="s">
        <v>33</v>
      </c>
    </row>
    <row r="132" customFormat="false" ht="12.8" hidden="false" customHeight="false" outlineLevel="0" collapsed="false">
      <c r="A132" s="0" t="n">
        <v>5725</v>
      </c>
      <c r="B132" s="0" t="s">
        <v>30</v>
      </c>
      <c r="C132" s="0" t="s">
        <v>46</v>
      </c>
      <c r="D132" s="0" t="s">
        <v>47</v>
      </c>
      <c r="E132" s="0" t="n">
        <v>1</v>
      </c>
      <c r="F132" s="0" t="n">
        <v>3</v>
      </c>
      <c r="G132" s="0" t="s">
        <v>260</v>
      </c>
      <c r="H132" s="0" t="s">
        <v>58</v>
      </c>
      <c r="I132" s="0" t="s">
        <v>33</v>
      </c>
      <c r="J132" s="0" t="n">
        <v>9.99</v>
      </c>
    </row>
    <row r="133" customFormat="false" ht="12.8" hidden="false" customHeight="false" outlineLevel="0" collapsed="false">
      <c r="A133" s="0" t="n">
        <v>5667</v>
      </c>
      <c r="B133" s="0" t="s">
        <v>30</v>
      </c>
      <c r="C133" s="0" t="s">
        <v>73</v>
      </c>
      <c r="D133" s="0" t="s">
        <v>73</v>
      </c>
      <c r="E133" s="0" t="n">
        <v>1</v>
      </c>
      <c r="F133" s="0" t="n">
        <v>3</v>
      </c>
      <c r="G133" s="0" t="s">
        <v>262</v>
      </c>
      <c r="H133" s="0" t="s">
        <v>263</v>
      </c>
      <c r="I133" s="0" t="s">
        <v>33</v>
      </c>
    </row>
    <row r="134" customFormat="false" ht="12.8" hidden="false" customHeight="false" outlineLevel="0" collapsed="false">
      <c r="A134" s="0" t="n">
        <v>5720</v>
      </c>
      <c r="B134" s="0" t="s">
        <v>30</v>
      </c>
      <c r="C134" s="0" t="s">
        <v>53</v>
      </c>
      <c r="D134" s="0" t="s">
        <v>53</v>
      </c>
      <c r="E134" s="0" t="n">
        <v>1</v>
      </c>
      <c r="F134" s="0" t="n">
        <v>3</v>
      </c>
      <c r="G134" s="0" t="s">
        <v>265</v>
      </c>
      <c r="H134" s="0" t="s">
        <v>266</v>
      </c>
      <c r="I134" s="0" t="s">
        <v>33</v>
      </c>
      <c r="J134" s="0" t="n">
        <v>10</v>
      </c>
    </row>
    <row r="135" customFormat="false" ht="12.8" hidden="false" customHeight="false" outlineLevel="0" collapsed="false">
      <c r="A135" s="0" t="n">
        <v>28562</v>
      </c>
      <c r="B135" s="0" t="s">
        <v>30</v>
      </c>
      <c r="C135" s="0" t="s">
        <v>73</v>
      </c>
      <c r="D135" s="0" t="s">
        <v>80</v>
      </c>
      <c r="E135" s="0" t="n">
        <v>1</v>
      </c>
      <c r="F135" s="0" t="n">
        <v>3</v>
      </c>
      <c r="G135" s="0" t="s">
        <v>221</v>
      </c>
      <c r="H135" s="0" t="s">
        <v>80</v>
      </c>
      <c r="I135" s="0" t="s">
        <v>267</v>
      </c>
      <c r="J135" s="0" t="n">
        <v>7</v>
      </c>
    </row>
    <row r="136" customFormat="false" ht="12.8" hidden="false" customHeight="false" outlineLevel="0" collapsed="false">
      <c r="A136" s="0" t="n">
        <v>28561</v>
      </c>
      <c r="B136" s="0" t="s">
        <v>30</v>
      </c>
      <c r="C136" s="0" t="s">
        <v>73</v>
      </c>
      <c r="D136" s="0" t="s">
        <v>80</v>
      </c>
      <c r="E136" s="0" t="n">
        <v>1</v>
      </c>
      <c r="F136" s="0" t="n">
        <v>3</v>
      </c>
      <c r="G136" s="0" t="s">
        <v>165</v>
      </c>
      <c r="H136" s="0" t="s">
        <v>80</v>
      </c>
      <c r="I136" s="0" t="s">
        <v>267</v>
      </c>
      <c r="J136" s="0" t="n">
        <v>8</v>
      </c>
    </row>
    <row r="137" customFormat="false" ht="12.8" hidden="false" customHeight="false" outlineLevel="0" collapsed="false">
      <c r="A137" s="0" t="n">
        <v>28578</v>
      </c>
      <c r="B137" s="0" t="s">
        <v>30</v>
      </c>
      <c r="C137" s="0" t="s">
        <v>38</v>
      </c>
      <c r="D137" s="0" t="s">
        <v>94</v>
      </c>
      <c r="E137" s="0" t="n">
        <v>1</v>
      </c>
      <c r="F137" s="0" t="n">
        <v>3</v>
      </c>
      <c r="G137" s="0" t="s">
        <v>95</v>
      </c>
      <c r="H137" s="0" t="s">
        <v>96</v>
      </c>
      <c r="I137" s="0" t="s">
        <v>267</v>
      </c>
      <c r="J137" s="0" t="n">
        <v>8.5</v>
      </c>
    </row>
    <row r="138" customFormat="false" ht="12.8" hidden="false" customHeight="false" outlineLevel="0" collapsed="false">
      <c r="A138" s="0" t="n">
        <v>28496</v>
      </c>
      <c r="B138" s="0" t="s">
        <v>30</v>
      </c>
      <c r="C138" s="0" t="s">
        <v>38</v>
      </c>
      <c r="D138" s="0" t="s">
        <v>161</v>
      </c>
      <c r="E138" s="0" t="n">
        <v>1</v>
      </c>
      <c r="F138" s="0" t="n">
        <v>3</v>
      </c>
      <c r="G138" s="0" t="s">
        <v>213</v>
      </c>
      <c r="H138" s="0" t="s">
        <v>161</v>
      </c>
      <c r="I138" s="0" t="s">
        <v>267</v>
      </c>
      <c r="J138" s="0" t="n">
        <v>6</v>
      </c>
    </row>
    <row r="139" customFormat="false" ht="12.8" hidden="false" customHeight="false" outlineLevel="0" collapsed="false">
      <c r="A139" s="0" t="n">
        <v>28579</v>
      </c>
      <c r="B139" s="0" t="s">
        <v>30</v>
      </c>
      <c r="C139" s="0" t="s">
        <v>38</v>
      </c>
      <c r="D139" s="0" t="s">
        <v>94</v>
      </c>
      <c r="E139" s="0" t="n">
        <v>1</v>
      </c>
      <c r="F139" s="0" t="n">
        <v>3</v>
      </c>
      <c r="G139" s="0" t="s">
        <v>154</v>
      </c>
      <c r="H139" s="0" t="s">
        <v>127</v>
      </c>
      <c r="I139" s="0" t="s">
        <v>267</v>
      </c>
    </row>
    <row r="140" customFormat="false" ht="12.8" hidden="false" customHeight="false" outlineLevel="0" collapsed="false">
      <c r="A140" s="0" t="n">
        <v>28580</v>
      </c>
      <c r="B140" s="0" t="s">
        <v>30</v>
      </c>
      <c r="C140" s="0" t="s">
        <v>38</v>
      </c>
      <c r="D140" s="0" t="s">
        <v>94</v>
      </c>
      <c r="E140" s="0" t="n">
        <v>1</v>
      </c>
      <c r="F140" s="0" t="n">
        <v>3</v>
      </c>
      <c r="G140" s="0" t="s">
        <v>169</v>
      </c>
      <c r="H140" s="0" t="s">
        <v>170</v>
      </c>
      <c r="I140" s="0" t="s">
        <v>267</v>
      </c>
      <c r="J140" s="0" t="n">
        <v>8</v>
      </c>
    </row>
    <row r="141" customFormat="false" ht="12.8" hidden="false" customHeight="false" outlineLevel="0" collapsed="false">
      <c r="A141" s="0" t="n">
        <v>28581</v>
      </c>
      <c r="B141" s="0" t="s">
        <v>30</v>
      </c>
      <c r="C141" s="0" t="s">
        <v>38</v>
      </c>
      <c r="D141" s="0" t="s">
        <v>94</v>
      </c>
      <c r="E141" s="0" t="n">
        <v>1</v>
      </c>
      <c r="F141" s="0" t="n">
        <v>3</v>
      </c>
      <c r="G141" s="0" t="s">
        <v>32</v>
      </c>
      <c r="H141" s="0" t="s">
        <v>136</v>
      </c>
      <c r="I141" s="0" t="s">
        <v>267</v>
      </c>
      <c r="J141" s="0" t="n">
        <v>6.79</v>
      </c>
    </row>
    <row r="142" customFormat="false" ht="12.8" hidden="false" customHeight="false" outlineLevel="0" collapsed="false">
      <c r="A142" s="0" t="n">
        <v>28596</v>
      </c>
      <c r="B142" s="0" t="s">
        <v>30</v>
      </c>
      <c r="C142" s="0" t="s">
        <v>53</v>
      </c>
      <c r="D142" s="0" t="s">
        <v>54</v>
      </c>
      <c r="E142" s="0" t="n">
        <v>1</v>
      </c>
      <c r="F142" s="0" t="n">
        <v>3</v>
      </c>
      <c r="G142" s="0" t="s">
        <v>137</v>
      </c>
      <c r="H142" s="0" t="s">
        <v>54</v>
      </c>
      <c r="I142" s="0" t="s">
        <v>267</v>
      </c>
    </row>
    <row r="143" customFormat="false" ht="12.8" hidden="false" customHeight="false" outlineLevel="0" collapsed="false">
      <c r="A143" s="0" t="n">
        <v>28560</v>
      </c>
      <c r="B143" s="0" t="s">
        <v>30</v>
      </c>
      <c r="C143" s="0" t="s">
        <v>73</v>
      </c>
      <c r="D143" s="0" t="s">
        <v>80</v>
      </c>
      <c r="E143" s="0" t="n">
        <v>1</v>
      </c>
      <c r="F143" s="0" t="n">
        <v>3</v>
      </c>
      <c r="G143" s="0" t="s">
        <v>219</v>
      </c>
      <c r="H143" s="0" t="s">
        <v>80</v>
      </c>
      <c r="I143" s="0" t="s">
        <v>267</v>
      </c>
      <c r="J143" s="0" t="n">
        <v>5.99</v>
      </c>
    </row>
    <row r="144" customFormat="false" ht="12.8" hidden="false" customHeight="false" outlineLevel="0" collapsed="false">
      <c r="A144" s="0" t="n">
        <v>28523</v>
      </c>
      <c r="B144" s="0" t="s">
        <v>30</v>
      </c>
      <c r="C144" s="0" t="s">
        <v>73</v>
      </c>
      <c r="D144" s="0" t="s">
        <v>85</v>
      </c>
      <c r="E144" s="0" t="n">
        <v>1</v>
      </c>
      <c r="F144" s="0" t="n">
        <v>3</v>
      </c>
      <c r="G144" s="0" t="s">
        <v>216</v>
      </c>
      <c r="H144" s="0" t="s">
        <v>87</v>
      </c>
      <c r="I144" s="0" t="s">
        <v>267</v>
      </c>
      <c r="J144" s="0" t="n">
        <v>8</v>
      </c>
    </row>
    <row r="145" customFormat="false" ht="12.8" hidden="false" customHeight="false" outlineLevel="0" collapsed="false">
      <c r="A145" s="0" t="n">
        <v>28522</v>
      </c>
      <c r="B145" s="0" t="s">
        <v>30</v>
      </c>
      <c r="C145" s="0" t="s">
        <v>73</v>
      </c>
      <c r="D145" s="0" t="s">
        <v>85</v>
      </c>
      <c r="E145" s="0" t="n">
        <v>1</v>
      </c>
      <c r="F145" s="0" t="n">
        <v>3</v>
      </c>
      <c r="G145" s="0" t="s">
        <v>164</v>
      </c>
      <c r="H145" s="0" t="s">
        <v>87</v>
      </c>
      <c r="I145" s="0" t="s">
        <v>267</v>
      </c>
      <c r="J145" s="0" t="n">
        <v>8.5</v>
      </c>
    </row>
    <row r="146" customFormat="false" ht="12.8" hidden="false" customHeight="false" outlineLevel="0" collapsed="false">
      <c r="A146" s="0" t="n">
        <v>28503</v>
      </c>
      <c r="B146" s="0" t="s">
        <v>30</v>
      </c>
      <c r="C146" s="0" t="s">
        <v>31</v>
      </c>
      <c r="D146" s="0" t="s">
        <v>75</v>
      </c>
      <c r="E146" s="0" t="n">
        <v>1</v>
      </c>
      <c r="F146" s="0" t="n">
        <v>3</v>
      </c>
      <c r="G146" s="0" t="s">
        <v>231</v>
      </c>
      <c r="H146" s="0" t="s">
        <v>232</v>
      </c>
      <c r="I146" s="0" t="s">
        <v>267</v>
      </c>
      <c r="J146" s="0" t="n">
        <v>5.5</v>
      </c>
    </row>
    <row r="147" customFormat="false" ht="12.8" hidden="false" customHeight="false" outlineLevel="0" collapsed="false">
      <c r="A147" s="0" t="n">
        <v>28563</v>
      </c>
      <c r="B147" s="0" t="s">
        <v>30</v>
      </c>
      <c r="C147" s="0" t="s">
        <v>73</v>
      </c>
      <c r="D147" s="0" t="s">
        <v>80</v>
      </c>
      <c r="E147" s="0" t="n">
        <v>1</v>
      </c>
      <c r="F147" s="0" t="n">
        <v>3</v>
      </c>
      <c r="G147" s="0" t="s">
        <v>227</v>
      </c>
      <c r="H147" s="0" t="s">
        <v>80</v>
      </c>
      <c r="I147" s="0" t="s">
        <v>267</v>
      </c>
      <c r="J147" s="0" t="n">
        <v>6</v>
      </c>
    </row>
    <row r="148" customFormat="false" ht="12.8" hidden="false" customHeight="false" outlineLevel="0" collapsed="false">
      <c r="A148" s="0" t="n">
        <v>28495</v>
      </c>
      <c r="B148" s="0" t="s">
        <v>30</v>
      </c>
      <c r="C148" s="0" t="s">
        <v>38</v>
      </c>
      <c r="D148" s="0" t="s">
        <v>161</v>
      </c>
      <c r="E148" s="0" t="n">
        <v>1</v>
      </c>
      <c r="F148" s="0" t="n">
        <v>3</v>
      </c>
      <c r="G148" s="0" t="s">
        <v>163</v>
      </c>
      <c r="H148" s="0" t="s">
        <v>161</v>
      </c>
      <c r="I148" s="0" t="s">
        <v>267</v>
      </c>
      <c r="J148" s="0" t="n">
        <v>8</v>
      </c>
    </row>
    <row r="149" customFormat="false" ht="12.8" hidden="false" customHeight="false" outlineLevel="0" collapsed="false">
      <c r="A149" s="0" t="n">
        <v>4497</v>
      </c>
      <c r="B149" s="0" t="s">
        <v>30</v>
      </c>
      <c r="C149" s="0" t="s">
        <v>31</v>
      </c>
      <c r="D149" s="0" t="s">
        <v>75</v>
      </c>
      <c r="E149" s="0" t="n">
        <v>1</v>
      </c>
      <c r="F149" s="0" t="n">
        <v>3</v>
      </c>
      <c r="G149" s="0" t="s">
        <v>105</v>
      </c>
      <c r="H149" s="0" t="s">
        <v>106</v>
      </c>
      <c r="I149" s="0" t="s">
        <v>267</v>
      </c>
      <c r="J149" s="0" t="n">
        <v>5.5</v>
      </c>
    </row>
    <row r="150" customFormat="false" ht="12.8" hidden="false" customHeight="false" outlineLevel="0" collapsed="false">
      <c r="A150" s="0" t="n">
        <v>28484</v>
      </c>
      <c r="B150" s="0" t="s">
        <v>30</v>
      </c>
      <c r="C150" s="0" t="s">
        <v>53</v>
      </c>
      <c r="D150" s="0" t="s">
        <v>134</v>
      </c>
      <c r="E150" s="0" t="n">
        <v>1</v>
      </c>
      <c r="F150" s="0" t="n">
        <v>3</v>
      </c>
      <c r="G150" s="0" t="s">
        <v>148</v>
      </c>
      <c r="H150" s="0" t="s">
        <v>134</v>
      </c>
      <c r="I150" s="0" t="s">
        <v>267</v>
      </c>
    </row>
    <row r="151" customFormat="false" ht="12.8" hidden="false" customHeight="false" outlineLevel="0" collapsed="false">
      <c r="A151" s="0" t="n">
        <v>28476</v>
      </c>
      <c r="B151" s="0" t="s">
        <v>30</v>
      </c>
      <c r="C151" s="0" t="s">
        <v>38</v>
      </c>
      <c r="D151" s="0" t="s">
        <v>39</v>
      </c>
      <c r="E151" s="0" t="n">
        <v>1</v>
      </c>
      <c r="F151" s="0" t="n">
        <v>3</v>
      </c>
      <c r="G151" s="0" t="s">
        <v>208</v>
      </c>
      <c r="H151" s="0" t="s">
        <v>209</v>
      </c>
      <c r="I151" s="0" t="s">
        <v>267</v>
      </c>
      <c r="J151" s="0" t="n">
        <v>8</v>
      </c>
    </row>
    <row r="152" customFormat="false" ht="12.8" hidden="false" customHeight="false" outlineLevel="0" collapsed="false">
      <c r="A152" s="0" t="n">
        <v>4498</v>
      </c>
      <c r="B152" s="0" t="s">
        <v>30</v>
      </c>
      <c r="C152" s="0" t="s">
        <v>73</v>
      </c>
      <c r="D152" s="0" t="s">
        <v>80</v>
      </c>
      <c r="E152" s="0" t="n">
        <v>1</v>
      </c>
      <c r="F152" s="0" t="n">
        <v>3</v>
      </c>
      <c r="G152" s="0" t="s">
        <v>90</v>
      </c>
      <c r="H152" s="0" t="s">
        <v>80</v>
      </c>
      <c r="I152" s="0" t="s">
        <v>267</v>
      </c>
    </row>
    <row r="153" customFormat="false" ht="12.8" hidden="false" customHeight="false" outlineLevel="0" collapsed="false">
      <c r="A153" s="0" t="n">
        <v>28465</v>
      </c>
      <c r="B153" s="0" t="s">
        <v>30</v>
      </c>
      <c r="C153" s="0" t="s">
        <v>73</v>
      </c>
      <c r="D153" s="0" t="s">
        <v>73</v>
      </c>
      <c r="E153" s="0" t="n">
        <v>1</v>
      </c>
      <c r="F153" s="0" t="n">
        <v>3</v>
      </c>
      <c r="G153" s="0" t="s">
        <v>199</v>
      </c>
      <c r="H153" s="0" t="s">
        <v>80</v>
      </c>
      <c r="I153" s="0" t="s">
        <v>267</v>
      </c>
      <c r="J153" s="0" t="n">
        <v>7</v>
      </c>
    </row>
    <row r="154" customFormat="false" ht="12.8" hidden="false" customHeight="false" outlineLevel="0" collapsed="false">
      <c r="A154" s="0" t="n">
        <v>28433</v>
      </c>
      <c r="B154" s="0" t="s">
        <v>30</v>
      </c>
      <c r="C154" s="0" t="s">
        <v>46</v>
      </c>
      <c r="D154" s="0" t="s">
        <v>46</v>
      </c>
      <c r="E154" s="0" t="n">
        <v>1</v>
      </c>
      <c r="F154" s="0" t="n">
        <v>3</v>
      </c>
      <c r="G154" s="0" t="s">
        <v>195</v>
      </c>
      <c r="H154" s="0" t="s">
        <v>196</v>
      </c>
      <c r="I154" s="0" t="s">
        <v>267</v>
      </c>
      <c r="J154" s="0" t="n">
        <v>9</v>
      </c>
    </row>
    <row r="155" customFormat="false" ht="12.8" hidden="false" customHeight="false" outlineLevel="0" collapsed="false">
      <c r="A155" s="0" t="n">
        <v>28405</v>
      </c>
      <c r="B155" s="0" t="s">
        <v>30</v>
      </c>
      <c r="C155" s="0" t="s">
        <v>57</v>
      </c>
      <c r="D155" s="0" t="s">
        <v>64</v>
      </c>
      <c r="E155" s="0" t="n">
        <v>1</v>
      </c>
      <c r="F155" s="0" t="n">
        <v>3</v>
      </c>
      <c r="G155" s="0" t="s">
        <v>222</v>
      </c>
      <c r="H155" s="0" t="s">
        <v>64</v>
      </c>
      <c r="I155" s="0" t="s">
        <v>267</v>
      </c>
    </row>
    <row r="156" customFormat="false" ht="12.8" hidden="false" customHeight="false" outlineLevel="0" collapsed="false">
      <c r="A156" s="0" t="n">
        <v>5560</v>
      </c>
      <c r="B156" s="0" t="s">
        <v>30</v>
      </c>
      <c r="C156" s="0" t="s">
        <v>31</v>
      </c>
      <c r="D156" s="0" t="s">
        <v>31</v>
      </c>
      <c r="E156" s="0" t="n">
        <v>1</v>
      </c>
      <c r="F156" s="0" t="n">
        <v>3</v>
      </c>
      <c r="G156" s="0" t="s">
        <v>229</v>
      </c>
      <c r="H156" s="0" t="s">
        <v>31</v>
      </c>
      <c r="I156" s="0" t="s">
        <v>267</v>
      </c>
    </row>
    <row r="157" customFormat="false" ht="12.8" hidden="false" customHeight="false" outlineLevel="0" collapsed="false">
      <c r="A157" s="0" t="n">
        <v>4493</v>
      </c>
      <c r="B157" s="0" t="s">
        <v>30</v>
      </c>
      <c r="C157" s="0" t="s">
        <v>46</v>
      </c>
      <c r="D157" s="0" t="s">
        <v>46</v>
      </c>
      <c r="E157" s="0" t="n">
        <v>1</v>
      </c>
      <c r="F157" s="0" t="n">
        <v>3</v>
      </c>
      <c r="G157" s="0" t="s">
        <v>158</v>
      </c>
      <c r="H157" s="0" t="s">
        <v>58</v>
      </c>
      <c r="I157" s="0" t="s">
        <v>267</v>
      </c>
    </row>
    <row r="158" customFormat="false" ht="12.8" hidden="false" customHeight="false" outlineLevel="0" collapsed="false">
      <c r="A158" s="0" t="n">
        <v>4494</v>
      </c>
      <c r="B158" s="0" t="s">
        <v>30</v>
      </c>
      <c r="C158" s="0" t="s">
        <v>46</v>
      </c>
      <c r="D158" s="0" t="s">
        <v>46</v>
      </c>
      <c r="E158" s="0" t="n">
        <v>1</v>
      </c>
      <c r="F158" s="0" t="n">
        <v>3</v>
      </c>
      <c r="G158" s="0" t="s">
        <v>197</v>
      </c>
      <c r="H158" s="0" t="s">
        <v>196</v>
      </c>
      <c r="I158" s="0" t="s">
        <v>267</v>
      </c>
      <c r="J158" s="0" t="n">
        <v>8</v>
      </c>
    </row>
    <row r="159" customFormat="false" ht="12.8" hidden="false" customHeight="false" outlineLevel="0" collapsed="false">
      <c r="A159" s="0" t="n">
        <v>4495</v>
      </c>
      <c r="B159" s="0" t="s">
        <v>30</v>
      </c>
      <c r="C159" s="0" t="s">
        <v>46</v>
      </c>
      <c r="D159" s="0" t="s">
        <v>46</v>
      </c>
      <c r="E159" s="0" t="n">
        <v>1</v>
      </c>
      <c r="F159" s="0" t="n">
        <v>3</v>
      </c>
      <c r="G159" s="0" t="s">
        <v>120</v>
      </c>
      <c r="H159" s="0" t="s">
        <v>121</v>
      </c>
      <c r="I159" s="0" t="s">
        <v>267</v>
      </c>
      <c r="J159" s="0" t="n">
        <v>9</v>
      </c>
    </row>
    <row r="160" customFormat="false" ht="12.8" hidden="false" customHeight="false" outlineLevel="0" collapsed="false">
      <c r="A160" s="0" t="n">
        <v>5205</v>
      </c>
      <c r="B160" s="0" t="s">
        <v>30</v>
      </c>
      <c r="C160" s="0" t="s">
        <v>73</v>
      </c>
      <c r="D160" s="0" t="s">
        <v>73</v>
      </c>
      <c r="E160" s="0" t="n">
        <v>1</v>
      </c>
      <c r="F160" s="0" t="n">
        <v>3</v>
      </c>
      <c r="G160" s="0" t="s">
        <v>118</v>
      </c>
      <c r="H160" s="0" t="s">
        <v>82</v>
      </c>
      <c r="I160" s="0" t="s">
        <v>267</v>
      </c>
      <c r="J160" s="0" t="n">
        <v>8</v>
      </c>
    </row>
    <row r="161" customFormat="false" ht="12.8" hidden="false" customHeight="false" outlineLevel="0" collapsed="false">
      <c r="A161" s="0" t="n">
        <v>5206</v>
      </c>
      <c r="B161" s="0" t="s">
        <v>30</v>
      </c>
      <c r="C161" s="0" t="s">
        <v>73</v>
      </c>
      <c r="D161" s="0" t="s">
        <v>73</v>
      </c>
      <c r="E161" s="0" t="n">
        <v>1</v>
      </c>
      <c r="F161" s="0" t="n">
        <v>3</v>
      </c>
      <c r="G161" s="0" t="s">
        <v>116</v>
      </c>
      <c r="H161" s="0" t="s">
        <v>80</v>
      </c>
      <c r="I161" s="0" t="s">
        <v>267</v>
      </c>
      <c r="J161" s="0" t="n">
        <v>8</v>
      </c>
    </row>
    <row r="162" customFormat="false" ht="12.8" hidden="false" customHeight="false" outlineLevel="0" collapsed="false">
      <c r="A162" s="0" t="n">
        <v>5213</v>
      </c>
      <c r="B162" s="0" t="s">
        <v>30</v>
      </c>
      <c r="C162" s="0" t="s">
        <v>73</v>
      </c>
      <c r="D162" s="0" t="s">
        <v>85</v>
      </c>
      <c r="E162" s="0" t="n">
        <v>1</v>
      </c>
      <c r="F162" s="0" t="n">
        <v>3</v>
      </c>
      <c r="G162" s="0" t="s">
        <v>249</v>
      </c>
      <c r="H162" s="0" t="s">
        <v>87</v>
      </c>
      <c r="I162" s="0" t="s">
        <v>267</v>
      </c>
      <c r="J162" s="0" t="n">
        <v>10</v>
      </c>
    </row>
    <row r="163" customFormat="false" ht="12.8" hidden="false" customHeight="false" outlineLevel="0" collapsed="false">
      <c r="A163" s="0" t="n">
        <v>4496</v>
      </c>
      <c r="B163" s="0" t="s">
        <v>30</v>
      </c>
      <c r="C163" s="0" t="s">
        <v>31</v>
      </c>
      <c r="D163" s="0" t="s">
        <v>75</v>
      </c>
      <c r="E163" s="0" t="n">
        <v>1</v>
      </c>
      <c r="F163" s="0" t="n">
        <v>3</v>
      </c>
      <c r="G163" s="0" t="s">
        <v>111</v>
      </c>
      <c r="H163" s="0" t="s">
        <v>112</v>
      </c>
      <c r="I163" s="0" t="s">
        <v>267</v>
      </c>
      <c r="J163" s="0" t="n">
        <v>9</v>
      </c>
    </row>
    <row r="164" customFormat="false" ht="12.8" hidden="false" customHeight="false" outlineLevel="0" collapsed="false">
      <c r="A164" s="0" t="n">
        <v>28494</v>
      </c>
      <c r="B164" s="0" t="s">
        <v>30</v>
      </c>
      <c r="C164" s="0" t="s">
        <v>38</v>
      </c>
      <c r="D164" s="0" t="s">
        <v>161</v>
      </c>
      <c r="E164" s="0" t="n">
        <v>1</v>
      </c>
      <c r="F164" s="0" t="n">
        <v>3</v>
      </c>
      <c r="G164" s="0" t="s">
        <v>210</v>
      </c>
      <c r="H164" s="0" t="s">
        <v>161</v>
      </c>
      <c r="I164" s="0" t="s">
        <v>267</v>
      </c>
      <c r="J164" s="0" t="n">
        <v>9</v>
      </c>
    </row>
    <row r="165" customFormat="false" ht="12.8" hidden="false" customHeight="false" outlineLevel="0" collapsed="false">
      <c r="A165" s="0" t="n">
        <v>28468</v>
      </c>
      <c r="B165" s="0" t="s">
        <v>30</v>
      </c>
      <c r="C165" s="0" t="s">
        <v>53</v>
      </c>
      <c r="D165" s="0" t="s">
        <v>53</v>
      </c>
      <c r="E165" s="0" t="n">
        <v>1</v>
      </c>
      <c r="F165" s="0" t="n">
        <v>3</v>
      </c>
      <c r="G165" s="0" t="s">
        <v>265</v>
      </c>
      <c r="H165" s="0" t="s">
        <v>266</v>
      </c>
      <c r="I165" s="0" t="s">
        <v>267</v>
      </c>
    </row>
    <row r="166" customFormat="false" ht="12.8" hidden="false" customHeight="false" outlineLevel="0" collapsed="false">
      <c r="A166" s="0" t="n">
        <v>37</v>
      </c>
      <c r="B166" s="0" t="s">
        <v>30</v>
      </c>
      <c r="C166" s="0" t="s">
        <v>73</v>
      </c>
      <c r="D166" s="0" t="s">
        <v>85</v>
      </c>
      <c r="E166" s="0" t="n">
        <v>1</v>
      </c>
      <c r="F166" s="0" t="n">
        <v>3</v>
      </c>
      <c r="G166" s="0" t="s">
        <v>86</v>
      </c>
      <c r="H166" s="0" t="s">
        <v>87</v>
      </c>
      <c r="I166" s="0" t="s">
        <v>267</v>
      </c>
      <c r="J166" s="0" t="n">
        <v>5.69</v>
      </c>
    </row>
    <row r="167" customFormat="false" ht="12.8" hidden="false" customHeight="false" outlineLevel="0" collapsed="false">
      <c r="A167" s="0" t="n">
        <v>3920</v>
      </c>
      <c r="B167" s="0" t="s">
        <v>30</v>
      </c>
      <c r="C167" s="0" t="s">
        <v>31</v>
      </c>
      <c r="D167" s="0" t="s">
        <v>75</v>
      </c>
      <c r="E167" s="0" t="n">
        <v>1</v>
      </c>
      <c r="F167" s="0" t="n">
        <v>3</v>
      </c>
      <c r="G167" s="0" t="s">
        <v>108</v>
      </c>
      <c r="H167" s="0" t="s">
        <v>109</v>
      </c>
      <c r="I167" s="0" t="s">
        <v>267</v>
      </c>
      <c r="J167" s="0" t="n">
        <v>8</v>
      </c>
    </row>
    <row r="168" customFormat="false" ht="12.8" hidden="false" customHeight="false" outlineLevel="0" collapsed="false">
      <c r="A168" s="0" t="n">
        <v>726</v>
      </c>
      <c r="B168" s="0" t="s">
        <v>30</v>
      </c>
      <c r="C168" s="0" t="s">
        <v>57</v>
      </c>
      <c r="D168" s="0" t="s">
        <v>57</v>
      </c>
      <c r="E168" s="0" t="n">
        <v>1</v>
      </c>
      <c r="F168" s="0" t="n">
        <v>3</v>
      </c>
      <c r="G168" s="0" t="s">
        <v>81</v>
      </c>
      <c r="H168" s="0" t="s">
        <v>58</v>
      </c>
      <c r="I168" s="0" t="s">
        <v>267</v>
      </c>
      <c r="J168" s="0" t="n">
        <v>6.95</v>
      </c>
    </row>
    <row r="169" customFormat="false" ht="12.8" hidden="false" customHeight="false" outlineLevel="0" collapsed="false">
      <c r="A169" s="0" t="n">
        <v>740</v>
      </c>
      <c r="B169" s="0" t="s">
        <v>30</v>
      </c>
      <c r="C169" s="0" t="s">
        <v>57</v>
      </c>
      <c r="D169" s="0" t="s">
        <v>57</v>
      </c>
      <c r="E169" s="0" t="n">
        <v>1</v>
      </c>
      <c r="F169" s="0" t="n">
        <v>3</v>
      </c>
      <c r="G169" s="0" t="s">
        <v>137</v>
      </c>
      <c r="H169" s="0" t="s">
        <v>49</v>
      </c>
      <c r="I169" s="0" t="s">
        <v>267</v>
      </c>
    </row>
    <row r="170" customFormat="false" ht="12.8" hidden="false" customHeight="false" outlineLevel="0" collapsed="false">
      <c r="A170" s="0" t="n">
        <v>741</v>
      </c>
      <c r="B170" s="0" t="s">
        <v>30</v>
      </c>
      <c r="C170" s="0" t="s">
        <v>57</v>
      </c>
      <c r="D170" s="0" t="s">
        <v>57</v>
      </c>
      <c r="E170" s="0" t="n">
        <v>1</v>
      </c>
      <c r="F170" s="0" t="n">
        <v>3</v>
      </c>
      <c r="G170" s="0" t="s">
        <v>180</v>
      </c>
      <c r="H170" s="0" t="s">
        <v>58</v>
      </c>
      <c r="I170" s="0" t="s">
        <v>267</v>
      </c>
      <c r="J170" s="0" t="n">
        <v>6.99</v>
      </c>
    </row>
    <row r="171" customFormat="false" ht="12.8" hidden="false" customHeight="false" outlineLevel="0" collapsed="false">
      <c r="A171" s="0" t="n">
        <v>844</v>
      </c>
      <c r="B171" s="0" t="s">
        <v>30</v>
      </c>
      <c r="C171" s="0" t="s">
        <v>38</v>
      </c>
      <c r="D171" s="0" t="s">
        <v>78</v>
      </c>
      <c r="E171" s="0" t="n">
        <v>1</v>
      </c>
      <c r="F171" s="0" t="n">
        <v>3</v>
      </c>
      <c r="G171" s="0" t="s">
        <v>32</v>
      </c>
      <c r="H171" s="0" t="s">
        <v>78</v>
      </c>
      <c r="I171" s="0" t="s">
        <v>267</v>
      </c>
      <c r="J171" s="0" t="n">
        <v>7.49</v>
      </c>
    </row>
    <row r="172" customFormat="false" ht="12.8" hidden="false" customHeight="false" outlineLevel="0" collapsed="false">
      <c r="A172" s="0" t="n">
        <v>846</v>
      </c>
      <c r="B172" s="0" t="s">
        <v>30</v>
      </c>
      <c r="C172" s="0" t="s">
        <v>46</v>
      </c>
      <c r="D172" s="0" t="s">
        <v>46</v>
      </c>
      <c r="E172" s="0" t="n">
        <v>1</v>
      </c>
      <c r="F172" s="0" t="n">
        <v>3</v>
      </c>
      <c r="G172" s="0" t="s">
        <v>32</v>
      </c>
      <c r="H172" s="0" t="s">
        <v>70</v>
      </c>
      <c r="I172" s="0" t="s">
        <v>267</v>
      </c>
      <c r="J172" s="0" t="n">
        <v>7.49</v>
      </c>
    </row>
    <row r="173" customFormat="false" ht="12.8" hidden="false" customHeight="false" outlineLevel="0" collapsed="false">
      <c r="A173" s="0" t="n">
        <v>848</v>
      </c>
      <c r="B173" s="0" t="s">
        <v>30</v>
      </c>
      <c r="C173" s="0" t="s">
        <v>73</v>
      </c>
      <c r="D173" s="0" t="s">
        <v>73</v>
      </c>
      <c r="E173" s="0" t="n">
        <v>1</v>
      </c>
      <c r="F173" s="0" t="n">
        <v>3</v>
      </c>
      <c r="G173" s="0" t="s">
        <v>32</v>
      </c>
      <c r="H173" s="0" t="s">
        <v>74</v>
      </c>
      <c r="I173" s="0" t="s">
        <v>267</v>
      </c>
      <c r="J173" s="0" t="n">
        <v>7.49</v>
      </c>
    </row>
    <row r="174" customFormat="false" ht="12.8" hidden="false" customHeight="false" outlineLevel="0" collapsed="false">
      <c r="A174" s="0" t="n">
        <v>850</v>
      </c>
      <c r="B174" s="0" t="s">
        <v>30</v>
      </c>
      <c r="C174" s="0" t="s">
        <v>38</v>
      </c>
      <c r="D174" s="0" t="s">
        <v>39</v>
      </c>
      <c r="E174" s="0" t="n">
        <v>1</v>
      </c>
      <c r="F174" s="0" t="n">
        <v>3</v>
      </c>
      <c r="G174" s="0" t="s">
        <v>32</v>
      </c>
      <c r="H174" s="0" t="s">
        <v>39</v>
      </c>
      <c r="I174" s="0" t="s">
        <v>267</v>
      </c>
      <c r="J174" s="0" t="n">
        <v>7.49</v>
      </c>
    </row>
    <row r="175" customFormat="false" ht="12.8" hidden="false" customHeight="false" outlineLevel="0" collapsed="false">
      <c r="A175" s="0" t="n">
        <v>852</v>
      </c>
      <c r="B175" s="0" t="s">
        <v>30</v>
      </c>
      <c r="C175" s="0" t="s">
        <v>73</v>
      </c>
      <c r="D175" s="0" t="s">
        <v>80</v>
      </c>
      <c r="E175" s="0" t="n">
        <v>1</v>
      </c>
      <c r="F175" s="0" t="n">
        <v>3</v>
      </c>
      <c r="G175" s="0" t="s">
        <v>32</v>
      </c>
      <c r="H175" s="0" t="s">
        <v>80</v>
      </c>
      <c r="I175" s="0" t="s">
        <v>267</v>
      </c>
      <c r="J175" s="0" t="n">
        <v>5.99</v>
      </c>
    </row>
    <row r="176" customFormat="false" ht="12.8" hidden="false" customHeight="false" outlineLevel="0" collapsed="false">
      <c r="A176" s="0" t="n">
        <v>724</v>
      </c>
      <c r="B176" s="0" t="s">
        <v>30</v>
      </c>
      <c r="C176" s="0" t="s">
        <v>59</v>
      </c>
      <c r="D176" s="0" t="s">
        <v>60</v>
      </c>
      <c r="E176" s="0" t="n">
        <v>1</v>
      </c>
      <c r="F176" s="0" t="n">
        <v>3</v>
      </c>
      <c r="G176" s="0" t="s">
        <v>55</v>
      </c>
      <c r="H176" s="0" t="s">
        <v>60</v>
      </c>
      <c r="I176" s="0" t="s">
        <v>267</v>
      </c>
      <c r="J176" s="0" t="n">
        <v>6.99</v>
      </c>
    </row>
    <row r="177" customFormat="false" ht="12.8" hidden="false" customHeight="false" outlineLevel="0" collapsed="false">
      <c r="A177" s="0" t="n">
        <v>854</v>
      </c>
      <c r="B177" s="0" t="s">
        <v>30</v>
      </c>
      <c r="C177" s="0" t="s">
        <v>31</v>
      </c>
      <c r="D177" s="0" t="s">
        <v>31</v>
      </c>
      <c r="E177" s="0" t="n">
        <v>1</v>
      </c>
      <c r="F177" s="0" t="n">
        <v>3</v>
      </c>
      <c r="G177" s="0" t="s">
        <v>32</v>
      </c>
      <c r="H177" s="0" t="s">
        <v>31</v>
      </c>
      <c r="I177" s="0" t="s">
        <v>267</v>
      </c>
      <c r="J177" s="0" t="n">
        <v>5.99</v>
      </c>
    </row>
    <row r="178" customFormat="false" ht="12.8" hidden="false" customHeight="false" outlineLevel="0" collapsed="false">
      <c r="A178" s="0" t="n">
        <v>859</v>
      </c>
      <c r="B178" s="0" t="s">
        <v>30</v>
      </c>
      <c r="C178" s="0" t="s">
        <v>46</v>
      </c>
      <c r="D178" s="0" t="s">
        <v>46</v>
      </c>
      <c r="E178" s="0" t="n">
        <v>1</v>
      </c>
      <c r="F178" s="0" t="n">
        <v>3</v>
      </c>
      <c r="G178" s="0" t="s">
        <v>32</v>
      </c>
      <c r="H178" s="0" t="s">
        <v>46</v>
      </c>
      <c r="I178" s="0" t="s">
        <v>267</v>
      </c>
    </row>
    <row r="179" customFormat="false" ht="12.8" hidden="false" customHeight="false" outlineLevel="0" collapsed="false">
      <c r="A179" s="0" t="n">
        <v>877</v>
      </c>
      <c r="B179" s="0" t="s">
        <v>30</v>
      </c>
      <c r="C179" s="0" t="s">
        <v>73</v>
      </c>
      <c r="D179" s="0" t="s">
        <v>80</v>
      </c>
      <c r="E179" s="0" t="n">
        <v>1</v>
      </c>
      <c r="F179" s="0" t="n">
        <v>3</v>
      </c>
      <c r="G179" s="0" t="s">
        <v>81</v>
      </c>
      <c r="H179" s="0" t="s">
        <v>80</v>
      </c>
      <c r="I179" s="0" t="s">
        <v>267</v>
      </c>
      <c r="J179" s="0" t="n">
        <v>6.99</v>
      </c>
    </row>
    <row r="180" customFormat="false" ht="12.8" hidden="false" customHeight="false" outlineLevel="0" collapsed="false">
      <c r="A180" s="0" t="n">
        <v>879</v>
      </c>
      <c r="B180" s="0" t="s">
        <v>30</v>
      </c>
      <c r="C180" s="0" t="s">
        <v>57</v>
      </c>
      <c r="D180" s="0" t="s">
        <v>173</v>
      </c>
      <c r="E180" s="0" t="n">
        <v>1</v>
      </c>
      <c r="F180" s="0" t="n">
        <v>3</v>
      </c>
      <c r="G180" s="0" t="s">
        <v>81</v>
      </c>
      <c r="H180" s="0" t="s">
        <v>174</v>
      </c>
      <c r="I180" s="0" t="s">
        <v>267</v>
      </c>
      <c r="J180" s="0" t="n">
        <v>6.99</v>
      </c>
    </row>
    <row r="181" customFormat="false" ht="12.8" hidden="false" customHeight="false" outlineLevel="0" collapsed="false">
      <c r="A181" s="0" t="n">
        <v>881</v>
      </c>
      <c r="B181" s="0" t="s">
        <v>30</v>
      </c>
      <c r="C181" s="0" t="s">
        <v>46</v>
      </c>
      <c r="D181" s="0" t="s">
        <v>47</v>
      </c>
      <c r="E181" s="0" t="n">
        <v>1</v>
      </c>
      <c r="F181" s="0" t="n">
        <v>3</v>
      </c>
      <c r="G181" s="0" t="s">
        <v>144</v>
      </c>
      <c r="H181" s="0" t="s">
        <v>49</v>
      </c>
      <c r="I181" s="0" t="s">
        <v>267</v>
      </c>
      <c r="J181" s="0" t="n">
        <v>7.99</v>
      </c>
    </row>
    <row r="182" customFormat="false" ht="12.8" hidden="false" customHeight="false" outlineLevel="0" collapsed="false">
      <c r="A182" s="0" t="n">
        <v>882</v>
      </c>
      <c r="B182" s="0" t="s">
        <v>30</v>
      </c>
      <c r="C182" s="0" t="s">
        <v>46</v>
      </c>
      <c r="D182" s="0" t="s">
        <v>46</v>
      </c>
      <c r="E182" s="0" t="n">
        <v>1</v>
      </c>
      <c r="F182" s="0" t="n">
        <v>3</v>
      </c>
      <c r="G182" s="0" t="s">
        <v>62</v>
      </c>
      <c r="H182" s="0" t="s">
        <v>46</v>
      </c>
      <c r="I182" s="0" t="s">
        <v>267</v>
      </c>
      <c r="J182" s="0" t="n">
        <v>7.49</v>
      </c>
    </row>
    <row r="183" customFormat="false" ht="12.8" hidden="false" customHeight="false" outlineLevel="0" collapsed="false">
      <c r="A183" s="0" t="n">
        <v>883</v>
      </c>
      <c r="B183" s="0" t="s">
        <v>30</v>
      </c>
      <c r="C183" s="0" t="s">
        <v>46</v>
      </c>
      <c r="D183" s="0" t="s">
        <v>46</v>
      </c>
      <c r="E183" s="0" t="n">
        <v>1</v>
      </c>
      <c r="F183" s="0" t="n">
        <v>3</v>
      </c>
      <c r="G183" s="0" t="s">
        <v>62</v>
      </c>
      <c r="H183" s="0" t="s">
        <v>46</v>
      </c>
      <c r="I183" s="0" t="s">
        <v>267</v>
      </c>
      <c r="J183" s="0" t="n">
        <v>7.49</v>
      </c>
    </row>
    <row r="184" customFormat="false" ht="12.8" hidden="false" customHeight="false" outlineLevel="0" collapsed="false">
      <c r="A184" s="0" t="n">
        <v>940</v>
      </c>
      <c r="B184" s="0" t="s">
        <v>30</v>
      </c>
      <c r="C184" s="0" t="s">
        <v>31</v>
      </c>
      <c r="D184" s="0" t="s">
        <v>75</v>
      </c>
      <c r="E184" s="0" t="n">
        <v>1</v>
      </c>
      <c r="F184" s="0" t="n">
        <v>3</v>
      </c>
      <c r="G184" s="0" t="s">
        <v>32</v>
      </c>
      <c r="H184" s="0" t="s">
        <v>76</v>
      </c>
      <c r="I184" s="0" t="s">
        <v>267</v>
      </c>
      <c r="J184" s="0" t="n">
        <v>6.79</v>
      </c>
    </row>
    <row r="185" customFormat="false" ht="12.8" hidden="false" customHeight="false" outlineLevel="0" collapsed="false">
      <c r="A185" s="0" t="n">
        <v>945</v>
      </c>
      <c r="B185" s="0" t="s">
        <v>30</v>
      </c>
      <c r="C185" s="0" t="s">
        <v>31</v>
      </c>
      <c r="D185" s="0" t="s">
        <v>31</v>
      </c>
      <c r="E185" s="0" t="n">
        <v>1</v>
      </c>
      <c r="F185" s="0" t="n">
        <v>3</v>
      </c>
      <c r="G185" s="0" t="s">
        <v>32</v>
      </c>
      <c r="H185" s="0" t="s">
        <v>31</v>
      </c>
      <c r="I185" s="0" t="s">
        <v>267</v>
      </c>
      <c r="J185" s="0" t="n">
        <v>7.49</v>
      </c>
    </row>
    <row r="186" customFormat="false" ht="12.8" hidden="false" customHeight="false" outlineLevel="0" collapsed="false">
      <c r="A186" s="0" t="n">
        <v>856</v>
      </c>
      <c r="B186" s="0" t="s">
        <v>30</v>
      </c>
      <c r="C186" s="0" t="s">
        <v>31</v>
      </c>
      <c r="D186" s="0" t="s">
        <v>75</v>
      </c>
      <c r="E186" s="0" t="n">
        <v>1</v>
      </c>
      <c r="F186" s="0" t="n">
        <v>3</v>
      </c>
      <c r="G186" s="0" t="s">
        <v>188</v>
      </c>
      <c r="H186" s="0" t="s">
        <v>189</v>
      </c>
      <c r="I186" s="0" t="s">
        <v>267</v>
      </c>
      <c r="J186" s="0" t="n">
        <v>5.99</v>
      </c>
    </row>
    <row r="187" customFormat="false" ht="12.8" hidden="false" customHeight="false" outlineLevel="0" collapsed="false">
      <c r="A187" s="0" t="n">
        <v>673</v>
      </c>
      <c r="B187" s="0" t="s">
        <v>30</v>
      </c>
      <c r="C187" s="0" t="s">
        <v>57</v>
      </c>
      <c r="D187" s="0" t="s">
        <v>57</v>
      </c>
      <c r="E187" s="0" t="n">
        <v>1</v>
      </c>
      <c r="F187" s="0" t="n">
        <v>3</v>
      </c>
      <c r="G187" s="0" t="s">
        <v>201</v>
      </c>
      <c r="H187" s="0" t="s">
        <v>58</v>
      </c>
      <c r="I187" s="0" t="s">
        <v>267</v>
      </c>
      <c r="J187" s="0" t="n">
        <v>7.69</v>
      </c>
    </row>
    <row r="188" customFormat="false" ht="12.8" hidden="false" customHeight="false" outlineLevel="0" collapsed="false">
      <c r="A188" s="0" t="n">
        <v>672</v>
      </c>
      <c r="B188" s="0" t="s">
        <v>30</v>
      </c>
      <c r="C188" s="0" t="s">
        <v>57</v>
      </c>
      <c r="D188" s="0" t="s">
        <v>57</v>
      </c>
      <c r="E188" s="0" t="n">
        <v>1</v>
      </c>
      <c r="F188" s="0" t="n">
        <v>3</v>
      </c>
      <c r="G188" s="0" t="s">
        <v>55</v>
      </c>
      <c r="H188" s="0" t="s">
        <v>58</v>
      </c>
      <c r="I188" s="0" t="s">
        <v>267</v>
      </c>
      <c r="J188" s="0" t="n">
        <v>6.99</v>
      </c>
    </row>
    <row r="189" customFormat="false" ht="12.8" hidden="false" customHeight="false" outlineLevel="0" collapsed="false">
      <c r="A189" s="0" t="n">
        <v>660</v>
      </c>
      <c r="B189" s="0" t="s">
        <v>30</v>
      </c>
      <c r="C189" s="0" t="s">
        <v>57</v>
      </c>
      <c r="D189" s="0" t="s">
        <v>64</v>
      </c>
      <c r="E189" s="0" t="n">
        <v>1</v>
      </c>
      <c r="F189" s="0" t="n">
        <v>3</v>
      </c>
      <c r="G189" s="0" t="s">
        <v>65</v>
      </c>
      <c r="H189" s="0" t="s">
        <v>66</v>
      </c>
      <c r="I189" s="0" t="s">
        <v>267</v>
      </c>
      <c r="J189" s="0" t="n">
        <v>6.99</v>
      </c>
    </row>
    <row r="190" customFormat="false" ht="12.8" hidden="false" customHeight="false" outlineLevel="0" collapsed="false">
      <c r="A190" s="0" t="n">
        <v>173</v>
      </c>
      <c r="B190" s="0" t="s">
        <v>30</v>
      </c>
      <c r="C190" s="0" t="s">
        <v>59</v>
      </c>
      <c r="D190" s="0" t="s">
        <v>60</v>
      </c>
      <c r="E190" s="0" t="n">
        <v>1</v>
      </c>
      <c r="F190" s="0" t="n">
        <v>3</v>
      </c>
      <c r="G190" s="0" t="s">
        <v>222</v>
      </c>
      <c r="H190" s="0" t="s">
        <v>60</v>
      </c>
      <c r="I190" s="0" t="s">
        <v>267</v>
      </c>
      <c r="J190" s="0" t="n">
        <v>6.83</v>
      </c>
    </row>
    <row r="191" customFormat="false" ht="12.8" hidden="false" customHeight="false" outlineLevel="0" collapsed="false">
      <c r="A191" s="0" t="n">
        <v>174</v>
      </c>
      <c r="B191" s="0" t="s">
        <v>30</v>
      </c>
      <c r="C191" s="0" t="s">
        <v>59</v>
      </c>
      <c r="D191" s="0" t="s">
        <v>60</v>
      </c>
      <c r="E191" s="0" t="n">
        <v>1</v>
      </c>
      <c r="F191" s="0" t="n">
        <v>3</v>
      </c>
      <c r="G191" s="0" t="s">
        <v>65</v>
      </c>
      <c r="H191" s="0" t="s">
        <v>60</v>
      </c>
      <c r="I191" s="0" t="s">
        <v>267</v>
      </c>
      <c r="J191" s="0" t="n">
        <v>6.79</v>
      </c>
    </row>
    <row r="192" customFormat="false" ht="12.8" hidden="false" customHeight="false" outlineLevel="0" collapsed="false">
      <c r="A192" s="0" t="n">
        <v>176</v>
      </c>
      <c r="B192" s="0" t="s">
        <v>30</v>
      </c>
      <c r="C192" s="0" t="s">
        <v>46</v>
      </c>
      <c r="D192" s="0" t="s">
        <v>46</v>
      </c>
      <c r="E192" s="0" t="n">
        <v>1</v>
      </c>
      <c r="F192" s="0" t="n">
        <v>3</v>
      </c>
      <c r="G192" s="0" t="s">
        <v>65</v>
      </c>
      <c r="H192" s="0" t="s">
        <v>49</v>
      </c>
      <c r="I192" s="0" t="s">
        <v>267</v>
      </c>
      <c r="J192" s="0" t="n">
        <v>6.99</v>
      </c>
    </row>
    <row r="193" customFormat="false" ht="12.8" hidden="false" customHeight="false" outlineLevel="0" collapsed="false">
      <c r="A193" s="0" t="n">
        <v>181</v>
      </c>
      <c r="B193" s="0" t="s">
        <v>30</v>
      </c>
      <c r="C193" s="0" t="s">
        <v>46</v>
      </c>
      <c r="D193" s="0" t="s">
        <v>46</v>
      </c>
      <c r="E193" s="0" t="n">
        <v>1</v>
      </c>
      <c r="F193" s="0" t="n">
        <v>3</v>
      </c>
      <c r="G193" s="0" t="s">
        <v>201</v>
      </c>
      <c r="H193" s="0" t="s">
        <v>202</v>
      </c>
      <c r="I193" s="0" t="s">
        <v>267</v>
      </c>
      <c r="J193" s="0" t="n">
        <v>7.69</v>
      </c>
    </row>
    <row r="194" customFormat="false" ht="12.8" hidden="false" customHeight="false" outlineLevel="0" collapsed="false">
      <c r="A194" s="0" t="n">
        <v>223</v>
      </c>
      <c r="B194" s="0" t="s">
        <v>30</v>
      </c>
      <c r="C194" s="0" t="s">
        <v>185</v>
      </c>
      <c r="D194" s="0" t="s">
        <v>186</v>
      </c>
      <c r="E194" s="0" t="n">
        <v>1</v>
      </c>
      <c r="F194" s="0" t="n">
        <v>3</v>
      </c>
      <c r="G194" s="0" t="s">
        <v>62</v>
      </c>
      <c r="H194" s="0" t="s">
        <v>186</v>
      </c>
      <c r="I194" s="0" t="s">
        <v>267</v>
      </c>
      <c r="J194" s="0" t="n">
        <v>7.49</v>
      </c>
    </row>
    <row r="195" customFormat="false" ht="12.8" hidden="false" customHeight="false" outlineLevel="0" collapsed="false">
      <c r="A195" s="0" t="n">
        <v>225</v>
      </c>
      <c r="B195" s="0" t="s">
        <v>30</v>
      </c>
      <c r="C195" s="0" t="s">
        <v>53</v>
      </c>
      <c r="D195" s="0" t="s">
        <v>54</v>
      </c>
      <c r="E195" s="0" t="n">
        <v>1</v>
      </c>
      <c r="F195" s="0" t="n">
        <v>3</v>
      </c>
      <c r="G195" s="0" t="s">
        <v>62</v>
      </c>
      <c r="H195" s="0" t="s">
        <v>54</v>
      </c>
      <c r="I195" s="0" t="s">
        <v>267</v>
      </c>
      <c r="J195" s="0" t="n">
        <v>7.49</v>
      </c>
    </row>
    <row r="196" customFormat="false" ht="12.8" hidden="false" customHeight="false" outlineLevel="0" collapsed="false">
      <c r="A196" s="0" t="n">
        <v>227</v>
      </c>
      <c r="B196" s="0" t="s">
        <v>30</v>
      </c>
      <c r="C196" s="0" t="s">
        <v>73</v>
      </c>
      <c r="D196" s="0" t="s">
        <v>73</v>
      </c>
      <c r="E196" s="0" t="n">
        <v>1</v>
      </c>
      <c r="F196" s="0" t="n">
        <v>3</v>
      </c>
      <c r="G196" s="0" t="s">
        <v>62</v>
      </c>
      <c r="H196" s="0" t="s">
        <v>82</v>
      </c>
      <c r="I196" s="0" t="s">
        <v>267</v>
      </c>
    </row>
    <row r="197" customFormat="false" ht="12.8" hidden="false" customHeight="false" outlineLevel="0" collapsed="false">
      <c r="A197" s="0" t="n">
        <v>244</v>
      </c>
      <c r="B197" s="0" t="s">
        <v>30</v>
      </c>
      <c r="C197" s="0" t="s">
        <v>46</v>
      </c>
      <c r="D197" s="0" t="s">
        <v>46</v>
      </c>
      <c r="E197" s="0" t="n">
        <v>1</v>
      </c>
      <c r="F197" s="0" t="n">
        <v>3</v>
      </c>
      <c r="G197" s="0" t="s">
        <v>62</v>
      </c>
      <c r="H197" s="0" t="s">
        <v>49</v>
      </c>
      <c r="I197" s="0" t="s">
        <v>267</v>
      </c>
      <c r="J197" s="0" t="n">
        <v>7.49</v>
      </c>
    </row>
    <row r="198" customFormat="false" ht="12.8" hidden="false" customHeight="false" outlineLevel="0" collapsed="false">
      <c r="A198" s="0" t="n">
        <v>246</v>
      </c>
      <c r="B198" s="0" t="s">
        <v>30</v>
      </c>
      <c r="C198" s="0" t="s">
        <v>31</v>
      </c>
      <c r="D198" s="0" t="s">
        <v>31</v>
      </c>
      <c r="E198" s="0" t="n">
        <v>1</v>
      </c>
      <c r="F198" s="0" t="n">
        <v>3</v>
      </c>
      <c r="G198" s="0" t="s">
        <v>62</v>
      </c>
      <c r="H198" s="0" t="s">
        <v>31</v>
      </c>
      <c r="I198" s="0" t="s">
        <v>267</v>
      </c>
      <c r="J198" s="0" t="n">
        <v>7.49</v>
      </c>
    </row>
    <row r="199" customFormat="false" ht="12.8" hidden="false" customHeight="false" outlineLevel="0" collapsed="false">
      <c r="A199" s="0" t="n">
        <v>302</v>
      </c>
      <c r="B199" s="0" t="s">
        <v>30</v>
      </c>
      <c r="C199" s="0" t="s">
        <v>73</v>
      </c>
      <c r="D199" s="0" t="s">
        <v>80</v>
      </c>
      <c r="E199" s="0" t="n">
        <v>1</v>
      </c>
      <c r="F199" s="0" t="n">
        <v>3</v>
      </c>
      <c r="G199" s="0" t="s">
        <v>171</v>
      </c>
      <c r="H199" s="0" t="s">
        <v>80</v>
      </c>
      <c r="I199" s="0" t="s">
        <v>267</v>
      </c>
      <c r="J199" s="0" t="n">
        <v>5.79</v>
      </c>
    </row>
    <row r="200" customFormat="false" ht="12.8" hidden="false" customHeight="false" outlineLevel="0" collapsed="false">
      <c r="A200" s="0" t="n">
        <v>303</v>
      </c>
      <c r="B200" s="0" t="s">
        <v>30</v>
      </c>
      <c r="C200" s="0" t="s">
        <v>73</v>
      </c>
      <c r="D200" s="0" t="s">
        <v>80</v>
      </c>
      <c r="E200" s="0" t="n">
        <v>1</v>
      </c>
      <c r="F200" s="0" t="n">
        <v>3</v>
      </c>
      <c r="G200" s="0" t="s">
        <v>171</v>
      </c>
      <c r="H200" s="0" t="s">
        <v>80</v>
      </c>
      <c r="I200" s="0" t="s">
        <v>267</v>
      </c>
      <c r="J200" s="0" t="n">
        <v>5.79</v>
      </c>
    </row>
    <row r="201" customFormat="false" ht="12.8" hidden="false" customHeight="false" outlineLevel="0" collapsed="false">
      <c r="A201" s="0" t="n">
        <v>526</v>
      </c>
      <c r="B201" s="0" t="s">
        <v>30</v>
      </c>
      <c r="C201" s="0" t="s">
        <v>73</v>
      </c>
      <c r="D201" s="0" t="s">
        <v>73</v>
      </c>
      <c r="E201" s="0" t="n">
        <v>1</v>
      </c>
      <c r="F201" s="0" t="n">
        <v>3</v>
      </c>
      <c r="G201" s="0" t="s">
        <v>183</v>
      </c>
      <c r="H201" s="0" t="s">
        <v>184</v>
      </c>
      <c r="I201" s="0" t="s">
        <v>267</v>
      </c>
      <c r="J201" s="0" t="n">
        <v>6.49</v>
      </c>
    </row>
    <row r="202" customFormat="false" ht="12.8" hidden="false" customHeight="false" outlineLevel="0" collapsed="false">
      <c r="A202" s="0" t="n">
        <v>623</v>
      </c>
      <c r="B202" s="0" t="s">
        <v>30</v>
      </c>
      <c r="C202" s="0" t="s">
        <v>73</v>
      </c>
      <c r="D202" s="0" t="s">
        <v>85</v>
      </c>
      <c r="E202" s="0" t="n">
        <v>1</v>
      </c>
      <c r="F202" s="0" t="n">
        <v>3</v>
      </c>
      <c r="G202" s="0" t="s">
        <v>201</v>
      </c>
      <c r="H202" s="0" t="s">
        <v>87</v>
      </c>
      <c r="I202" s="0" t="s">
        <v>267</v>
      </c>
      <c r="J202" s="0" t="n">
        <v>7.69</v>
      </c>
    </row>
    <row r="203" customFormat="false" ht="12.8" hidden="false" customHeight="false" outlineLevel="0" collapsed="false">
      <c r="A203" s="0" t="n">
        <v>624</v>
      </c>
      <c r="B203" s="0" t="s">
        <v>30</v>
      </c>
      <c r="C203" s="0" t="s">
        <v>46</v>
      </c>
      <c r="D203" s="0" t="s">
        <v>46</v>
      </c>
      <c r="E203" s="0" t="n">
        <v>1</v>
      </c>
      <c r="F203" s="0" t="n">
        <v>3</v>
      </c>
      <c r="G203" s="0" t="s">
        <v>201</v>
      </c>
      <c r="H203" s="0" t="s">
        <v>46</v>
      </c>
      <c r="I203" s="0" t="s">
        <v>267</v>
      </c>
      <c r="J203" s="0" t="n">
        <v>7.69</v>
      </c>
    </row>
    <row r="204" customFormat="false" ht="12.8" hidden="false" customHeight="false" outlineLevel="0" collapsed="false">
      <c r="A204" s="0" t="n">
        <v>625</v>
      </c>
      <c r="B204" s="0" t="s">
        <v>30</v>
      </c>
      <c r="C204" s="0" t="s">
        <v>53</v>
      </c>
      <c r="D204" s="0" t="s">
        <v>54</v>
      </c>
      <c r="E204" s="0" t="n">
        <v>1</v>
      </c>
      <c r="F204" s="0" t="n">
        <v>3</v>
      </c>
      <c r="G204" s="0" t="s">
        <v>65</v>
      </c>
      <c r="H204" s="0" t="s">
        <v>54</v>
      </c>
      <c r="I204" s="0" t="s">
        <v>267</v>
      </c>
    </row>
    <row r="205" customFormat="false" ht="12.8" hidden="false" customHeight="false" outlineLevel="0" collapsed="false">
      <c r="A205" s="0" t="n">
        <v>627</v>
      </c>
      <c r="B205" s="0" t="s">
        <v>30</v>
      </c>
      <c r="C205" s="0" t="s">
        <v>57</v>
      </c>
      <c r="D205" s="0" t="s">
        <v>64</v>
      </c>
      <c r="E205" s="0" t="n">
        <v>1</v>
      </c>
      <c r="F205" s="0" t="n">
        <v>3</v>
      </c>
      <c r="G205" s="0" t="s">
        <v>55</v>
      </c>
      <c r="H205" s="0" t="s">
        <v>66</v>
      </c>
      <c r="I205" s="0" t="s">
        <v>267</v>
      </c>
      <c r="J205" s="0" t="n">
        <v>6.99</v>
      </c>
    </row>
    <row r="206" customFormat="false" ht="12.8" hidden="false" customHeight="false" outlineLevel="0" collapsed="false">
      <c r="A206" s="0" t="n">
        <v>629</v>
      </c>
      <c r="B206" s="0" t="s">
        <v>30</v>
      </c>
      <c r="C206" s="0" t="s">
        <v>53</v>
      </c>
      <c r="D206" s="0" t="s">
        <v>54</v>
      </c>
      <c r="E206" s="0" t="n">
        <v>1</v>
      </c>
      <c r="F206" s="0" t="n">
        <v>3</v>
      </c>
      <c r="G206" s="0" t="s">
        <v>55</v>
      </c>
      <c r="H206" s="0" t="s">
        <v>54</v>
      </c>
      <c r="I206" s="0" t="s">
        <v>267</v>
      </c>
      <c r="J206" s="0" t="n">
        <v>6.99</v>
      </c>
    </row>
    <row r="207" customFormat="false" ht="12.8" hidden="false" customHeight="false" outlineLevel="0" collapsed="false">
      <c r="A207" s="0" t="n">
        <v>630</v>
      </c>
      <c r="B207" s="0" t="s">
        <v>30</v>
      </c>
      <c r="C207" s="0" t="s">
        <v>38</v>
      </c>
      <c r="D207" s="0" t="s">
        <v>39</v>
      </c>
      <c r="E207" s="0" t="n">
        <v>1</v>
      </c>
      <c r="F207" s="0" t="n">
        <v>3</v>
      </c>
      <c r="G207" s="0" t="s">
        <v>40</v>
      </c>
      <c r="H207" s="0" t="s">
        <v>41</v>
      </c>
      <c r="I207" s="0" t="s">
        <v>267</v>
      </c>
    </row>
    <row r="208" customFormat="false" ht="12.8" hidden="false" customHeight="false" outlineLevel="0" collapsed="false">
      <c r="A208" s="0" t="n">
        <v>638</v>
      </c>
      <c r="B208" s="0" t="s">
        <v>30</v>
      </c>
      <c r="C208" s="0" t="s">
        <v>73</v>
      </c>
      <c r="D208" s="0" t="s">
        <v>73</v>
      </c>
      <c r="E208" s="0" t="n">
        <v>1</v>
      </c>
      <c r="F208" s="0" t="n">
        <v>3</v>
      </c>
      <c r="G208" s="0" t="s">
        <v>55</v>
      </c>
      <c r="H208" s="0" t="s">
        <v>82</v>
      </c>
      <c r="I208" s="0" t="s">
        <v>267</v>
      </c>
      <c r="J208" s="0" t="n">
        <v>6.99</v>
      </c>
    </row>
    <row r="209" customFormat="false" ht="12.8" hidden="false" customHeight="false" outlineLevel="0" collapsed="false">
      <c r="A209" s="0" t="n">
        <v>1303</v>
      </c>
      <c r="B209" s="0" t="s">
        <v>30</v>
      </c>
      <c r="C209" s="0" t="s">
        <v>46</v>
      </c>
      <c r="D209" s="0" t="s">
        <v>46</v>
      </c>
      <c r="E209" s="0" t="n">
        <v>1</v>
      </c>
      <c r="F209" s="0" t="n">
        <v>3</v>
      </c>
      <c r="G209" s="0" t="s">
        <v>198</v>
      </c>
      <c r="H209" s="0" t="s">
        <v>49</v>
      </c>
      <c r="I209" s="0" t="s">
        <v>267</v>
      </c>
      <c r="J209" s="0" t="n">
        <v>7.49</v>
      </c>
    </row>
    <row r="210" customFormat="false" ht="12.8" hidden="false" customHeight="false" outlineLevel="0" collapsed="false">
      <c r="A210" s="0" t="n">
        <v>3923</v>
      </c>
      <c r="B210" s="0" t="s">
        <v>30</v>
      </c>
      <c r="C210" s="0" t="s">
        <v>38</v>
      </c>
      <c r="D210" s="0" t="s">
        <v>78</v>
      </c>
      <c r="E210" s="0" t="n">
        <v>1</v>
      </c>
      <c r="F210" s="0" t="n">
        <v>3</v>
      </c>
      <c r="G210" s="0" t="s">
        <v>217</v>
      </c>
      <c r="H210" s="0" t="s">
        <v>78</v>
      </c>
      <c r="I210" s="0" t="s">
        <v>267</v>
      </c>
    </row>
    <row r="211" customFormat="false" ht="12.8" hidden="false" customHeight="false" outlineLevel="0" collapsed="false">
      <c r="A211" s="0" t="n">
        <v>1312</v>
      </c>
      <c r="B211" s="0" t="s">
        <v>30</v>
      </c>
      <c r="C211" s="0" t="s">
        <v>38</v>
      </c>
      <c r="D211" s="0" t="s">
        <v>94</v>
      </c>
      <c r="E211" s="0" t="n">
        <v>1</v>
      </c>
      <c r="F211" s="0" t="n">
        <v>3</v>
      </c>
      <c r="G211" s="0" t="s">
        <v>152</v>
      </c>
      <c r="H211" s="0" t="s">
        <v>96</v>
      </c>
      <c r="I211" s="0" t="s">
        <v>267</v>
      </c>
      <c r="J211" s="0" t="n">
        <v>7.99</v>
      </c>
    </row>
    <row r="212" customFormat="false" ht="12.8" hidden="false" customHeight="false" outlineLevel="0" collapsed="false">
      <c r="A212" s="0" t="n">
        <v>1441</v>
      </c>
      <c r="B212" s="0" t="s">
        <v>30</v>
      </c>
      <c r="C212" s="0" t="s">
        <v>38</v>
      </c>
      <c r="D212" s="0" t="s">
        <v>155</v>
      </c>
      <c r="E212" s="0" t="n">
        <v>1</v>
      </c>
      <c r="F212" s="0" t="n">
        <v>3</v>
      </c>
      <c r="G212" s="0" t="s">
        <v>156</v>
      </c>
      <c r="H212" s="0" t="s">
        <v>157</v>
      </c>
      <c r="I212" s="0" t="s">
        <v>267</v>
      </c>
      <c r="J212" s="0" t="n">
        <v>8</v>
      </c>
    </row>
    <row r="213" customFormat="false" ht="12.8" hidden="false" customHeight="false" outlineLevel="0" collapsed="false">
      <c r="A213" s="0" t="n">
        <v>1919</v>
      </c>
      <c r="B213" s="0" t="s">
        <v>30</v>
      </c>
      <c r="C213" s="0" t="s">
        <v>57</v>
      </c>
      <c r="D213" s="0" t="s">
        <v>173</v>
      </c>
      <c r="E213" s="0" t="n">
        <v>1</v>
      </c>
      <c r="F213" s="0" t="n">
        <v>3</v>
      </c>
      <c r="G213" s="0" t="s">
        <v>251</v>
      </c>
      <c r="H213" s="0" t="s">
        <v>174</v>
      </c>
      <c r="I213" s="0" t="s">
        <v>267</v>
      </c>
    </row>
    <row r="214" customFormat="false" ht="12.8" hidden="false" customHeight="false" outlineLevel="0" collapsed="false">
      <c r="A214" s="0" t="n">
        <v>2036</v>
      </c>
      <c r="B214" s="0" t="s">
        <v>30</v>
      </c>
      <c r="C214" s="0" t="s">
        <v>57</v>
      </c>
      <c r="D214" s="0" t="s">
        <v>173</v>
      </c>
      <c r="E214" s="0" t="n">
        <v>1</v>
      </c>
      <c r="F214" s="0" t="n">
        <v>3</v>
      </c>
      <c r="G214" s="0" t="s">
        <v>256</v>
      </c>
      <c r="H214" s="0" t="s">
        <v>174</v>
      </c>
      <c r="I214" s="0" t="s">
        <v>267</v>
      </c>
      <c r="J214" s="0" t="n">
        <v>10</v>
      </c>
    </row>
    <row r="215" customFormat="false" ht="12.8" hidden="false" customHeight="false" outlineLevel="0" collapsed="false">
      <c r="A215" s="0" t="n">
        <v>2132</v>
      </c>
      <c r="B215" s="0" t="s">
        <v>30</v>
      </c>
      <c r="C215" s="0" t="s">
        <v>57</v>
      </c>
      <c r="D215" s="0" t="s">
        <v>173</v>
      </c>
      <c r="E215" s="0" t="n">
        <v>1</v>
      </c>
      <c r="F215" s="0" t="n">
        <v>3</v>
      </c>
      <c r="G215" s="0" t="s">
        <v>235</v>
      </c>
      <c r="H215" s="0" t="s">
        <v>174</v>
      </c>
      <c r="I215" s="0" t="s">
        <v>267</v>
      </c>
      <c r="J215" s="0" t="n">
        <v>10</v>
      </c>
    </row>
    <row r="216" customFormat="false" ht="12.8" hidden="false" customHeight="false" outlineLevel="0" collapsed="false">
      <c r="A216" s="0" t="n">
        <v>2559</v>
      </c>
      <c r="B216" s="0" t="s">
        <v>30</v>
      </c>
      <c r="C216" s="0" t="s">
        <v>57</v>
      </c>
      <c r="D216" s="0" t="s">
        <v>64</v>
      </c>
      <c r="E216" s="0" t="n">
        <v>1</v>
      </c>
      <c r="F216" s="0" t="n">
        <v>3</v>
      </c>
      <c r="G216" s="0" t="s">
        <v>144</v>
      </c>
      <c r="H216" s="0" t="s">
        <v>66</v>
      </c>
      <c r="I216" s="0" t="s">
        <v>267</v>
      </c>
      <c r="J216" s="0" t="n">
        <v>7.19</v>
      </c>
    </row>
    <row r="217" customFormat="false" ht="12.8" hidden="false" customHeight="false" outlineLevel="0" collapsed="false">
      <c r="A217" s="0" t="n">
        <v>2560</v>
      </c>
      <c r="B217" s="0" t="s">
        <v>30</v>
      </c>
      <c r="C217" s="0" t="s">
        <v>53</v>
      </c>
      <c r="D217" s="0" t="s">
        <v>53</v>
      </c>
      <c r="E217" s="0" t="n">
        <v>1</v>
      </c>
      <c r="F217" s="0" t="n">
        <v>3</v>
      </c>
      <c r="G217" s="0" t="s">
        <v>144</v>
      </c>
      <c r="H217" s="0" t="s">
        <v>204</v>
      </c>
      <c r="I217" s="0" t="s">
        <v>267</v>
      </c>
      <c r="J217" s="0" t="n">
        <v>7.19</v>
      </c>
    </row>
    <row r="218" customFormat="false" ht="12.8" hidden="false" customHeight="false" outlineLevel="0" collapsed="false">
      <c r="A218" s="0" t="n">
        <v>2562</v>
      </c>
      <c r="B218" s="0" t="s">
        <v>30</v>
      </c>
      <c r="C218" s="0" t="s">
        <v>38</v>
      </c>
      <c r="D218" s="0" t="s">
        <v>78</v>
      </c>
      <c r="E218" s="0" t="n">
        <v>1</v>
      </c>
      <c r="F218" s="0" t="n">
        <v>3</v>
      </c>
      <c r="G218" s="0" t="s">
        <v>144</v>
      </c>
      <c r="H218" s="0" t="s">
        <v>187</v>
      </c>
      <c r="I218" s="0" t="s">
        <v>267</v>
      </c>
      <c r="J218" s="0" t="n">
        <v>7.19</v>
      </c>
    </row>
    <row r="219" customFormat="false" ht="12.8" hidden="false" customHeight="false" outlineLevel="0" collapsed="false">
      <c r="A219" s="0" t="n">
        <v>2563</v>
      </c>
      <c r="B219" s="0" t="s">
        <v>30</v>
      </c>
      <c r="C219" s="0" t="s">
        <v>57</v>
      </c>
      <c r="D219" s="0" t="s">
        <v>173</v>
      </c>
      <c r="E219" s="0" t="n">
        <v>1</v>
      </c>
      <c r="F219" s="0" t="n">
        <v>3</v>
      </c>
      <c r="G219" s="0" t="s">
        <v>144</v>
      </c>
      <c r="H219" s="0" t="s">
        <v>174</v>
      </c>
      <c r="I219" s="0" t="s">
        <v>267</v>
      </c>
      <c r="J219" s="0" t="n">
        <v>7.19</v>
      </c>
    </row>
    <row r="220" customFormat="false" ht="12.8" hidden="false" customHeight="false" outlineLevel="0" collapsed="false">
      <c r="A220" s="0" t="n">
        <v>2586</v>
      </c>
      <c r="B220" s="0" t="s">
        <v>30</v>
      </c>
      <c r="C220" s="0" t="s">
        <v>46</v>
      </c>
      <c r="D220" s="0" t="s">
        <v>46</v>
      </c>
      <c r="E220" s="0" t="n">
        <v>1</v>
      </c>
      <c r="F220" s="0" t="n">
        <v>3</v>
      </c>
      <c r="G220" s="0" t="s">
        <v>119</v>
      </c>
      <c r="H220" s="0" t="s">
        <v>58</v>
      </c>
      <c r="I220" s="0" t="s">
        <v>267</v>
      </c>
      <c r="J220" s="0" t="n">
        <v>8</v>
      </c>
    </row>
    <row r="221" customFormat="false" ht="12.8" hidden="false" customHeight="false" outlineLevel="0" collapsed="false">
      <c r="A221" s="0" t="n">
        <v>1854</v>
      </c>
      <c r="B221" s="0" t="s">
        <v>30</v>
      </c>
      <c r="C221" s="0" t="s">
        <v>53</v>
      </c>
      <c r="D221" s="0" t="s">
        <v>54</v>
      </c>
      <c r="E221" s="0" t="n">
        <v>1</v>
      </c>
      <c r="F221" s="0" t="n">
        <v>3</v>
      </c>
      <c r="G221" s="0" t="s">
        <v>228</v>
      </c>
      <c r="H221" s="0" t="s">
        <v>54</v>
      </c>
      <c r="I221" s="0" t="s">
        <v>267</v>
      </c>
      <c r="J221" s="0" t="n">
        <v>5.99</v>
      </c>
    </row>
    <row r="222" customFormat="false" ht="12.8" hidden="false" customHeight="false" outlineLevel="0" collapsed="false">
      <c r="A222" s="0" t="n">
        <v>2587</v>
      </c>
      <c r="B222" s="0" t="s">
        <v>30</v>
      </c>
      <c r="C222" s="0" t="s">
        <v>38</v>
      </c>
      <c r="D222" s="0" t="s">
        <v>39</v>
      </c>
      <c r="E222" s="0" t="n">
        <v>1</v>
      </c>
      <c r="F222" s="0" t="n">
        <v>3</v>
      </c>
      <c r="G222" s="0" t="s">
        <v>205</v>
      </c>
      <c r="H222" s="0" t="s">
        <v>206</v>
      </c>
      <c r="I222" s="0" t="s">
        <v>267</v>
      </c>
      <c r="J222" s="0" t="n">
        <v>6.99</v>
      </c>
    </row>
    <row r="223" customFormat="false" ht="12.8" hidden="false" customHeight="false" outlineLevel="0" collapsed="false">
      <c r="A223" s="0" t="n">
        <v>2656</v>
      </c>
      <c r="B223" s="0" t="s">
        <v>30</v>
      </c>
      <c r="C223" s="0" t="s">
        <v>46</v>
      </c>
      <c r="D223" s="0" t="s">
        <v>47</v>
      </c>
      <c r="E223" s="0" t="n">
        <v>1</v>
      </c>
      <c r="F223" s="0" t="n">
        <v>3</v>
      </c>
      <c r="G223" s="0" t="s">
        <v>48</v>
      </c>
      <c r="H223" s="0" t="s">
        <v>49</v>
      </c>
      <c r="I223" s="0" t="s">
        <v>267</v>
      </c>
      <c r="J223" s="0" t="n">
        <v>4.59</v>
      </c>
    </row>
    <row r="224" customFormat="false" ht="12.8" hidden="false" customHeight="false" outlineLevel="0" collapsed="false">
      <c r="A224" s="0" t="n">
        <v>2677</v>
      </c>
      <c r="B224" s="0" t="s">
        <v>30</v>
      </c>
      <c r="C224" s="0" t="s">
        <v>38</v>
      </c>
      <c r="D224" s="0" t="s">
        <v>94</v>
      </c>
      <c r="E224" s="0" t="n">
        <v>1</v>
      </c>
      <c r="F224" s="0" t="n">
        <v>3</v>
      </c>
      <c r="G224" s="0" t="s">
        <v>126</v>
      </c>
      <c r="H224" s="0" t="s">
        <v>127</v>
      </c>
      <c r="I224" s="0" t="s">
        <v>267</v>
      </c>
    </row>
    <row r="225" customFormat="false" ht="12.8" hidden="false" customHeight="false" outlineLevel="0" collapsed="false">
      <c r="A225" s="0" t="n">
        <v>2690</v>
      </c>
      <c r="B225" s="0" t="s">
        <v>30</v>
      </c>
      <c r="C225" s="0" t="s">
        <v>38</v>
      </c>
      <c r="D225" s="0" t="s">
        <v>94</v>
      </c>
      <c r="E225" s="0" t="n">
        <v>1</v>
      </c>
      <c r="F225" s="0" t="n">
        <v>3</v>
      </c>
      <c r="G225" s="0" t="s">
        <v>181</v>
      </c>
      <c r="H225" s="0" t="s">
        <v>182</v>
      </c>
      <c r="I225" s="0" t="s">
        <v>267</v>
      </c>
      <c r="J225" s="0" t="n">
        <v>8</v>
      </c>
    </row>
    <row r="226" customFormat="false" ht="12.8" hidden="false" customHeight="false" outlineLevel="0" collapsed="false">
      <c r="A226" s="0" t="n">
        <v>2691</v>
      </c>
      <c r="B226" s="0" t="s">
        <v>30</v>
      </c>
      <c r="C226" s="0" t="s">
        <v>38</v>
      </c>
      <c r="D226" s="0" t="s">
        <v>94</v>
      </c>
      <c r="E226" s="0" t="n">
        <v>1</v>
      </c>
      <c r="F226" s="0" t="n">
        <v>3</v>
      </c>
      <c r="G226" s="0" t="s">
        <v>100</v>
      </c>
      <c r="H226" s="0" t="s">
        <v>101</v>
      </c>
      <c r="I226" s="0" t="s">
        <v>267</v>
      </c>
      <c r="J226" s="0" t="n">
        <v>8.5</v>
      </c>
    </row>
    <row r="227" customFormat="false" ht="12.8" hidden="false" customHeight="false" outlineLevel="0" collapsed="false">
      <c r="A227" s="0" t="n">
        <v>2708</v>
      </c>
      <c r="B227" s="0" t="s">
        <v>30</v>
      </c>
      <c r="C227" s="0" t="s">
        <v>46</v>
      </c>
      <c r="D227" s="0" t="s">
        <v>47</v>
      </c>
      <c r="E227" s="0" t="n">
        <v>1</v>
      </c>
      <c r="F227" s="0" t="n">
        <v>3</v>
      </c>
      <c r="G227" s="0" t="s">
        <v>260</v>
      </c>
      <c r="H227" s="0" t="s">
        <v>58</v>
      </c>
      <c r="I227" s="0" t="s">
        <v>267</v>
      </c>
      <c r="J227" s="0" t="n">
        <v>8.9</v>
      </c>
    </row>
    <row r="228" customFormat="false" ht="12.8" hidden="false" customHeight="false" outlineLevel="0" collapsed="false">
      <c r="A228" s="0" t="n">
        <v>2721</v>
      </c>
      <c r="B228" s="0" t="s">
        <v>30</v>
      </c>
      <c r="C228" s="0" t="s">
        <v>38</v>
      </c>
      <c r="D228" s="0" t="s">
        <v>94</v>
      </c>
      <c r="E228" s="0" t="n">
        <v>1</v>
      </c>
      <c r="F228" s="0" t="n">
        <v>3</v>
      </c>
      <c r="G228" s="0" t="s">
        <v>143</v>
      </c>
      <c r="H228" s="0" t="s">
        <v>127</v>
      </c>
      <c r="I228" s="0" t="s">
        <v>267</v>
      </c>
      <c r="J228" s="0" t="n">
        <v>7.5</v>
      </c>
    </row>
    <row r="229" customFormat="false" ht="12.8" hidden="false" customHeight="false" outlineLevel="0" collapsed="false">
      <c r="A229" s="0" t="n">
        <v>28597</v>
      </c>
      <c r="B229" s="0" t="s">
        <v>30</v>
      </c>
      <c r="C229" s="0" t="s">
        <v>53</v>
      </c>
      <c r="D229" s="0" t="s">
        <v>54</v>
      </c>
      <c r="E229" s="0" t="n">
        <v>1</v>
      </c>
      <c r="F229" s="0" t="n">
        <v>3</v>
      </c>
      <c r="G229" s="0" t="s">
        <v>222</v>
      </c>
      <c r="H229" s="0" t="s">
        <v>54</v>
      </c>
      <c r="I229" s="0" t="s">
        <v>267</v>
      </c>
    </row>
    <row r="230" customFormat="false" ht="12.8" hidden="false" customHeight="false" outlineLevel="0" collapsed="false">
      <c r="A230" s="0" t="n">
        <v>3106</v>
      </c>
      <c r="B230" s="0" t="s">
        <v>30</v>
      </c>
      <c r="C230" s="0" t="s">
        <v>31</v>
      </c>
      <c r="D230" s="0" t="s">
        <v>75</v>
      </c>
      <c r="E230" s="0" t="n">
        <v>1</v>
      </c>
      <c r="F230" s="0" t="n">
        <v>3</v>
      </c>
      <c r="G230" s="0" t="s">
        <v>140</v>
      </c>
      <c r="H230" s="0" t="s">
        <v>112</v>
      </c>
      <c r="I230" s="0" t="s">
        <v>267</v>
      </c>
      <c r="J230" s="0" t="n">
        <v>6.5</v>
      </c>
    </row>
    <row r="231" customFormat="false" ht="12.8" hidden="false" customHeight="false" outlineLevel="0" collapsed="false">
      <c r="A231" s="0" t="n">
        <v>2642</v>
      </c>
      <c r="B231" s="0" t="s">
        <v>30</v>
      </c>
      <c r="C231" s="0" t="s">
        <v>38</v>
      </c>
      <c r="D231" s="0" t="s">
        <v>94</v>
      </c>
      <c r="E231" s="0" t="n">
        <v>1</v>
      </c>
      <c r="F231" s="0" t="n">
        <v>3</v>
      </c>
      <c r="G231" s="0" t="s">
        <v>254</v>
      </c>
      <c r="H231" s="0" t="s">
        <v>255</v>
      </c>
      <c r="I231" s="0" t="s">
        <v>267</v>
      </c>
      <c r="J231" s="0" t="n">
        <v>8</v>
      </c>
    </row>
    <row r="232" customFormat="false" ht="12.8" hidden="false" customHeight="false" outlineLevel="0" collapsed="false">
      <c r="A232" s="0" t="n">
        <v>1833</v>
      </c>
      <c r="B232" s="0" t="s">
        <v>30</v>
      </c>
      <c r="C232" s="0" t="s">
        <v>38</v>
      </c>
      <c r="D232" s="0" t="s">
        <v>122</v>
      </c>
      <c r="E232" s="0" t="n">
        <v>1</v>
      </c>
      <c r="F232" s="0" t="n">
        <v>3</v>
      </c>
      <c r="G232" s="0" t="s">
        <v>123</v>
      </c>
      <c r="H232" s="0" t="s">
        <v>122</v>
      </c>
      <c r="I232" s="0" t="s">
        <v>267</v>
      </c>
      <c r="J232" s="0" t="n">
        <v>8.5</v>
      </c>
    </row>
    <row r="233" customFormat="false" ht="12.8" hidden="false" customHeight="false" outlineLevel="0" collapsed="false">
      <c r="A233" s="0" t="n">
        <v>1770</v>
      </c>
      <c r="B233" s="0" t="s">
        <v>30</v>
      </c>
      <c r="C233" s="0" t="s">
        <v>57</v>
      </c>
      <c r="D233" s="0" t="s">
        <v>57</v>
      </c>
      <c r="E233" s="0" t="n">
        <v>1</v>
      </c>
      <c r="F233" s="0" t="n">
        <v>3</v>
      </c>
      <c r="G233" s="0" t="s">
        <v>203</v>
      </c>
      <c r="H233" s="0" t="s">
        <v>58</v>
      </c>
      <c r="I233" s="0" t="s">
        <v>267</v>
      </c>
    </row>
    <row r="234" customFormat="false" ht="12.8" hidden="false" customHeight="false" outlineLevel="0" collapsed="false">
      <c r="A234" s="0" t="n">
        <v>1769</v>
      </c>
      <c r="B234" s="0" t="s">
        <v>30</v>
      </c>
      <c r="C234" s="0" t="s">
        <v>57</v>
      </c>
      <c r="D234" s="0" t="s">
        <v>57</v>
      </c>
      <c r="E234" s="0" t="n">
        <v>1</v>
      </c>
      <c r="F234" s="0" t="n">
        <v>3</v>
      </c>
      <c r="G234" s="0" t="s">
        <v>176</v>
      </c>
      <c r="H234" s="0" t="s">
        <v>58</v>
      </c>
      <c r="I234" s="0" t="s">
        <v>267</v>
      </c>
      <c r="J234" s="0" t="n">
        <v>8.99</v>
      </c>
    </row>
    <row r="235" customFormat="false" ht="12.8" hidden="false" customHeight="false" outlineLevel="0" collapsed="false">
      <c r="A235" s="0" t="n">
        <v>1442</v>
      </c>
      <c r="B235" s="0" t="s">
        <v>30</v>
      </c>
      <c r="C235" s="0" t="s">
        <v>73</v>
      </c>
      <c r="D235" s="0" t="s">
        <v>73</v>
      </c>
      <c r="E235" s="0" t="n">
        <v>1</v>
      </c>
      <c r="F235" s="0" t="n">
        <v>3</v>
      </c>
      <c r="G235" s="0" t="s">
        <v>159</v>
      </c>
      <c r="H235" s="0" t="s">
        <v>82</v>
      </c>
      <c r="I235" s="0" t="s">
        <v>267</v>
      </c>
      <c r="J235" s="0" t="n">
        <v>7.5</v>
      </c>
    </row>
    <row r="236" customFormat="false" ht="12.8" hidden="false" customHeight="false" outlineLevel="0" collapsed="false">
      <c r="A236" s="0" t="n">
        <v>1444</v>
      </c>
      <c r="B236" s="0" t="s">
        <v>30</v>
      </c>
      <c r="C236" s="0" t="s">
        <v>38</v>
      </c>
      <c r="D236" s="0" t="s">
        <v>161</v>
      </c>
      <c r="E236" s="0" t="n">
        <v>1</v>
      </c>
      <c r="F236" s="0" t="n">
        <v>3</v>
      </c>
      <c r="G236" s="0" t="s">
        <v>162</v>
      </c>
      <c r="H236" s="0" t="s">
        <v>161</v>
      </c>
      <c r="I236" s="0" t="s">
        <v>267</v>
      </c>
    </row>
    <row r="237" customFormat="false" ht="12.8" hidden="false" customHeight="false" outlineLevel="0" collapsed="false">
      <c r="A237" s="0" t="n">
        <v>1448</v>
      </c>
      <c r="B237" s="0" t="s">
        <v>30</v>
      </c>
      <c r="C237" s="0" t="s">
        <v>31</v>
      </c>
      <c r="D237" s="0" t="s">
        <v>75</v>
      </c>
      <c r="E237" s="0" t="n">
        <v>1</v>
      </c>
      <c r="F237" s="0" t="n">
        <v>3</v>
      </c>
      <c r="G237" s="0" t="s">
        <v>242</v>
      </c>
      <c r="H237" s="0" t="s">
        <v>243</v>
      </c>
      <c r="I237" s="0" t="s">
        <v>267</v>
      </c>
      <c r="J237" s="0" t="n">
        <v>7</v>
      </c>
    </row>
    <row r="238" customFormat="false" ht="12.8" hidden="false" customHeight="false" outlineLevel="0" collapsed="false">
      <c r="A238" s="0" t="n">
        <v>1449</v>
      </c>
      <c r="B238" s="0" t="s">
        <v>30</v>
      </c>
      <c r="C238" s="0" t="s">
        <v>31</v>
      </c>
      <c r="D238" s="0" t="s">
        <v>75</v>
      </c>
      <c r="E238" s="0" t="n">
        <v>1</v>
      </c>
      <c r="F238" s="0" t="n">
        <v>3</v>
      </c>
      <c r="G238" s="0" t="s">
        <v>241</v>
      </c>
      <c r="H238" s="0" t="s">
        <v>112</v>
      </c>
      <c r="I238" s="0" t="s">
        <v>267</v>
      </c>
      <c r="J238" s="0" t="n">
        <v>5.5</v>
      </c>
    </row>
    <row r="239" customFormat="false" ht="12.8" hidden="false" customHeight="false" outlineLevel="0" collapsed="false">
      <c r="A239" s="0" t="n">
        <v>1450</v>
      </c>
      <c r="B239" s="0" t="s">
        <v>30</v>
      </c>
      <c r="C239" s="0" t="s">
        <v>31</v>
      </c>
      <c r="D239" s="0" t="s">
        <v>75</v>
      </c>
      <c r="E239" s="0" t="n">
        <v>1</v>
      </c>
      <c r="F239" s="0" t="n">
        <v>3</v>
      </c>
      <c r="G239" s="0" t="s">
        <v>252</v>
      </c>
      <c r="H239" s="0" t="s">
        <v>253</v>
      </c>
      <c r="I239" s="0" t="s">
        <v>267</v>
      </c>
      <c r="J239" s="0" t="n">
        <v>8</v>
      </c>
    </row>
    <row r="240" customFormat="false" ht="12.8" hidden="false" customHeight="false" outlineLevel="0" collapsed="false">
      <c r="A240" s="0" t="n">
        <v>1451</v>
      </c>
      <c r="B240" s="0" t="s">
        <v>30</v>
      </c>
      <c r="C240" s="0" t="s">
        <v>31</v>
      </c>
      <c r="D240" s="0" t="s">
        <v>75</v>
      </c>
      <c r="E240" s="0" t="n">
        <v>1</v>
      </c>
      <c r="F240" s="0" t="n">
        <v>3</v>
      </c>
      <c r="G240" s="0" t="s">
        <v>240</v>
      </c>
      <c r="H240" s="0" t="s">
        <v>106</v>
      </c>
      <c r="I240" s="0" t="s">
        <v>267</v>
      </c>
      <c r="J240" s="0" t="n">
        <v>6.5</v>
      </c>
    </row>
    <row r="241" customFormat="false" ht="12.8" hidden="false" customHeight="false" outlineLevel="0" collapsed="false">
      <c r="A241" s="0" t="n">
        <v>1452</v>
      </c>
      <c r="B241" s="0" t="s">
        <v>30</v>
      </c>
      <c r="C241" s="0" t="s">
        <v>31</v>
      </c>
      <c r="D241" s="0" t="s">
        <v>75</v>
      </c>
      <c r="E241" s="0" t="n">
        <v>1</v>
      </c>
      <c r="F241" s="0" t="n">
        <v>3</v>
      </c>
      <c r="G241" s="0" t="s">
        <v>238</v>
      </c>
      <c r="H241" s="0" t="s">
        <v>239</v>
      </c>
      <c r="I241" s="0" t="s">
        <v>267</v>
      </c>
      <c r="J241" s="0" t="n">
        <v>5.5</v>
      </c>
    </row>
    <row r="242" customFormat="false" ht="12.8" hidden="false" customHeight="false" outlineLevel="0" collapsed="false">
      <c r="A242" s="0" t="n">
        <v>1453</v>
      </c>
      <c r="B242" s="0" t="s">
        <v>30</v>
      </c>
      <c r="C242" s="0" t="s">
        <v>31</v>
      </c>
      <c r="D242" s="0" t="s">
        <v>75</v>
      </c>
      <c r="E242" s="0" t="n">
        <v>1</v>
      </c>
      <c r="F242" s="0" t="n">
        <v>3</v>
      </c>
      <c r="G242" s="0" t="s">
        <v>211</v>
      </c>
      <c r="H242" s="0" t="s">
        <v>212</v>
      </c>
      <c r="I242" s="0" t="s">
        <v>267</v>
      </c>
    </row>
    <row r="243" customFormat="false" ht="12.8" hidden="false" customHeight="false" outlineLevel="0" collapsed="false">
      <c r="A243" s="0" t="n">
        <v>1459</v>
      </c>
      <c r="B243" s="0" t="s">
        <v>30</v>
      </c>
      <c r="C243" s="0" t="s">
        <v>46</v>
      </c>
      <c r="D243" s="0" t="s">
        <v>47</v>
      </c>
      <c r="E243" s="0" t="n">
        <v>1</v>
      </c>
      <c r="F243" s="0" t="n">
        <v>3</v>
      </c>
      <c r="G243" s="0" t="s">
        <v>234</v>
      </c>
      <c r="H243" s="0" t="s">
        <v>58</v>
      </c>
      <c r="I243" s="0" t="s">
        <v>267</v>
      </c>
      <c r="J243" s="0" t="n">
        <v>8</v>
      </c>
    </row>
    <row r="244" customFormat="false" ht="12.8" hidden="false" customHeight="false" outlineLevel="0" collapsed="false">
      <c r="A244" s="0" t="n">
        <v>1460</v>
      </c>
      <c r="B244" s="0" t="s">
        <v>30</v>
      </c>
      <c r="C244" s="0" t="s">
        <v>38</v>
      </c>
      <c r="D244" s="0" t="s">
        <v>94</v>
      </c>
      <c r="E244" s="0" t="n">
        <v>1</v>
      </c>
      <c r="F244" s="0" t="n">
        <v>3</v>
      </c>
      <c r="G244" s="0" t="s">
        <v>141</v>
      </c>
      <c r="H244" s="0" t="s">
        <v>142</v>
      </c>
      <c r="I244" s="0" t="s">
        <v>267</v>
      </c>
      <c r="J244" s="0" t="n">
        <v>8</v>
      </c>
    </row>
    <row r="245" customFormat="false" ht="12.8" hidden="false" customHeight="false" outlineLevel="0" collapsed="false">
      <c r="A245" s="0" t="n">
        <v>1462</v>
      </c>
      <c r="B245" s="0" t="s">
        <v>30</v>
      </c>
      <c r="C245" s="0" t="s">
        <v>57</v>
      </c>
      <c r="D245" s="0" t="s">
        <v>57</v>
      </c>
      <c r="E245" s="0" t="n">
        <v>1</v>
      </c>
      <c r="F245" s="0" t="n">
        <v>3</v>
      </c>
      <c r="G245" s="0" t="s">
        <v>248</v>
      </c>
      <c r="H245" s="0" t="s">
        <v>58</v>
      </c>
      <c r="I245" s="0" t="s">
        <v>267</v>
      </c>
      <c r="J245" s="0" t="n">
        <v>10</v>
      </c>
    </row>
    <row r="246" customFormat="false" ht="12.8" hidden="false" customHeight="false" outlineLevel="0" collapsed="false">
      <c r="A246" s="0" t="n">
        <v>1463</v>
      </c>
      <c r="B246" s="0" t="s">
        <v>30</v>
      </c>
      <c r="C246" s="0" t="s">
        <v>38</v>
      </c>
      <c r="D246" s="0" t="s">
        <v>122</v>
      </c>
      <c r="E246" s="0" t="n">
        <v>1</v>
      </c>
      <c r="F246" s="0" t="n">
        <v>3</v>
      </c>
      <c r="G246" s="0" t="s">
        <v>131</v>
      </c>
      <c r="H246" s="0" t="s">
        <v>122</v>
      </c>
      <c r="I246" s="0" t="s">
        <v>267</v>
      </c>
      <c r="J246" s="0" t="n">
        <v>8.5</v>
      </c>
    </row>
    <row r="247" customFormat="false" ht="12.8" hidden="false" customHeight="false" outlineLevel="0" collapsed="false">
      <c r="A247" s="0" t="n">
        <v>1464</v>
      </c>
      <c r="B247" s="0" t="s">
        <v>30</v>
      </c>
      <c r="C247" s="0" t="s">
        <v>38</v>
      </c>
      <c r="D247" s="0" t="s">
        <v>122</v>
      </c>
      <c r="E247" s="0" t="n">
        <v>1</v>
      </c>
      <c r="F247" s="0" t="n">
        <v>3</v>
      </c>
      <c r="G247" s="0" t="s">
        <v>230</v>
      </c>
      <c r="H247" s="0" t="s">
        <v>122</v>
      </c>
      <c r="I247" s="0" t="s">
        <v>267</v>
      </c>
      <c r="J247" s="0" t="n">
        <v>8</v>
      </c>
    </row>
    <row r="248" customFormat="false" ht="12.8" hidden="false" customHeight="false" outlineLevel="0" collapsed="false">
      <c r="A248" s="0" t="n">
        <v>1712</v>
      </c>
      <c r="B248" s="0" t="s">
        <v>30</v>
      </c>
      <c r="C248" s="0" t="s">
        <v>73</v>
      </c>
      <c r="D248" s="0" t="s">
        <v>85</v>
      </c>
      <c r="E248" s="0" t="n">
        <v>1</v>
      </c>
      <c r="F248" s="0" t="n">
        <v>3</v>
      </c>
      <c r="G248" s="0" t="s">
        <v>246</v>
      </c>
      <c r="H248" s="0" t="s">
        <v>87</v>
      </c>
      <c r="I248" s="0" t="s">
        <v>267</v>
      </c>
      <c r="J248" s="0" t="n">
        <v>8</v>
      </c>
    </row>
    <row r="249" customFormat="false" ht="12.8" hidden="false" customHeight="false" outlineLevel="0" collapsed="false">
      <c r="A249" s="0" t="n">
        <v>1713</v>
      </c>
      <c r="B249" s="0" t="s">
        <v>30</v>
      </c>
      <c r="C249" s="0" t="s">
        <v>53</v>
      </c>
      <c r="D249" s="0" t="s">
        <v>134</v>
      </c>
      <c r="E249" s="0" t="n">
        <v>1</v>
      </c>
      <c r="F249" s="0" t="n">
        <v>3</v>
      </c>
      <c r="G249" s="0" t="s">
        <v>135</v>
      </c>
      <c r="H249" s="0" t="s">
        <v>134</v>
      </c>
      <c r="I249" s="0" t="s">
        <v>267</v>
      </c>
      <c r="J249" s="0" t="n">
        <v>8.95</v>
      </c>
    </row>
    <row r="250" customFormat="false" ht="12.8" hidden="false" customHeight="false" outlineLevel="0" collapsed="false">
      <c r="A250" s="0" t="n">
        <v>1752</v>
      </c>
      <c r="B250" s="0" t="s">
        <v>30</v>
      </c>
      <c r="C250" s="0" t="s">
        <v>59</v>
      </c>
      <c r="D250" s="0" t="s">
        <v>244</v>
      </c>
      <c r="E250" s="0" t="n">
        <v>1</v>
      </c>
      <c r="F250" s="0" t="n">
        <v>3</v>
      </c>
      <c r="G250" s="0" t="s">
        <v>245</v>
      </c>
      <c r="H250" s="0" t="s">
        <v>244</v>
      </c>
      <c r="I250" s="0" t="s">
        <v>267</v>
      </c>
    </row>
    <row r="251" customFormat="false" ht="12.8" hidden="false" customHeight="false" outlineLevel="0" collapsed="false">
      <c r="A251" s="0" t="n">
        <v>1761</v>
      </c>
      <c r="B251" s="0" t="s">
        <v>30</v>
      </c>
      <c r="C251" s="0" t="s">
        <v>53</v>
      </c>
      <c r="D251" s="0" t="s">
        <v>134</v>
      </c>
      <c r="E251" s="0" t="n">
        <v>1</v>
      </c>
      <c r="F251" s="0" t="n">
        <v>3</v>
      </c>
      <c r="G251" s="0" t="s">
        <v>160</v>
      </c>
      <c r="H251" s="0" t="s">
        <v>134</v>
      </c>
      <c r="I251" s="0" t="s">
        <v>267</v>
      </c>
      <c r="J251" s="0" t="n">
        <v>9</v>
      </c>
    </row>
    <row r="252" customFormat="false" ht="12.8" hidden="false" customHeight="false" outlineLevel="0" collapsed="false">
      <c r="A252" s="0" t="n">
        <v>1764</v>
      </c>
      <c r="B252" s="0" t="s">
        <v>30</v>
      </c>
      <c r="C252" s="0" t="s">
        <v>73</v>
      </c>
      <c r="D252" s="0" t="s">
        <v>85</v>
      </c>
      <c r="E252" s="0" t="n">
        <v>1</v>
      </c>
      <c r="F252" s="0" t="n">
        <v>3</v>
      </c>
      <c r="G252" s="0" t="s">
        <v>247</v>
      </c>
      <c r="H252" s="0" t="s">
        <v>87</v>
      </c>
      <c r="I252" s="0" t="s">
        <v>267</v>
      </c>
    </row>
    <row r="253" customFormat="false" ht="12.8" hidden="false" customHeight="false" outlineLevel="0" collapsed="false">
      <c r="A253" s="0" t="n">
        <v>1767</v>
      </c>
      <c r="B253" s="0" t="s">
        <v>30</v>
      </c>
      <c r="C253" s="0" t="s">
        <v>38</v>
      </c>
      <c r="D253" s="0" t="s">
        <v>94</v>
      </c>
      <c r="E253" s="0" t="n">
        <v>1</v>
      </c>
      <c r="F253" s="0" t="n">
        <v>3</v>
      </c>
      <c r="G253" s="0" t="s">
        <v>193</v>
      </c>
      <c r="H253" s="0" t="s">
        <v>192</v>
      </c>
      <c r="I253" s="0" t="s">
        <v>267</v>
      </c>
    </row>
    <row r="254" customFormat="false" ht="12.8" hidden="false" customHeight="false" outlineLevel="0" collapsed="false">
      <c r="A254" s="0" t="n">
        <v>1421</v>
      </c>
      <c r="B254" s="0" t="s">
        <v>30</v>
      </c>
      <c r="C254" s="0" t="s">
        <v>38</v>
      </c>
      <c r="D254" s="0" t="s">
        <v>190</v>
      </c>
      <c r="E254" s="0" t="n">
        <v>1</v>
      </c>
      <c r="F254" s="0" t="n">
        <v>3</v>
      </c>
      <c r="G254" s="0" t="s">
        <v>191</v>
      </c>
      <c r="H254" s="0" t="s">
        <v>192</v>
      </c>
      <c r="I254" s="0" t="s">
        <v>267</v>
      </c>
    </row>
    <row r="255" customFormat="false" ht="12.8" hidden="false" customHeight="false" outlineLevel="0" collapsed="false">
      <c r="A255" s="0" t="n">
        <v>28612</v>
      </c>
      <c r="B255" s="0" t="s">
        <v>30</v>
      </c>
      <c r="C255" s="0" t="s">
        <v>57</v>
      </c>
      <c r="D255" s="0" t="s">
        <v>57</v>
      </c>
      <c r="E255" s="0" t="n">
        <v>1</v>
      </c>
      <c r="F255" s="0" t="n">
        <v>3</v>
      </c>
      <c r="G255" s="0" t="s">
        <v>257</v>
      </c>
      <c r="H255" s="0" t="s">
        <v>58</v>
      </c>
      <c r="I255" s="0" t="s">
        <v>267</v>
      </c>
      <c r="J255" s="0" t="n">
        <v>10</v>
      </c>
    </row>
  </sheetData>
  <mergeCells count="8">
    <mergeCell ref="AF2:AH2"/>
    <mergeCell ref="M3:P3"/>
    <mergeCell ref="S3:V3"/>
    <mergeCell ref="X3:Z3"/>
    <mergeCell ref="M13:P13"/>
    <mergeCell ref="M25:P25"/>
    <mergeCell ref="S25:V25"/>
    <mergeCell ref="X25:Z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2024-06-07T16:02:26Z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