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<sst xmlns="http://schemas.openxmlformats.org/spreadsheetml/2006/main" count="47" uniqueCount="47">
  <si>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</si>
  <si>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</si>
  <si>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</si>
  <si>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</si>
  <si>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</si>
  <si>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</si>
  <si>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</si>
  <si>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THANH LIÊM</t>
  </si>
  <si>
    <t>Năm sinh:</t>
  </si>
  <si>
    <t>Giới tính:</t>
  </si>
  <si>
    <t>Nam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</si>
  <si>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</si>
  <si>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</si>
  <si>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</si>
  <si>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</si>
  <si>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</si>
  <si>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</si>
  <si>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</si>
  <si>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</si>
  <si>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</si>
  <si>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</si>
  <si>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</si>
  <si>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</si>
  <si>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</si>
  <si>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</si>
  <si>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</si>
  <si>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</si>
  <si>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</si>
  <si>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</si>
  <si>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</si>
  <si>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</si>
  <si>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</si>
  <si>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</si>
  <si>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</si>
  <si>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</si>
  <si>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</si>
  <si>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</si>
  <si>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</si>
  <si>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</si>
  <si>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</si>
  <si>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Dán răng </t>
  </si>
  <si>
    <t>21-13</t>
  </si>
  <si>
    <t>4R Sứ titan</t>
  </si>
  <si>
    <t xml:space="preserve">Gắn cứng </t>
  </si>
  <si>
    <t>Nhổ răng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</si>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</sst>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"/>
    <numFmt numFmtId="165" formatCode="&quot;Ngày &quot;d &quot;tháng &quot;m &quot;năm &quot;yyyy"/>
    <numFmt numFmtId="166" formatCode="dd/MM/yyyy"/>
    <numFmt numFmtId="167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right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4" fillId="0" fontId="7" numFmtId="167" xfId="0" applyAlignment="1" applyBorder="1" applyFont="1" applyNumberFormat="1">
      <alignment horizontal="center" shrinkToFit="0" vertical="top" wrapText="1"/>
    </xf>
    <xf borderId="1" fillId="0" fontId="7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1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0" numFmtId="0" xfId="0" applyBorder="1" applyFont="1"/>
    <xf borderId="4" fillId="0" fontId="10" numFmtId="0" xfId="0" applyBorder="1" applyFont="1"/>
    <xf borderId="1" fillId="0" fontId="3" numFmtId="167" xfId="0" applyAlignment="1" applyBorder="1" applyFont="1" applyNumberFormat="1">
      <alignment horizontal="center" shrinkToFit="0" vertical="top" wrapText="1"/>
    </xf>
    <xf borderId="1" fillId="0" fontId="8" numFmtId="167" xfId="0" applyAlignment="1" applyBorder="1" applyFont="1" applyNumberFormat="1">
      <alignment horizontal="center" shrinkToFit="0" vertical="top" wrapText="1"/>
    </xf>
    <xf borderId="0" fillId="0" fontId="11" numFmtId="0" xfId="0" applyAlignment="1" applyFont="1">
      <alignment horizontal="center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86"/>
    <col customWidth="1" min="3" max="3" width="29.57"/>
    <col customWidth="1" min="4" max="4" width="13.57"/>
    <col customWidth="1" min="5" max="5" width="22.0"/>
    <col customWidth="1" min="6" max="6" width="15.43"/>
    <col customWidth="1" min="8" max="8" width="15.14"/>
    <col customWidth="1" min="9" max="9" width="19.71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45039.0</v>
      </c>
      <c r="C5" s="2"/>
      <c r="D5" s="2"/>
      <c r="E5" s="2"/>
      <c r="F5" s="2"/>
      <c r="G5" s="6">
        <v>44845.0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2"/>
      <c r="D8" s="2"/>
      <c r="E8" s="2"/>
      <c r="F8" s="2" t="s">
        <v>8</v>
      </c>
      <c r="G8" s="2">
        <f>IFERROR(VLOOKUP(B5,'[1]theo dõi số'!$A$2:$F$600,3,0),0)</f>
        <v>0</v>
      </c>
      <c r="H8" s="2"/>
      <c r="I8" s="2"/>
      <c r="J8" s="2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2">
        <v>9.46800018E9</v>
      </c>
      <c r="C10" s="2"/>
      <c r="D10" s="2"/>
      <c r="E10" s="2"/>
      <c r="F10" s="2" t="s">
        <v>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44845.0</v>
      </c>
      <c r="B22" s="17"/>
      <c r="C22" s="18" t="s">
        <v>40</v>
      </c>
      <c r="D22" s="19">
        <v>1.0</v>
      </c>
      <c r="E22" s="20">
        <v>200000.0</v>
      </c>
      <c r="F22" s="20">
        <f t="shared" ref="F22:F33" si="1">+D22*E22</f>
        <v>200000</v>
      </c>
      <c r="G22" s="20">
        <v>0.0</v>
      </c>
      <c r="H22" s="21">
        <f t="shared" ref="H22:H34" si="2">+F22-G22</f>
        <v>200000</v>
      </c>
      <c r="I22" s="22">
        <v>200000.0</v>
      </c>
      <c r="J22" s="20">
        <v>0.0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>
        <v>44934.0</v>
      </c>
      <c r="B23" s="17" t="s">
        <v>41</v>
      </c>
      <c r="C23" s="18" t="s">
        <v>42</v>
      </c>
      <c r="D23" s="19">
        <v>4.0</v>
      </c>
      <c r="E23" s="20">
        <v>1100000.0</v>
      </c>
      <c r="F23" s="20">
        <f t="shared" si="1"/>
        <v>4400000</v>
      </c>
      <c r="G23" s="20">
        <v>400000.0</v>
      </c>
      <c r="H23" s="21">
        <f t="shared" si="2"/>
        <v>4000000</v>
      </c>
      <c r="I23" s="20">
        <v>2000000.0</v>
      </c>
      <c r="J23" s="20">
        <v>0.0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4">
        <v>44938.0</v>
      </c>
      <c r="B24" s="25"/>
      <c r="C24" s="18" t="s">
        <v>43</v>
      </c>
      <c r="D24" s="19"/>
      <c r="E24" s="20"/>
      <c r="F24" s="20">
        <f t="shared" si="1"/>
        <v>0</v>
      </c>
      <c r="G24" s="20"/>
      <c r="H24" s="21">
        <f t="shared" si="2"/>
        <v>0</v>
      </c>
      <c r="I24" s="20">
        <v>2000000.0</v>
      </c>
      <c r="J24" s="20">
        <v>0.0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>
        <v>45221.0</v>
      </c>
      <c r="B25" s="26">
        <v>17.0</v>
      </c>
      <c r="C25" s="27" t="s">
        <v>44</v>
      </c>
      <c r="D25" s="22">
        <v>1.0</v>
      </c>
      <c r="E25" s="22">
        <v>350000.0</v>
      </c>
      <c r="F25" s="20">
        <f t="shared" si="1"/>
        <v>350000</v>
      </c>
      <c r="G25" s="20">
        <v>0.0</v>
      </c>
      <c r="H25" s="21">
        <f t="shared" si="2"/>
        <v>350000</v>
      </c>
      <c r="I25" s="22">
        <v>350000.0</v>
      </c>
      <c r="J25" s="20">
        <v>0.0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/>
      <c r="B26" s="28"/>
      <c r="C26" s="2"/>
      <c r="D26" s="20"/>
      <c r="E26" s="20"/>
      <c r="F26" s="20">
        <f t="shared" si="1"/>
        <v>0</v>
      </c>
      <c r="G26" s="20"/>
      <c r="H26" s="21">
        <f t="shared" si="2"/>
        <v>0</v>
      </c>
      <c r="I26" s="20"/>
      <c r="J26" s="20">
        <v>0.0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/>
      <c r="B27" s="28"/>
      <c r="C27" s="28"/>
      <c r="D27" s="20"/>
      <c r="E27" s="20"/>
      <c r="F27" s="20">
        <f t="shared" si="1"/>
        <v>0</v>
      </c>
      <c r="G27" s="20"/>
      <c r="H27" s="21">
        <f t="shared" si="2"/>
        <v>0</v>
      </c>
      <c r="I27" s="20"/>
      <c r="J27" s="20">
        <v>0.0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/>
      <c r="B28" s="28"/>
      <c r="C28" s="28"/>
      <c r="D28" s="20"/>
      <c r="E28" s="20"/>
      <c r="F28" s="20">
        <f t="shared" si="1"/>
        <v>0</v>
      </c>
      <c r="G28" s="20"/>
      <c r="H28" s="21">
        <f t="shared" si="2"/>
        <v>0</v>
      </c>
      <c r="I28" s="20"/>
      <c r="J28" s="20">
        <v>0.0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/>
      <c r="B29" s="28"/>
      <c r="C29" s="28"/>
      <c r="D29" s="20"/>
      <c r="E29" s="20"/>
      <c r="F29" s="20">
        <f t="shared" si="1"/>
        <v>0</v>
      </c>
      <c r="G29" s="20"/>
      <c r="H29" s="21">
        <f t="shared" si="2"/>
        <v>0</v>
      </c>
      <c r="I29" s="20"/>
      <c r="J29" s="20">
        <v>0.0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8"/>
      <c r="B30" s="28"/>
      <c r="C30" s="28"/>
      <c r="D30" s="20"/>
      <c r="E30" s="20"/>
      <c r="F30" s="20">
        <f t="shared" si="1"/>
        <v>0</v>
      </c>
      <c r="G30" s="20"/>
      <c r="H30" s="21">
        <f t="shared" si="2"/>
        <v>0</v>
      </c>
      <c r="I30" s="20"/>
      <c r="J30" s="20">
        <v>0.0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8"/>
      <c r="B31" s="28"/>
      <c r="C31" s="28"/>
      <c r="D31" s="20"/>
      <c r="E31" s="20"/>
      <c r="F31" s="20">
        <f t="shared" si="1"/>
        <v>0</v>
      </c>
      <c r="G31" s="20"/>
      <c r="H31" s="21">
        <f t="shared" si="2"/>
        <v>0</v>
      </c>
      <c r="I31" s="20"/>
      <c r="J31" s="20">
        <v>0.0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8"/>
      <c r="B32" s="28"/>
      <c r="C32" s="28"/>
      <c r="D32" s="20"/>
      <c r="E32" s="20"/>
      <c r="F32" s="20">
        <f t="shared" si="1"/>
        <v>0</v>
      </c>
      <c r="G32" s="20"/>
      <c r="H32" s="21">
        <f t="shared" si="2"/>
        <v>0</v>
      </c>
      <c r="I32" s="20"/>
      <c r="J32" s="20">
        <v>0.0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8"/>
      <c r="B33" s="28"/>
      <c r="C33" s="28"/>
      <c r="D33" s="20"/>
      <c r="E33" s="20"/>
      <c r="F33" s="20">
        <f t="shared" si="1"/>
        <v>0</v>
      </c>
      <c r="G33" s="20"/>
      <c r="H33" s="21">
        <f t="shared" si="2"/>
        <v>0</v>
      </c>
      <c r="I33" s="20"/>
      <c r="J33" s="20">
        <v>0.0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9" t="s">
        <v>45</v>
      </c>
      <c r="B34" s="30"/>
      <c r="C34" s="31"/>
      <c r="D34" s="32"/>
      <c r="E34" s="32"/>
      <c r="F34" s="32">
        <f t="shared" ref="F34:G34" si="3">SUM(F22:F33)</f>
        <v>4950000</v>
      </c>
      <c r="G34" s="32">
        <f t="shared" si="3"/>
        <v>400000</v>
      </c>
      <c r="H34" s="33">
        <f t="shared" si="2"/>
        <v>4550000</v>
      </c>
      <c r="I34" s="32">
        <f>SUM(I22:I33)</f>
        <v>4550000</v>
      </c>
      <c r="J34" s="32">
        <f>+H34-I34</f>
        <v>0</v>
      </c>
      <c r="K34" s="13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5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