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mau!$A$38</definedName>
  </definedNames>
  <calcPr/>
  <extLst>
    <ext uri="GoogleSheetsCustomDataVersion2">
      <go:sheetsCustomData xmlns:go="http://customooxmlschemas.google.com/" r:id="rId6" roundtripDataChecksum="WwrbimHIolDB+6ld7OeYpf4rXX+yb/+px9+1R+2rPNA="/>
    </ext>
  </extLst>
</workbook>
</file>

<file path=xl/sharedStrings.xml><?xml version="1.0" encoding="utf-8"?>
<sst xmlns="http://schemas.openxmlformats.org/spreadsheetml/2006/main" count="57" uniqueCount="55">
  <si>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</si>
  <si>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</si>
  <si>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</si>
  <si>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</si>
  <si>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</si>
  <si>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</si>
  <si>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</si>
  <si>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ANH ĐỨC</t>
  </si>
  <si>
    <t>Năm sinh:</t>
  </si>
  <si>
    <t>Giới tính:</t>
  </si>
  <si>
    <t>Nam</t>
  </si>
  <si>
    <t>Địa chỉ:</t>
  </si>
  <si>
    <t>P8</t>
  </si>
  <si>
    <t>Điện thoại:</t>
  </si>
  <si>
    <t>0812699888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</si>
  <si>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</si>
  <si>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</si>
  <si>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</si>
  <si>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</si>
  <si>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</si>
  <si>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</si>
  <si>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</si>
  <si>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</si>
  <si>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</si>
  <si>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</si>
  <si>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</si>
  <si>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</si>
  <si>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</si>
  <si>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</si>
  <si>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</si>
  <si>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</si>
  <si>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</si>
  <si>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</si>
  <si>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</si>
  <si>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</si>
  <si>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</si>
  <si>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</si>
  <si>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</si>
  <si>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</si>
  <si>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</si>
  <si>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</si>
  <si>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41,42</t>
  </si>
  <si>
    <t>Nhổ răng lung lay</t>
  </si>
  <si>
    <t xml:space="preserve">Cạo vôi răng </t>
  </si>
  <si>
    <t>Tháo lắp màu A4</t>
  </si>
  <si>
    <t>42,43</t>
  </si>
  <si>
    <t>Sứ KL màu 4M3</t>
  </si>
  <si>
    <t xml:space="preserve">Gắn cứng </t>
  </si>
  <si>
    <t>Nội nha R1,2,4</t>
  </si>
  <si>
    <t>Sứ KL</t>
  </si>
  <si>
    <t>Nhổ răng nhiều chân</t>
  </si>
  <si>
    <t>Sứ KL - giao răng</t>
  </si>
  <si>
    <t>Thanh toán nhổ răng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</si>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</sst>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&quot;Ngày &quot;dd &quot;tháng &quot;mm &quot;năm &quot;yyyy"/>
    <numFmt numFmtId="166" formatCode="dd/MM/yyyy"/>
    <numFmt numFmtId="167" formatCode="_-* #,##0\ _₫_-;\-* #,##0\ _₫_-;_-* &quot;-&quot;??\ _₫_-;_-@"/>
  </numFmts>
  <fonts count="15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sz val="12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164" xfId="0" applyAlignment="1" applyFont="1" applyNumberFormat="1">
      <alignment readingOrder="0"/>
    </xf>
    <xf borderId="0" fillId="0" fontId="4" numFmtId="165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9" numFmtId="0" xfId="0" applyFont="1"/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10" numFmtId="0" xfId="0" applyAlignment="1" applyBorder="1" applyFont="1">
      <alignment horizontal="center"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4" fillId="0" fontId="7" numFmtId="167" xfId="0" applyAlignment="1" applyBorder="1" applyFont="1" applyNumberFormat="1">
      <alignment shrinkToFit="0" vertical="top" wrapText="1"/>
    </xf>
    <xf borderId="1" fillId="0" fontId="7" numFmtId="167" xfId="0" applyAlignment="1" applyBorder="1" applyFont="1" applyNumberFormat="1">
      <alignment shrinkToFit="0" vertical="top" wrapText="1"/>
    </xf>
    <xf borderId="1" fillId="0" fontId="11" numFmtId="167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5" fillId="0" fontId="7" numFmtId="166" xfId="0" applyAlignment="1" applyBorder="1" applyFont="1" applyNumberFormat="1">
      <alignment horizontal="center" shrinkToFit="0" vertical="center" wrapText="1"/>
    </xf>
    <xf borderId="3" fillId="0" fontId="7" numFmtId="16" xfId="0" applyAlignment="1" applyBorder="1" applyFont="1" applyNumberForma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6" fillId="0" fontId="7" numFmtId="0" xfId="0" applyAlignment="1" applyBorder="1" applyFont="1">
      <alignment shrinkToFit="0" vertical="top" wrapText="1"/>
    </xf>
    <xf borderId="0" fillId="0" fontId="7" numFmtId="0" xfId="0" applyFont="1"/>
    <xf borderId="1" fillId="0" fontId="7" numFmtId="166" xfId="0" applyAlignment="1" applyBorder="1" applyFont="1" applyNumberFormat="1">
      <alignment readingOrder="0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0" fontId="7" numFmtId="167" xfId="0" applyAlignment="1" applyBorder="1" applyFont="1" applyNumberFormat="1">
      <alignment readingOrder="0"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7" fillId="0" fontId="12" numFmtId="0" xfId="0" applyBorder="1" applyFont="1"/>
    <xf borderId="4" fillId="0" fontId="12" numFmtId="0" xfId="0" applyBorder="1" applyFont="1"/>
    <xf borderId="1" fillId="0" fontId="3" numFmtId="167" xfId="0" applyAlignment="1" applyBorder="1" applyFont="1" applyNumberFormat="1">
      <alignment horizontal="center" shrinkToFit="0" vertical="top" wrapText="1"/>
    </xf>
    <xf borderId="1" fillId="0" fontId="10" numFmtId="167" xfId="0" applyAlignment="1" applyBorder="1" applyFont="1" applyNumberFormat="1">
      <alignment horizontal="center" shrinkToFit="0" vertical="top" wrapText="1"/>
    </xf>
    <xf borderId="0" fillId="0" fontId="13" numFmtId="0" xfId="0" applyAlignment="1" applyFont="1">
      <alignment horizontal="center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9.86"/>
    <col customWidth="1" min="3" max="3" width="29.57"/>
    <col customWidth="1" min="4" max="4" width="13.57"/>
    <col customWidth="1" min="5" max="5" width="22.0"/>
    <col customWidth="1" min="6" max="6" width="15.43"/>
    <col customWidth="1" min="8" max="8" width="15.14"/>
    <col customWidth="1" min="9" max="9" width="16.29"/>
    <col customWidth="1" min="10" max="10" width="14.57"/>
    <col customWidth="1" min="11" max="11" width="5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45069.0</v>
      </c>
      <c r="C5" s="2"/>
      <c r="D5" s="2"/>
      <c r="E5" s="2"/>
      <c r="F5" s="2"/>
      <c r="G5" s="6">
        <v>44868.0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8"/>
      <c r="H8" s="8"/>
      <c r="I8" s="8"/>
      <c r="J8" s="8" t="s">
        <v>9</v>
      </c>
      <c r="K8" s="10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11" t="s">
        <v>12</v>
      </c>
      <c r="C9" s="8"/>
      <c r="D9" s="8"/>
      <c r="E9" s="8"/>
      <c r="F9" s="8"/>
      <c r="G9" s="8"/>
      <c r="H9" s="8"/>
      <c r="I9" s="8"/>
      <c r="J9" s="8"/>
      <c r="K9" s="1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3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1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5" t="s">
        <v>17</v>
      </c>
      <c r="E13" s="2"/>
      <c r="F13" s="2"/>
      <c r="G13" s="15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5" t="s">
        <v>19</v>
      </c>
      <c r="E14" s="2"/>
      <c r="F14" s="2"/>
      <c r="G14" s="15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5" t="s">
        <v>21</v>
      </c>
      <c r="E15" s="2"/>
      <c r="F15" s="2"/>
      <c r="G15" s="15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5" t="s">
        <v>23</v>
      </c>
      <c r="E16" s="2"/>
      <c r="F16" s="2"/>
      <c r="G16" s="15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5" t="s">
        <v>25</v>
      </c>
      <c r="E17" s="2"/>
      <c r="F17" s="2"/>
      <c r="G17" s="15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5" t="s">
        <v>27</v>
      </c>
      <c r="E18" s="2"/>
      <c r="F18" s="2"/>
      <c r="G18" s="15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6" t="s">
        <v>30</v>
      </c>
      <c r="B21" s="16" t="s">
        <v>31</v>
      </c>
      <c r="C21" s="17" t="s">
        <v>32</v>
      </c>
      <c r="D21" s="16" t="s">
        <v>33</v>
      </c>
      <c r="E21" s="16" t="s">
        <v>34</v>
      </c>
      <c r="F21" s="16" t="s">
        <v>35</v>
      </c>
      <c r="G21" s="16" t="s">
        <v>36</v>
      </c>
      <c r="H21" s="18" t="s">
        <v>37</v>
      </c>
      <c r="I21" s="16" t="s">
        <v>38</v>
      </c>
      <c r="J21" s="16" t="s">
        <v>39</v>
      </c>
      <c r="K21" s="16" t="s">
        <v>40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9">
        <v>44868.0</v>
      </c>
      <c r="B22" s="20" t="s">
        <v>41</v>
      </c>
      <c r="C22" s="21" t="s">
        <v>42</v>
      </c>
      <c r="D22" s="22">
        <v>1.0</v>
      </c>
      <c r="E22" s="23">
        <v>300000.0</v>
      </c>
      <c r="F22" s="23">
        <f t="shared" ref="F22:F24" si="1">+D22*E22</f>
        <v>300000</v>
      </c>
      <c r="G22" s="23">
        <v>0.0</v>
      </c>
      <c r="H22" s="24">
        <f t="shared" ref="H22:H24" si="2">+F22-G22</f>
        <v>300000</v>
      </c>
      <c r="I22" s="23">
        <v>300000.0</v>
      </c>
      <c r="J22" s="23">
        <f t="shared" ref="J22:J35" si="3">H22-I22</f>
        <v>0</v>
      </c>
      <c r="K22" s="2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6">
        <v>44920.0</v>
      </c>
      <c r="B23" s="27"/>
      <c r="C23" s="21" t="s">
        <v>43</v>
      </c>
      <c r="D23" s="22">
        <v>1.0</v>
      </c>
      <c r="E23" s="23">
        <v>150000.0</v>
      </c>
      <c r="F23" s="23">
        <f t="shared" si="1"/>
        <v>150000</v>
      </c>
      <c r="G23" s="23"/>
      <c r="H23" s="24">
        <f t="shared" si="2"/>
        <v>150000</v>
      </c>
      <c r="I23" s="23">
        <v>150000.0</v>
      </c>
      <c r="J23" s="23">
        <f t="shared" si="3"/>
        <v>0</v>
      </c>
      <c r="K23" s="2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6">
        <v>44920.0</v>
      </c>
      <c r="B24" s="28">
        <v>43.0</v>
      </c>
      <c r="C24" s="21" t="s">
        <v>44</v>
      </c>
      <c r="D24" s="22">
        <v>1.0</v>
      </c>
      <c r="E24" s="23">
        <v>350000.0</v>
      </c>
      <c r="F24" s="23">
        <f t="shared" si="1"/>
        <v>350000</v>
      </c>
      <c r="G24" s="23"/>
      <c r="H24" s="24">
        <f t="shared" si="2"/>
        <v>350000</v>
      </c>
      <c r="I24" s="23">
        <v>350000.0</v>
      </c>
      <c r="J24" s="23">
        <f t="shared" si="3"/>
        <v>0</v>
      </c>
      <c r="K24" s="2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9">
        <v>44929.0</v>
      </c>
      <c r="B25" s="29" t="s">
        <v>45</v>
      </c>
      <c r="C25" s="30" t="s">
        <v>46</v>
      </c>
      <c r="D25" s="23">
        <v>2.0</v>
      </c>
      <c r="E25" s="23">
        <v>700000.0</v>
      </c>
      <c r="F25" s="23">
        <v>1400000.0</v>
      </c>
      <c r="G25" s="23">
        <v>150000.0</v>
      </c>
      <c r="H25" s="24">
        <v>1100000.0</v>
      </c>
      <c r="I25" s="31"/>
      <c r="J25" s="23">
        <f t="shared" si="3"/>
        <v>1100000</v>
      </c>
      <c r="K25" s="2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9">
        <v>44934.0</v>
      </c>
      <c r="B26" s="29" t="s">
        <v>45</v>
      </c>
      <c r="C26" s="8" t="s">
        <v>47</v>
      </c>
      <c r="D26" s="23">
        <v>0.0</v>
      </c>
      <c r="E26" s="23">
        <v>0.0</v>
      </c>
      <c r="F26" s="23">
        <v>0.0</v>
      </c>
      <c r="G26" s="23"/>
      <c r="H26" s="24">
        <f t="shared" ref="H26:H35" si="4">+F26-G26</f>
        <v>0</v>
      </c>
      <c r="I26" s="23">
        <v>1100000.0</v>
      </c>
      <c r="J26" s="23">
        <f t="shared" si="3"/>
        <v>-1100000</v>
      </c>
      <c r="K26" s="2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9">
        <v>45132.0</v>
      </c>
      <c r="B27" s="29">
        <v>48.0</v>
      </c>
      <c r="C27" s="25" t="s">
        <v>42</v>
      </c>
      <c r="D27" s="23">
        <v>1.0</v>
      </c>
      <c r="E27" s="23">
        <v>300000.0</v>
      </c>
      <c r="F27" s="23">
        <f t="shared" ref="F27:F35" si="5">+D27*E27</f>
        <v>300000</v>
      </c>
      <c r="G27" s="23"/>
      <c r="H27" s="24">
        <f t="shared" si="4"/>
        <v>300000</v>
      </c>
      <c r="I27" s="23">
        <v>300000.0</v>
      </c>
      <c r="J27" s="23">
        <f t="shared" si="3"/>
        <v>0</v>
      </c>
      <c r="K27" s="2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2">
        <v>45323.0</v>
      </c>
      <c r="B28" s="33">
        <v>11.0</v>
      </c>
      <c r="C28" s="34" t="s">
        <v>48</v>
      </c>
      <c r="D28" s="35">
        <v>1.0</v>
      </c>
      <c r="E28" s="35">
        <v>500000.0</v>
      </c>
      <c r="F28" s="23">
        <f t="shared" si="5"/>
        <v>500000</v>
      </c>
      <c r="G28" s="23"/>
      <c r="H28" s="24">
        <f t="shared" si="4"/>
        <v>500000</v>
      </c>
      <c r="I28" s="35">
        <v>500000.0</v>
      </c>
      <c r="J28" s="23">
        <f t="shared" si="3"/>
        <v>0</v>
      </c>
      <c r="K28" s="2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2">
        <v>45323.0</v>
      </c>
      <c r="B29" s="33">
        <v>11.0</v>
      </c>
      <c r="C29" s="34" t="s">
        <v>49</v>
      </c>
      <c r="D29" s="35">
        <v>1.0</v>
      </c>
      <c r="E29" s="35">
        <v>800000.0</v>
      </c>
      <c r="F29" s="23">
        <f t="shared" si="5"/>
        <v>800000</v>
      </c>
      <c r="G29" s="35">
        <v>100000.0</v>
      </c>
      <c r="H29" s="24">
        <f t="shared" si="4"/>
        <v>700000</v>
      </c>
      <c r="I29" s="35">
        <v>500000.0</v>
      </c>
      <c r="J29" s="23">
        <f t="shared" si="3"/>
        <v>200000</v>
      </c>
      <c r="K29" s="25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2">
        <v>45325.0</v>
      </c>
      <c r="B30" s="33">
        <v>37.0</v>
      </c>
      <c r="C30" s="34" t="s">
        <v>50</v>
      </c>
      <c r="D30" s="35">
        <v>1.0</v>
      </c>
      <c r="E30" s="35">
        <v>300000.0</v>
      </c>
      <c r="F30" s="23">
        <f t="shared" si="5"/>
        <v>300000</v>
      </c>
      <c r="G30" s="23"/>
      <c r="H30" s="24">
        <f t="shared" si="4"/>
        <v>300000</v>
      </c>
      <c r="I30" s="23"/>
      <c r="J30" s="23">
        <f t="shared" si="3"/>
        <v>300000</v>
      </c>
      <c r="K30" s="25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2">
        <v>45327.0</v>
      </c>
      <c r="B31" s="33">
        <v>11.0</v>
      </c>
      <c r="C31" s="34" t="s">
        <v>51</v>
      </c>
      <c r="D31" s="23"/>
      <c r="E31" s="23"/>
      <c r="F31" s="23">
        <f t="shared" si="5"/>
        <v>0</v>
      </c>
      <c r="G31" s="23"/>
      <c r="H31" s="24">
        <f t="shared" si="4"/>
        <v>0</v>
      </c>
      <c r="I31" s="35">
        <v>200000.0</v>
      </c>
      <c r="J31" s="23">
        <f t="shared" si="3"/>
        <v>-200000</v>
      </c>
      <c r="K31" s="25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2">
        <v>45327.0</v>
      </c>
      <c r="B32" s="33">
        <v>37.0</v>
      </c>
      <c r="C32" s="34" t="s">
        <v>52</v>
      </c>
      <c r="D32" s="23"/>
      <c r="E32" s="23"/>
      <c r="F32" s="23">
        <f t="shared" si="5"/>
        <v>0</v>
      </c>
      <c r="G32" s="23"/>
      <c r="H32" s="24">
        <f t="shared" si="4"/>
        <v>0</v>
      </c>
      <c r="I32" s="35">
        <v>300000.0</v>
      </c>
      <c r="J32" s="23">
        <f t="shared" si="3"/>
        <v>-300000</v>
      </c>
      <c r="K32" s="2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9"/>
      <c r="B33" s="29"/>
      <c r="C33" s="25"/>
      <c r="D33" s="23"/>
      <c r="E33" s="23"/>
      <c r="F33" s="23">
        <f t="shared" si="5"/>
        <v>0</v>
      </c>
      <c r="G33" s="23"/>
      <c r="H33" s="24">
        <f t="shared" si="4"/>
        <v>0</v>
      </c>
      <c r="I33" s="23"/>
      <c r="J33" s="23">
        <f t="shared" si="3"/>
        <v>0</v>
      </c>
      <c r="K33" s="25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9"/>
      <c r="B34" s="29"/>
      <c r="C34" s="25"/>
      <c r="D34" s="23"/>
      <c r="E34" s="23"/>
      <c r="F34" s="23">
        <f t="shared" si="5"/>
        <v>0</v>
      </c>
      <c r="G34" s="23"/>
      <c r="H34" s="24">
        <f t="shared" si="4"/>
        <v>0</v>
      </c>
      <c r="I34" s="23"/>
      <c r="J34" s="23">
        <f t="shared" si="3"/>
        <v>0</v>
      </c>
      <c r="K34" s="25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9"/>
      <c r="B35" s="29"/>
      <c r="C35" s="25"/>
      <c r="D35" s="23"/>
      <c r="E35" s="23"/>
      <c r="F35" s="23">
        <f t="shared" si="5"/>
        <v>0</v>
      </c>
      <c r="G35" s="23"/>
      <c r="H35" s="24">
        <f t="shared" si="4"/>
        <v>0</v>
      </c>
      <c r="I35" s="23"/>
      <c r="J35" s="23">
        <f t="shared" si="3"/>
        <v>0</v>
      </c>
      <c r="K35" s="25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6" t="s">
        <v>53</v>
      </c>
      <c r="B36" s="37"/>
      <c r="C36" s="38"/>
      <c r="D36" s="39"/>
      <c r="E36" s="39"/>
      <c r="F36" s="39">
        <f t="shared" ref="F36:I36" si="6">SUM(F22:F35)</f>
        <v>4100000</v>
      </c>
      <c r="G36" s="39">
        <f t="shared" si="6"/>
        <v>250000</v>
      </c>
      <c r="H36" s="40">
        <f t="shared" si="6"/>
        <v>3700000</v>
      </c>
      <c r="I36" s="39">
        <f t="shared" si="6"/>
        <v>3700000</v>
      </c>
      <c r="J36" s="39">
        <f>+H36-I36</f>
        <v>0</v>
      </c>
      <c r="K36" s="16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2" t="s">
        <v>54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9">
    <mergeCell ref="A13:D13"/>
    <mergeCell ref="A14:D14"/>
    <mergeCell ref="A15:D15"/>
    <mergeCell ref="A16:D16"/>
    <mergeCell ref="A17:D17"/>
    <mergeCell ref="A18:D18"/>
    <mergeCell ref="A36:C36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