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<sst xmlns="http://schemas.openxmlformats.org/spreadsheetml/2006/main" count="45" uniqueCount="45">
  <si>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</si>
  <si>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</si>
  <si>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</si>
  <si>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</si>
  <si>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</si>
  <si>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</si>
  <si>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</si>
  <si>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PHAN CHÚC LY</t>
  </si>
  <si>
    <t>Năm sinh:</t>
  </si>
  <si>
    <t>Giới tính:</t>
  </si>
  <si>
    <t>Nữ</t>
  </si>
  <si>
    <t>Địa chỉ:</t>
  </si>
  <si>
    <t>Điện thoại:</t>
  </si>
  <si>
    <t>0818430707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</si>
  <si>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</si>
  <si>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</si>
  <si>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</si>
  <si>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</si>
  <si>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</si>
  <si>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</si>
  <si>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</si>
  <si>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</si>
  <si>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</si>
  <si>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</si>
  <si>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</si>
  <si>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</si>
  <si>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</si>
  <si>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</si>
  <si>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</si>
  <si>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</si>
  <si>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</si>
  <si>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</si>
  <si>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</si>
  <si>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</si>
  <si>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</si>
  <si>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</si>
  <si>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</si>
  <si>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</si>
  <si>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</si>
  <si>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</si>
  <si>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Răng tháo lắp </t>
  </si>
  <si>
    <t>÷</t>
  </si>
  <si>
    <t xml:space="preserve">Cạo vôi răng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</si>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</sst>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6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7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8.0"/>
      <color theme="1"/>
      <name val="Calibri"/>
    </font>
    <font>
      <sz val="13.0"/>
      <color theme="1"/>
      <name val="Calibri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7" xfId="0" applyAlignment="1" applyBorder="1" applyFont="1" applyNumberFormat="1">
      <alignment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166" xfId="0" applyAlignment="1" applyBorder="1" applyFont="1" applyNumberFormat="1">
      <alignment shrinkToFit="0" vertical="center" wrapText="1"/>
    </xf>
    <xf borderId="3" fillId="0" fontId="11" numFmtId="16" xfId="0" applyAlignment="1" applyBorder="1" applyFont="1" applyNumberFormat="1">
      <alignment horizontal="center" shrinkToFit="0" vertical="center" wrapText="1"/>
    </xf>
    <xf borderId="1" fillId="0" fontId="7" numFmtId="166" xfId="0" applyAlignment="1" applyBorder="1" applyFont="1" applyNumberFormat="1">
      <alignment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1" fillId="0" fontId="12" numFmtId="0" xfId="0" applyBorder="1" applyFont="1"/>
    <xf borderId="7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7" fillId="0" fontId="7" numFmtId="0" xfId="0" applyAlignment="1" applyBorder="1" applyFont="1">
      <alignment shrinkToFit="0" vertical="top" wrapText="1"/>
    </xf>
    <xf borderId="0" fillId="0" fontId="12" numFmtId="0" xfId="0" applyFont="1"/>
    <xf borderId="3" fillId="0" fontId="3" numFmtId="0" xfId="0" applyAlignment="1" applyBorder="1" applyFont="1">
      <alignment readingOrder="0" shrinkToFit="0" vertical="top" wrapText="1"/>
    </xf>
    <xf borderId="6" fillId="0" fontId="13" numFmtId="0" xfId="0" applyBorder="1" applyFont="1"/>
    <xf borderId="4" fillId="0" fontId="13" numFmtId="0" xfId="0" applyBorder="1" applyFont="1"/>
    <xf borderId="1" fillId="0" fontId="3" numFmtId="167" xfId="0" applyAlignment="1" applyBorder="1" applyFont="1" applyNumberFormat="1">
      <alignment shrinkToFit="0" vertical="top" wrapText="1"/>
    </xf>
    <xf borderId="1" fillId="0" fontId="9" numFmtId="167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86"/>
    <col customWidth="1" min="3" max="3" width="19.57"/>
    <col customWidth="1" min="4" max="4" width="13.57"/>
    <col customWidth="1" min="5" max="5" width="12.71"/>
    <col customWidth="1" min="6" max="6" width="15.43"/>
    <col customWidth="1" min="8" max="8" width="15.14"/>
    <col customWidth="1" min="9" max="9" width="19.71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45161.0</v>
      </c>
      <c r="C5" s="2"/>
      <c r="D5" s="2"/>
      <c r="E5" s="2"/>
      <c r="F5" s="2"/>
      <c r="G5" s="6">
        <v>44932.0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12</v>
      </c>
      <c r="B10" s="11" t="s">
        <v>13</v>
      </c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16</v>
      </c>
      <c r="E13" s="2"/>
      <c r="F13" s="2"/>
      <c r="G13" s="13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18</v>
      </c>
      <c r="E14" s="2"/>
      <c r="F14" s="2"/>
      <c r="G14" s="13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20</v>
      </c>
      <c r="E15" s="2"/>
      <c r="F15" s="2"/>
      <c r="G15" s="13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22</v>
      </c>
      <c r="E16" s="2"/>
      <c r="F16" s="2"/>
      <c r="G16" s="13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24</v>
      </c>
      <c r="E17" s="2"/>
      <c r="F17" s="2"/>
      <c r="G17" s="13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26</v>
      </c>
      <c r="E18" s="2"/>
      <c r="F18" s="2"/>
      <c r="G18" s="13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29</v>
      </c>
      <c r="B21" s="14" t="s">
        <v>30</v>
      </c>
      <c r="C21" s="15" t="s">
        <v>31</v>
      </c>
      <c r="D21" s="14" t="s">
        <v>32</v>
      </c>
      <c r="E21" s="14" t="s">
        <v>33</v>
      </c>
      <c r="F21" s="14" t="s">
        <v>34</v>
      </c>
      <c r="G21" s="14" t="s">
        <v>35</v>
      </c>
      <c r="H21" s="16" t="s">
        <v>36</v>
      </c>
      <c r="I21" s="14" t="s">
        <v>37</v>
      </c>
      <c r="J21" s="14" t="s">
        <v>38</v>
      </c>
      <c r="K21" s="14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44932.0</v>
      </c>
      <c r="B22" s="18">
        <v>17.0</v>
      </c>
      <c r="C22" s="19" t="s">
        <v>40</v>
      </c>
      <c r="D22" s="20">
        <v>1.0</v>
      </c>
      <c r="E22" s="21">
        <v>200000.0</v>
      </c>
      <c r="F22" s="21">
        <f t="shared" ref="F22:F33" si="1">+D22*E22</f>
        <v>200000</v>
      </c>
      <c r="G22" s="21">
        <v>0.0</v>
      </c>
      <c r="H22" s="22">
        <f t="shared" ref="H22:H33" si="2">+F22-G22</f>
        <v>200000</v>
      </c>
      <c r="I22" s="21">
        <f t="shared" ref="I22:I23" si="3">H22</f>
        <v>200000</v>
      </c>
      <c r="J22" s="21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>
        <v>44940.0</v>
      </c>
      <c r="B23" s="25" t="s">
        <v>41</v>
      </c>
      <c r="C23" s="19" t="s">
        <v>42</v>
      </c>
      <c r="D23" s="20">
        <v>1.0</v>
      </c>
      <c r="E23" s="21">
        <v>50000.0</v>
      </c>
      <c r="F23" s="21">
        <f t="shared" si="1"/>
        <v>50000</v>
      </c>
      <c r="G23" s="21"/>
      <c r="H23" s="22">
        <f t="shared" si="2"/>
        <v>50000</v>
      </c>
      <c r="I23" s="21">
        <f t="shared" si="3"/>
        <v>50000</v>
      </c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27"/>
      <c r="C24" s="28"/>
      <c r="D24" s="20"/>
      <c r="E24" s="20"/>
      <c r="F24" s="21">
        <f t="shared" si="1"/>
        <v>0</v>
      </c>
      <c r="G24" s="21"/>
      <c r="H24" s="22">
        <f t="shared" si="2"/>
        <v>0</v>
      </c>
      <c r="I24" s="21"/>
      <c r="J24" s="21">
        <f t="shared" ref="J24:J34" si="4">+H24-I24</f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9"/>
      <c r="B25" s="30"/>
      <c r="C25" s="31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4"/>
        <v>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30"/>
      <c r="C26" s="32"/>
      <c r="D26" s="21">
        <v>0.0</v>
      </c>
      <c r="E26" s="21">
        <v>0.0</v>
      </c>
      <c r="F26" s="21">
        <f t="shared" si="1"/>
        <v>0</v>
      </c>
      <c r="G26" s="21"/>
      <c r="H26" s="22">
        <f t="shared" si="2"/>
        <v>0</v>
      </c>
      <c r="I26" s="21"/>
      <c r="J26" s="21">
        <f t="shared" si="4"/>
        <v>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30"/>
      <c r="C27" s="23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4"/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3"/>
      <c r="C28" s="23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4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3"/>
      <c r="C29" s="23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4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3"/>
      <c r="C30" s="23"/>
      <c r="D30" s="21"/>
      <c r="E30" s="21"/>
      <c r="F30" s="21">
        <f t="shared" si="1"/>
        <v>0</v>
      </c>
      <c r="G30" s="21"/>
      <c r="H30" s="22">
        <f t="shared" si="2"/>
        <v>0</v>
      </c>
      <c r="I30" s="21"/>
      <c r="J30" s="21">
        <f t="shared" si="4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3"/>
      <c r="C31" s="23"/>
      <c r="D31" s="21"/>
      <c r="E31" s="21"/>
      <c r="F31" s="21">
        <f t="shared" si="1"/>
        <v>0</v>
      </c>
      <c r="G31" s="21"/>
      <c r="H31" s="22">
        <f t="shared" si="2"/>
        <v>0</v>
      </c>
      <c r="I31" s="21"/>
      <c r="J31" s="21">
        <f t="shared" si="4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3"/>
      <c r="C32" s="23"/>
      <c r="D32" s="21"/>
      <c r="E32" s="21"/>
      <c r="F32" s="21">
        <f t="shared" si="1"/>
        <v>0</v>
      </c>
      <c r="G32" s="21"/>
      <c r="H32" s="22">
        <f t="shared" si="2"/>
        <v>0</v>
      </c>
      <c r="I32" s="21"/>
      <c r="J32" s="21">
        <f t="shared" si="4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3"/>
      <c r="C33" s="23"/>
      <c r="D33" s="21"/>
      <c r="E33" s="21"/>
      <c r="F33" s="21">
        <f t="shared" si="1"/>
        <v>0</v>
      </c>
      <c r="G33" s="21"/>
      <c r="H33" s="22">
        <f t="shared" si="2"/>
        <v>0</v>
      </c>
      <c r="I33" s="21"/>
      <c r="J33" s="21">
        <f t="shared" si="4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3" t="s">
        <v>43</v>
      </c>
      <c r="B34" s="34"/>
      <c r="C34" s="35"/>
      <c r="D34" s="36"/>
      <c r="E34" s="36"/>
      <c r="F34" s="36">
        <f t="shared" ref="F34:I34" si="5">SUM(F22:F33)</f>
        <v>250000</v>
      </c>
      <c r="G34" s="36">
        <f t="shared" si="5"/>
        <v>0</v>
      </c>
      <c r="H34" s="37">
        <f t="shared" si="5"/>
        <v>250000</v>
      </c>
      <c r="I34" s="36">
        <f t="shared" si="5"/>
        <v>250000</v>
      </c>
      <c r="J34" s="36">
        <f t="shared" si="4"/>
        <v>0</v>
      </c>
      <c r="K34" s="38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0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