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3.112" sheetId="1" r:id="rId4"/>
  </sheets>
  <externalReferences>
    <externalReference r:id="rId5"/>
  </externalReferences>
  <definedNames>
    <definedName localSheetId="0" name="_GoBack">'23.112'!$A$36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<sst xmlns="http://schemas.openxmlformats.org/spreadsheetml/2006/main" count="48" uniqueCount="48">
  <si>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</si>
  <si>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</si>
  <si>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</si>
  <si>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</si>
  <si>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</si>
  <si>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23.112</t>
  </si>
  <si>
    <t>HỒ SƠ BỆNH NHÂN</t>
  </si>
  <si>
    <t>Họ và tên:</t>
  </si>
  <si>
    <t>HỒ THỊ GIÀU</t>
  </si>
  <si>
    <t>Năm sinh:</t>
  </si>
  <si>
    <t>Giới tính:</t>
  </si>
  <si>
    <t>Nữ</t>
  </si>
  <si>
    <t>Địa chỉ:</t>
  </si>
  <si>
    <t>P8</t>
  </si>
  <si>
    <t>Điện thoại:</t>
  </si>
  <si>
    <t>0914507275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</si>
  <si>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</si>
  <si>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</si>
  <si>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</si>
  <si>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</si>
  <si>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</si>
  <si>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</si>
  <si>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</si>
  <si>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</si>
  <si>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</si>
  <si>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</si>
  <si>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</si>
  <si>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</si>
  <si>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</si>
  <si>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</si>
  <si>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</si>
  <si>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</si>
  <si>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</si>
  <si>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</si>
  <si>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</si>
  <si>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</si>
  <si>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</si>
  <si>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</si>
  <si>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</si>
  <si>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</si>
  <si>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</si>
  <si>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</si>
  <si>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Ghi chú</t>
  </si>
  <si>
    <t>BS TH</t>
  </si>
  <si>
    <t>Nhổ</t>
  </si>
  <si>
    <t>RTL VN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</si>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</sst>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6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b/>
      <sz val="13.0"/>
      <color rgb="FF000000"/>
      <name val="Times New Roman"/>
    </font>
    <font>
      <sz val="13.0"/>
      <color rgb="FFFF0000"/>
      <name val="Times New Roman"/>
    </font>
    <font>
      <sz val="13.0"/>
      <color rgb="FF00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10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1" numFmtId="166" xfId="0" applyAlignment="1" applyBorder="1" applyFont="1" applyNumberFormat="1">
      <alignment shrinkToFit="0" vertical="top" wrapText="1"/>
    </xf>
    <xf borderId="1" fillId="0" fontId="12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7" numFmtId="165" xfId="0" applyAlignment="1" applyBorder="1" applyFont="1" applyNumberFormat="1">
      <alignment readingOrder="0" shrinkToFit="0" vertical="top" wrapText="1"/>
    </xf>
    <xf borderId="3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readingOrder="0"/>
    </xf>
    <xf borderId="4" fillId="0" fontId="7" numFmtId="166" xfId="0" applyAlignment="1" applyBorder="1" applyFont="1" applyNumberFormat="1">
      <alignment readingOrder="0" shrinkToFit="0" vertical="top" wrapText="1"/>
    </xf>
    <xf borderId="1" fillId="0" fontId="7" numFmtId="166" xfId="0" applyAlignment="1" applyBorder="1" applyFont="1" applyNumberFormat="1">
      <alignment readingOrder="0" shrinkToFit="0" vertical="top" wrapText="1"/>
    </xf>
    <xf borderId="1" fillId="0" fontId="12" numFmtId="166" xfId="0" applyAlignment="1" applyBorder="1" applyFont="1" applyNumberFormat="1">
      <alignment readingOrder="0" shrinkToFit="0" vertical="top" wrapText="1"/>
    </xf>
    <xf borderId="0" fillId="0" fontId="11" numFmtId="0" xfId="0" applyFont="1"/>
    <xf borderId="5" fillId="0" fontId="7" numFmtId="0" xfId="0" applyAlignment="1" applyBorder="1" applyFon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3" numFmtId="0" xfId="0" applyBorder="1" applyFont="1"/>
    <xf borderId="4" fillId="0" fontId="13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0" fillId="0" fontId="14" numFmtId="0" xfId="0" applyAlignment="1" applyFont="1">
      <alignment horizontal="center"/>
    </xf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9.0"/>
    <col customWidth="1" min="3" max="3" width="29.57"/>
    <col customWidth="1" min="4" max="4" width="12.29"/>
    <col customWidth="1" min="5" max="5" width="12.43"/>
    <col customWidth="1" min="6" max="6" width="15.43"/>
    <col customWidth="1" min="7" max="7" width="11.14"/>
    <col customWidth="1" min="8" max="8" width="15.14"/>
    <col customWidth="1" min="9" max="9" width="16.29"/>
    <col customWidth="1" min="10" max="10" width="10.71"/>
    <col customWidth="1" min="11" max="11" width="12.0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45121.0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>
        <f>IFERROR(VLOOKUP(B5,'[1]theo dõi số'!$A$2:$F$600,3,0),0)</f>
        <v>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7" t="s">
        <v>39</v>
      </c>
      <c r="J21" s="14" t="s">
        <v>40</v>
      </c>
      <c r="K21" s="14" t="s">
        <v>41</v>
      </c>
      <c r="L21" s="18" t="s">
        <v>42</v>
      </c>
      <c r="M21" s="18" t="s">
        <v>43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9">
        <v>45121.0</v>
      </c>
      <c r="B22" s="20">
        <v>22.0</v>
      </c>
      <c r="C22" s="21" t="s">
        <v>44</v>
      </c>
      <c r="D22" s="22">
        <v>1.0</v>
      </c>
      <c r="E22" s="23">
        <v>200000.0</v>
      </c>
      <c r="F22" s="23">
        <f t="shared" ref="F22:F24" si="1">+D22*E22</f>
        <v>200000</v>
      </c>
      <c r="G22" s="23">
        <v>0.0</v>
      </c>
      <c r="H22" s="24">
        <v>200000.0</v>
      </c>
      <c r="I22" s="25">
        <v>200000.0</v>
      </c>
      <c r="J22" s="23">
        <f t="shared" ref="J22:J34" si="2">+H22-I22</f>
        <v>0</v>
      </c>
      <c r="K22" s="26"/>
      <c r="L22" s="26"/>
      <c r="M22" s="2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7">
        <v>45245.0</v>
      </c>
      <c r="B23" s="28"/>
      <c r="C23" s="29" t="s">
        <v>45</v>
      </c>
      <c r="D23" s="30">
        <v>8.0</v>
      </c>
      <c r="E23" s="31">
        <v>200000.0</v>
      </c>
      <c r="F23" s="23">
        <f t="shared" si="1"/>
        <v>1600000</v>
      </c>
      <c r="G23" s="23"/>
      <c r="H23" s="24">
        <f>+F23-G23</f>
        <v>1600000</v>
      </c>
      <c r="I23" s="32">
        <v>1600000.0</v>
      </c>
      <c r="J23" s="23">
        <f t="shared" si="2"/>
        <v>0</v>
      </c>
      <c r="K23" s="26"/>
      <c r="L23" s="26"/>
      <c r="M23" s="2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9"/>
      <c r="B24" s="28"/>
      <c r="C24" s="21"/>
      <c r="D24" s="22"/>
      <c r="E24" s="23"/>
      <c r="F24" s="23">
        <f t="shared" si="1"/>
        <v>0</v>
      </c>
      <c r="G24" s="23"/>
      <c r="H24" s="33"/>
      <c r="I24" s="25"/>
      <c r="J24" s="23">
        <f t="shared" si="2"/>
        <v>0</v>
      </c>
      <c r="K24" s="26"/>
      <c r="L24" s="26"/>
      <c r="M24" s="2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9"/>
      <c r="B25" s="26"/>
      <c r="C25" s="34"/>
      <c r="D25" s="23"/>
      <c r="E25" s="23"/>
      <c r="F25" s="23"/>
      <c r="G25" s="23">
        <v>0.0</v>
      </c>
      <c r="H25" s="24"/>
      <c r="I25" s="25"/>
      <c r="J25" s="23">
        <f t="shared" si="2"/>
        <v>0</v>
      </c>
      <c r="K25" s="26"/>
      <c r="L25" s="26"/>
      <c r="M25" s="2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9"/>
      <c r="B26" s="26"/>
      <c r="C26" s="8"/>
      <c r="D26" s="23"/>
      <c r="E26" s="23"/>
      <c r="F26" s="23">
        <f t="shared" ref="F26:F33" si="3">+D26*E26</f>
        <v>0</v>
      </c>
      <c r="G26" s="23"/>
      <c r="H26" s="24">
        <f t="shared" ref="H26:H33" si="4">+F26-G26</f>
        <v>0</v>
      </c>
      <c r="I26" s="25"/>
      <c r="J26" s="23">
        <f t="shared" si="2"/>
        <v>0</v>
      </c>
      <c r="K26" s="26"/>
      <c r="L26" s="26"/>
      <c r="M26" s="2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9"/>
      <c r="B27" s="26"/>
      <c r="C27" s="26"/>
      <c r="D27" s="23"/>
      <c r="E27" s="23"/>
      <c r="F27" s="23">
        <f t="shared" si="3"/>
        <v>0</v>
      </c>
      <c r="G27" s="23"/>
      <c r="H27" s="24">
        <f t="shared" si="4"/>
        <v>0</v>
      </c>
      <c r="I27" s="25"/>
      <c r="J27" s="23">
        <f t="shared" si="2"/>
        <v>0</v>
      </c>
      <c r="K27" s="26"/>
      <c r="L27" s="26"/>
      <c r="M27" s="2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9"/>
      <c r="B28" s="26"/>
      <c r="C28" s="26"/>
      <c r="D28" s="23"/>
      <c r="E28" s="23"/>
      <c r="F28" s="23">
        <f t="shared" si="3"/>
        <v>0</v>
      </c>
      <c r="G28" s="23"/>
      <c r="H28" s="24">
        <f t="shared" si="4"/>
        <v>0</v>
      </c>
      <c r="I28" s="25"/>
      <c r="J28" s="23">
        <f t="shared" si="2"/>
        <v>0</v>
      </c>
      <c r="K28" s="26"/>
      <c r="L28" s="26"/>
      <c r="M28" s="2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9"/>
      <c r="B29" s="26"/>
      <c r="C29" s="26"/>
      <c r="D29" s="23"/>
      <c r="E29" s="23"/>
      <c r="F29" s="23">
        <f t="shared" si="3"/>
        <v>0</v>
      </c>
      <c r="G29" s="23"/>
      <c r="H29" s="24">
        <f t="shared" si="4"/>
        <v>0</v>
      </c>
      <c r="I29" s="25"/>
      <c r="J29" s="23">
        <f t="shared" si="2"/>
        <v>0</v>
      </c>
      <c r="K29" s="26"/>
      <c r="L29" s="26"/>
      <c r="M29" s="2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9"/>
      <c r="B30" s="26"/>
      <c r="C30" s="26"/>
      <c r="D30" s="23"/>
      <c r="E30" s="23"/>
      <c r="F30" s="23">
        <f t="shared" si="3"/>
        <v>0</v>
      </c>
      <c r="G30" s="23"/>
      <c r="H30" s="24">
        <f t="shared" si="4"/>
        <v>0</v>
      </c>
      <c r="I30" s="25"/>
      <c r="J30" s="23">
        <f t="shared" si="2"/>
        <v>0</v>
      </c>
      <c r="K30" s="26"/>
      <c r="L30" s="26"/>
      <c r="M30" s="2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9"/>
      <c r="B31" s="26"/>
      <c r="C31" s="26"/>
      <c r="D31" s="23"/>
      <c r="E31" s="23"/>
      <c r="F31" s="23">
        <f t="shared" si="3"/>
        <v>0</v>
      </c>
      <c r="G31" s="23"/>
      <c r="H31" s="24">
        <f t="shared" si="4"/>
        <v>0</v>
      </c>
      <c r="I31" s="25"/>
      <c r="J31" s="23">
        <f t="shared" si="2"/>
        <v>0</v>
      </c>
      <c r="K31" s="26"/>
      <c r="L31" s="26"/>
      <c r="M31" s="2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9"/>
      <c r="B32" s="26"/>
      <c r="C32" s="26"/>
      <c r="D32" s="23"/>
      <c r="E32" s="23"/>
      <c r="F32" s="23">
        <f t="shared" si="3"/>
        <v>0</v>
      </c>
      <c r="G32" s="23"/>
      <c r="H32" s="24">
        <f t="shared" si="4"/>
        <v>0</v>
      </c>
      <c r="I32" s="25"/>
      <c r="J32" s="23">
        <f t="shared" si="2"/>
        <v>0</v>
      </c>
      <c r="K32" s="26"/>
      <c r="L32" s="26"/>
      <c r="M32" s="2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9"/>
      <c r="B33" s="26"/>
      <c r="C33" s="26"/>
      <c r="D33" s="23"/>
      <c r="E33" s="23"/>
      <c r="F33" s="23">
        <f t="shared" si="3"/>
        <v>0</v>
      </c>
      <c r="G33" s="23"/>
      <c r="H33" s="24">
        <f t="shared" si="4"/>
        <v>0</v>
      </c>
      <c r="I33" s="25"/>
      <c r="J33" s="23">
        <f t="shared" si="2"/>
        <v>0</v>
      </c>
      <c r="K33" s="26"/>
      <c r="L33" s="26"/>
      <c r="M33" s="26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5" t="s">
        <v>46</v>
      </c>
      <c r="B34" s="36"/>
      <c r="C34" s="37"/>
      <c r="D34" s="38"/>
      <c r="E34" s="38"/>
      <c r="F34" s="38">
        <f t="shared" ref="F34:I34" si="5">SUM(F22:F33)</f>
        <v>1800000</v>
      </c>
      <c r="G34" s="38">
        <f t="shared" si="5"/>
        <v>0</v>
      </c>
      <c r="H34" s="39">
        <f t="shared" si="5"/>
        <v>1800000</v>
      </c>
      <c r="I34" s="40">
        <f t="shared" si="5"/>
        <v>1800000</v>
      </c>
      <c r="J34" s="38">
        <f t="shared" si="2"/>
        <v>0</v>
      </c>
      <c r="K34" s="14"/>
      <c r="L34" s="14"/>
      <c r="M34" s="14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2" t="s">
        <v>47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