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1">
      <go:sheetsCustomData xmlns:go="http://customooxmlschemas.google.com/" r:id="rId6" roundtripDataSignature="AMtx7mgF7CpO0mmc+BBZRYZ1IdE7O622HQ=="/>
    </ext>
  </extLst>
</workbook>
</file>

<file path=xl/sharedStrings.xml><?xml version="1.0" encoding="utf-8"?>
<sst xmlns="http://schemas.openxmlformats.org/spreadsheetml/2006/main" count="51" uniqueCount="51">
  <si>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</si>
  <si>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</si>
  <si>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</si>
  <si>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</si>
  <si>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</si>
  <si>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23.135</t>
  </si>
  <si>
    <t>Ngày,….. tháng…..năm…..</t>
  </si>
  <si>
    <t>Họ và tên:</t>
  </si>
  <si>
    <t>TRẦN BÍCH THUẬN</t>
  </si>
  <si>
    <t>Năm sinh:</t>
  </si>
  <si>
    <t>Giới tính:</t>
  </si>
  <si>
    <t>Nữ</t>
  </si>
  <si>
    <t>Địa chỉ:</t>
  </si>
  <si>
    <t>Lý Văn Lâm</t>
  </si>
  <si>
    <t>Điện thoại:</t>
  </si>
  <si>
    <t>0943340039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</si>
  <si>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</si>
  <si>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</si>
  <si>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</si>
  <si>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</si>
  <si>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</si>
  <si>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</si>
  <si>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</si>
  <si>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</si>
  <si>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</si>
  <si>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</si>
  <si>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</si>
  <si>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</si>
  <si>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</si>
  <si>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</si>
  <si>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</si>
  <si>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</si>
  <si>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</si>
  <si>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</si>
  <si>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</si>
  <si>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</si>
  <si>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</si>
  <si>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</si>
  <si>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</si>
  <si>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</si>
  <si>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</si>
  <si>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</si>
  <si>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36,37</t>
  </si>
  <si>
    <t>Khung bộ</t>
  </si>
  <si>
    <t>46,47</t>
  </si>
  <si>
    <t>Sứ tháo lắp</t>
  </si>
  <si>
    <t>Sứ titan</t>
  </si>
  <si>
    <t xml:space="preserve">Giao hàm </t>
  </si>
  <si>
    <t>Bảo hành L2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</si>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</sst>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4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5" xfId="0" applyAlignment="1" applyBorder="1" applyFont="1" applyNumberFormat="1">
      <alignment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10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1" fillId="0" fontId="11" numFmtId="165" xfId="0" applyAlignment="1" applyBorder="1" applyFont="1" applyNumberFormat="1">
      <alignment readingOrder="0" shrinkToFit="0" vertical="top" wrapText="1"/>
    </xf>
    <xf borderId="1" fillId="0" fontId="7" numFmtId="164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0" fillId="0" fontId="7" numFmtId="0" xfId="0" applyFont="1"/>
    <xf borderId="2" fillId="0" fontId="7" numFmtId="165" xfId="0" applyAlignment="1" applyBorder="1" applyFont="1" applyNumberFormat="1">
      <alignment shrinkToFit="0" vertical="top" wrapText="1"/>
    </xf>
    <xf borderId="3" fillId="0" fontId="10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5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3" numFmtId="165" xfId="0" applyAlignment="1" applyBorder="1" applyFont="1" applyNumberFormat="1">
      <alignment horizontal="center" shrinkToFit="0" vertical="top" wrapText="1"/>
    </xf>
    <xf borderId="1" fillId="0" fontId="9" numFmtId="165" xfId="0" applyAlignment="1" applyBorder="1" applyFont="1" applyNumberFormat="1">
      <alignment horizontal="center" shrinkToFit="0" vertical="top" wrapText="1"/>
    </xf>
    <xf borderId="0" fillId="0" fontId="13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6" width="14.57"/>
    <col customWidth="1" min="7" max="7" width="14.0"/>
    <col customWidth="1" min="8" max="8" width="15.14"/>
    <col customWidth="1" min="9" max="9" width="16.29"/>
    <col customWidth="1" min="10" max="10" width="14.57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 t="s">
        <v>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45150.0</v>
      </c>
      <c r="B22" s="18" t="s">
        <v>42</v>
      </c>
      <c r="C22" s="19" t="s">
        <v>43</v>
      </c>
      <c r="D22" s="20">
        <v>1.0</v>
      </c>
      <c r="E22" s="21">
        <v>1200000.0</v>
      </c>
      <c r="F22" s="21">
        <f t="shared" ref="F22:F23" si="1">E22*D22</f>
        <v>1200000</v>
      </c>
      <c r="G22" s="21"/>
      <c r="H22" s="22">
        <f t="shared" ref="H22:H23" si="2">F22-G22</f>
        <v>1200000</v>
      </c>
      <c r="I22" s="21">
        <f>H22</f>
        <v>1200000</v>
      </c>
      <c r="J22" s="21">
        <f t="shared" ref="J22:J33" si="3">+H22-I22</f>
        <v>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45150.0</v>
      </c>
      <c r="B23" s="24" t="s">
        <v>44</v>
      </c>
      <c r="C23" s="19" t="s">
        <v>45</v>
      </c>
      <c r="D23" s="20">
        <v>4.0</v>
      </c>
      <c r="E23" s="21">
        <v>1200000.0</v>
      </c>
      <c r="F23" s="21">
        <f t="shared" si="1"/>
        <v>4800000</v>
      </c>
      <c r="G23" s="21"/>
      <c r="H23" s="22">
        <f t="shared" si="2"/>
        <v>4800000</v>
      </c>
      <c r="I23" s="21">
        <v>600000.0</v>
      </c>
      <c r="J23" s="21">
        <f t="shared" si="3"/>
        <v>4200000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>
        <v>45150.0</v>
      </c>
      <c r="B24" s="25">
        <v>35.0</v>
      </c>
      <c r="C24" s="19" t="s">
        <v>46</v>
      </c>
      <c r="D24" s="20">
        <v>1.0</v>
      </c>
      <c r="E24" s="21">
        <v>1200000.0</v>
      </c>
      <c r="F24" s="21">
        <v>1200000.0</v>
      </c>
      <c r="G24" s="21"/>
      <c r="H24" s="22">
        <v>1200000.0</v>
      </c>
      <c r="I24" s="21">
        <v>1200000.0</v>
      </c>
      <c r="J24" s="21">
        <f t="shared" si="3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>
        <v>45159.0</v>
      </c>
      <c r="B25" s="26"/>
      <c r="C25" s="8" t="s">
        <v>47</v>
      </c>
      <c r="D25" s="21"/>
      <c r="E25" s="21"/>
      <c r="F25" s="21"/>
      <c r="G25" s="21"/>
      <c r="H25" s="22"/>
      <c r="I25" s="27">
        <v>4200000.0</v>
      </c>
      <c r="J25" s="21">
        <f t="shared" si="3"/>
        <v>-4200000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8">
        <v>45238.0</v>
      </c>
      <c r="B26" s="24"/>
      <c r="C26" s="29" t="s">
        <v>48</v>
      </c>
      <c r="D26" s="21"/>
      <c r="E26" s="21"/>
      <c r="F26" s="21"/>
      <c r="G26" s="30"/>
      <c r="H26" s="22"/>
      <c r="I26" s="21"/>
      <c r="J26" s="21">
        <f t="shared" si="3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/>
      <c r="G27" s="21"/>
      <c r="H27" s="22"/>
      <c r="I27" s="31"/>
      <c r="J27" s="21">
        <f t="shared" si="3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32"/>
      <c r="I28" s="33"/>
      <c r="J28" s="21">
        <f t="shared" si="3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34"/>
      <c r="J29" s="21">
        <f t="shared" si="3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2"/>
      <c r="J30" s="21">
        <f t="shared" si="3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1"/>
      <c r="J31" s="21">
        <f t="shared" si="3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3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5" t="s">
        <v>49</v>
      </c>
      <c r="B33" s="36"/>
      <c r="C33" s="37"/>
      <c r="D33" s="38"/>
      <c r="E33" s="38"/>
      <c r="F33" s="38">
        <f t="shared" ref="F33:I33" si="4">SUM(F22:F32)</f>
        <v>7200000</v>
      </c>
      <c r="G33" s="38">
        <f t="shared" si="4"/>
        <v>0</v>
      </c>
      <c r="H33" s="39">
        <f t="shared" si="4"/>
        <v>7200000</v>
      </c>
      <c r="I33" s="38">
        <f t="shared" si="4"/>
        <v>7200000</v>
      </c>
      <c r="J33" s="38">
        <f t="shared" si="3"/>
        <v>0</v>
      </c>
      <c r="K33" s="14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2" t="s">
        <v>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