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mau!$A$35</definedName>
  </definedNames>
  <calcPr/>
  <extLst>
    <ext uri="GoogleSheetsCustomDataVersion2">
      <go:sheetsCustomData xmlns:go="http://customooxmlschemas.google.com/" r:id="rId6" roundtripDataChecksum="JipEEEuJZu5KP65zmIoea9nPnhNKoQSGNGgIyJ8tBw8="/>
    </ext>
  </extLst>
</workbook>
</file>

<file path=xl/sharedStrings.xml><?xml version="1.0" encoding="utf-8"?>
<sst xmlns="http://schemas.openxmlformats.org/spreadsheetml/2006/main" count="50" uniqueCount="49">
  <si>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</si>
  <si>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</si>
  <si>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</si>
  <si>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</si>
  <si>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</si>
  <si>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23.16</t>
  </si>
  <si>
    <t>HỒ SƠ BỆNH NHÂN</t>
  </si>
  <si>
    <t>Họ và tên:</t>
  </si>
  <si>
    <t>VŨ THỊ PHÚC</t>
  </si>
  <si>
    <t>Năm sinh:</t>
  </si>
  <si>
    <t>Giới tính:</t>
  </si>
  <si>
    <t>Nữ</t>
  </si>
  <si>
    <t>Địa chỉ:</t>
  </si>
  <si>
    <t>P7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</si>
  <si>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</si>
  <si>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</si>
  <si>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</si>
  <si>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</si>
  <si>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</si>
  <si>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</si>
  <si>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</si>
  <si>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</si>
  <si>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</si>
  <si>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</si>
  <si>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</si>
  <si>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</si>
  <si>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</si>
  <si>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</si>
  <si>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</si>
  <si>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</si>
  <si>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</si>
  <si>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</si>
  <si>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</si>
  <si>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</si>
  <si>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</si>
  <si>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</si>
  <si>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</si>
  <si>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</si>
  <si>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</si>
  <si>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</si>
  <si>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</si>
  <si>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÷</t>
  </si>
  <si>
    <t xml:space="preserve">Cạo vôi răng </t>
  </si>
  <si>
    <t>43,42</t>
  </si>
  <si>
    <t>Sứ KL, Màu 3M2, 3M3</t>
  </si>
  <si>
    <t>Sứ KL</t>
  </si>
  <si>
    <t>Màu 4M2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</si>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</sst>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;[Red]0.00"/>
    <numFmt numFmtId="165" formatCode="&quot;Ngày &quot;dd &quot;tháng &quot;mm &quot;năm &quot;yyyy"/>
    <numFmt numFmtId="166" formatCode="dd/MM/yyyy"/>
    <numFmt numFmtId="167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164" xfId="0" applyAlignment="1" applyFont="1" applyNumberFormat="1">
      <alignment readingOrder="0"/>
    </xf>
    <xf borderId="0" fillId="0" fontId="4" numFmtId="165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3" fillId="0" fontId="7" numFmtId="1" xfId="0" applyAlignment="1" applyBorder="1" applyFont="1" applyNumberFormat="1">
      <alignment horizontal="center" shrinkToFit="0" vertical="center" wrapText="1"/>
    </xf>
    <xf borderId="1" fillId="0" fontId="7" numFmtId="0" xfId="0" applyBorder="1" applyFont="1"/>
    <xf borderId="4" fillId="0" fontId="7" numFmtId="167" xfId="0" applyAlignment="1" applyBorder="1" applyFont="1" applyNumberFormat="1">
      <alignment shrinkToFit="0" vertical="top" wrapText="1"/>
    </xf>
    <xf borderId="1" fillId="0" fontId="7" numFmtId="167" xfId="0" applyAlignment="1" applyBorder="1" applyFont="1" applyNumberFormat="1">
      <alignment shrinkToFit="0" vertical="top" wrapText="1"/>
    </xf>
    <xf borderId="1" fillId="0" fontId="10" numFmtId="167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166" xfId="0" applyAlignment="1" applyBorder="1" applyFont="1" applyNumberFormat="1">
      <alignment shrinkToFit="0" vertical="center" wrapText="1"/>
    </xf>
    <xf borderId="1" fillId="0" fontId="7" numFmtId="0" xfId="0" applyAlignment="1" applyBorder="1" applyFont="1">
      <alignment readingOrder="0"/>
    </xf>
    <xf borderId="6" fillId="0" fontId="7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6" fillId="0" fontId="7" numFmtId="0" xfId="0" applyAlignment="1" applyBorder="1" applyFon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7" fillId="0" fontId="11" numFmtId="0" xfId="0" applyBorder="1" applyFont="1"/>
    <xf borderId="4" fillId="0" fontId="11" numFmtId="0" xfId="0" applyBorder="1" applyFont="1"/>
    <xf borderId="1" fillId="0" fontId="7" numFmtId="167" xfId="0" applyAlignment="1" applyBorder="1" applyFont="1" applyNumberFormat="1">
      <alignment horizontal="center" shrinkToFit="0" vertical="top" wrapText="1"/>
    </xf>
    <xf borderId="1" fillId="0" fontId="3" numFmtId="167" xfId="0" applyAlignment="1" applyBorder="1" applyFont="1" applyNumberFormat="1">
      <alignment horizontal="center" shrinkToFit="0" vertical="top" wrapText="1"/>
    </xf>
    <xf borderId="1" fillId="0" fontId="9" numFmtId="167" xfId="0" applyAlignment="1" applyBorder="1" applyFont="1" applyNumberFormat="1">
      <alignment horizontal="center" shrinkToFit="0" vertical="top" wrapText="1"/>
    </xf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43"/>
    <col customWidth="1" min="2" max="2" width="12.71"/>
    <col customWidth="1" min="3" max="3" width="29.57"/>
    <col customWidth="1" min="4" max="4" width="13.57"/>
    <col customWidth="1" min="5" max="5" width="12.71"/>
    <col customWidth="1" min="6" max="6" width="15.43"/>
    <col customWidth="1" min="8" max="8" width="15.14"/>
    <col customWidth="1" min="9" max="9" width="19.71"/>
    <col customWidth="1" min="10" max="10" width="19.14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44945.0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>
        <f>IFERROR(VLOOKUP(B5,'[1]theo dõi số'!$A$2:$F$600,3,0),0)</f>
        <v>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8">
        <v>9.19247253E8</v>
      </c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4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5" t="s">
        <v>37</v>
      </c>
      <c r="I21" s="13" t="s">
        <v>38</v>
      </c>
      <c r="J21" s="13" t="s">
        <v>39</v>
      </c>
      <c r="K21" s="13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44945.0</v>
      </c>
      <c r="B22" s="17" t="s">
        <v>41</v>
      </c>
      <c r="C22" s="18" t="s">
        <v>42</v>
      </c>
      <c r="D22" s="19">
        <v>1.0</v>
      </c>
      <c r="E22" s="20">
        <v>150000.0</v>
      </c>
      <c r="F22" s="20">
        <f t="shared" ref="F22:F23" si="1">+D22*E22</f>
        <v>150000</v>
      </c>
      <c r="G22" s="20"/>
      <c r="H22" s="21">
        <f t="shared" ref="H22:H23" si="2">+F22-G22</f>
        <v>150000</v>
      </c>
      <c r="I22" s="20">
        <f>H22</f>
        <v>150000</v>
      </c>
      <c r="J22" s="20">
        <f t="shared" ref="J22:J33" si="3">+H22-I22</f>
        <v>0</v>
      </c>
      <c r="K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3"/>
      <c r="B23" s="17" t="s">
        <v>43</v>
      </c>
      <c r="C23" s="24" t="s">
        <v>44</v>
      </c>
      <c r="D23" s="19">
        <v>2.0</v>
      </c>
      <c r="E23" s="20">
        <v>700000.0</v>
      </c>
      <c r="F23" s="20">
        <f t="shared" si="1"/>
        <v>1400000</v>
      </c>
      <c r="G23" s="20">
        <v>100000.0</v>
      </c>
      <c r="H23" s="21">
        <f t="shared" si="2"/>
        <v>1300000</v>
      </c>
      <c r="I23" s="20">
        <v>600000.0</v>
      </c>
      <c r="J23" s="20">
        <f t="shared" si="3"/>
        <v>700000</v>
      </c>
      <c r="K23" s="2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5">
        <v>44962.0</v>
      </c>
      <c r="B24" s="26" t="s">
        <v>43</v>
      </c>
      <c r="C24" s="27" t="s">
        <v>45</v>
      </c>
      <c r="D24" s="20"/>
      <c r="E24" s="20">
        <v>0.0</v>
      </c>
      <c r="F24" s="20">
        <v>0.0</v>
      </c>
      <c r="G24" s="20">
        <v>0.0</v>
      </c>
      <c r="H24" s="21">
        <v>0.0</v>
      </c>
      <c r="I24" s="20">
        <v>700000.0</v>
      </c>
      <c r="J24" s="20">
        <f t="shared" si="3"/>
        <v>-700000</v>
      </c>
      <c r="K24" s="2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6"/>
      <c r="B25" s="26"/>
      <c r="C25" s="8" t="s">
        <v>46</v>
      </c>
      <c r="D25" s="20">
        <v>0.0</v>
      </c>
      <c r="E25" s="20">
        <v>0.0</v>
      </c>
      <c r="F25" s="20">
        <v>0.0</v>
      </c>
      <c r="G25" s="20"/>
      <c r="H25" s="21">
        <f t="shared" ref="H25:H32" si="4">+F25-G25</f>
        <v>0</v>
      </c>
      <c r="I25" s="20"/>
      <c r="J25" s="20">
        <f t="shared" si="3"/>
        <v>0</v>
      </c>
      <c r="K25" s="2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6"/>
      <c r="B26" s="26"/>
      <c r="C26" s="22"/>
      <c r="D26" s="20"/>
      <c r="E26" s="20"/>
      <c r="F26" s="20">
        <f t="shared" ref="F26:F32" si="5">+D26*E26</f>
        <v>0</v>
      </c>
      <c r="G26" s="20"/>
      <c r="H26" s="21">
        <f t="shared" si="4"/>
        <v>0</v>
      </c>
      <c r="I26" s="20"/>
      <c r="J26" s="20">
        <f t="shared" si="3"/>
        <v>0</v>
      </c>
      <c r="K26" s="2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6"/>
      <c r="B27" s="22"/>
      <c r="C27" s="22"/>
      <c r="D27" s="20"/>
      <c r="E27" s="20"/>
      <c r="F27" s="20">
        <f t="shared" si="5"/>
        <v>0</v>
      </c>
      <c r="G27" s="20"/>
      <c r="H27" s="21">
        <f t="shared" si="4"/>
        <v>0</v>
      </c>
      <c r="I27" s="20"/>
      <c r="J27" s="20">
        <f t="shared" si="3"/>
        <v>0</v>
      </c>
      <c r="K27" s="2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6"/>
      <c r="B28" s="22"/>
      <c r="C28" s="22"/>
      <c r="D28" s="20"/>
      <c r="E28" s="20"/>
      <c r="F28" s="20">
        <f t="shared" si="5"/>
        <v>0</v>
      </c>
      <c r="G28" s="20"/>
      <c r="H28" s="21">
        <f t="shared" si="4"/>
        <v>0</v>
      </c>
      <c r="I28" s="20"/>
      <c r="J28" s="20">
        <f t="shared" si="3"/>
        <v>0</v>
      </c>
      <c r="K28" s="2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22"/>
      <c r="C29" s="22"/>
      <c r="D29" s="20"/>
      <c r="E29" s="20"/>
      <c r="F29" s="20">
        <f t="shared" si="5"/>
        <v>0</v>
      </c>
      <c r="G29" s="20"/>
      <c r="H29" s="21">
        <f t="shared" si="4"/>
        <v>0</v>
      </c>
      <c r="I29" s="20"/>
      <c r="J29" s="20">
        <f t="shared" si="3"/>
        <v>0</v>
      </c>
      <c r="K29" s="2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22"/>
      <c r="C30" s="22"/>
      <c r="D30" s="20"/>
      <c r="E30" s="20"/>
      <c r="F30" s="20">
        <f t="shared" si="5"/>
        <v>0</v>
      </c>
      <c r="G30" s="20"/>
      <c r="H30" s="21">
        <f t="shared" si="4"/>
        <v>0</v>
      </c>
      <c r="I30" s="20"/>
      <c r="J30" s="20">
        <f t="shared" si="3"/>
        <v>0</v>
      </c>
      <c r="K30" s="2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22"/>
      <c r="C31" s="22"/>
      <c r="D31" s="20"/>
      <c r="E31" s="20"/>
      <c r="F31" s="20">
        <f t="shared" si="5"/>
        <v>0</v>
      </c>
      <c r="G31" s="20"/>
      <c r="H31" s="21">
        <f t="shared" si="4"/>
        <v>0</v>
      </c>
      <c r="I31" s="20"/>
      <c r="J31" s="20">
        <f t="shared" si="3"/>
        <v>0</v>
      </c>
      <c r="K31" s="2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22"/>
      <c r="C32" s="22"/>
      <c r="D32" s="20"/>
      <c r="E32" s="20"/>
      <c r="F32" s="20">
        <f t="shared" si="5"/>
        <v>0</v>
      </c>
      <c r="G32" s="20"/>
      <c r="H32" s="21">
        <f t="shared" si="4"/>
        <v>0</v>
      </c>
      <c r="I32" s="20"/>
      <c r="J32" s="20">
        <f t="shared" si="3"/>
        <v>0</v>
      </c>
      <c r="K32" s="2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8" t="s">
        <v>47</v>
      </c>
      <c r="B33" s="29"/>
      <c r="C33" s="30"/>
      <c r="D33" s="31"/>
      <c r="E33" s="31"/>
      <c r="F33" s="32">
        <f t="shared" ref="F33:I33" si="6">SUM(F22:F32)</f>
        <v>1550000</v>
      </c>
      <c r="G33" s="32">
        <f t="shared" si="6"/>
        <v>100000</v>
      </c>
      <c r="H33" s="33">
        <f t="shared" si="6"/>
        <v>1450000</v>
      </c>
      <c r="I33" s="32">
        <f t="shared" si="6"/>
        <v>1450000</v>
      </c>
      <c r="J33" s="31">
        <f t="shared" si="3"/>
        <v>0</v>
      </c>
      <c r="K33" s="2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4" t="s">
        <v>48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19">
    <mergeCell ref="A13:D13"/>
    <mergeCell ref="A14:D14"/>
    <mergeCell ref="A15:D15"/>
    <mergeCell ref="A16:D16"/>
    <mergeCell ref="A17:D17"/>
    <mergeCell ref="A18:D18"/>
    <mergeCell ref="A33:C33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